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barlalex\Documents\GrabCAD\Infinite Recharge 2020\Build season\Tables\"/>
    </mc:Choice>
  </mc:AlternateContent>
  <bookViews>
    <workbookView xWindow="0" yWindow="0" windowWidth="28800" windowHeight="12300"/>
  </bookViews>
  <sheets>
    <sheet name="Master &amp; To-Do" sheetId="1" r:id="rId1"/>
    <sheet name="Frame" sheetId="2" r:id="rId2"/>
    <sheet name="Chassis" sheetId="3" r:id="rId3"/>
    <sheet name="Drive Gearbox" sheetId="4" r:id="rId4"/>
    <sheet name="Carousel" sheetId="5" r:id="rId5"/>
    <sheet name="Bumpers" sheetId="6" r:id="rId6"/>
    <sheet name="Arm" sheetId="7" r:id="rId7"/>
    <sheet name="Superstructure" sheetId="8" r:id="rId8"/>
    <sheet name="Climber" sheetId="9" r:id="rId9"/>
    <sheet name="Flywheel" sheetId="10" r:id="rId10"/>
    <sheet name="COTS partsSTEP files" sheetId="11" r:id="rId11"/>
  </sheets>
  <calcPr calcId="162913"/>
</workbook>
</file>

<file path=xl/calcChain.xml><?xml version="1.0" encoding="utf-8"?>
<calcChain xmlns="http://schemas.openxmlformats.org/spreadsheetml/2006/main">
  <c r="B12" i="10" l="1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B3" i="10"/>
  <c r="F3" i="10" s="1"/>
  <c r="B2" i="10"/>
  <c r="F2" i="10" s="1"/>
  <c r="F72" i="9"/>
  <c r="F71" i="9"/>
  <c r="F70" i="9"/>
  <c r="F69" i="9"/>
  <c r="F68" i="9"/>
  <c r="F67" i="9"/>
  <c r="F66" i="9"/>
  <c r="F65" i="9"/>
  <c r="F64" i="9"/>
  <c r="F63" i="9"/>
  <c r="F62" i="9"/>
  <c r="F61" i="9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F48" i="9" s="1"/>
  <c r="B47" i="9"/>
  <c r="F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F41" i="9" s="1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F33" i="9" s="1"/>
  <c r="B32" i="9"/>
  <c r="F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F16" i="9" s="1"/>
  <c r="B15" i="9"/>
  <c r="F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B2" i="9"/>
  <c r="F2" i="9" s="1"/>
  <c r="B28" i="8"/>
  <c r="F28" i="8" s="1"/>
  <c r="B27" i="8"/>
  <c r="F27" i="8" s="1"/>
  <c r="B26" i="8"/>
  <c r="F26" i="8" s="1"/>
  <c r="B25" i="8"/>
  <c r="F25" i="8" s="1"/>
  <c r="B24" i="8"/>
  <c r="F24" i="8" s="1"/>
  <c r="B23" i="8"/>
  <c r="F23" i="8" s="1"/>
  <c r="B22" i="8"/>
  <c r="F22" i="8" s="1"/>
  <c r="B21" i="8"/>
  <c r="F21" i="8" s="1"/>
  <c r="B20" i="8"/>
  <c r="F20" i="8" s="1"/>
  <c r="B19" i="8"/>
  <c r="F19" i="8" s="1"/>
  <c r="B18" i="8"/>
  <c r="F18" i="8" s="1"/>
  <c r="B17" i="8"/>
  <c r="F17" i="8" s="1"/>
  <c r="B16" i="8"/>
  <c r="F16" i="8" s="1"/>
  <c r="B15" i="8"/>
  <c r="F15" i="8" s="1"/>
  <c r="B14" i="8"/>
  <c r="F14" i="8" s="1"/>
  <c r="B13" i="8"/>
  <c r="F13" i="8" s="1"/>
  <c r="B12" i="8"/>
  <c r="F12" i="8" s="1"/>
  <c r="B11" i="8"/>
  <c r="F11" i="8" s="1"/>
  <c r="B10" i="8"/>
  <c r="F10" i="8" s="1"/>
  <c r="B9" i="8"/>
  <c r="F9" i="8" s="1"/>
  <c r="B8" i="8"/>
  <c r="F8" i="8" s="1"/>
  <c r="B7" i="8"/>
  <c r="F7" i="8" s="1"/>
  <c r="B6" i="8"/>
  <c r="F6" i="8" s="1"/>
  <c r="B5" i="8"/>
  <c r="F5" i="8" s="1"/>
  <c r="B4" i="8"/>
  <c r="F4" i="8" s="1"/>
  <c r="B3" i="8"/>
  <c r="F3" i="8" s="1"/>
  <c r="B2" i="8"/>
  <c r="F2" i="8" s="1"/>
  <c r="B94" i="7"/>
  <c r="F94" i="7" s="1"/>
  <c r="B93" i="7"/>
  <c r="F93" i="7" s="1"/>
  <c r="B92" i="7"/>
  <c r="F92" i="7" s="1"/>
  <c r="B91" i="7"/>
  <c r="F91" i="7" s="1"/>
  <c r="B90" i="7"/>
  <c r="F90" i="7" s="1"/>
  <c r="B89" i="7"/>
  <c r="F89" i="7" s="1"/>
  <c r="B88" i="7"/>
  <c r="F88" i="7" s="1"/>
  <c r="B87" i="7"/>
  <c r="F87" i="7" s="1"/>
  <c r="B86" i="7"/>
  <c r="F86" i="7" s="1"/>
  <c r="B85" i="7"/>
  <c r="F85" i="7" s="1"/>
  <c r="B84" i="7"/>
  <c r="F84" i="7" s="1"/>
  <c r="B83" i="7"/>
  <c r="F83" i="7" s="1"/>
  <c r="B82" i="7"/>
  <c r="F82" i="7" s="1"/>
  <c r="B81" i="7"/>
  <c r="F81" i="7" s="1"/>
  <c r="B80" i="7"/>
  <c r="F80" i="7" s="1"/>
  <c r="B79" i="7"/>
  <c r="F79" i="7" s="1"/>
  <c r="B78" i="7"/>
  <c r="F78" i="7" s="1"/>
  <c r="B77" i="7"/>
  <c r="F77" i="7" s="1"/>
  <c r="B76" i="7"/>
  <c r="F76" i="7" s="1"/>
  <c r="B75" i="7"/>
  <c r="F75" i="7" s="1"/>
  <c r="B74" i="7"/>
  <c r="F74" i="7" s="1"/>
  <c r="B73" i="7"/>
  <c r="F73" i="7" s="1"/>
  <c r="B72" i="7"/>
  <c r="F72" i="7" s="1"/>
  <c r="B71" i="7"/>
  <c r="F71" i="7" s="1"/>
  <c r="B70" i="7"/>
  <c r="F70" i="7" s="1"/>
  <c r="B69" i="7"/>
  <c r="F69" i="7" s="1"/>
  <c r="B68" i="7"/>
  <c r="F68" i="7" s="1"/>
  <c r="B67" i="7"/>
  <c r="F67" i="7" s="1"/>
  <c r="B66" i="7"/>
  <c r="F66" i="7" s="1"/>
  <c r="B65" i="7"/>
  <c r="F65" i="7" s="1"/>
  <c r="B64" i="7"/>
  <c r="F64" i="7" s="1"/>
  <c r="B63" i="7"/>
  <c r="F63" i="7" s="1"/>
  <c r="B62" i="7"/>
  <c r="F62" i="7" s="1"/>
  <c r="B61" i="7"/>
  <c r="F61" i="7" s="1"/>
  <c r="B60" i="7"/>
  <c r="F60" i="7" s="1"/>
  <c r="B59" i="7"/>
  <c r="F59" i="7" s="1"/>
  <c r="B58" i="7"/>
  <c r="F58" i="7" s="1"/>
  <c r="B57" i="7"/>
  <c r="F57" i="7" s="1"/>
  <c r="B56" i="7"/>
  <c r="F56" i="7" s="1"/>
  <c r="B55" i="7"/>
  <c r="F55" i="7" s="1"/>
  <c r="B54" i="7"/>
  <c r="F54" i="7" s="1"/>
  <c r="B53" i="7"/>
  <c r="F53" i="7" s="1"/>
  <c r="B52" i="7"/>
  <c r="F52" i="7" s="1"/>
  <c r="B51" i="7"/>
  <c r="F51" i="7" s="1"/>
  <c r="B50" i="7"/>
  <c r="F50" i="7" s="1"/>
  <c r="B49" i="7"/>
  <c r="F49" i="7" s="1"/>
  <c r="B48" i="7"/>
  <c r="F48" i="7" s="1"/>
  <c r="B47" i="7"/>
  <c r="F47" i="7" s="1"/>
  <c r="B46" i="7"/>
  <c r="F46" i="7" s="1"/>
  <c r="B45" i="7"/>
  <c r="F45" i="7" s="1"/>
  <c r="B44" i="7"/>
  <c r="F44" i="7" s="1"/>
  <c r="B43" i="7"/>
  <c r="F43" i="7" s="1"/>
  <c r="B42" i="7"/>
  <c r="F42" i="7" s="1"/>
  <c r="B41" i="7"/>
  <c r="F41" i="7" s="1"/>
  <c r="B40" i="7"/>
  <c r="F40" i="7" s="1"/>
  <c r="B39" i="7"/>
  <c r="F39" i="7" s="1"/>
  <c r="B38" i="7"/>
  <c r="F38" i="7" s="1"/>
  <c r="B37" i="7"/>
  <c r="F37" i="7" s="1"/>
  <c r="B36" i="7"/>
  <c r="F36" i="7" s="1"/>
  <c r="B35" i="7"/>
  <c r="F35" i="7" s="1"/>
  <c r="B34" i="7"/>
  <c r="F34" i="7" s="1"/>
  <c r="B33" i="7"/>
  <c r="F33" i="7" s="1"/>
  <c r="B32" i="7"/>
  <c r="F32" i="7" s="1"/>
  <c r="B31" i="7"/>
  <c r="F31" i="7" s="1"/>
  <c r="B30" i="7"/>
  <c r="F30" i="7" s="1"/>
  <c r="B29" i="7"/>
  <c r="F29" i="7" s="1"/>
  <c r="B28" i="7"/>
  <c r="F28" i="7" s="1"/>
  <c r="B27" i="7"/>
  <c r="F27" i="7" s="1"/>
  <c r="B26" i="7"/>
  <c r="F26" i="7" s="1"/>
  <c r="B25" i="7"/>
  <c r="F25" i="7" s="1"/>
  <c r="B24" i="7"/>
  <c r="F24" i="7" s="1"/>
  <c r="B23" i="7"/>
  <c r="F23" i="7" s="1"/>
  <c r="B22" i="7"/>
  <c r="F22" i="7" s="1"/>
  <c r="F21" i="7"/>
  <c r="B21" i="7"/>
  <c r="F20" i="7"/>
  <c r="B20" i="7"/>
  <c r="F19" i="7"/>
  <c r="B19" i="7"/>
  <c r="F18" i="7"/>
  <c r="B18" i="7"/>
  <c r="F17" i="7"/>
  <c r="B17" i="7"/>
  <c r="F16" i="7"/>
  <c r="B16" i="7"/>
  <c r="F15" i="7"/>
  <c r="B15" i="7"/>
  <c r="F14" i="7"/>
  <c r="B14" i="7"/>
  <c r="F13" i="7"/>
  <c r="B13" i="7"/>
  <c r="F12" i="7"/>
  <c r="B12" i="7"/>
  <c r="F11" i="7"/>
  <c r="B11" i="7"/>
  <c r="F10" i="7"/>
  <c r="B10" i="7"/>
  <c r="F9" i="7"/>
  <c r="B9" i="7"/>
  <c r="F8" i="7"/>
  <c r="B8" i="7"/>
  <c r="F7" i="7"/>
  <c r="B7" i="7"/>
  <c r="F6" i="7"/>
  <c r="B6" i="7"/>
  <c r="F5" i="7"/>
  <c r="B5" i="7"/>
  <c r="F4" i="7"/>
  <c r="B3" i="7"/>
  <c r="F3" i="7" s="1"/>
  <c r="B2" i="7"/>
  <c r="F2" i="7" s="1"/>
  <c r="B12" i="6"/>
  <c r="F12" i="6" s="1"/>
  <c r="F11" i="6"/>
  <c r="F10" i="6"/>
  <c r="B10" i="6"/>
  <c r="F9" i="6"/>
  <c r="B9" i="6"/>
  <c r="F8" i="6"/>
  <c r="B8" i="6"/>
  <c r="F7" i="6"/>
  <c r="B7" i="6"/>
  <c r="F6" i="6"/>
  <c r="B6" i="6"/>
  <c r="F5" i="6"/>
  <c r="B5" i="6"/>
  <c r="F4" i="6"/>
  <c r="B4" i="6"/>
  <c r="F3" i="6"/>
  <c r="B3" i="6"/>
  <c r="F2" i="6"/>
  <c r="B2" i="6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F8" i="4"/>
  <c r="F7" i="4"/>
  <c r="F6" i="4"/>
  <c r="F5" i="4"/>
  <c r="F4" i="4"/>
  <c r="F3" i="4"/>
  <c r="F2" i="4"/>
  <c r="B16" i="3"/>
  <c r="F16" i="3" s="1"/>
  <c r="B15" i="3"/>
  <c r="F15" i="3" s="1"/>
  <c r="B14" i="3"/>
  <c r="F14" i="3" s="1"/>
  <c r="B13" i="3"/>
  <c r="F13" i="3" s="1"/>
  <c r="B12" i="3"/>
  <c r="F12" i="3" s="1"/>
  <c r="F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/>
  <c r="B2" i="3"/>
  <c r="F23" i="2"/>
  <c r="B23" i="2"/>
  <c r="F22" i="2"/>
  <c r="B22" i="2"/>
  <c r="F21" i="2"/>
  <c r="B21" i="2"/>
  <c r="F20" i="2"/>
  <c r="B20" i="2"/>
  <c r="F19" i="2"/>
  <c r="B19" i="2"/>
  <c r="F18" i="2"/>
  <c r="B18" i="2"/>
  <c r="F17" i="2"/>
  <c r="B17" i="2"/>
  <c r="F16" i="2"/>
  <c r="B16" i="2"/>
  <c r="F15" i="2"/>
  <c r="B15" i="2"/>
  <c r="F14" i="2"/>
  <c r="B14" i="2"/>
  <c r="F13" i="2"/>
  <c r="B13" i="2"/>
  <c r="F12" i="2"/>
  <c r="B12" i="2"/>
  <c r="F11" i="2"/>
  <c r="B11" i="2"/>
  <c r="F10" i="2"/>
  <c r="B10" i="2"/>
  <c r="F9" i="2"/>
  <c r="B9" i="2"/>
  <c r="F8" i="2"/>
  <c r="B8" i="2"/>
  <c r="F7" i="2"/>
  <c r="B7" i="2"/>
  <c r="F6" i="2"/>
  <c r="B6" i="2"/>
  <c r="F5" i="2"/>
  <c r="B5" i="2"/>
  <c r="F4" i="2"/>
  <c r="B4" i="2"/>
  <c r="F3" i="2"/>
  <c r="B3" i="2"/>
  <c r="F2" i="2"/>
  <c r="B2" i="2"/>
  <c r="G46" i="1"/>
  <c r="G45" i="1"/>
  <c r="G24" i="1"/>
  <c r="G22" i="1"/>
  <c r="G20" i="1"/>
  <c r="G18" i="1"/>
  <c r="G16" i="1"/>
  <c r="G14" i="1"/>
  <c r="G12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<sst xmlns="http://schemas.openxmlformats.org/spreadsheetml/2006/main" count="1994" uniqueCount="326">
  <si>
    <t>ASSEMBLY ABREVIATION</t>
  </si>
  <si>
    <t>PART NUMBER</t>
  </si>
  <si>
    <t>PART NAME</t>
  </si>
  <si>
    <t>COTS SUPPLIER ABBREVIATION (IF APPLICABLE)</t>
  </si>
  <si>
    <t>COTS PART NUMBER (IF APPLICABLE)</t>
  </si>
  <si>
    <t>FILE NAME</t>
  </si>
  <si>
    <t>BEING EDITED BY</t>
  </si>
  <si>
    <t>DRAWING MADE</t>
  </si>
  <si>
    <t>DRAWING REVIEWED BY PEER</t>
  </si>
  <si>
    <t>DRAWING REVIEWED BY MENTOR</t>
  </si>
  <si>
    <t>DRAWING IN BINDER</t>
  </si>
  <si>
    <t>Complete?</t>
  </si>
  <si>
    <t>FRA</t>
  </si>
  <si>
    <t>FullFrame</t>
  </si>
  <si>
    <t>Yes</t>
  </si>
  <si>
    <t>No</t>
  </si>
  <si>
    <t>MainRail</t>
  </si>
  <si>
    <t>BackMainRail</t>
  </si>
  <si>
    <t>SideUpperSupport</t>
  </si>
  <si>
    <t>TopSide</t>
  </si>
  <si>
    <t>CornerStandoffs</t>
  </si>
  <si>
    <t>FrontMainRail</t>
  </si>
  <si>
    <t xml:space="preserve">CenterSupports </t>
  </si>
  <si>
    <t>Eliminated</t>
  </si>
  <si>
    <t>1inSideCenterSupports</t>
  </si>
  <si>
    <t>1inCrossPlug</t>
  </si>
  <si>
    <t>1inCrossSpacer</t>
  </si>
  <si>
    <t>2inCrossSpacer</t>
  </si>
  <si>
    <t>2inCrossPlug</t>
  </si>
  <si>
    <t>2inSideCenterSupports</t>
  </si>
  <si>
    <t>AngleBracketGearbox</t>
  </si>
  <si>
    <t>TurntableBeltPulleyMockup</t>
  </si>
  <si>
    <t>Don't Need</t>
  </si>
  <si>
    <t>SmallTurntableSupports</t>
  </si>
  <si>
    <t>BackCenterSupport</t>
  </si>
  <si>
    <t>MainRailPocketCut</t>
  </si>
  <si>
    <t>FrontCenterSupport</t>
  </si>
  <si>
    <t>Unkown</t>
  </si>
  <si>
    <t>DGB</t>
  </si>
  <si>
    <t>DriveGearBox</t>
  </si>
  <si>
    <t>Complete</t>
  </si>
  <si>
    <t>CHA</t>
  </si>
  <si>
    <t>FullChassis</t>
  </si>
  <si>
    <t>Work In Progress</t>
  </si>
  <si>
    <t>CenterDriveAxle</t>
  </si>
  <si>
    <t>FarDriveAxle</t>
  </si>
  <si>
    <t>DrivePulley</t>
  </si>
  <si>
    <t>DrivePulleyFlange</t>
  </si>
  <si>
    <t>DrivePulleyCenterFlange</t>
  </si>
  <si>
    <t>DrivePulleyAssembly</t>
  </si>
  <si>
    <t>DrivenPulleyAssembly</t>
  </si>
  <si>
    <t>PulleyScrew(6-32 0.5in)ButtonHeadScrew_MC-91255A148</t>
  </si>
  <si>
    <t>1_2_Hex_x_0_201_ID_ThunderHex_Stock_18_217-4002</t>
  </si>
  <si>
    <t>AngleHexBolt</t>
  </si>
  <si>
    <t>EncoderMountRev0</t>
  </si>
  <si>
    <t>ASSEMBLY ABBEVATION</t>
  </si>
  <si>
    <t>MOST RECENT REVISION</t>
  </si>
  <si>
    <t>Cover</t>
  </si>
  <si>
    <t>NewCover</t>
  </si>
  <si>
    <t>1.375HexSpacer</t>
  </si>
  <si>
    <t>OutputWheelSpacer</t>
  </si>
  <si>
    <t>Short Belt</t>
  </si>
  <si>
    <t>Gates</t>
  </si>
  <si>
    <t>695-5M-09</t>
  </si>
  <si>
    <t>LonG Belt</t>
  </si>
  <si>
    <t>1200-5M-09</t>
  </si>
  <si>
    <t>0MA</t>
  </si>
  <si>
    <t>MasterAssembly</t>
  </si>
  <si>
    <t>CAR</t>
  </si>
  <si>
    <t>FullCarousel</t>
  </si>
  <si>
    <t>McMaster Carr 18635A520_ROUND TURNTABLE</t>
  </si>
  <si>
    <t>Plate</t>
  </si>
  <si>
    <t>PoplarBrace</t>
  </si>
  <si>
    <t>PoplarShorterBrace</t>
  </si>
  <si>
    <t>PoplarShortestBrace</t>
  </si>
  <si>
    <t>PoplarDiagonalBrace</t>
  </si>
  <si>
    <t>Walls</t>
  </si>
  <si>
    <t>PoplarCenterShortBrace</t>
  </si>
  <si>
    <t>PoplarCenterLongBrace</t>
  </si>
  <si>
    <t>Versa+Motor</t>
  </si>
  <si>
    <t xml:space="preserve">VersaPlanetary_v2_Single_Stage_10_1_with_775_Series_Reverse
</t>
  </si>
  <si>
    <t>CarouselDriveAssembly</t>
  </si>
  <si>
    <t>24t_x_15mm_Wide_Aluminum_Pulley_HTD_5mm_1_2_Hex_217-4101</t>
  </si>
  <si>
    <t>CarouselTensionerPulley</t>
  </si>
  <si>
    <t>CarouselTensionerAssembly</t>
  </si>
  <si>
    <t>TensionerMount</t>
  </si>
  <si>
    <t>57155K305_STAINLESS STEEL BALL BEARING</t>
  </si>
  <si>
    <t>98306A167_STEEL CLEVIS PIN</t>
  </si>
  <si>
    <t>TensionerLBracket</t>
  </si>
  <si>
    <t>217-3431_(CAM)</t>
  </si>
  <si>
    <t>BracePattern</t>
  </si>
  <si>
    <t>ELE</t>
  </si>
  <si>
    <t>Electronics</t>
  </si>
  <si>
    <t>AluminumRing</t>
  </si>
  <si>
    <t>KickerAssembly</t>
  </si>
  <si>
    <t>KickerUChannel</t>
  </si>
  <si>
    <t>KickerBar</t>
  </si>
  <si>
    <t>TO DO LIST</t>
  </si>
  <si>
    <t>98306A165_STEEL CLEVIS PIN</t>
  </si>
  <si>
    <t>VersaFrame_End_Bearing_Gusset_217-3554</t>
  </si>
  <si>
    <t>Color Meanings:</t>
  </si>
  <si>
    <t>98306A173_STEEL CLEVIS PIN</t>
  </si>
  <si>
    <t>KickerAxle</t>
  </si>
  <si>
    <t>24t_x_9mm_Wide_Double_Flange_Aluminum_Pulley_HTD_5mm_1_2_Hex_Bore_217-3227</t>
  </si>
  <si>
    <t>Done</t>
  </si>
  <si>
    <t>VersaplanetaryMountPlate</t>
  </si>
  <si>
    <t>Not Required</t>
  </si>
  <si>
    <t>IntakeRamp</t>
  </si>
  <si>
    <t>CarouselBelt</t>
  </si>
  <si>
    <t>To Do</t>
  </si>
  <si>
    <t>Battery</t>
  </si>
  <si>
    <t>BrokenOmni</t>
  </si>
  <si>
    <t>2inOmniWheel</t>
  </si>
  <si>
    <t>VerticalSweeperShaft</t>
  </si>
  <si>
    <t>1inchSpacers</t>
  </si>
  <si>
    <t>NewKickerAssembly</t>
  </si>
  <si>
    <t>KickerGusset</t>
  </si>
  <si>
    <t>SDP_a_6a55m024df0910</t>
  </si>
  <si>
    <t>180VersaLBracketMount</t>
  </si>
  <si>
    <t>NewCarouselTensioner1.75UChannel</t>
  </si>
  <si>
    <t>NewCarouselTensioner</t>
  </si>
  <si>
    <t>NewCarouselTensioner1.5UChannel</t>
  </si>
  <si>
    <t>SweeperBarMount</t>
  </si>
  <si>
    <t>SweeperBarArms</t>
  </si>
  <si>
    <t xml:space="preserve">HalfInchHexBearing </t>
  </si>
  <si>
    <t>OmniWheelKickerAxle</t>
  </si>
  <si>
    <t>BUM</t>
  </si>
  <si>
    <t>ARM</t>
  </si>
  <si>
    <t>Assemby</t>
  </si>
  <si>
    <t>Caleb Voges</t>
  </si>
  <si>
    <t>12T#35Sprocket</t>
  </si>
  <si>
    <t>BeltPulley</t>
  </si>
  <si>
    <t>64T#25Sprocket</t>
  </si>
  <si>
    <t>FlangedBearing</t>
  </si>
  <si>
    <t>VersaBlockV2</t>
  </si>
  <si>
    <t>VersaHubPlastic</t>
  </si>
  <si>
    <t>LongShaft</t>
  </si>
  <si>
    <t>IntermediateBar</t>
  </si>
  <si>
    <t>13inSpacerPVC</t>
  </si>
  <si>
    <t>2.75inHexShaft</t>
  </si>
  <si>
    <t>SUP</t>
  </si>
  <si>
    <t>BearingMount</t>
  </si>
  <si>
    <t>FullSuperstructure</t>
  </si>
  <si>
    <t>ArmMount</t>
  </si>
  <si>
    <t>RollerBar</t>
  </si>
  <si>
    <t>VersaRoller_1_2_Hex_Hub_Insert_1_2_Hex_Shaft_x_7_8_Long_217-5898</t>
  </si>
  <si>
    <t>VersaRoller_Hub_1_2_Hex_Bore_x_1-1_8_OD_Aluminum_217-5895</t>
  </si>
  <si>
    <t>VersaRoller_Tube_1-_OD_x_1-_ID_x_1_16_Wall_Aluminum_59_217-5901</t>
  </si>
  <si>
    <t>VersaRoller_1_2_Hex_Hub_Insert_1_2_Hex_Shaft_x_2-1_2_Long_217-5899</t>
  </si>
  <si>
    <t>CornerVertical</t>
  </si>
  <si>
    <t>0.292inHexSpacer</t>
  </si>
  <si>
    <t>0_375_ID_x_0_875_OD_x_0_280_WD_Flanged_Bearing_217-2733</t>
  </si>
  <si>
    <t>90DegreeGusset</t>
  </si>
  <si>
    <t>ANSI B18.3 - 5_16-18 UNC - 0.88(18)</t>
  </si>
  <si>
    <t>TGusset</t>
  </si>
  <si>
    <t>91259A176_ALLOY STEEL SHOULDER SCREW</t>
  </si>
  <si>
    <t>TopConnectorBar</t>
  </si>
  <si>
    <t>5234K910_SUPER SOFT LATEX RUBBER TUBING</t>
  </si>
  <si>
    <t>Middle ConnectorBar</t>
  </si>
  <si>
    <t>Intake</t>
  </si>
  <si>
    <t>IntakeFrame</t>
  </si>
  <si>
    <t>FlywheelLBracketMount</t>
  </si>
  <si>
    <t>ConnectorBar</t>
  </si>
  <si>
    <t>VersaRoller_1_2_Hex_Hub_Insert_5_16-18_Tapped_Hole_217-5897</t>
  </si>
  <si>
    <t>FrontCornerVertical</t>
  </si>
  <si>
    <t>.25inHexSpacer</t>
  </si>
  <si>
    <t>90DegreeGussetCorner</t>
  </si>
  <si>
    <t>ANSI B18.3 - 5_16-18 UNC - UNC - 0.5</t>
  </si>
  <si>
    <t>4BarBar</t>
  </si>
  <si>
    <t>ANSI B18.3 - 10-24 UNC - UNC - 0.1875</t>
  </si>
  <si>
    <t>Top4BarBarGusset</t>
  </si>
  <si>
    <t>BottomIntakeSupport</t>
  </si>
  <si>
    <t>Bottom4BarBarGusset</t>
  </si>
  <si>
    <t>NewerTop4BarBarGusset</t>
  </si>
  <si>
    <t>TopIntakeSupport</t>
  </si>
  <si>
    <t>HALFMiddleConnectorBar</t>
  </si>
  <si>
    <t>TwoPieceIntake</t>
  </si>
  <si>
    <t>ShortCenterToptoBottomSupport</t>
  </si>
  <si>
    <t>3_OD_Straight_Flex_Wheel_217-6447</t>
  </si>
  <si>
    <t>SmallerTGusset</t>
  </si>
  <si>
    <t>IntakeFULLAssembly</t>
  </si>
  <si>
    <t>CutNewerTop4BarBarGusset</t>
  </si>
  <si>
    <t>120Gusset</t>
  </si>
  <si>
    <t>BasicAssemblyDrawing</t>
  </si>
  <si>
    <t>36Tx9mm3mmPitchPulley</t>
  </si>
  <si>
    <t>ClimberCrossBar</t>
  </si>
  <si>
    <t>TopandBottonRollerTube</t>
  </si>
  <si>
    <t>LexanShield</t>
  </si>
  <si>
    <t>NEWClimberSupport</t>
  </si>
  <si>
    <t>TopandBottomRollers</t>
  </si>
  <si>
    <t>ShortenedHexInsert</t>
  </si>
  <si>
    <t>MiddleRollerTube</t>
  </si>
  <si>
    <t>MiddleRoller</t>
  </si>
  <si>
    <t>ShorterShortenedHexInsert</t>
  </si>
  <si>
    <t>0.5SmallerHexInsert</t>
  </si>
  <si>
    <t>.156inHexSpacer</t>
  </si>
  <si>
    <t>CimToVPAdapter</t>
  </si>
  <si>
    <t>SDP_a_6a53-040df0908</t>
  </si>
  <si>
    <t>_64t_Aluminum_Plate_Sprocket_25_Chain_1-1_8_Bearing_Bore_217-2629</t>
  </si>
  <si>
    <t>MiddleRollerLeftThunderHex</t>
  </si>
  <si>
    <t>MiddleRollerRightThunderHex</t>
  </si>
  <si>
    <t>BottomRollerLeftThunderHex</t>
  </si>
  <si>
    <t>BottomRollerRightThunderHex</t>
  </si>
  <si>
    <t>TopRollerLeftThunderHex</t>
  </si>
  <si>
    <t>TopRollerRightThunderHex</t>
  </si>
  <si>
    <t>0.375ID_FlangedBearing</t>
  </si>
  <si>
    <t>CLB</t>
  </si>
  <si>
    <t>1.5inShoulderScrew</t>
  </si>
  <si>
    <t>0.0625inSpacer</t>
  </si>
  <si>
    <t>MiddleRollerRightHexInsert</t>
  </si>
  <si>
    <t>ActualMiddleRollerRightHexInsert</t>
  </si>
  <si>
    <t>1.125inThunderHexBearing</t>
  </si>
  <si>
    <t>BottomRoller</t>
  </si>
  <si>
    <t>BottomRollerHexInserts</t>
  </si>
  <si>
    <t>1_125_Bearing_Pilot_Plastic_VersaHub_1_4_Wide_w_Plate_Sprocket_Mount_217-3234</t>
  </si>
  <si>
    <t>FourPartTelescope</t>
  </si>
  <si>
    <t>_16t_Aluminum_Hub_Sprocket_25_Chain_1_2_Hex_Bore_217-2642</t>
  </si>
  <si>
    <t>Four Part 
Telescope</t>
  </si>
  <si>
    <t>TelescopeInnerBarS1</t>
  </si>
  <si>
    <t>4BarDrivingStubAxle</t>
  </si>
  <si>
    <t>TelescopeMiddleBarS2</t>
  </si>
  <si>
    <t>IntakeDrivingStubAxle</t>
  </si>
  <si>
    <t>TelescopeOuterBarS3</t>
  </si>
  <si>
    <t>Bottom4BarPasiveStubAxle</t>
  </si>
  <si>
    <t>TelescopeHook</t>
  </si>
  <si>
    <t>BottomRollerHexInsertsRight</t>
  </si>
  <si>
    <t>TelescopeOuterBarS4</t>
  </si>
  <si>
    <t>VersaFrame_Face_Bearing_Mount_217-4183</t>
  </si>
  <si>
    <t>TelescopePlug1.75</t>
  </si>
  <si>
    <t>NewLongShaftMount</t>
  </si>
  <si>
    <t>NewLongShaftMountFlipped</t>
  </si>
  <si>
    <t xml:space="preserve">TelescopePlug </t>
  </si>
  <si>
    <t>SDP_a_6a55m020df1506</t>
  </si>
  <si>
    <t>RollerShaftS2</t>
  </si>
  <si>
    <t>SDP_a_6a55m030df1512</t>
  </si>
  <si>
    <t>RollerSquareBracket</t>
  </si>
  <si>
    <t>SideBar15v2</t>
  </si>
  <si>
    <t>RollerSpacer2(Bearing)-S2</t>
  </si>
  <si>
    <t>SideBar13v2</t>
  </si>
  <si>
    <t>RollerSpacer2(Bearing)-S3</t>
  </si>
  <si>
    <t>TwoPieceIntakeGusset</t>
  </si>
  <si>
    <t>RollerSpacer2(Bearing)-S4</t>
  </si>
  <si>
    <t>BottomIntakeSideCap</t>
  </si>
  <si>
    <t>Bearing</t>
  </si>
  <si>
    <t>CIMtoVPadapterv2</t>
  </si>
  <si>
    <t>RollerShaftS3</t>
  </si>
  <si>
    <t>RollerShaftS4</t>
  </si>
  <si>
    <t>IntakeBallGuide</t>
  </si>
  <si>
    <t>8TelescopeGroot</t>
  </si>
  <si>
    <t>16GrootTelescopeLeft</t>
  </si>
  <si>
    <t>LexanIntakeCover</t>
  </si>
  <si>
    <t>16GrootTelescopeRight</t>
  </si>
  <si>
    <t>GuiderHolder</t>
  </si>
  <si>
    <t>TelescopeS1Plug</t>
  </si>
  <si>
    <t>TopLeftHexInsert</t>
  </si>
  <si>
    <t>ScissorLiftMotorApproximation</t>
  </si>
  <si>
    <t>BottomRollerTube</t>
  </si>
  <si>
    <t>PulleySurface</t>
  </si>
  <si>
    <t>BallGuideHardstop</t>
  </si>
  <si>
    <t>RollerAssembly(Bearing)S2</t>
  </si>
  <si>
    <t>BallGuideAttachment</t>
  </si>
  <si>
    <t>RollerAssembly(Bearing)S3</t>
  </si>
  <si>
    <t>0.3125Spacer</t>
  </si>
  <si>
    <t>0.0625Spacer</t>
  </si>
  <si>
    <t>RollerAssembly(Bearing)S4</t>
  </si>
  <si>
    <t>1.1875Spacer</t>
  </si>
  <si>
    <t>LeftArmPresentation</t>
  </si>
  <si>
    <t>ScissorLift</t>
  </si>
  <si>
    <t>RightArmPresentation</t>
  </si>
  <si>
    <t xml:space="preserve"> Scissor Lift</t>
  </si>
  <si>
    <t>PivotArmPresentation</t>
  </si>
  <si>
    <t>LifterBracket</t>
  </si>
  <si>
    <t>PivotArmFullPresentation</t>
  </si>
  <si>
    <t>IntakeSideCap(withCutout)</t>
  </si>
  <si>
    <t>ScissorLiftSpacer</t>
  </si>
  <si>
    <t>ScissorLiftBarBottom</t>
  </si>
  <si>
    <t>ScissorLiftSlider</t>
  </si>
  <si>
    <t>ScissorLiftBase</t>
  </si>
  <si>
    <t>ScissorLiftSliderWheel</t>
  </si>
  <si>
    <t>ScissorLiftSliderBracket</t>
  </si>
  <si>
    <t>ScissorLiftBracketOutside</t>
  </si>
  <si>
    <t>ScissorLiftBracketInside</t>
  </si>
  <si>
    <t>ScissorLiftBarTop</t>
  </si>
  <si>
    <t>FLY</t>
  </si>
  <si>
    <t>ScissorLiftBarMiddle</t>
  </si>
  <si>
    <t>ScissorHookTry</t>
  </si>
  <si>
    <t>ScissorHookBar</t>
  </si>
  <si>
    <t>ScissorLiftSpacer2</t>
  </si>
  <si>
    <t>ScissorHook</t>
  </si>
  <si>
    <t>BottomBarFourPartScissors</t>
  </si>
  <si>
    <t>ShooterOuterPlateInboard</t>
  </si>
  <si>
    <t>RollerSquareBracketS2</t>
  </si>
  <si>
    <t>ShooterOuterPlateOutboard</t>
  </si>
  <si>
    <t>TorsionSpring</t>
  </si>
  <si>
    <t>ClevisPinScissors</t>
  </si>
  <si>
    <t>HoodBushing</t>
  </si>
  <si>
    <t>SpringSpacer</t>
  </si>
  <si>
    <t>MM</t>
  </si>
  <si>
    <t>2705T42</t>
  </si>
  <si>
    <t>HoodPivot</t>
  </si>
  <si>
    <t>FourPartScissorsHalf</t>
  </si>
  <si>
    <t>MachineBushing</t>
  </si>
  <si>
    <t>97063A116</t>
  </si>
  <si>
    <t>MiddleBarFourPartScissors</t>
  </si>
  <si>
    <t>ScissorSliderSpacer</t>
  </si>
  <si>
    <t>TorsionSpringSpacerAssembly</t>
  </si>
  <si>
    <t>ScissorLiftBarPlug</t>
  </si>
  <si>
    <t>ScissorTopBarPlug</t>
  </si>
  <si>
    <t>ScissorSliderFourPart</t>
  </si>
  <si>
    <t>ScissorBarBottomWithPlug</t>
  </si>
  <si>
    <t>TopBarScissorWithPlug</t>
  </si>
  <si>
    <t>4StagePlaceholder</t>
  </si>
  <si>
    <t>FourPartScissorLift</t>
  </si>
  <si>
    <t>LifterBracketLeft</t>
  </si>
  <si>
    <t>LifterBracketRight</t>
  </si>
  <si>
    <t>Winch</t>
  </si>
  <si>
    <t>File Name</t>
  </si>
  <si>
    <t>What does it do/Where does it go?</t>
  </si>
  <si>
    <t>What website?</t>
  </si>
  <si>
    <t>COTS part#</t>
  </si>
  <si>
    <t>For Downloaded parts simply leave the file name as that you downloaded it as</t>
  </si>
  <si>
    <t>VersaBlock_V2_217-6111</t>
  </si>
  <si>
    <t>Outer wheel bearing mounts</t>
  </si>
  <si>
    <t>VexPro</t>
  </si>
  <si>
    <t>WCP_Gearbox_Bearing_Block_217-3634</t>
  </si>
  <si>
    <t>Center wheel bearing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</si>
</sst>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trike/>
      <sz val="10"/>
      <name val="Arial"/>
    </font>
    <font>
      <b/>
      <sz val="15"/>
      <color rgb="FF333333"/>
      <name val="Arial"/>
    </font>
    <font>
      <sz val="10"/>
      <color rgb="FF222222"/>
      <name val="Arial"/>
    </font>
    <font>
      <sz val="10"/>
      <name val="Roboto"/>
    </font>
    <font>
      <sz val="9"/>
      <color rgb="FF333333"/>
      <name val="HelveticaNeueeTextPro-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/>
    </xf>
    <xf numFmtId="0" fontId="7" fillId="3" borderId="0" xfId="0" applyFont="1" applyFill="1" applyAlignment="1"/>
    <xf numFmtId="0" fontId="7" fillId="4" borderId="0" xfId="0" applyFont="1" applyFill="1" applyAlignment="1"/>
    <xf numFmtId="0" fontId="7" fillId="5" borderId="0" xfId="0" applyFont="1" applyFill="1" applyAlignment="1"/>
    <xf numFmtId="0" fontId="2" fillId="2" borderId="0" xfId="0" applyFont="1" applyFill="1"/>
    <xf numFmtId="0" fontId="8" fillId="0" borderId="0" xfId="0" applyFont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9" fillId="2" borderId="0" xfId="0" applyFont="1" applyFill="1" applyAlignment="1"/>
  </cellXfs>
  <cellStyles count="1">
    <cellStyle name="Normal" xfId="0" builtinId="0"/>
  </cellStyles>
  <dxfs count="7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4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25.5703125" customWidth="1"/>
    <col min="4" max="4" width="10.7109375" customWidth="1"/>
    <col min="5" max="5" width="18" customWidth="1"/>
    <col min="7" max="7" width="40.42578125" customWidth="1"/>
  </cols>
  <sheetData>
    <row r="1" spans="1:26" ht="38.25">
      <c r="A1" s="1" t="s">
        <v>55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4"/>
    </row>
    <row r="2" spans="1:26" ht="12.75">
      <c r="A2" s="4" t="s">
        <v>66</v>
      </c>
      <c r="B2" s="4">
        <v>0</v>
      </c>
      <c r="C2" s="4" t="s">
        <v>67</v>
      </c>
      <c r="G2" t="str">
        <f>A2&amp;"_"&amp;REPT("0",3-LEN(B2))&amp;B2&amp;"_"&amp;C2&amp;IF(D2="","","_REV"&amp;D2)&amp;IF(E2="","","_"&amp;E2)&amp;IF(F2="","","-"&amp;F2)</f>
        <v>0MA_000_MasterAssembly</v>
      </c>
      <c r="H2" s="4"/>
    </row>
    <row r="4" spans="1:26" ht="20.25" customHeight="1">
      <c r="A4" s="4" t="s">
        <v>12</v>
      </c>
      <c r="B4" s="4">
        <v>0</v>
      </c>
      <c r="C4" s="4" t="s">
        <v>13</v>
      </c>
      <c r="D4" s="4"/>
      <c r="G4" t="str">
        <f>A4&amp;"_"&amp;REPT("0",3-LEN(B4))&amp;B4&amp;"_"&amp;C4&amp;IF(D4="","","_REV"&amp;D4)&amp;IF(E4="","","_"&amp;E4)&amp;IF(F4="","","-"&amp;F4)</f>
        <v>FRA_000_FullFrame</v>
      </c>
      <c r="H4" s="4"/>
      <c r="N4" s="4"/>
      <c r="O4" s="4"/>
      <c r="P4" s="4"/>
      <c r="Q4" s="4"/>
      <c r="U4" s="4"/>
      <c r="W4" s="4"/>
      <c r="X4" s="4"/>
      <c r="Y4" s="4"/>
      <c r="Z4" s="4"/>
    </row>
    <row r="5" spans="1:26" ht="12.75">
      <c r="A5" s="4"/>
      <c r="B5" s="4"/>
      <c r="C5" s="4"/>
      <c r="H5" s="4"/>
    </row>
    <row r="6" spans="1:26" ht="12.75">
      <c r="A6" s="4" t="s">
        <v>41</v>
      </c>
      <c r="B6" s="4">
        <v>0</v>
      </c>
      <c r="C6" s="4" t="s">
        <v>42</v>
      </c>
      <c r="G6" t="str">
        <f>A6&amp;"_"&amp;REPT("0",3-LEN(B6))&amp;B6&amp;"_"&amp;C6&amp;IF(D6="","","_REV"&amp;D6)&amp;IF(E6="","","_"&amp;E6)&amp;IF(F6="","","-"&amp;F6)</f>
        <v>CHA_000_FullChassis</v>
      </c>
      <c r="H6" s="4"/>
    </row>
    <row r="7" spans="1:26" ht="12.75">
      <c r="A7" s="4"/>
      <c r="B7" s="4"/>
      <c r="C7" s="4"/>
      <c r="H7" s="4"/>
    </row>
    <row r="8" spans="1:26" ht="12.75">
      <c r="A8" s="4" t="s">
        <v>38</v>
      </c>
      <c r="B8" s="4">
        <v>0</v>
      </c>
      <c r="C8" s="4" t="s">
        <v>39</v>
      </c>
      <c r="G8" t="str">
        <f>A8&amp;"_"&amp;REPT("0",3-LEN(B8))&amp;B8&amp;"_"&amp;C8&amp;IF(D8="","","_REV"&amp;D8)&amp;IF(E8="","","_"&amp;E8)&amp;IF(F8="","","-"&amp;F8)</f>
        <v>DGB_000_DriveGearBox</v>
      </c>
      <c r="H8" s="4"/>
    </row>
    <row r="9" spans="1:26" ht="12.75">
      <c r="A9" s="4"/>
      <c r="B9" s="4"/>
    </row>
    <row r="10" spans="1:26" ht="12.75">
      <c r="B10" s="4">
        <v>0</v>
      </c>
      <c r="G10" t="str">
        <f>A10&amp;"_"&amp;REPT("0",3-LEN(B10))&amp;B10&amp;"_"&amp;C10&amp;IF(D10="","","_REV"&amp;D10)&amp;IF(E10="","","_"&amp;E10)&amp;IF(F10="","","-"&amp;F10)</f>
        <v>_000_</v>
      </c>
      <c r="H10" s="4"/>
    </row>
    <row r="11" spans="1:26" ht="12.75">
      <c r="A11" s="4"/>
      <c r="B11" s="4"/>
      <c r="C11" s="4"/>
    </row>
    <row r="12" spans="1:26" ht="12.75">
      <c r="B12" s="4">
        <v>0</v>
      </c>
      <c r="D12" s="4"/>
      <c r="G12" t="str">
        <f>A12&amp;"_"&amp;REPT("0",3-LEN(B12))&amp;B12&amp;"_"&amp;C12&amp;IF(D12="","","_REV"&amp;D12)&amp;IF(E12="","","_"&amp;E12)&amp;IF(F12="","","-"&amp;F12)</f>
        <v>_000_</v>
      </c>
      <c r="H12" s="4"/>
    </row>
    <row r="13" spans="1:26" ht="12.75">
      <c r="A13" s="4"/>
      <c r="B13" s="4"/>
    </row>
    <row r="14" spans="1:26" ht="12.75">
      <c r="B14" s="4">
        <v>0</v>
      </c>
      <c r="G14" t="str">
        <f>A14&amp;"_"&amp;REPT("0",3-LEN(B14))&amp;B14&amp;"_"&amp;C14&amp;IF(D14="","","_REV"&amp;D14)&amp;IF(E14="","","_"&amp;E14)&amp;IF(F14="","","-"&amp;F14)</f>
        <v>_000_</v>
      </c>
      <c r="H14" s="4"/>
    </row>
    <row r="15" spans="1:26" ht="12.75">
      <c r="A15" s="4"/>
      <c r="B15" s="4"/>
    </row>
    <row r="16" spans="1:26" ht="12.75">
      <c r="B16" s="4">
        <v>0</v>
      </c>
      <c r="D16" s="4"/>
      <c r="G16" t="str">
        <f>A16&amp;"_"&amp;REPT("0",3-LEN(B16))&amp;B16&amp;"_"&amp;C16&amp;IF(D16="","","_REV"&amp;D16)&amp;IF(E16="","","_"&amp;E16)&amp;IF(F16="","","-"&amp;F16)</f>
        <v>_000_</v>
      </c>
      <c r="H16" s="4"/>
    </row>
    <row r="18" spans="1:8" ht="12.75">
      <c r="B18" s="4">
        <v>0</v>
      </c>
      <c r="G18" t="str">
        <f>A18&amp;"_"&amp;REPT("0",3-LEN(B18))&amp;B18&amp;"_"&amp;C18&amp;IF(D18="","","_REV"&amp;D18)&amp;IF(E18="","","_"&amp;E18)&amp;IF(F18="","","-"&amp;F18)</f>
        <v>_000_</v>
      </c>
      <c r="H18" s="4"/>
    </row>
    <row r="20" spans="1:8" ht="12.75">
      <c r="B20" s="4">
        <v>0</v>
      </c>
      <c r="G20" t="str">
        <f>A20&amp;"_"&amp;REPT("0",3-LEN(B20))&amp;B20&amp;"_"&amp;C20&amp;IF(D20="","","_REV"&amp;D20)&amp;IF(E20="","","_"&amp;E20)&amp;IF(F20="","","-"&amp;F20)</f>
        <v>_000_</v>
      </c>
      <c r="H20" s="4"/>
    </row>
    <row r="22" spans="1:8" ht="12.75">
      <c r="B22" s="4">
        <v>0</v>
      </c>
      <c r="G22" t="str">
        <f>A22&amp;"_"&amp;REPT("0",3-LEN(B22))&amp;B22&amp;"_"&amp;C22&amp;IF(D22="","","_REV"&amp;D22)&amp;IF(E22="","","_"&amp;E22)&amp;IF(F22="","","-"&amp;F22)</f>
        <v>_000_</v>
      </c>
      <c r="H22" s="4"/>
    </row>
    <row r="24" spans="1:8" ht="12.75">
      <c r="A24" s="4" t="s">
        <v>91</v>
      </c>
      <c r="B24" s="4">
        <v>0</v>
      </c>
      <c r="C24" s="4" t="s">
        <v>92</v>
      </c>
      <c r="G24" t="str">
        <f>A24&amp;"_"&amp;REPT("0",3-LEN(B24))&amp;B24&amp;"_"&amp;C24&amp;IF(D24="","","_REV"&amp;D24)&amp;IF(E24="","","_"&amp;E24)&amp;IF(F24="","","-"&amp;F24)</f>
        <v>ELE_000_Electronics</v>
      </c>
      <c r="H24" s="4"/>
    </row>
    <row r="26" spans="1:8" ht="12.75">
      <c r="A26" s="12" t="s">
        <v>97</v>
      </c>
    </row>
    <row r="27" spans="1:8" ht="12.75">
      <c r="A27" s="13" t="s">
        <v>100</v>
      </c>
      <c r="B27" s="14"/>
      <c r="C27" s="13"/>
      <c r="H27" s="14"/>
    </row>
    <row r="28" spans="1:8" ht="12.75">
      <c r="A28" s="15"/>
      <c r="B28" s="4" t="s">
        <v>104</v>
      </c>
      <c r="C28" s="13"/>
    </row>
    <row r="29" spans="1:8" ht="12.75">
      <c r="A29" s="16"/>
      <c r="B29" s="4" t="s">
        <v>106</v>
      </c>
      <c r="C29" s="13"/>
    </row>
    <row r="30" spans="1:8" ht="12.75">
      <c r="A30" s="17"/>
      <c r="B30" s="4" t="s">
        <v>109</v>
      </c>
      <c r="C30" s="13"/>
    </row>
    <row r="31" spans="1:8" ht="12.75">
      <c r="A31" s="13"/>
      <c r="C31" s="13"/>
    </row>
    <row r="32" spans="1:8" ht="12.75">
      <c r="A32" s="13"/>
      <c r="B32" s="13"/>
      <c r="C32" s="13"/>
      <c r="H32" s="13"/>
    </row>
    <row r="33" spans="1:13" ht="12.75">
      <c r="A33" s="13"/>
      <c r="H33" s="13"/>
    </row>
    <row r="36" spans="1:13" ht="12.75">
      <c r="A36" s="13"/>
      <c r="C36" s="13"/>
    </row>
    <row r="37" spans="1:13" ht="12.75">
      <c r="A37" s="13"/>
    </row>
    <row r="40" spans="1:13" ht="12.75">
      <c r="A40" s="13"/>
    </row>
    <row r="42" spans="1:13" ht="12.75">
      <c r="C42" s="18"/>
    </row>
    <row r="43" spans="1:13" ht="12.75">
      <c r="C43" s="18"/>
    </row>
    <row r="45" spans="1:13" ht="12.75">
      <c r="A45" s="4" t="s">
        <v>66</v>
      </c>
      <c r="B45" s="4">
        <v>1</v>
      </c>
      <c r="C45" s="4" t="s">
        <v>110</v>
      </c>
      <c r="G45" t="str">
        <f t="shared" ref="G45:G46" si="0">A45&amp;"_"&amp;REPT("0",3-LEN(B45))&amp;B45&amp;"_"&amp;C45&amp;IF(D45="","","_"&amp;D45)&amp;IF(E45="","","_"&amp;E45)</f>
        <v>0MA_001_Battery</v>
      </c>
      <c r="J45" s="4" t="s">
        <v>32</v>
      </c>
      <c r="K45" s="4" t="s">
        <v>32</v>
      </c>
      <c r="L45" s="4" t="s">
        <v>32</v>
      </c>
      <c r="M45" s="4" t="s">
        <v>32</v>
      </c>
    </row>
    <row r="46" spans="1:13" ht="12.75">
      <c r="B46" s="4">
        <v>2</v>
      </c>
      <c r="G46" t="str">
        <f t="shared" si="0"/>
        <v>_002_</v>
      </c>
    </row>
  </sheetData>
  <conditionalFormatting sqref="J45:M45">
    <cfRule type="containsText" dxfId="70" priority="1" operator="containsText" text="Don't Need">
      <formula>NOT(ISERROR(SEARCH(("Don't Need"),(J45))))</formula>
    </cfRule>
  </conditionalFormatting>
  <conditionalFormatting sqref="H45 J45:M45">
    <cfRule type="containsText" dxfId="69" priority="2" operator="containsText" text="Work In Progress">
      <formula>NOT(ISERROR(SEARCH(("Work In Progress"),(H45))))</formula>
    </cfRule>
  </conditionalFormatting>
  <conditionalFormatting sqref="H45 J45:M45">
    <cfRule type="containsText" dxfId="68" priority="3" operator="containsText" text="Yes">
      <formula>NOT(ISERROR(SEARCH(("Yes"),(H45))))</formula>
    </cfRule>
  </conditionalFormatting>
  <conditionalFormatting sqref="H45 J45:M45">
    <cfRule type="containsText" dxfId="67" priority="4" operator="containsText" text="No">
      <formula>NOT(ISERROR(SEARCH(("No"),(H45))))</formula>
    </cfRule>
  </conditionalFormatting>
  <conditionalFormatting sqref="H45 J45:M45">
    <cfRule type="containsText" dxfId="66" priority="5" operator="containsText" text="Eliminated">
      <formula>NOT(ISERROR(SEARCH(("Eliminated"),(H45))))</formula>
    </cfRule>
  </conditionalFormatting>
  <conditionalFormatting sqref="C2:C26 P4 C45:C48">
    <cfRule type="expression" dxfId="65" priority="6">
      <formula>NOT(ISBLANK(H2))</formula>
    </cfRule>
  </conditionalFormatting>
  <conditionalFormatting sqref="C2:C26 P4 C45:C48">
    <cfRule type="expression" dxfId="64" priority="7">
      <formula>M2="Yes"</formula>
    </cfRule>
  </conditionalFormatting>
  <dataValidations count="2">
    <dataValidation type="list" allowBlank="1" sqref="H45">
      <formula1>"Yes,No,Work In Progress,Eliminated,Unkown"</formula1>
    </dataValidation>
    <dataValidation type="list" allowBlank="1" sqref="J45:M45">
      <formula1>"Yes,No,Work In Progress,Eliminated,Unkown,Don't Need"</formula1>
    </dataValidation>
  </dataValidations>
  <pageMargins left="0.7" right="0.7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4" max="4" width="16.28515625" customWidth="1"/>
    <col min="5" max="5" width="18.28515625" customWidth="1"/>
    <col min="7" max="7" width="33.710937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>
      <c r="A2" s="4" t="s">
        <v>283</v>
      </c>
      <c r="B2" s="19">
        <f t="shared" ref="B2:B12" si="0">SUM(ROW(B2)-2)</f>
        <v>0</v>
      </c>
      <c r="F2" t="str">
        <f t="shared" ref="F2:F12" si="1">A2&amp;"_"&amp;REPT("0",3-LEN(B2))&amp;B2&amp;"_"&amp;C2&amp;IF(D2="","","_"&amp;D2)&amp;IF(E2="","","_"&amp;E2)</f>
        <v>FLY_000_</v>
      </c>
      <c r="H2" s="4"/>
      <c r="I2" s="4" t="s">
        <v>37</v>
      </c>
      <c r="J2" s="4" t="s">
        <v>37</v>
      </c>
      <c r="K2" s="4" t="s">
        <v>37</v>
      </c>
      <c r="L2" s="4" t="s">
        <v>37</v>
      </c>
    </row>
    <row r="3" spans="1:12" ht="15.75" customHeight="1">
      <c r="A3" s="4" t="s">
        <v>283</v>
      </c>
      <c r="B3" s="19">
        <f t="shared" si="0"/>
        <v>1</v>
      </c>
      <c r="C3" s="4" t="s">
        <v>290</v>
      </c>
      <c r="F3" t="str">
        <f t="shared" si="1"/>
        <v>FLY_001_ShooterOuterPlateInboard</v>
      </c>
      <c r="H3" s="4"/>
      <c r="I3" s="4" t="s">
        <v>14</v>
      </c>
      <c r="J3" s="4" t="s">
        <v>14</v>
      </c>
      <c r="K3" s="4" t="s">
        <v>37</v>
      </c>
      <c r="L3" s="4" t="s">
        <v>37</v>
      </c>
    </row>
    <row r="4" spans="1:12" ht="15.75" customHeight="1">
      <c r="A4" s="4" t="s">
        <v>283</v>
      </c>
      <c r="B4" s="19">
        <f t="shared" si="0"/>
        <v>2</v>
      </c>
      <c r="C4" s="4" t="s">
        <v>292</v>
      </c>
      <c r="F4" t="str">
        <f t="shared" si="1"/>
        <v>FLY_002_ShooterOuterPlateOutboard</v>
      </c>
      <c r="I4" s="4" t="s">
        <v>14</v>
      </c>
      <c r="J4" s="4" t="s">
        <v>14</v>
      </c>
      <c r="K4" s="4" t="s">
        <v>37</v>
      </c>
      <c r="L4" s="4" t="s">
        <v>37</v>
      </c>
    </row>
    <row r="5" spans="1:12" ht="15.75" customHeight="1">
      <c r="A5" s="4" t="s">
        <v>283</v>
      </c>
      <c r="B5" s="19">
        <f t="shared" si="0"/>
        <v>3</v>
      </c>
      <c r="F5" t="str">
        <f t="shared" si="1"/>
        <v>FLY_003_</v>
      </c>
      <c r="I5" s="4" t="s">
        <v>37</v>
      </c>
      <c r="J5" s="4" t="s">
        <v>37</v>
      </c>
      <c r="K5" s="4" t="s">
        <v>37</v>
      </c>
      <c r="L5" s="4" t="s">
        <v>37</v>
      </c>
    </row>
    <row r="6" spans="1:12" ht="15.75" customHeight="1">
      <c r="A6" s="4" t="s">
        <v>283</v>
      </c>
      <c r="B6" s="19">
        <f t="shared" si="0"/>
        <v>4</v>
      </c>
      <c r="F6" t="str">
        <f t="shared" si="1"/>
        <v>FLY_004_</v>
      </c>
      <c r="I6" s="4" t="s">
        <v>37</v>
      </c>
      <c r="J6" s="4" t="s">
        <v>37</v>
      </c>
      <c r="K6" s="4" t="s">
        <v>37</v>
      </c>
      <c r="L6" s="4" t="s">
        <v>37</v>
      </c>
    </row>
    <row r="7" spans="1:12" ht="15.75" customHeight="1">
      <c r="A7" s="4" t="s">
        <v>283</v>
      </c>
      <c r="B7" s="19">
        <f t="shared" si="0"/>
        <v>5</v>
      </c>
      <c r="C7" s="4" t="s">
        <v>295</v>
      </c>
      <c r="D7" s="4" t="s">
        <v>297</v>
      </c>
      <c r="E7" s="4" t="s">
        <v>298</v>
      </c>
      <c r="F7" t="str">
        <f t="shared" si="1"/>
        <v>FLY_005_HoodBushing_MM_2705T42</v>
      </c>
      <c r="I7" s="4" t="s">
        <v>23</v>
      </c>
      <c r="J7" s="4" t="s">
        <v>23</v>
      </c>
      <c r="K7" s="4" t="s">
        <v>23</v>
      </c>
      <c r="L7" s="4" t="s">
        <v>23</v>
      </c>
    </row>
    <row r="8" spans="1:12" ht="15.75" customHeight="1">
      <c r="A8" s="4" t="s">
        <v>283</v>
      </c>
      <c r="B8" s="19">
        <f t="shared" si="0"/>
        <v>6</v>
      </c>
      <c r="C8" s="4" t="s">
        <v>299</v>
      </c>
      <c r="F8" t="str">
        <f t="shared" si="1"/>
        <v>FLY_006_HoodPivot</v>
      </c>
      <c r="I8" s="4" t="s">
        <v>14</v>
      </c>
      <c r="J8" s="4" t="s">
        <v>14</v>
      </c>
      <c r="K8" s="4" t="s">
        <v>14</v>
      </c>
      <c r="L8" s="4" t="s">
        <v>37</v>
      </c>
    </row>
    <row r="9" spans="1:12" ht="15.75" customHeight="1">
      <c r="A9" s="4" t="s">
        <v>283</v>
      </c>
      <c r="B9" s="19">
        <f t="shared" si="0"/>
        <v>7</v>
      </c>
      <c r="C9" s="4" t="s">
        <v>301</v>
      </c>
      <c r="D9" s="4" t="s">
        <v>297</v>
      </c>
      <c r="E9" s="25" t="s">
        <v>302</v>
      </c>
      <c r="F9" t="str">
        <f t="shared" si="1"/>
        <v>FLY_007_MachineBushing_MM_97063A116</v>
      </c>
      <c r="I9" s="4" t="s">
        <v>37</v>
      </c>
      <c r="J9" s="4" t="s">
        <v>37</v>
      </c>
      <c r="K9" s="4" t="s">
        <v>37</v>
      </c>
      <c r="L9" s="4" t="s">
        <v>37</v>
      </c>
    </row>
    <row r="10" spans="1:12" ht="15.75" customHeight="1">
      <c r="A10" s="4" t="s">
        <v>283</v>
      </c>
      <c r="B10" s="19">
        <f t="shared" si="0"/>
        <v>8</v>
      </c>
      <c r="F10" t="str">
        <f t="shared" si="1"/>
        <v>FLY_008_</v>
      </c>
      <c r="I10" s="4" t="s">
        <v>37</v>
      </c>
      <c r="J10" s="4" t="s">
        <v>37</v>
      </c>
      <c r="K10" s="4" t="s">
        <v>37</v>
      </c>
      <c r="L10" s="4" t="s">
        <v>37</v>
      </c>
    </row>
    <row r="11" spans="1:12" ht="15.75" customHeight="1">
      <c r="A11" s="4" t="s">
        <v>283</v>
      </c>
      <c r="B11" s="19">
        <f t="shared" si="0"/>
        <v>9</v>
      </c>
      <c r="F11" t="str">
        <f t="shared" si="1"/>
        <v>FLY_009_</v>
      </c>
      <c r="I11" s="4" t="s">
        <v>37</v>
      </c>
      <c r="J11" s="4" t="s">
        <v>37</v>
      </c>
      <c r="K11" s="4" t="s">
        <v>37</v>
      </c>
      <c r="L11" s="4" t="s">
        <v>37</v>
      </c>
    </row>
    <row r="12" spans="1:12" ht="15.75" customHeight="1">
      <c r="A12" s="4" t="s">
        <v>283</v>
      </c>
      <c r="B12" s="19">
        <f t="shared" si="0"/>
        <v>10</v>
      </c>
      <c r="F12" t="str">
        <f t="shared" si="1"/>
        <v>FLY_010_</v>
      </c>
      <c r="I12" s="4" t="s">
        <v>37</v>
      </c>
      <c r="J12" s="4" t="s">
        <v>37</v>
      </c>
      <c r="K12" s="4" t="s">
        <v>37</v>
      </c>
      <c r="L12" s="4" t="s">
        <v>37</v>
      </c>
    </row>
    <row r="13" spans="1:12" ht="15.75" customHeight="1">
      <c r="B13" s="19"/>
    </row>
    <row r="14" spans="1:12" ht="15.75" customHeight="1">
      <c r="B14" s="19"/>
    </row>
    <row r="15" spans="1:12" ht="15.75" customHeight="1">
      <c r="B15" s="19"/>
    </row>
    <row r="16" spans="1:12" ht="15.75" customHeight="1">
      <c r="B16" s="19"/>
    </row>
    <row r="17" spans="2:2" ht="15.75" customHeight="1">
      <c r="B17" s="19"/>
    </row>
    <row r="18" spans="2:2" ht="15.75" customHeight="1">
      <c r="B18" s="19"/>
    </row>
    <row r="19" spans="2:2" ht="15.75" customHeight="1">
      <c r="B19" s="19"/>
    </row>
    <row r="20" spans="2:2" ht="15.75" customHeight="1">
      <c r="B20" s="19"/>
    </row>
  </sheetData>
  <conditionalFormatting sqref="I2:L20">
    <cfRule type="containsText" dxfId="7" priority="1" operator="containsText" text="Work In Progress">
      <formula>NOT(ISERROR(SEARCH(("Work In Progress"),(I2))))</formula>
    </cfRule>
  </conditionalFormatting>
  <conditionalFormatting sqref="I2:L20">
    <cfRule type="containsText" dxfId="6" priority="2" operator="containsText" text="Yes">
      <formula>NOT(ISERROR(SEARCH(("Yes"),(I2))))</formula>
    </cfRule>
  </conditionalFormatting>
  <conditionalFormatting sqref="I2:L20">
    <cfRule type="containsText" dxfId="5" priority="3" operator="containsText" text="No">
      <formula>NOT(ISERROR(SEARCH(("No"),(I2))))</formula>
    </cfRule>
  </conditionalFormatting>
  <conditionalFormatting sqref="I2:L20">
    <cfRule type="containsText" dxfId="4" priority="4" operator="containsText" text="Eliminated">
      <formula>NOT(ISERROR(SEARCH(("Eliminated"),(I2))))</formula>
    </cfRule>
  </conditionalFormatting>
  <conditionalFormatting sqref="C3:C6">
    <cfRule type="expression" dxfId="3" priority="5">
      <formula>M2="Yes"</formula>
    </cfRule>
  </conditionalFormatting>
  <conditionalFormatting sqref="C3:C6">
    <cfRule type="expression" dxfId="2" priority="6">
      <formula>NOT(ISBLANK(H2))</formula>
    </cfRule>
  </conditionalFormatting>
  <conditionalFormatting sqref="C7:C50">
    <cfRule type="expression" dxfId="1" priority="7">
      <formula>NOT(ISBLANK(H7))</formula>
    </cfRule>
  </conditionalFormatting>
  <conditionalFormatting sqref="C7:C50">
    <cfRule type="expression" dxfId="0" priority="8">
      <formula>M7="Yes"</formula>
    </cfRule>
  </conditionalFormatting>
  <dataValidations count="1">
    <dataValidation type="list" allowBlank="1" sqref="I2:L20">
      <formula1>"Yes,No,Work In Progress,Eliminated,Unkown"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"/>
  <sheetViews>
    <sheetView workbookViewId="0"/>
  </sheetViews>
  <sheetFormatPr defaultColWidth="14.42578125" defaultRowHeight="15.75" customHeight="1"/>
  <cols>
    <col min="1" max="1" width="42.5703125" customWidth="1"/>
    <col min="2" max="2" width="29.5703125" customWidth="1"/>
    <col min="3" max="3" width="13.28515625" customWidth="1"/>
    <col min="4" max="4" width="11" customWidth="1"/>
  </cols>
  <sheetData>
    <row r="1" spans="1:6" ht="15.75" customHeight="1">
      <c r="A1" s="4" t="s">
        <v>316</v>
      </c>
      <c r="B1" s="4" t="s">
        <v>317</v>
      </c>
      <c r="C1" s="4" t="s">
        <v>318</v>
      </c>
      <c r="D1" s="4" t="s">
        <v>319</v>
      </c>
      <c r="F1" s="4" t="s">
        <v>320</v>
      </c>
    </row>
    <row r="2" spans="1:6" ht="15.75" customHeight="1">
      <c r="A2" s="4" t="s">
        <v>321</v>
      </c>
      <c r="B2" s="4" t="s">
        <v>322</v>
      </c>
      <c r="C2" s="4" t="s">
        <v>323</v>
      </c>
    </row>
    <row r="3" spans="1:6" ht="15.75" customHeight="1">
      <c r="A3" s="4" t="s">
        <v>324</v>
      </c>
      <c r="B3" s="4" t="s">
        <v>325</v>
      </c>
      <c r="C3" s="4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5.28515625" customWidth="1"/>
    <col min="2" max="2" width="14.42578125" customWidth="1"/>
    <col min="3" max="3" width="19.28515625" customWidth="1"/>
    <col min="4" max="4" width="16.42578125" customWidth="1"/>
    <col min="5" max="5" width="31.28515625" customWidth="1"/>
    <col min="6" max="6" width="22.42578125" customWidth="1"/>
    <col min="7" max="7" width="33.85546875" customWidth="1"/>
    <col min="8" max="8" width="17.42578125" customWidth="1"/>
    <col min="9" max="9" width="15.7109375" customWidth="1"/>
    <col min="10" max="10" width="12.7109375" customWidth="1"/>
    <col min="11" max="11" width="23" customWidth="1"/>
    <col min="12" max="12" width="20.42578125" customWidth="1"/>
    <col min="13" max="13" width="19.5703125" customWidth="1"/>
  </cols>
  <sheetData>
    <row r="1" spans="1:29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>
      <c r="A2" s="4" t="s">
        <v>12</v>
      </c>
      <c r="B2">
        <f t="shared" ref="B2:B23" si="0">SUM(ROW(B2)-2)</f>
        <v>0</v>
      </c>
      <c r="C2" s="4" t="s">
        <v>13</v>
      </c>
      <c r="F2" t="str">
        <f t="shared" ref="F2:F23" si="1">A2&amp;"_"&amp;REPT("0",3-LEN(B2))&amp;B2&amp;"_"&amp;C2&amp;IF(D2="","","_"&amp;D2)&amp;IF(E2="","","_"&amp;E2)</f>
        <v>FRA_000_FullFrame</v>
      </c>
      <c r="J2" s="4" t="s">
        <v>14</v>
      </c>
      <c r="K2" s="4" t="s">
        <v>14</v>
      </c>
      <c r="L2" s="4" t="s">
        <v>14</v>
      </c>
      <c r="M2" s="4" t="s">
        <v>15</v>
      </c>
      <c r="N2" s="4" t="s">
        <v>15</v>
      </c>
    </row>
    <row r="3" spans="1:29" ht="12.75">
      <c r="A3" s="4" t="s">
        <v>12</v>
      </c>
      <c r="B3">
        <f t="shared" si="0"/>
        <v>1</v>
      </c>
      <c r="C3" s="5" t="s">
        <v>16</v>
      </c>
      <c r="F3" t="str">
        <f t="shared" si="1"/>
        <v>FRA_001_MainRail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14</v>
      </c>
    </row>
    <row r="4" spans="1:29" ht="12.75">
      <c r="A4" s="4" t="s">
        <v>12</v>
      </c>
      <c r="B4">
        <f t="shared" si="0"/>
        <v>2</v>
      </c>
      <c r="C4" s="5" t="s">
        <v>17</v>
      </c>
      <c r="F4" t="str">
        <f t="shared" si="1"/>
        <v>FRA_002_BackMainRail</v>
      </c>
      <c r="J4" s="4" t="s">
        <v>14</v>
      </c>
      <c r="K4" s="4" t="s">
        <v>14</v>
      </c>
      <c r="L4" s="4" t="s">
        <v>14</v>
      </c>
      <c r="M4" s="4" t="s">
        <v>14</v>
      </c>
      <c r="N4" s="4" t="s">
        <v>14</v>
      </c>
    </row>
    <row r="5" spans="1:29" ht="12.75">
      <c r="A5" s="4" t="s">
        <v>12</v>
      </c>
      <c r="B5">
        <f t="shared" si="0"/>
        <v>3</v>
      </c>
      <c r="C5" s="5" t="s">
        <v>18</v>
      </c>
      <c r="F5" t="str">
        <f t="shared" si="1"/>
        <v>FRA_003_SideUpperSupport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</row>
    <row r="6" spans="1:29" ht="12.75">
      <c r="A6" s="4" t="s">
        <v>12</v>
      </c>
      <c r="B6">
        <f t="shared" si="0"/>
        <v>4</v>
      </c>
      <c r="C6" s="5" t="s">
        <v>19</v>
      </c>
      <c r="F6" t="str">
        <f t="shared" si="1"/>
        <v>FRA_004_TopSide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14</v>
      </c>
    </row>
    <row r="7" spans="1:29" ht="12.75">
      <c r="A7" s="4" t="s">
        <v>12</v>
      </c>
      <c r="B7">
        <f t="shared" si="0"/>
        <v>5</v>
      </c>
      <c r="C7" s="5" t="s">
        <v>20</v>
      </c>
      <c r="F7" t="str">
        <f t="shared" si="1"/>
        <v>FRA_005_CornerStandoffs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14</v>
      </c>
    </row>
    <row r="8" spans="1:29" ht="12.75">
      <c r="A8" s="4" t="s">
        <v>12</v>
      </c>
      <c r="B8">
        <f t="shared" si="0"/>
        <v>6</v>
      </c>
      <c r="C8" s="6" t="s">
        <v>21</v>
      </c>
      <c r="F8" t="str">
        <f t="shared" si="1"/>
        <v>FRA_006_FrontMainRail</v>
      </c>
      <c r="J8" s="4" t="s">
        <v>14</v>
      </c>
      <c r="K8" s="4" t="s">
        <v>14</v>
      </c>
      <c r="L8" s="4" t="s">
        <v>14</v>
      </c>
      <c r="M8" s="4" t="s">
        <v>14</v>
      </c>
    </row>
    <row r="9" spans="1:29" ht="12.75">
      <c r="A9" s="4" t="s">
        <v>12</v>
      </c>
      <c r="B9">
        <f t="shared" si="0"/>
        <v>7</v>
      </c>
      <c r="C9" s="4" t="s">
        <v>22</v>
      </c>
      <c r="F9" t="str">
        <f t="shared" si="1"/>
        <v xml:space="preserve">FRA_007_CenterSupports </v>
      </c>
      <c r="J9" s="4" t="s">
        <v>23</v>
      </c>
      <c r="K9" s="4" t="s">
        <v>23</v>
      </c>
      <c r="L9" s="4" t="s">
        <v>23</v>
      </c>
      <c r="M9" s="4" t="s">
        <v>23</v>
      </c>
    </row>
    <row r="10" spans="1:29" ht="12.75">
      <c r="A10" s="4" t="s">
        <v>12</v>
      </c>
      <c r="B10">
        <f t="shared" si="0"/>
        <v>8</v>
      </c>
      <c r="C10" s="4" t="s">
        <v>24</v>
      </c>
      <c r="F10" t="str">
        <f t="shared" si="1"/>
        <v>FRA_008_1inSideCenterSupports</v>
      </c>
      <c r="J10" s="4" t="s">
        <v>14</v>
      </c>
      <c r="K10" s="4" t="s">
        <v>14</v>
      </c>
      <c r="L10" s="4" t="s">
        <v>14</v>
      </c>
      <c r="M10" s="4" t="s">
        <v>14</v>
      </c>
    </row>
    <row r="11" spans="1:29" ht="12.75">
      <c r="A11" s="4" t="s">
        <v>12</v>
      </c>
      <c r="B11">
        <f t="shared" si="0"/>
        <v>9</v>
      </c>
      <c r="C11" s="4" t="s">
        <v>25</v>
      </c>
      <c r="F11" t="str">
        <f t="shared" si="1"/>
        <v>FRA_009_1inCrossPlug</v>
      </c>
      <c r="J11" s="4" t="s">
        <v>14</v>
      </c>
      <c r="K11" s="4" t="s">
        <v>14</v>
      </c>
      <c r="L11" s="4" t="s">
        <v>14</v>
      </c>
      <c r="M11" s="4" t="s">
        <v>14</v>
      </c>
    </row>
    <row r="12" spans="1:29" ht="12.75">
      <c r="A12" s="4" t="s">
        <v>12</v>
      </c>
      <c r="B12">
        <f t="shared" si="0"/>
        <v>10</v>
      </c>
      <c r="C12" s="4" t="s">
        <v>26</v>
      </c>
      <c r="F12" t="str">
        <f t="shared" si="1"/>
        <v>FRA_010_1inCrossSpacer</v>
      </c>
      <c r="J12" s="4" t="s">
        <v>14</v>
      </c>
      <c r="K12" s="4" t="s">
        <v>14</v>
      </c>
      <c r="L12" s="4" t="s">
        <v>14</v>
      </c>
      <c r="M12" s="4" t="s">
        <v>14</v>
      </c>
    </row>
    <row r="13" spans="1:29" ht="12.75">
      <c r="A13" s="4" t="s">
        <v>12</v>
      </c>
      <c r="B13">
        <f t="shared" si="0"/>
        <v>11</v>
      </c>
      <c r="C13" s="4" t="s">
        <v>27</v>
      </c>
      <c r="F13" t="str">
        <f t="shared" si="1"/>
        <v>FRA_011_2inCrossSpacer</v>
      </c>
      <c r="J13" s="4" t="s">
        <v>23</v>
      </c>
      <c r="K13" s="4" t="s">
        <v>23</v>
      </c>
      <c r="L13" s="4" t="s">
        <v>23</v>
      </c>
      <c r="M13" s="4" t="s">
        <v>23</v>
      </c>
    </row>
    <row r="14" spans="1:29" ht="12.75">
      <c r="A14" s="4" t="s">
        <v>12</v>
      </c>
      <c r="B14">
        <f t="shared" si="0"/>
        <v>12</v>
      </c>
      <c r="C14" s="4" t="s">
        <v>28</v>
      </c>
      <c r="F14" t="str">
        <f t="shared" si="1"/>
        <v>FRA_012_2inCrossPlug</v>
      </c>
      <c r="J14" s="4" t="s">
        <v>23</v>
      </c>
      <c r="K14" s="4" t="s">
        <v>23</v>
      </c>
      <c r="L14" s="4" t="s">
        <v>23</v>
      </c>
      <c r="M14" s="4" t="s">
        <v>23</v>
      </c>
    </row>
    <row r="15" spans="1:29" ht="12.75">
      <c r="A15" s="7" t="s">
        <v>12</v>
      </c>
      <c r="B15">
        <f t="shared" si="0"/>
        <v>13</v>
      </c>
      <c r="C15" s="4" t="s">
        <v>29</v>
      </c>
      <c r="F15" t="str">
        <f t="shared" si="1"/>
        <v>FRA_013_2inSideCenterSupports</v>
      </c>
      <c r="J15" s="4" t="s">
        <v>23</v>
      </c>
      <c r="K15" s="4" t="s">
        <v>23</v>
      </c>
      <c r="L15" s="4" t="s">
        <v>23</v>
      </c>
      <c r="M15" s="4" t="s">
        <v>23</v>
      </c>
    </row>
    <row r="16" spans="1:29" ht="12.75">
      <c r="A16" s="4" t="s">
        <v>12</v>
      </c>
      <c r="B16">
        <f t="shared" si="0"/>
        <v>14</v>
      </c>
      <c r="C16" s="4" t="s">
        <v>30</v>
      </c>
      <c r="F16" t="str">
        <f t="shared" si="1"/>
        <v>FRA_014_AngleBracketGearbox</v>
      </c>
      <c r="J16" s="4" t="s">
        <v>14</v>
      </c>
      <c r="K16" s="4" t="s">
        <v>14</v>
      </c>
      <c r="L16" s="4" t="s">
        <v>14</v>
      </c>
      <c r="M16" s="4" t="s">
        <v>14</v>
      </c>
    </row>
    <row r="17" spans="1:13" ht="12.75">
      <c r="A17" s="4" t="s">
        <v>12</v>
      </c>
      <c r="B17">
        <f t="shared" si="0"/>
        <v>15</v>
      </c>
      <c r="C17" s="4" t="s">
        <v>31</v>
      </c>
      <c r="F17" t="str">
        <f t="shared" si="1"/>
        <v>FRA_015_TurntableBeltPulleyMockup</v>
      </c>
      <c r="J17" s="4" t="s">
        <v>32</v>
      </c>
      <c r="K17" s="4" t="s">
        <v>32</v>
      </c>
      <c r="L17" s="4" t="s">
        <v>32</v>
      </c>
      <c r="M17" s="4" t="s">
        <v>32</v>
      </c>
    </row>
    <row r="18" spans="1:13" ht="12.75">
      <c r="A18" s="4" t="s">
        <v>12</v>
      </c>
      <c r="B18">
        <f t="shared" si="0"/>
        <v>16</v>
      </c>
      <c r="C18" s="4" t="s">
        <v>33</v>
      </c>
      <c r="F18" t="str">
        <f t="shared" si="1"/>
        <v>FRA_016_SmallTurntableSupports</v>
      </c>
      <c r="J18" s="4" t="s">
        <v>14</v>
      </c>
      <c r="K18" s="4" t="s">
        <v>14</v>
      </c>
      <c r="L18" s="4" t="s">
        <v>14</v>
      </c>
      <c r="M18" s="4" t="s">
        <v>14</v>
      </c>
    </row>
    <row r="19" spans="1:13" ht="12.75">
      <c r="A19" s="4" t="s">
        <v>12</v>
      </c>
      <c r="B19">
        <f t="shared" si="0"/>
        <v>17</v>
      </c>
      <c r="C19" s="4" t="s">
        <v>34</v>
      </c>
      <c r="F19" t="str">
        <f t="shared" si="1"/>
        <v>FRA_017_BackCenterSupport</v>
      </c>
      <c r="J19" s="4" t="s">
        <v>14</v>
      </c>
      <c r="K19" s="4" t="s">
        <v>14</v>
      </c>
      <c r="L19" s="4" t="s">
        <v>14</v>
      </c>
      <c r="M19" s="4" t="s">
        <v>14</v>
      </c>
    </row>
    <row r="20" spans="1:13" ht="12.75">
      <c r="A20" s="4" t="s">
        <v>12</v>
      </c>
      <c r="B20">
        <f t="shared" si="0"/>
        <v>18</v>
      </c>
      <c r="C20" s="4" t="s">
        <v>35</v>
      </c>
      <c r="F20" t="str">
        <f t="shared" si="1"/>
        <v>FRA_018_MainRailPocketCut</v>
      </c>
      <c r="J20" s="4" t="s">
        <v>14</v>
      </c>
      <c r="K20" s="4" t="s">
        <v>14</v>
      </c>
      <c r="L20" s="4" t="s">
        <v>14</v>
      </c>
      <c r="M20" s="4" t="s">
        <v>14</v>
      </c>
    </row>
    <row r="21" spans="1:13" ht="12.75">
      <c r="A21" s="4" t="s">
        <v>12</v>
      </c>
      <c r="B21">
        <f t="shared" si="0"/>
        <v>19</v>
      </c>
      <c r="C21" s="4" t="s">
        <v>36</v>
      </c>
      <c r="F21" t="str">
        <f t="shared" si="1"/>
        <v>FRA_019_FrontCenterSupport</v>
      </c>
      <c r="J21" s="4" t="s">
        <v>14</v>
      </c>
      <c r="K21" s="4" t="s">
        <v>14</v>
      </c>
      <c r="L21" s="4" t="s">
        <v>15</v>
      </c>
      <c r="M21" s="4" t="s">
        <v>15</v>
      </c>
    </row>
    <row r="22" spans="1:13" ht="12.75">
      <c r="A22" s="4" t="s">
        <v>12</v>
      </c>
      <c r="B22">
        <f t="shared" si="0"/>
        <v>20</v>
      </c>
      <c r="F22" t="str">
        <f t="shared" si="1"/>
        <v>FRA_020_</v>
      </c>
      <c r="I22" s="4"/>
      <c r="J22" s="4" t="s">
        <v>37</v>
      </c>
      <c r="K22" s="4" t="s">
        <v>37</v>
      </c>
      <c r="L22" s="4" t="s">
        <v>37</v>
      </c>
      <c r="M22" s="4" t="s">
        <v>37</v>
      </c>
    </row>
    <row r="23" spans="1:13" ht="12.75">
      <c r="A23" s="4" t="s">
        <v>12</v>
      </c>
      <c r="B23">
        <f t="shared" si="0"/>
        <v>21</v>
      </c>
      <c r="F23" t="str">
        <f t="shared" si="1"/>
        <v>FRA_021_</v>
      </c>
      <c r="J23" s="4" t="s">
        <v>37</v>
      </c>
      <c r="K23" s="4" t="s">
        <v>37</v>
      </c>
      <c r="L23" s="4" t="s">
        <v>37</v>
      </c>
      <c r="M23" s="4" t="s">
        <v>37</v>
      </c>
    </row>
    <row r="24" spans="1:13" ht="12.75">
      <c r="C24" s="8"/>
      <c r="D24" s="8"/>
      <c r="E24" s="9"/>
    </row>
    <row r="28" spans="1:13" ht="12.75">
      <c r="A28" s="7"/>
    </row>
    <row r="29" spans="1:13" ht="12.75">
      <c r="A29" s="7"/>
    </row>
    <row r="30" spans="1:13" ht="12.75">
      <c r="A30" s="7"/>
    </row>
    <row r="31" spans="1:13" ht="12.75">
      <c r="A31" s="7"/>
    </row>
    <row r="32" spans="1:13" ht="12.75">
      <c r="A32" s="7"/>
    </row>
    <row r="33" spans="1:1" ht="12.75">
      <c r="A33" s="7"/>
    </row>
    <row r="34" spans="1:1" ht="12.75">
      <c r="A34" s="7"/>
    </row>
    <row r="35" spans="1:1" ht="12.75">
      <c r="A35" s="7"/>
    </row>
    <row r="36" spans="1:1" ht="12.75">
      <c r="A36" s="7"/>
    </row>
    <row r="37" spans="1:1" ht="12.75">
      <c r="A37" s="7"/>
    </row>
    <row r="38" spans="1:1" ht="12.75">
      <c r="A38" s="7"/>
    </row>
    <row r="39" spans="1:1" ht="12.75">
      <c r="A39" s="7"/>
    </row>
    <row r="40" spans="1:1" ht="12.75">
      <c r="A40" s="7"/>
    </row>
    <row r="41" spans="1:1" ht="12.75">
      <c r="A41" s="7"/>
    </row>
    <row r="42" spans="1:1" ht="12.75">
      <c r="A42" s="7"/>
    </row>
    <row r="43" spans="1:1" ht="12.75">
      <c r="A43" s="7"/>
    </row>
    <row r="44" spans="1:1" ht="12.75">
      <c r="A44" s="7"/>
    </row>
    <row r="45" spans="1:1" ht="12.75">
      <c r="A45" s="7"/>
    </row>
    <row r="46" spans="1:1" ht="12.75">
      <c r="A46" s="7"/>
    </row>
    <row r="47" spans="1:1" ht="12.75">
      <c r="A47" s="7"/>
    </row>
    <row r="48" spans="1:1" ht="12.75">
      <c r="A48" s="7"/>
    </row>
    <row r="49" spans="1:1" ht="12.75">
      <c r="A49" s="7"/>
    </row>
    <row r="50" spans="1:1" ht="12.75">
      <c r="A50" s="7"/>
    </row>
    <row r="51" spans="1:1" ht="12.75">
      <c r="A51" s="7"/>
    </row>
    <row r="52" spans="1:1" ht="12.75">
      <c r="A52" s="7"/>
    </row>
    <row r="53" spans="1:1" ht="12.75">
      <c r="A53" s="7"/>
    </row>
    <row r="54" spans="1:1" ht="12.75">
      <c r="A54" s="7"/>
    </row>
    <row r="55" spans="1:1" ht="12.75">
      <c r="A55" s="7"/>
    </row>
    <row r="56" spans="1:1" ht="12.75">
      <c r="A56" s="7"/>
    </row>
    <row r="57" spans="1:1" ht="12.75">
      <c r="A57" s="7"/>
    </row>
    <row r="58" spans="1:1" ht="12.75">
      <c r="A58" s="7"/>
    </row>
    <row r="59" spans="1:1" ht="12.75">
      <c r="A59" s="7"/>
    </row>
    <row r="60" spans="1:1" ht="12.75">
      <c r="A60" s="7"/>
    </row>
    <row r="61" spans="1:1" ht="12.75">
      <c r="A61" s="7"/>
    </row>
    <row r="62" spans="1:1" ht="12.75">
      <c r="A62" s="7"/>
    </row>
    <row r="63" spans="1:1" ht="12.75">
      <c r="A63" s="7"/>
    </row>
    <row r="64" spans="1:1" ht="12.75">
      <c r="A64" s="7"/>
    </row>
    <row r="65" spans="1:1" ht="12.75">
      <c r="A65" s="7"/>
    </row>
    <row r="66" spans="1:1" ht="12.75">
      <c r="A66" s="7"/>
    </row>
    <row r="67" spans="1:1" ht="12.75">
      <c r="A67" s="7"/>
    </row>
    <row r="68" spans="1:1" ht="12.75">
      <c r="A68" s="7"/>
    </row>
    <row r="69" spans="1:1" ht="12.75">
      <c r="A69" s="7"/>
    </row>
    <row r="70" spans="1:1" ht="12.75">
      <c r="A70" s="7"/>
    </row>
    <row r="71" spans="1:1" ht="12.75">
      <c r="A71" s="7"/>
    </row>
    <row r="72" spans="1:1" ht="12.75">
      <c r="A72" s="7"/>
    </row>
    <row r="73" spans="1:1" ht="12.75">
      <c r="A73" s="7"/>
    </row>
    <row r="74" spans="1:1" ht="12.75">
      <c r="A74" s="7"/>
    </row>
    <row r="75" spans="1:1" ht="12.75">
      <c r="A75" s="7"/>
    </row>
    <row r="76" spans="1:1" ht="12.75">
      <c r="A76" s="7"/>
    </row>
    <row r="77" spans="1:1" ht="12.75">
      <c r="A77" s="7"/>
    </row>
    <row r="78" spans="1:1" ht="12.75">
      <c r="A78" s="7"/>
    </row>
    <row r="79" spans="1:1" ht="12.75">
      <c r="A79" s="7"/>
    </row>
    <row r="80" spans="1:1" ht="12.75">
      <c r="A80" s="7"/>
    </row>
    <row r="81" spans="1:1" ht="12.75">
      <c r="A81" s="7"/>
    </row>
    <row r="82" spans="1:1" ht="12.75">
      <c r="A82" s="7"/>
    </row>
    <row r="83" spans="1:1" ht="12.75">
      <c r="A83" s="7"/>
    </row>
    <row r="84" spans="1:1" ht="12.75">
      <c r="A84" s="7"/>
    </row>
    <row r="85" spans="1:1" ht="12.75">
      <c r="A85" s="7"/>
    </row>
    <row r="86" spans="1:1" ht="12.75">
      <c r="A86" s="7"/>
    </row>
    <row r="87" spans="1:1" ht="12.75">
      <c r="A87" s="7"/>
    </row>
    <row r="88" spans="1:1" ht="12.75">
      <c r="A88" s="7"/>
    </row>
    <row r="89" spans="1:1" ht="12.75">
      <c r="A89" s="7"/>
    </row>
    <row r="90" spans="1:1" ht="12.75">
      <c r="A90" s="7"/>
    </row>
    <row r="91" spans="1:1" ht="12.75">
      <c r="A91" s="7"/>
    </row>
    <row r="92" spans="1:1" ht="12.75">
      <c r="A92" s="7"/>
    </row>
    <row r="93" spans="1:1" ht="12.75">
      <c r="A93" s="7"/>
    </row>
    <row r="94" spans="1:1" ht="12.75">
      <c r="A94" s="7"/>
    </row>
    <row r="95" spans="1:1" ht="12.75">
      <c r="A95" s="7"/>
    </row>
    <row r="96" spans="1:1" ht="12.75">
      <c r="A96" s="7"/>
    </row>
    <row r="97" spans="1:1" ht="12.75">
      <c r="A97" s="7"/>
    </row>
    <row r="98" spans="1:1" ht="12.75">
      <c r="A98" s="7"/>
    </row>
    <row r="99" spans="1:1" ht="12.75">
      <c r="A99" s="7"/>
    </row>
    <row r="100" spans="1:1" ht="12.75">
      <c r="A100" s="7"/>
    </row>
  </sheetData>
  <conditionalFormatting sqref="M17 J17:L17">
    <cfRule type="containsText" dxfId="63" priority="1" operator="containsText" text="Don't Need">
      <formula>NOT(ISERROR(SEARCH(("Don't Need"),(M17))))</formula>
    </cfRule>
  </conditionalFormatting>
  <conditionalFormatting sqref="C13:C16">
    <cfRule type="expression" dxfId="62" priority="2">
      <formula>NOT(ISBLANK(H13))</formula>
    </cfRule>
  </conditionalFormatting>
  <conditionalFormatting sqref="C13:C16">
    <cfRule type="expression" dxfId="61" priority="3">
      <formula>M13="Yes"</formula>
    </cfRule>
  </conditionalFormatting>
  <conditionalFormatting sqref="J2:M100">
    <cfRule type="containsText" dxfId="60" priority="4" operator="containsText" text="Work In Progress">
      <formula>NOT(ISERROR(SEARCH(("Work In Progress"),(J2))))</formula>
    </cfRule>
  </conditionalFormatting>
  <conditionalFormatting sqref="J2:M100 N2:N7">
    <cfRule type="containsText" dxfId="59" priority="5" operator="containsText" text="Yes">
      <formula>NOT(ISERROR(SEARCH(("Yes"),(J2))))</formula>
    </cfRule>
  </conditionalFormatting>
  <conditionalFormatting sqref="J2:M100 N2:N7">
    <cfRule type="containsText" dxfId="58" priority="6" operator="containsText" text="No">
      <formula>NOT(ISERROR(SEARCH(("No"),(J2))))</formula>
    </cfRule>
  </conditionalFormatting>
  <conditionalFormatting sqref="J2:M100">
    <cfRule type="containsText" dxfId="57" priority="7" operator="containsText" text="Eliminated">
      <formula>NOT(ISERROR(SEARCH(("Eliminated"),(J2))))</formula>
    </cfRule>
  </conditionalFormatting>
  <dataValidations count="4">
    <dataValidation type="list" allowBlank="1" sqref="J20:L20 J21:M100">
      <formula1>"Yes,No,Work In Progress,Eliminated,Unkown"</formula1>
    </dataValidation>
    <dataValidation type="list" allowBlank="1" sqref="J2:M16 J18:M19 M20">
      <formula1>"Yes,No,Work In Progress,Eliminated"</formula1>
    </dataValidation>
    <dataValidation type="list" allowBlank="1" sqref="N2:N7">
      <formula1>"Yes,No"</formula1>
    </dataValidation>
    <dataValidation type="list" allowBlank="1" sqref="J17:M17">
      <formula1>"Yes,No,Work In Progress,Eliminated,Unkown,Don't Need"</formula1>
    </dataValidation>
  </dataValidations>
  <pageMargins left="0.7" right="0.7" top="0.75" bottom="0.75" header="0.3" footer="0.3"/>
  <pageSetup scale="3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1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16.5703125" customWidth="1"/>
    <col min="4" max="4" width="18.42578125" customWidth="1"/>
    <col min="7" max="7" width="39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4" t="s">
        <v>40</v>
      </c>
    </row>
    <row r="2" spans="1:14" ht="15.75" customHeight="1">
      <c r="A2" s="4" t="s">
        <v>41</v>
      </c>
      <c r="B2">
        <f t="shared" ref="B2:B10" si="0">SUM(ROW(B2)-2)</f>
        <v>0</v>
      </c>
      <c r="C2" s="4" t="s">
        <v>42</v>
      </c>
      <c r="F2" t="str">
        <f t="shared" ref="F2:F16" si="1">A2&amp;"_"&amp;REPT("0",3-LEN(B2))&amp;B2&amp;"_"&amp;C2&amp;IF(D2="","","_"&amp;D2)&amp;IF(E2="","","_"&amp;E2)</f>
        <v>CHA_000_FullChassis</v>
      </c>
      <c r="J2" s="4" t="s">
        <v>43</v>
      </c>
      <c r="K2" s="4" t="s">
        <v>43</v>
      </c>
      <c r="L2" s="4" t="s">
        <v>43</v>
      </c>
      <c r="M2" s="4" t="s">
        <v>15</v>
      </c>
    </row>
    <row r="3" spans="1:14" ht="15.75" customHeight="1">
      <c r="A3" s="4" t="s">
        <v>41</v>
      </c>
      <c r="B3">
        <f t="shared" si="0"/>
        <v>1</v>
      </c>
      <c r="C3" s="4" t="s">
        <v>44</v>
      </c>
      <c r="F3" t="str">
        <f t="shared" si="1"/>
        <v>CHA_001_CenterDriveAxle</v>
      </c>
      <c r="J3" s="4" t="s">
        <v>14</v>
      </c>
      <c r="K3" s="4" t="s">
        <v>14</v>
      </c>
      <c r="L3" s="4" t="s">
        <v>14</v>
      </c>
      <c r="M3" s="4" t="s">
        <v>15</v>
      </c>
    </row>
    <row r="4" spans="1:14" ht="15.75" customHeight="1">
      <c r="A4" s="4" t="s">
        <v>41</v>
      </c>
      <c r="B4">
        <f t="shared" si="0"/>
        <v>2</v>
      </c>
      <c r="C4" s="4" t="s">
        <v>45</v>
      </c>
      <c r="F4" t="str">
        <f t="shared" si="1"/>
        <v>CHA_002_FarDriveAxle</v>
      </c>
      <c r="J4" s="4" t="s">
        <v>14</v>
      </c>
      <c r="K4" s="4" t="s">
        <v>14</v>
      </c>
      <c r="L4" s="4" t="s">
        <v>14</v>
      </c>
      <c r="M4" s="4" t="s">
        <v>15</v>
      </c>
    </row>
    <row r="5" spans="1:14" ht="15.75" customHeight="1">
      <c r="A5" s="4" t="s">
        <v>41</v>
      </c>
      <c r="B5">
        <f t="shared" si="0"/>
        <v>3</v>
      </c>
      <c r="C5" s="4" t="s">
        <v>46</v>
      </c>
      <c r="F5" t="str">
        <f t="shared" si="1"/>
        <v>CHA_003_DrivePulley</v>
      </c>
      <c r="J5" s="4" t="s">
        <v>14</v>
      </c>
      <c r="K5" s="4" t="s">
        <v>14</v>
      </c>
      <c r="L5" s="4" t="s">
        <v>14</v>
      </c>
      <c r="M5" s="4" t="s">
        <v>15</v>
      </c>
    </row>
    <row r="6" spans="1:14" ht="15.75" customHeight="1">
      <c r="A6" s="4" t="s">
        <v>41</v>
      </c>
      <c r="B6">
        <f t="shared" si="0"/>
        <v>4</v>
      </c>
      <c r="C6" s="4" t="s">
        <v>47</v>
      </c>
      <c r="F6" t="str">
        <f t="shared" si="1"/>
        <v>CHA_004_DrivePulleyFlange</v>
      </c>
      <c r="J6" s="4" t="s">
        <v>14</v>
      </c>
      <c r="K6" s="4" t="s">
        <v>14</v>
      </c>
      <c r="L6" s="4" t="s">
        <v>14</v>
      </c>
      <c r="M6" s="4" t="s">
        <v>15</v>
      </c>
    </row>
    <row r="7" spans="1:14" ht="15.75" customHeight="1">
      <c r="A7" s="4" t="s">
        <v>41</v>
      </c>
      <c r="B7">
        <f t="shared" si="0"/>
        <v>5</v>
      </c>
      <c r="C7" s="4" t="s">
        <v>48</v>
      </c>
      <c r="F7" t="str">
        <f t="shared" si="1"/>
        <v>CHA_005_DrivePulleyCenterFlange</v>
      </c>
      <c r="J7" s="4" t="s">
        <v>14</v>
      </c>
      <c r="K7" s="4" t="s">
        <v>14</v>
      </c>
      <c r="L7" s="4" t="s">
        <v>14</v>
      </c>
      <c r="M7" s="4" t="s">
        <v>15</v>
      </c>
    </row>
    <row r="8" spans="1:14" ht="15.75" customHeight="1">
      <c r="A8" s="4" t="s">
        <v>41</v>
      </c>
      <c r="B8">
        <f t="shared" si="0"/>
        <v>6</v>
      </c>
      <c r="C8" s="4" t="s">
        <v>49</v>
      </c>
      <c r="F8" t="str">
        <f t="shared" si="1"/>
        <v>CHA_006_DrivePulleyAssembly</v>
      </c>
      <c r="J8" s="4" t="s">
        <v>32</v>
      </c>
      <c r="K8" s="4" t="s">
        <v>32</v>
      </c>
      <c r="L8" s="4" t="s">
        <v>32</v>
      </c>
      <c r="M8" s="4" t="s">
        <v>32</v>
      </c>
    </row>
    <row r="9" spans="1:14" ht="15.75" customHeight="1">
      <c r="A9" s="4" t="s">
        <v>41</v>
      </c>
      <c r="B9">
        <f t="shared" si="0"/>
        <v>7</v>
      </c>
      <c r="C9" s="4" t="s">
        <v>50</v>
      </c>
      <c r="F9" t="str">
        <f t="shared" si="1"/>
        <v>CHA_007_DrivenPulleyAssembly</v>
      </c>
      <c r="J9" s="4" t="s">
        <v>32</v>
      </c>
      <c r="K9" s="4" t="s">
        <v>32</v>
      </c>
      <c r="L9" s="4" t="s">
        <v>32</v>
      </c>
      <c r="M9" s="4" t="s">
        <v>32</v>
      </c>
    </row>
    <row r="10" spans="1:14" ht="15.75" customHeight="1">
      <c r="A10" s="4" t="s">
        <v>41</v>
      </c>
      <c r="B10">
        <f t="shared" si="0"/>
        <v>8</v>
      </c>
      <c r="C10" s="4" t="s">
        <v>51</v>
      </c>
      <c r="F10" t="str">
        <f t="shared" si="1"/>
        <v>CHA_008_PulleyScrew(6-32 0.5in)ButtonHeadScrew_MC-91255A148</v>
      </c>
      <c r="J10" s="4" t="s">
        <v>32</v>
      </c>
      <c r="K10" s="4" t="s">
        <v>32</v>
      </c>
      <c r="L10" s="4" t="s">
        <v>32</v>
      </c>
      <c r="M10" s="4" t="s">
        <v>32</v>
      </c>
    </row>
    <row r="11" spans="1:14" ht="15.75" customHeight="1">
      <c r="A11" s="4" t="s">
        <v>41</v>
      </c>
      <c r="B11" s="4">
        <v>99</v>
      </c>
      <c r="C11" s="4" t="s">
        <v>52</v>
      </c>
      <c r="F11" t="str">
        <f t="shared" si="1"/>
        <v>CHA_099_1_2_Hex_x_0_201_ID_ThunderHex_Stock_18_217-4002</v>
      </c>
      <c r="J11" s="4" t="s">
        <v>32</v>
      </c>
      <c r="K11" s="4" t="s">
        <v>32</v>
      </c>
      <c r="L11" s="4" t="s">
        <v>32</v>
      </c>
      <c r="M11" s="4" t="s">
        <v>32</v>
      </c>
    </row>
    <row r="12" spans="1:14" ht="15.75" customHeight="1">
      <c r="A12" s="4" t="s">
        <v>41</v>
      </c>
      <c r="B12">
        <f t="shared" ref="B12:B16" si="2">SUM(ROW(B12)-3)</f>
        <v>9</v>
      </c>
      <c r="C12" s="4" t="s">
        <v>53</v>
      </c>
      <c r="F12" t="str">
        <f t="shared" si="1"/>
        <v>CHA_009_AngleHexBolt</v>
      </c>
      <c r="J12" s="4" t="s">
        <v>37</v>
      </c>
      <c r="K12" s="4" t="s">
        <v>37</v>
      </c>
      <c r="L12" s="4" t="s">
        <v>37</v>
      </c>
      <c r="M12" s="4" t="s">
        <v>37</v>
      </c>
    </row>
    <row r="13" spans="1:14" ht="15.75" customHeight="1">
      <c r="A13" s="4" t="s">
        <v>41</v>
      </c>
      <c r="B13">
        <f t="shared" si="2"/>
        <v>10</v>
      </c>
      <c r="C13" s="4" t="s">
        <v>54</v>
      </c>
      <c r="F13" t="str">
        <f t="shared" si="1"/>
        <v>CHA_010_EncoderMountRev0</v>
      </c>
      <c r="J13" s="4" t="s">
        <v>37</v>
      </c>
      <c r="K13" s="4" t="s">
        <v>37</v>
      </c>
      <c r="L13" s="4" t="s">
        <v>37</v>
      </c>
      <c r="M13" s="4" t="s">
        <v>37</v>
      </c>
    </row>
    <row r="14" spans="1:14" ht="15.75" customHeight="1">
      <c r="A14" s="4" t="s">
        <v>41</v>
      </c>
      <c r="B14">
        <f t="shared" si="2"/>
        <v>11</v>
      </c>
      <c r="F14" t="str">
        <f t="shared" si="1"/>
        <v>CHA_011_</v>
      </c>
      <c r="J14" s="4" t="s">
        <v>37</v>
      </c>
      <c r="K14" s="4" t="s">
        <v>37</v>
      </c>
      <c r="L14" s="4" t="s">
        <v>37</v>
      </c>
      <c r="M14" s="4" t="s">
        <v>37</v>
      </c>
    </row>
    <row r="15" spans="1:14" ht="15.75" customHeight="1">
      <c r="A15" s="4" t="s">
        <v>41</v>
      </c>
      <c r="B15">
        <f t="shared" si="2"/>
        <v>12</v>
      </c>
      <c r="F15" t="str">
        <f t="shared" si="1"/>
        <v>CHA_012_</v>
      </c>
      <c r="J15" s="4" t="s">
        <v>37</v>
      </c>
      <c r="K15" s="4" t="s">
        <v>37</v>
      </c>
      <c r="L15" s="4" t="s">
        <v>37</v>
      </c>
      <c r="M15" s="4" t="s">
        <v>37</v>
      </c>
    </row>
    <row r="16" spans="1:14" ht="15.75" customHeight="1">
      <c r="A16" s="4" t="s">
        <v>41</v>
      </c>
      <c r="B16">
        <f t="shared" si="2"/>
        <v>13</v>
      </c>
      <c r="F16" t="str">
        <f t="shared" si="1"/>
        <v>CHA_013_</v>
      </c>
      <c r="J16" s="4" t="s">
        <v>37</v>
      </c>
      <c r="K16" s="4" t="s">
        <v>37</v>
      </c>
      <c r="L16" s="4" t="s">
        <v>37</v>
      </c>
      <c r="M16" s="4" t="s">
        <v>37</v>
      </c>
    </row>
  </sheetData>
  <conditionalFormatting sqref="J8:M11">
    <cfRule type="containsText" dxfId="56" priority="1" operator="containsText" text="Don't Need">
      <formula>NOT(ISERROR(SEARCH(("Don't Need"),(J8))))</formula>
    </cfRule>
  </conditionalFormatting>
  <conditionalFormatting sqref="J2:M93">
    <cfRule type="containsText" dxfId="55" priority="2" operator="containsText" text="Work In Progress">
      <formula>NOT(ISERROR(SEARCH(("Work In Progress"),(J2))))</formula>
    </cfRule>
  </conditionalFormatting>
  <conditionalFormatting sqref="J2:M93">
    <cfRule type="containsText" dxfId="54" priority="3" operator="containsText" text="Yes">
      <formula>NOT(ISERROR(SEARCH(("Yes"),(J2))))</formula>
    </cfRule>
  </conditionalFormatting>
  <conditionalFormatting sqref="J2:M93">
    <cfRule type="containsText" dxfId="53" priority="4" operator="containsText" text="No">
      <formula>NOT(ISERROR(SEARCH(("No"),(J2))))</formula>
    </cfRule>
  </conditionalFormatting>
  <conditionalFormatting sqref="J2:M93">
    <cfRule type="containsText" dxfId="52" priority="5" operator="containsText" text="Eliminated">
      <formula>NOT(ISERROR(SEARCH(("Eliminated"),(J2))))</formula>
    </cfRule>
  </conditionalFormatting>
  <conditionalFormatting sqref="C2:C53">
    <cfRule type="expression" dxfId="51" priority="6">
      <formula>NOT(ISBLANK(H2))</formula>
    </cfRule>
  </conditionalFormatting>
  <conditionalFormatting sqref="C2:C53">
    <cfRule type="expression" dxfId="50" priority="7">
      <formula>M2="Yes"</formula>
    </cfRule>
  </conditionalFormatting>
  <dataValidations count="2">
    <dataValidation type="list" allowBlank="1" sqref="J2:M7 J12:M93">
      <formula1>"Yes,No,Work In Progress,Eliminated,Unkown"</formula1>
    </dataValidation>
    <dataValidation type="list" allowBlank="1" sqref="J8:M11">
      <formula1>"Yes,No,Work In Progress,Eliminated,Unkown,Don't Need"</formula1>
    </dataValidation>
  </dataValidations>
  <pageMargins left="0.7" right="0.7" top="0.75" bottom="0.75" header="0.3" footer="0.3"/>
  <pageSetup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26.85546875" customWidth="1"/>
    <col min="4" max="4" width="18.85546875" customWidth="1"/>
    <col min="5" max="5" width="30.28515625" customWidth="1"/>
    <col min="6" max="6" width="20.5703125" customWidth="1"/>
    <col min="7" max="7" width="48.1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</row>
    <row r="2" spans="1:13" ht="15.75" customHeight="1">
      <c r="A2" s="4" t="s">
        <v>38</v>
      </c>
      <c r="B2" s="4">
        <v>0</v>
      </c>
      <c r="C2" s="4" t="s">
        <v>39</v>
      </c>
      <c r="F2" t="str">
        <f t="shared" ref="F2:F8" si="0">A2&amp;"_"&amp;REPT("0",3-LEN(B2))&amp;B2&amp;"_"&amp;C2&amp;IF(D2="","","_"&amp;D2)&amp;IF(E2="","","_"&amp;E2)</f>
        <v>DGB_000_DriveGearBox</v>
      </c>
      <c r="I2" s="4" t="s">
        <v>32</v>
      </c>
      <c r="J2" s="4" t="s">
        <v>32</v>
      </c>
      <c r="K2" s="4" t="s">
        <v>32</v>
      </c>
      <c r="L2" s="4" t="s">
        <v>32</v>
      </c>
    </row>
    <row r="3" spans="1:13" ht="15.75" customHeight="1">
      <c r="A3" s="4" t="s">
        <v>38</v>
      </c>
      <c r="B3" s="4">
        <v>1</v>
      </c>
      <c r="C3" s="4" t="s">
        <v>57</v>
      </c>
      <c r="F3" t="str">
        <f t="shared" si="0"/>
        <v>DGB_001_Cover</v>
      </c>
      <c r="I3" s="4" t="s">
        <v>32</v>
      </c>
      <c r="J3" s="4" t="s">
        <v>32</v>
      </c>
      <c r="K3" s="4" t="s">
        <v>32</v>
      </c>
      <c r="L3" s="4" t="s">
        <v>32</v>
      </c>
    </row>
    <row r="4" spans="1:13" ht="15.75" customHeight="1">
      <c r="A4" s="4" t="s">
        <v>38</v>
      </c>
      <c r="B4" s="4">
        <v>2</v>
      </c>
      <c r="C4" s="4" t="s">
        <v>58</v>
      </c>
      <c r="F4" t="str">
        <f t="shared" si="0"/>
        <v>DGB_002_NewCover</v>
      </c>
      <c r="I4" s="4" t="s">
        <v>14</v>
      </c>
      <c r="J4" s="4" t="s">
        <v>14</v>
      </c>
      <c r="K4" s="4" t="s">
        <v>14</v>
      </c>
      <c r="L4" s="4" t="s">
        <v>15</v>
      </c>
    </row>
    <row r="5" spans="1:13" ht="15.75" customHeight="1">
      <c r="A5" s="4" t="s">
        <v>38</v>
      </c>
      <c r="B5" s="4">
        <v>3</v>
      </c>
      <c r="C5" s="4" t="s">
        <v>59</v>
      </c>
      <c r="F5" t="str">
        <f t="shared" si="0"/>
        <v>DGB_003_1.375HexSpacer</v>
      </c>
      <c r="I5" s="4" t="s">
        <v>14</v>
      </c>
      <c r="J5" s="4" t="s">
        <v>14</v>
      </c>
      <c r="K5" s="4" t="s">
        <v>14</v>
      </c>
      <c r="L5" s="4" t="s">
        <v>14</v>
      </c>
    </row>
    <row r="6" spans="1:13" ht="15.75" customHeight="1">
      <c r="A6" s="4" t="s">
        <v>38</v>
      </c>
      <c r="B6" s="4">
        <v>4</v>
      </c>
      <c r="C6" s="4" t="s">
        <v>60</v>
      </c>
      <c r="F6" t="str">
        <f t="shared" si="0"/>
        <v>DGB_004_OutputWheelSpacer</v>
      </c>
      <c r="I6" s="4" t="s">
        <v>14</v>
      </c>
      <c r="J6" s="4" t="s">
        <v>14</v>
      </c>
      <c r="K6" s="4" t="s">
        <v>14</v>
      </c>
      <c r="L6" s="4" t="s">
        <v>14</v>
      </c>
    </row>
    <row r="7" spans="1:13" ht="15.75" customHeight="1">
      <c r="A7" s="4" t="s">
        <v>38</v>
      </c>
      <c r="B7" s="4">
        <v>5</v>
      </c>
      <c r="C7" s="4" t="s">
        <v>61</v>
      </c>
      <c r="D7" s="4" t="s">
        <v>62</v>
      </c>
      <c r="E7" s="10" t="s">
        <v>63</v>
      </c>
      <c r="F7" t="str">
        <f t="shared" si="0"/>
        <v>DGB_005_Short Belt_Gates_695-5M-09</v>
      </c>
      <c r="I7" s="4" t="s">
        <v>37</v>
      </c>
      <c r="J7" s="4" t="s">
        <v>37</v>
      </c>
      <c r="K7" s="4" t="s">
        <v>37</v>
      </c>
      <c r="L7" s="4" t="s">
        <v>37</v>
      </c>
    </row>
    <row r="8" spans="1:13" ht="15.75" customHeight="1">
      <c r="A8" s="4" t="s">
        <v>38</v>
      </c>
      <c r="B8" s="4">
        <v>6</v>
      </c>
      <c r="C8" s="4" t="s">
        <v>64</v>
      </c>
      <c r="D8" s="4" t="s">
        <v>62</v>
      </c>
      <c r="E8" s="11" t="s">
        <v>65</v>
      </c>
      <c r="F8" t="str">
        <f t="shared" si="0"/>
        <v>DGB_006_LonG Belt_Gates_1200-5M-09</v>
      </c>
      <c r="I8" s="4" t="s">
        <v>37</v>
      </c>
      <c r="J8" s="4" t="s">
        <v>37</v>
      </c>
      <c r="K8" s="4" t="s">
        <v>37</v>
      </c>
      <c r="L8" s="4" t="s">
        <v>37</v>
      </c>
    </row>
    <row r="9" spans="1:13" ht="15.75" customHeight="1">
      <c r="C9" s="8"/>
      <c r="D9" s="8"/>
      <c r="E9" s="8"/>
      <c r="G9" s="9"/>
      <c r="H9" s="8"/>
    </row>
    <row r="10" spans="1:13" ht="15.75" customHeight="1">
      <c r="C10" s="8"/>
      <c r="D10" s="8"/>
      <c r="E10" s="8"/>
      <c r="G10" s="9"/>
      <c r="H10" s="8"/>
    </row>
    <row r="12" spans="1:13" ht="15.75" customHeight="1">
      <c r="C12" s="8"/>
      <c r="D12" s="8"/>
      <c r="E12" s="8"/>
      <c r="G12" s="9"/>
      <c r="H12" s="8"/>
    </row>
    <row r="13" spans="1:13" ht="15.75" customHeight="1">
      <c r="C13" s="8"/>
      <c r="D13" s="8"/>
      <c r="E13" s="8"/>
      <c r="G13" s="9"/>
      <c r="H13" s="8"/>
    </row>
    <row r="14" spans="1:13" ht="15.75" customHeight="1">
      <c r="C14" s="8"/>
      <c r="D14" s="8"/>
      <c r="E14" s="8"/>
      <c r="G14" s="9"/>
      <c r="H14" s="8"/>
    </row>
    <row r="27" spans="10:13" ht="15.75" customHeight="1">
      <c r="J27" s="6"/>
      <c r="K27" s="6"/>
      <c r="L27" s="6"/>
      <c r="M27" s="6"/>
    </row>
  </sheetData>
  <conditionalFormatting sqref="I2:L3">
    <cfRule type="containsText" dxfId="49" priority="1" operator="containsText" text="Don't Need">
      <formula>NOT(ISERROR(SEARCH(("Don't Need"),(I2))))</formula>
    </cfRule>
  </conditionalFormatting>
  <conditionalFormatting sqref="I2:L20">
    <cfRule type="containsText" dxfId="48" priority="2" operator="containsText" text="Work In Progress">
      <formula>NOT(ISERROR(SEARCH(("Work In Progress"),(I2))))</formula>
    </cfRule>
  </conditionalFormatting>
  <conditionalFormatting sqref="I2:L20">
    <cfRule type="containsText" dxfId="47" priority="3" operator="containsText" text="Yes">
      <formula>NOT(ISERROR(SEARCH(("Yes"),(I2))))</formula>
    </cfRule>
  </conditionalFormatting>
  <conditionalFormatting sqref="I2:L20">
    <cfRule type="containsText" dxfId="46" priority="4" operator="containsText" text="No">
      <formula>NOT(ISERROR(SEARCH(("No"),(I2))))</formula>
    </cfRule>
  </conditionalFormatting>
  <conditionalFormatting sqref="I2:L20">
    <cfRule type="containsText" dxfId="45" priority="5" operator="containsText" text="Eliminated">
      <formula>NOT(ISERROR(SEARCH(("Eliminated"),(I2))))</formula>
    </cfRule>
  </conditionalFormatting>
  <conditionalFormatting sqref="C2:C69">
    <cfRule type="expression" dxfId="44" priority="6">
      <formula>NOT(ISBLANK(H2))</formula>
    </cfRule>
  </conditionalFormatting>
  <conditionalFormatting sqref="C2:C69">
    <cfRule type="expression" dxfId="43" priority="7">
      <formula>M2="Yes"</formula>
    </cfRule>
  </conditionalFormatting>
  <dataValidations count="2">
    <dataValidation type="list" allowBlank="1" sqref="I4:L20">
      <formula1>"Yes,No,Work In Progress,Eliminated,Unkown"</formula1>
    </dataValidation>
    <dataValidation type="list" allowBlank="1" sqref="I2:L3">
      <formula1>"Yes,No,Work In Progress,Eliminated,Unkown,Don't Need"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0"/>
  <sheetViews>
    <sheetView workbookViewId="0"/>
  </sheetViews>
  <sheetFormatPr defaultColWidth="14.42578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4" t="s">
        <v>40</v>
      </c>
    </row>
    <row r="2" spans="1:14" ht="15.75" customHeight="1">
      <c r="A2" s="4" t="s">
        <v>68</v>
      </c>
      <c r="B2">
        <f t="shared" ref="B2:B60" si="0">SUM(ROW(B2)-2)</f>
        <v>0</v>
      </c>
      <c r="C2" s="4" t="s">
        <v>69</v>
      </c>
      <c r="F2" t="str">
        <f t="shared" ref="F2:F60" si="1">A2&amp;"_"&amp;REPT("0",3-LEN(B2))&amp;B2&amp;"_"&amp;C2&amp;IF(D2="","","_"&amp;D2)&amp;IF(E2="","","_"&amp;E2)</f>
        <v>CAR_000_FullCarousel</v>
      </c>
      <c r="J2" s="4" t="s">
        <v>15</v>
      </c>
      <c r="K2" s="4" t="s">
        <v>15</v>
      </c>
      <c r="L2" s="4" t="s">
        <v>15</v>
      </c>
      <c r="M2" s="4" t="s">
        <v>15</v>
      </c>
    </row>
    <row r="3" spans="1:14" ht="15.75" customHeight="1">
      <c r="A3" s="4" t="s">
        <v>68</v>
      </c>
      <c r="B3">
        <f t="shared" si="0"/>
        <v>1</v>
      </c>
      <c r="C3" s="4" t="s">
        <v>70</v>
      </c>
      <c r="F3" t="str">
        <f t="shared" si="1"/>
        <v>CAR_001_McMaster Carr 18635A520_ROUND TURNTABLE</v>
      </c>
      <c r="J3" s="4" t="s">
        <v>32</v>
      </c>
      <c r="K3" s="4" t="s">
        <v>32</v>
      </c>
      <c r="L3" s="4" t="s">
        <v>32</v>
      </c>
      <c r="M3" s="4" t="s">
        <v>32</v>
      </c>
    </row>
    <row r="4" spans="1:14" ht="15.75" customHeight="1">
      <c r="A4" s="4" t="s">
        <v>68</v>
      </c>
      <c r="B4">
        <f t="shared" si="0"/>
        <v>2</v>
      </c>
      <c r="C4" s="4" t="s">
        <v>71</v>
      </c>
      <c r="F4" t="str">
        <f t="shared" si="1"/>
        <v>CAR_002_Plate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4" ht="15.75" customHeight="1">
      <c r="A5" s="4" t="s">
        <v>68</v>
      </c>
      <c r="B5">
        <f t="shared" si="0"/>
        <v>3</v>
      </c>
      <c r="C5" s="8" t="s">
        <v>72</v>
      </c>
      <c r="F5" t="str">
        <f t="shared" si="1"/>
        <v>CAR_003_PoplarBrace</v>
      </c>
      <c r="J5" s="4" t="s">
        <v>23</v>
      </c>
      <c r="K5" s="4" t="s">
        <v>23</v>
      </c>
      <c r="L5" s="4" t="s">
        <v>23</v>
      </c>
      <c r="M5" s="4" t="s">
        <v>23</v>
      </c>
    </row>
    <row r="6" spans="1:14" ht="15.75" customHeight="1">
      <c r="A6" s="4" t="s">
        <v>68</v>
      </c>
      <c r="B6">
        <f t="shared" si="0"/>
        <v>4</v>
      </c>
      <c r="C6" s="8" t="s">
        <v>73</v>
      </c>
      <c r="F6" t="str">
        <f t="shared" si="1"/>
        <v>CAR_004_PoplarShorterBrace</v>
      </c>
      <c r="J6" s="4" t="s">
        <v>23</v>
      </c>
      <c r="K6" s="4" t="s">
        <v>23</v>
      </c>
      <c r="L6" s="4" t="s">
        <v>23</v>
      </c>
      <c r="M6" s="4" t="s">
        <v>23</v>
      </c>
    </row>
    <row r="7" spans="1:14" ht="15.75" customHeight="1">
      <c r="A7" s="4" t="s">
        <v>68</v>
      </c>
      <c r="B7">
        <f t="shared" si="0"/>
        <v>5</v>
      </c>
      <c r="C7" s="8" t="s">
        <v>74</v>
      </c>
      <c r="F7" t="str">
        <f t="shared" si="1"/>
        <v>CAR_005_PoplarShortestBrace</v>
      </c>
      <c r="J7" s="4" t="s">
        <v>23</v>
      </c>
      <c r="K7" s="4" t="s">
        <v>23</v>
      </c>
      <c r="L7" s="4" t="s">
        <v>23</v>
      </c>
      <c r="M7" s="4" t="s">
        <v>23</v>
      </c>
    </row>
    <row r="8" spans="1:14" ht="15.75" customHeight="1">
      <c r="A8" s="4" t="s">
        <v>68</v>
      </c>
      <c r="B8">
        <f t="shared" si="0"/>
        <v>6</v>
      </c>
      <c r="C8" s="8" t="s">
        <v>75</v>
      </c>
      <c r="F8" t="str">
        <f t="shared" si="1"/>
        <v>CAR_006_PoplarDiagonalBrace</v>
      </c>
      <c r="J8" s="4" t="s">
        <v>23</v>
      </c>
      <c r="K8" s="4" t="s">
        <v>23</v>
      </c>
      <c r="L8" s="4" t="s">
        <v>23</v>
      </c>
      <c r="M8" s="4" t="s">
        <v>23</v>
      </c>
    </row>
    <row r="9" spans="1:14" ht="15.75" customHeight="1">
      <c r="A9" s="4" t="s">
        <v>68</v>
      </c>
      <c r="B9">
        <f t="shared" si="0"/>
        <v>7</v>
      </c>
      <c r="C9" s="4" t="s">
        <v>76</v>
      </c>
      <c r="F9" t="str">
        <f t="shared" si="1"/>
        <v>CAR_007_Walls</v>
      </c>
      <c r="J9" s="4" t="s">
        <v>15</v>
      </c>
      <c r="K9" s="4" t="s">
        <v>15</v>
      </c>
      <c r="L9" s="4" t="s">
        <v>15</v>
      </c>
      <c r="M9" s="4" t="s">
        <v>15</v>
      </c>
    </row>
    <row r="10" spans="1:14" ht="15.75" customHeight="1">
      <c r="A10" s="4" t="s">
        <v>68</v>
      </c>
      <c r="B10">
        <f t="shared" si="0"/>
        <v>8</v>
      </c>
      <c r="C10" s="8" t="s">
        <v>77</v>
      </c>
      <c r="F10" t="str">
        <f t="shared" si="1"/>
        <v>CAR_008_PoplarCenterShortBrace</v>
      </c>
      <c r="J10" s="4" t="s">
        <v>23</v>
      </c>
      <c r="K10" s="4" t="s">
        <v>23</v>
      </c>
      <c r="L10" s="4" t="s">
        <v>23</v>
      </c>
      <c r="M10" s="4" t="s">
        <v>23</v>
      </c>
    </row>
    <row r="11" spans="1:14" ht="15.75" customHeight="1">
      <c r="A11" s="4" t="s">
        <v>68</v>
      </c>
      <c r="B11">
        <f t="shared" si="0"/>
        <v>9</v>
      </c>
      <c r="C11" s="8" t="s">
        <v>78</v>
      </c>
      <c r="F11" t="str">
        <f t="shared" si="1"/>
        <v>CAR_009_PoplarCenterLongBrace</v>
      </c>
      <c r="J11" s="4" t="s">
        <v>23</v>
      </c>
      <c r="K11" s="4" t="s">
        <v>23</v>
      </c>
      <c r="L11" s="4" t="s">
        <v>23</v>
      </c>
      <c r="M11" s="4" t="s">
        <v>23</v>
      </c>
    </row>
    <row r="12" spans="1:14" ht="15.75" customHeight="1">
      <c r="A12" s="4" t="s">
        <v>68</v>
      </c>
      <c r="B12">
        <f t="shared" si="0"/>
        <v>10</v>
      </c>
      <c r="C12" s="4" t="s">
        <v>79</v>
      </c>
      <c r="F12" t="str">
        <f t="shared" si="1"/>
        <v>CAR_010_Versa+Motor</v>
      </c>
      <c r="J12" s="4" t="s">
        <v>32</v>
      </c>
      <c r="K12" s="4" t="s">
        <v>32</v>
      </c>
      <c r="L12" s="4" t="s">
        <v>32</v>
      </c>
      <c r="M12" s="4" t="s">
        <v>32</v>
      </c>
    </row>
    <row r="13" spans="1:14" ht="15.75" customHeight="1">
      <c r="A13" s="4" t="s">
        <v>68</v>
      </c>
      <c r="B13">
        <f t="shared" si="0"/>
        <v>11</v>
      </c>
      <c r="C13" s="4" t="s">
        <v>80</v>
      </c>
      <c r="F13" t="str">
        <f t="shared" si="1"/>
        <v xml:space="preserve">CAR_011_VersaPlanetary_v2_Single_Stage_10_1_with_775_Series_Reverse
</v>
      </c>
      <c r="J13" s="4" t="s">
        <v>32</v>
      </c>
      <c r="K13" s="4" t="s">
        <v>32</v>
      </c>
      <c r="L13" s="4" t="s">
        <v>32</v>
      </c>
      <c r="M13" s="4" t="s">
        <v>32</v>
      </c>
    </row>
    <row r="14" spans="1:14" ht="15.75" customHeight="1">
      <c r="A14" s="4" t="s">
        <v>68</v>
      </c>
      <c r="B14">
        <f t="shared" si="0"/>
        <v>12</v>
      </c>
      <c r="C14" s="4" t="s">
        <v>81</v>
      </c>
      <c r="F14" t="str">
        <f t="shared" si="1"/>
        <v>CAR_012_CarouselDriveAssembly</v>
      </c>
      <c r="J14" s="4" t="s">
        <v>32</v>
      </c>
      <c r="K14" s="4" t="s">
        <v>32</v>
      </c>
      <c r="L14" s="4" t="s">
        <v>32</v>
      </c>
      <c r="M14" s="4" t="s">
        <v>32</v>
      </c>
    </row>
    <row r="15" spans="1:14" ht="15.75" customHeight="1">
      <c r="A15" s="4" t="s">
        <v>68</v>
      </c>
      <c r="B15">
        <f t="shared" si="0"/>
        <v>13</v>
      </c>
      <c r="C15" s="4" t="s">
        <v>82</v>
      </c>
      <c r="F15" t="str">
        <f t="shared" si="1"/>
        <v>CAR_013_24t_x_15mm_Wide_Aluminum_Pulley_HTD_5mm_1_2_Hex_217-4101</v>
      </c>
      <c r="J15" s="4" t="s">
        <v>32</v>
      </c>
      <c r="K15" s="4" t="s">
        <v>32</v>
      </c>
      <c r="L15" s="4" t="s">
        <v>32</v>
      </c>
      <c r="M15" s="4" t="s">
        <v>32</v>
      </c>
    </row>
    <row r="16" spans="1:14" ht="15.75" customHeight="1">
      <c r="A16" s="4" t="s">
        <v>68</v>
      </c>
      <c r="B16">
        <f t="shared" si="0"/>
        <v>14</v>
      </c>
      <c r="C16" s="4" t="s">
        <v>83</v>
      </c>
      <c r="F16" t="str">
        <f t="shared" si="1"/>
        <v>CAR_014_CarouselTensionerPulley</v>
      </c>
      <c r="J16" s="4" t="s">
        <v>15</v>
      </c>
      <c r="K16" s="4" t="s">
        <v>15</v>
      </c>
      <c r="L16" s="4" t="s">
        <v>15</v>
      </c>
      <c r="M16" s="4" t="s">
        <v>15</v>
      </c>
    </row>
    <row r="17" spans="1:13" ht="15.75" customHeight="1">
      <c r="A17" s="4" t="s">
        <v>68</v>
      </c>
      <c r="B17">
        <f t="shared" si="0"/>
        <v>15</v>
      </c>
      <c r="C17" s="4" t="s">
        <v>84</v>
      </c>
      <c r="F17" t="str">
        <f t="shared" si="1"/>
        <v>CAR_015_CarouselTensionerAssembly</v>
      </c>
      <c r="J17" s="4" t="s">
        <v>32</v>
      </c>
      <c r="K17" s="4" t="s">
        <v>32</v>
      </c>
      <c r="L17" s="4" t="s">
        <v>32</v>
      </c>
      <c r="M17" s="4" t="s">
        <v>32</v>
      </c>
    </row>
    <row r="18" spans="1:13" ht="15.75" customHeight="1">
      <c r="A18" s="4" t="s">
        <v>68</v>
      </c>
      <c r="B18">
        <f t="shared" si="0"/>
        <v>16</v>
      </c>
      <c r="C18" s="4" t="s">
        <v>85</v>
      </c>
      <c r="F18" t="str">
        <f t="shared" si="1"/>
        <v>CAR_016_TensionerMount</v>
      </c>
      <c r="J18" s="4" t="s">
        <v>15</v>
      </c>
      <c r="K18" s="4" t="s">
        <v>15</v>
      </c>
      <c r="L18" s="4" t="s">
        <v>15</v>
      </c>
      <c r="M18" s="4" t="s">
        <v>15</v>
      </c>
    </row>
    <row r="19" spans="1:13" ht="15.75" customHeight="1">
      <c r="A19" s="4" t="s">
        <v>68</v>
      </c>
      <c r="B19">
        <f t="shared" si="0"/>
        <v>17</v>
      </c>
      <c r="C19" s="4" t="s">
        <v>86</v>
      </c>
      <c r="F19" t="str">
        <f t="shared" si="1"/>
        <v>CAR_017_57155K305_STAINLESS STEEL BALL BEARING</v>
      </c>
      <c r="J19" s="4" t="s">
        <v>32</v>
      </c>
      <c r="K19" s="4" t="s">
        <v>32</v>
      </c>
      <c r="L19" s="4" t="s">
        <v>32</v>
      </c>
      <c r="M19" s="4" t="s">
        <v>32</v>
      </c>
    </row>
    <row r="20" spans="1:13" ht="15.75" customHeight="1">
      <c r="A20" s="4" t="s">
        <v>68</v>
      </c>
      <c r="B20">
        <f t="shared" si="0"/>
        <v>18</v>
      </c>
      <c r="C20" s="4" t="s">
        <v>87</v>
      </c>
      <c r="F20" t="str">
        <f t="shared" si="1"/>
        <v>CAR_018_98306A167_STEEL CLEVIS PIN</v>
      </c>
      <c r="J20" s="4" t="s">
        <v>32</v>
      </c>
      <c r="K20" s="4" t="s">
        <v>32</v>
      </c>
      <c r="L20" s="4" t="s">
        <v>32</v>
      </c>
      <c r="M20" s="4" t="s">
        <v>32</v>
      </c>
    </row>
    <row r="21" spans="1:13" ht="15.75" customHeight="1">
      <c r="A21" s="4" t="s">
        <v>68</v>
      </c>
      <c r="B21">
        <f t="shared" si="0"/>
        <v>19</v>
      </c>
      <c r="C21" s="4" t="s">
        <v>88</v>
      </c>
      <c r="F21" t="str">
        <f t="shared" si="1"/>
        <v>CAR_019_TensionerLBracket</v>
      </c>
      <c r="J21" s="4" t="s">
        <v>14</v>
      </c>
      <c r="K21" s="4" t="s">
        <v>14</v>
      </c>
      <c r="L21" s="4" t="s">
        <v>14</v>
      </c>
      <c r="M21" s="4" t="s">
        <v>14</v>
      </c>
    </row>
    <row r="22" spans="1:13" ht="15.75" customHeight="1">
      <c r="A22" s="4" t="s">
        <v>68</v>
      </c>
      <c r="B22">
        <f t="shared" si="0"/>
        <v>20</v>
      </c>
      <c r="C22" s="4" t="s">
        <v>89</v>
      </c>
      <c r="F22" t="str">
        <f t="shared" si="1"/>
        <v>CAR_020_217-3431_(CAM)</v>
      </c>
      <c r="J22" s="4" t="s">
        <v>32</v>
      </c>
      <c r="K22" s="4" t="s">
        <v>32</v>
      </c>
      <c r="L22" s="4" t="s">
        <v>32</v>
      </c>
      <c r="M22" s="4" t="s">
        <v>32</v>
      </c>
    </row>
    <row r="23" spans="1:13" ht="15.75" customHeight="1">
      <c r="A23" s="4" t="s">
        <v>68</v>
      </c>
      <c r="B23">
        <f t="shared" si="0"/>
        <v>21</v>
      </c>
      <c r="C23" s="4" t="s">
        <v>90</v>
      </c>
      <c r="F23" t="str">
        <f t="shared" si="1"/>
        <v>CAR_021_BracePattern</v>
      </c>
      <c r="J23" s="4" t="s">
        <v>15</v>
      </c>
      <c r="K23" s="4" t="s">
        <v>15</v>
      </c>
      <c r="L23" s="4" t="s">
        <v>15</v>
      </c>
      <c r="M23" s="4" t="s">
        <v>15</v>
      </c>
    </row>
    <row r="24" spans="1:13" ht="15.75" customHeight="1">
      <c r="A24" s="4" t="s">
        <v>68</v>
      </c>
      <c r="B24">
        <f t="shared" si="0"/>
        <v>22</v>
      </c>
      <c r="C24" s="4" t="s">
        <v>93</v>
      </c>
      <c r="F24" t="str">
        <f t="shared" si="1"/>
        <v>CAR_022_AluminumRing</v>
      </c>
      <c r="J24" s="4" t="s">
        <v>15</v>
      </c>
      <c r="K24" s="4" t="s">
        <v>15</v>
      </c>
      <c r="L24" s="4" t="s">
        <v>15</v>
      </c>
      <c r="M24" s="4" t="s">
        <v>15</v>
      </c>
    </row>
    <row r="25" spans="1:13" ht="15.75" customHeight="1">
      <c r="A25" s="4" t="s">
        <v>68</v>
      </c>
      <c r="B25">
        <f t="shared" si="0"/>
        <v>23</v>
      </c>
      <c r="C25" s="4" t="s">
        <v>94</v>
      </c>
      <c r="F25" t="str">
        <f t="shared" si="1"/>
        <v>CAR_023_KickerAssembly</v>
      </c>
      <c r="J25" s="4" t="s">
        <v>15</v>
      </c>
      <c r="K25" s="4" t="s">
        <v>15</v>
      </c>
      <c r="L25" s="4" t="s">
        <v>15</v>
      </c>
      <c r="M25" s="4" t="s">
        <v>15</v>
      </c>
    </row>
    <row r="26" spans="1:13" ht="15.75" customHeight="1">
      <c r="A26" s="4" t="s">
        <v>68</v>
      </c>
      <c r="B26">
        <f t="shared" si="0"/>
        <v>24</v>
      </c>
      <c r="C26" s="4" t="s">
        <v>95</v>
      </c>
      <c r="F26" t="str">
        <f t="shared" si="1"/>
        <v>CAR_024_KickerUChannel</v>
      </c>
      <c r="J26" s="4" t="s">
        <v>15</v>
      </c>
      <c r="K26" s="4" t="s">
        <v>15</v>
      </c>
      <c r="L26" s="4" t="s">
        <v>15</v>
      </c>
      <c r="M26" s="4" t="s">
        <v>15</v>
      </c>
    </row>
    <row r="27" spans="1:13" ht="15.75" customHeight="1">
      <c r="A27" s="4" t="s">
        <v>68</v>
      </c>
      <c r="B27">
        <f t="shared" si="0"/>
        <v>25</v>
      </c>
      <c r="C27" s="4" t="s">
        <v>96</v>
      </c>
      <c r="F27" t="str">
        <f t="shared" si="1"/>
        <v>CAR_025_KickerBar</v>
      </c>
      <c r="J27" s="4" t="s">
        <v>15</v>
      </c>
      <c r="K27" s="4" t="s">
        <v>15</v>
      </c>
      <c r="L27" s="4" t="s">
        <v>15</v>
      </c>
      <c r="M27" s="4" t="s">
        <v>15</v>
      </c>
    </row>
    <row r="28" spans="1:13" ht="15.75" customHeight="1">
      <c r="A28" s="4" t="s">
        <v>68</v>
      </c>
      <c r="B28">
        <f t="shared" si="0"/>
        <v>26</v>
      </c>
      <c r="C28" s="8" t="s">
        <v>98</v>
      </c>
      <c r="F28" t="str">
        <f t="shared" si="1"/>
        <v>CAR_026_98306A165_STEEL CLEVIS PIN</v>
      </c>
      <c r="J28" s="4" t="s">
        <v>23</v>
      </c>
      <c r="K28" s="4" t="s">
        <v>23</v>
      </c>
      <c r="L28" s="4" t="s">
        <v>23</v>
      </c>
      <c r="M28" s="4" t="s">
        <v>23</v>
      </c>
    </row>
    <row r="29" spans="1:13" ht="15.75" customHeight="1">
      <c r="A29" s="4" t="s">
        <v>68</v>
      </c>
      <c r="B29">
        <f t="shared" si="0"/>
        <v>27</v>
      </c>
      <c r="C29" s="8" t="s">
        <v>99</v>
      </c>
      <c r="F29" t="str">
        <f t="shared" si="1"/>
        <v>CAR_027_VersaFrame_End_Bearing_Gusset_217-3554</v>
      </c>
      <c r="J29" s="4" t="s">
        <v>23</v>
      </c>
      <c r="K29" s="4" t="s">
        <v>23</v>
      </c>
      <c r="L29" s="4" t="s">
        <v>23</v>
      </c>
      <c r="M29" s="4" t="s">
        <v>23</v>
      </c>
    </row>
    <row r="30" spans="1:13" ht="15.75" customHeight="1">
      <c r="A30" s="4" t="s">
        <v>68</v>
      </c>
      <c r="B30">
        <f t="shared" si="0"/>
        <v>28</v>
      </c>
      <c r="C30" s="4" t="s">
        <v>101</v>
      </c>
      <c r="F30" t="str">
        <f t="shared" si="1"/>
        <v>CAR_028_98306A173_STEEL CLEVIS PIN</v>
      </c>
      <c r="J30" s="4" t="s">
        <v>32</v>
      </c>
      <c r="K30" s="4" t="s">
        <v>32</v>
      </c>
      <c r="L30" s="4" t="s">
        <v>32</v>
      </c>
      <c r="M30" s="4" t="s">
        <v>32</v>
      </c>
    </row>
    <row r="31" spans="1:13" ht="15.75" customHeight="1">
      <c r="A31" s="4" t="s">
        <v>68</v>
      </c>
      <c r="B31">
        <f t="shared" si="0"/>
        <v>29</v>
      </c>
      <c r="C31" s="4" t="s">
        <v>102</v>
      </c>
      <c r="F31" t="str">
        <f t="shared" si="1"/>
        <v>CAR_029_KickerAxle</v>
      </c>
      <c r="J31" s="4" t="s">
        <v>37</v>
      </c>
      <c r="K31" s="4" t="s">
        <v>37</v>
      </c>
      <c r="L31" s="4" t="s">
        <v>37</v>
      </c>
      <c r="M31" s="4" t="s">
        <v>37</v>
      </c>
    </row>
    <row r="32" spans="1:13" ht="15.75" customHeight="1">
      <c r="A32" s="4" t="s">
        <v>68</v>
      </c>
      <c r="B32">
        <f t="shared" si="0"/>
        <v>30</v>
      </c>
      <c r="C32" s="4" t="s">
        <v>103</v>
      </c>
      <c r="F32" t="str">
        <f t="shared" si="1"/>
        <v>CAR_030_24t_x_9mm_Wide_Double_Flange_Aluminum_Pulley_HTD_5mm_1_2_Hex_Bore_217-3227</v>
      </c>
      <c r="J32" s="4" t="s">
        <v>37</v>
      </c>
      <c r="K32" s="4" t="s">
        <v>37</v>
      </c>
      <c r="L32" s="4" t="s">
        <v>37</v>
      </c>
      <c r="M32" s="4" t="s">
        <v>37</v>
      </c>
    </row>
    <row r="33" spans="1:13" ht="15.75" customHeight="1">
      <c r="A33" s="4" t="s">
        <v>68</v>
      </c>
      <c r="B33">
        <f t="shared" si="0"/>
        <v>31</v>
      </c>
      <c r="C33" s="4" t="s">
        <v>105</v>
      </c>
      <c r="F33" t="str">
        <f t="shared" si="1"/>
        <v>CAR_031_VersaplanetaryMountPlate</v>
      </c>
      <c r="J33" s="4" t="s">
        <v>37</v>
      </c>
      <c r="K33" s="4" t="s">
        <v>37</v>
      </c>
      <c r="L33" s="4" t="s">
        <v>37</v>
      </c>
      <c r="M33" s="4" t="s">
        <v>37</v>
      </c>
    </row>
    <row r="34" spans="1:13" ht="15.75" customHeight="1">
      <c r="A34" s="4" t="s">
        <v>68</v>
      </c>
      <c r="B34">
        <f t="shared" si="0"/>
        <v>32</v>
      </c>
      <c r="C34" s="4" t="s">
        <v>107</v>
      </c>
      <c r="F34" t="str">
        <f t="shared" si="1"/>
        <v>CAR_032_IntakeRamp</v>
      </c>
      <c r="J34" s="4" t="s">
        <v>37</v>
      </c>
      <c r="K34" s="4" t="s">
        <v>37</v>
      </c>
      <c r="L34" s="4" t="s">
        <v>37</v>
      </c>
      <c r="M34" s="4" t="s">
        <v>37</v>
      </c>
    </row>
    <row r="35" spans="1:13" ht="15.75" customHeight="1">
      <c r="A35" s="4" t="s">
        <v>68</v>
      </c>
      <c r="B35">
        <f t="shared" si="0"/>
        <v>33</v>
      </c>
      <c r="C35" s="4" t="s">
        <v>108</v>
      </c>
      <c r="F35" t="str">
        <f t="shared" si="1"/>
        <v>CAR_033_CarouselBelt</v>
      </c>
      <c r="J35" s="4" t="s">
        <v>37</v>
      </c>
      <c r="K35" s="4" t="s">
        <v>37</v>
      </c>
      <c r="L35" s="4" t="s">
        <v>37</v>
      </c>
      <c r="M35" s="4" t="s">
        <v>37</v>
      </c>
    </row>
    <row r="36" spans="1:13" ht="15.75" customHeight="1">
      <c r="A36" s="4" t="s">
        <v>68</v>
      </c>
      <c r="B36">
        <f t="shared" si="0"/>
        <v>34</v>
      </c>
      <c r="C36" s="4" t="s">
        <v>94</v>
      </c>
      <c r="F36" t="str">
        <f t="shared" si="1"/>
        <v>CAR_034_KickerAssembly</v>
      </c>
      <c r="J36" s="4" t="s">
        <v>37</v>
      </c>
      <c r="K36" s="4" t="s">
        <v>37</v>
      </c>
      <c r="L36" s="4" t="s">
        <v>37</v>
      </c>
      <c r="M36" s="4" t="s">
        <v>37</v>
      </c>
    </row>
    <row r="37" spans="1:13" ht="15.75" customHeight="1">
      <c r="A37" s="4" t="s">
        <v>68</v>
      </c>
      <c r="B37">
        <f t="shared" si="0"/>
        <v>35</v>
      </c>
      <c r="C37" s="4" t="s">
        <v>96</v>
      </c>
      <c r="F37" t="str">
        <f t="shared" si="1"/>
        <v>CAR_035_KickerBar</v>
      </c>
      <c r="J37" s="4" t="s">
        <v>37</v>
      </c>
      <c r="K37" s="4" t="s">
        <v>37</v>
      </c>
      <c r="L37" s="4" t="s">
        <v>37</v>
      </c>
      <c r="M37" s="4" t="s">
        <v>37</v>
      </c>
    </row>
    <row r="38" spans="1:13" ht="12.75">
      <c r="A38" s="4" t="s">
        <v>68</v>
      </c>
      <c r="B38">
        <f t="shared" si="0"/>
        <v>36</v>
      </c>
      <c r="C38" s="4" t="s">
        <v>111</v>
      </c>
      <c r="F38" t="str">
        <f t="shared" si="1"/>
        <v>CAR_036_BrokenOmni</v>
      </c>
      <c r="J38" s="4" t="s">
        <v>37</v>
      </c>
      <c r="K38" s="4" t="s">
        <v>37</v>
      </c>
      <c r="L38" s="4" t="s">
        <v>37</v>
      </c>
      <c r="M38" s="4" t="s">
        <v>37</v>
      </c>
    </row>
    <row r="39" spans="1:13" ht="12.75">
      <c r="A39" s="4" t="s">
        <v>68</v>
      </c>
      <c r="B39">
        <f t="shared" si="0"/>
        <v>37</v>
      </c>
      <c r="C39" s="4" t="s">
        <v>112</v>
      </c>
      <c r="F39" t="str">
        <f t="shared" si="1"/>
        <v>CAR_037_2inOmniWheel</v>
      </c>
      <c r="J39" s="4" t="s">
        <v>37</v>
      </c>
      <c r="K39" s="4" t="s">
        <v>37</v>
      </c>
      <c r="L39" s="4" t="s">
        <v>37</v>
      </c>
      <c r="M39" s="4" t="s">
        <v>37</v>
      </c>
    </row>
    <row r="40" spans="1:13" ht="12.75">
      <c r="A40" s="4" t="s">
        <v>68</v>
      </c>
      <c r="B40">
        <f t="shared" si="0"/>
        <v>38</v>
      </c>
      <c r="C40" s="4" t="s">
        <v>113</v>
      </c>
      <c r="F40" t="str">
        <f t="shared" si="1"/>
        <v>CAR_038_VerticalSweeperShaft</v>
      </c>
      <c r="J40" s="4" t="s">
        <v>37</v>
      </c>
      <c r="K40" s="4" t="s">
        <v>37</v>
      </c>
      <c r="L40" s="4" t="s">
        <v>37</v>
      </c>
      <c r="M40" s="4" t="s">
        <v>37</v>
      </c>
    </row>
    <row r="41" spans="1:13" ht="12.75">
      <c r="A41" s="4" t="s">
        <v>68</v>
      </c>
      <c r="B41">
        <f t="shared" si="0"/>
        <v>39</v>
      </c>
      <c r="C41" s="4" t="s">
        <v>114</v>
      </c>
      <c r="F41" t="str">
        <f t="shared" si="1"/>
        <v>CAR_039_1inchSpacers</v>
      </c>
      <c r="J41" s="4" t="s">
        <v>37</v>
      </c>
      <c r="K41" s="4" t="s">
        <v>37</v>
      </c>
      <c r="L41" s="4" t="s">
        <v>37</v>
      </c>
      <c r="M41" s="4" t="s">
        <v>37</v>
      </c>
    </row>
    <row r="42" spans="1:13" ht="12.75">
      <c r="A42" s="4" t="s">
        <v>68</v>
      </c>
      <c r="B42">
        <f t="shared" si="0"/>
        <v>40</v>
      </c>
      <c r="C42" s="4" t="s">
        <v>115</v>
      </c>
      <c r="F42" t="str">
        <f t="shared" si="1"/>
        <v>CAR_040_NewKickerAssembly</v>
      </c>
      <c r="J42" s="4" t="s">
        <v>37</v>
      </c>
      <c r="K42" s="4" t="s">
        <v>37</v>
      </c>
      <c r="L42" s="4" t="s">
        <v>37</v>
      </c>
      <c r="M42" s="4" t="s">
        <v>37</v>
      </c>
    </row>
    <row r="43" spans="1:13" ht="12.75">
      <c r="A43" s="4" t="s">
        <v>68</v>
      </c>
      <c r="B43">
        <f t="shared" si="0"/>
        <v>41</v>
      </c>
      <c r="C43" s="4" t="s">
        <v>116</v>
      </c>
      <c r="F43" t="str">
        <f t="shared" si="1"/>
        <v>CAR_041_KickerGusset</v>
      </c>
      <c r="J43" s="4" t="s">
        <v>14</v>
      </c>
      <c r="K43" s="4" t="s">
        <v>14</v>
      </c>
      <c r="L43" s="4" t="s">
        <v>43</v>
      </c>
      <c r="M43" s="4" t="s">
        <v>15</v>
      </c>
    </row>
    <row r="44" spans="1:13" ht="12.75">
      <c r="A44" s="4" t="s">
        <v>68</v>
      </c>
      <c r="B44">
        <f t="shared" si="0"/>
        <v>42</v>
      </c>
      <c r="C44" s="4" t="s">
        <v>95</v>
      </c>
      <c r="F44" t="str">
        <f t="shared" si="1"/>
        <v>CAR_042_KickerUChannel</v>
      </c>
      <c r="J44" s="4" t="s">
        <v>37</v>
      </c>
      <c r="K44" s="4" t="s">
        <v>37</v>
      </c>
      <c r="L44" s="4" t="s">
        <v>37</v>
      </c>
      <c r="M44" s="4" t="s">
        <v>37</v>
      </c>
    </row>
    <row r="45" spans="1:13" ht="12.75">
      <c r="A45" s="4" t="s">
        <v>68</v>
      </c>
      <c r="B45">
        <f t="shared" si="0"/>
        <v>43</v>
      </c>
      <c r="C45" s="4" t="s">
        <v>117</v>
      </c>
      <c r="F45" t="str">
        <f t="shared" si="1"/>
        <v>CAR_043_SDP_a_6a55m024df0910</v>
      </c>
      <c r="J45" s="4" t="s">
        <v>37</v>
      </c>
      <c r="K45" s="4" t="s">
        <v>37</v>
      </c>
      <c r="L45" s="4" t="s">
        <v>37</v>
      </c>
      <c r="M45" s="4" t="s">
        <v>37</v>
      </c>
    </row>
    <row r="46" spans="1:13" ht="12.75">
      <c r="A46" s="4" t="s">
        <v>68</v>
      </c>
      <c r="B46">
        <f t="shared" si="0"/>
        <v>44</v>
      </c>
      <c r="C46" s="4" t="s">
        <v>118</v>
      </c>
      <c r="F46" t="str">
        <f t="shared" si="1"/>
        <v>CAR_044_180VersaLBracketMount</v>
      </c>
      <c r="J46" s="4" t="s">
        <v>14</v>
      </c>
      <c r="K46" s="4" t="s">
        <v>14</v>
      </c>
      <c r="L46" s="4" t="s">
        <v>14</v>
      </c>
      <c r="M46" s="4" t="s">
        <v>14</v>
      </c>
    </row>
    <row r="47" spans="1:13" ht="12.75">
      <c r="A47" s="4" t="s">
        <v>68</v>
      </c>
      <c r="B47">
        <f t="shared" si="0"/>
        <v>45</v>
      </c>
      <c r="C47" s="4" t="s">
        <v>119</v>
      </c>
      <c r="F47" t="str">
        <f t="shared" si="1"/>
        <v>CAR_045_NewCarouselTensioner1.75UChannel</v>
      </c>
      <c r="J47" s="4" t="s">
        <v>14</v>
      </c>
      <c r="K47" s="4" t="s">
        <v>14</v>
      </c>
      <c r="L47" s="4" t="s">
        <v>14</v>
      </c>
      <c r="M47" s="4" t="s">
        <v>14</v>
      </c>
    </row>
    <row r="48" spans="1:13" ht="12.75">
      <c r="A48" s="4" t="s">
        <v>68</v>
      </c>
      <c r="B48">
        <f t="shared" si="0"/>
        <v>46</v>
      </c>
      <c r="C48" s="4" t="s">
        <v>120</v>
      </c>
      <c r="F48" t="str">
        <f t="shared" si="1"/>
        <v>CAR_046_NewCarouselTensioner</v>
      </c>
      <c r="J48" s="4" t="s">
        <v>37</v>
      </c>
      <c r="K48" s="4" t="s">
        <v>37</v>
      </c>
      <c r="L48" s="4" t="s">
        <v>37</v>
      </c>
      <c r="M48" s="4" t="s">
        <v>37</v>
      </c>
    </row>
    <row r="49" spans="1:13" ht="12.75">
      <c r="A49" s="4" t="s">
        <v>68</v>
      </c>
      <c r="B49">
        <f t="shared" si="0"/>
        <v>47</v>
      </c>
      <c r="C49" s="4" t="s">
        <v>87</v>
      </c>
      <c r="F49" t="str">
        <f t="shared" si="1"/>
        <v>CAR_047_98306A167_STEEL CLEVIS PIN</v>
      </c>
      <c r="J49" s="4" t="s">
        <v>37</v>
      </c>
      <c r="K49" s="4" t="s">
        <v>37</v>
      </c>
      <c r="L49" s="4" t="s">
        <v>37</v>
      </c>
      <c r="M49" s="4" t="s">
        <v>37</v>
      </c>
    </row>
    <row r="50" spans="1:13" ht="12.75">
      <c r="A50" s="4" t="s">
        <v>68</v>
      </c>
      <c r="B50">
        <f t="shared" si="0"/>
        <v>48</v>
      </c>
      <c r="C50" s="4" t="s">
        <v>121</v>
      </c>
      <c r="F50" t="str">
        <f t="shared" si="1"/>
        <v>CAR_048_NewCarouselTensioner1.5UChannel</v>
      </c>
      <c r="J50" s="4" t="s">
        <v>14</v>
      </c>
      <c r="K50" s="4" t="s">
        <v>14</v>
      </c>
      <c r="L50" s="4" t="s">
        <v>14</v>
      </c>
      <c r="M50" s="4" t="s">
        <v>14</v>
      </c>
    </row>
    <row r="51" spans="1:13" ht="12.75">
      <c r="A51" s="4" t="s">
        <v>68</v>
      </c>
      <c r="B51">
        <f t="shared" si="0"/>
        <v>49</v>
      </c>
      <c r="C51" s="4" t="s">
        <v>122</v>
      </c>
      <c r="F51" t="str">
        <f t="shared" si="1"/>
        <v>CAR_049_SweeperBarMount</v>
      </c>
      <c r="J51" s="4" t="s">
        <v>37</v>
      </c>
      <c r="K51" s="4" t="s">
        <v>37</v>
      </c>
      <c r="L51" s="4" t="s">
        <v>37</v>
      </c>
      <c r="M51" s="4" t="s">
        <v>37</v>
      </c>
    </row>
    <row r="52" spans="1:13" ht="12.75">
      <c r="A52" s="4" t="s">
        <v>68</v>
      </c>
      <c r="B52">
        <f t="shared" si="0"/>
        <v>50</v>
      </c>
      <c r="C52" s="4" t="s">
        <v>123</v>
      </c>
      <c r="F52" t="str">
        <f t="shared" si="1"/>
        <v>CAR_050_SweeperBarArms</v>
      </c>
      <c r="J52" s="4" t="s">
        <v>37</v>
      </c>
      <c r="K52" s="4" t="s">
        <v>37</v>
      </c>
      <c r="L52" s="4" t="s">
        <v>37</v>
      </c>
      <c r="M52" s="4" t="s">
        <v>37</v>
      </c>
    </row>
    <row r="53" spans="1:13" ht="12.75">
      <c r="A53" s="4" t="s">
        <v>68</v>
      </c>
      <c r="B53">
        <f t="shared" si="0"/>
        <v>51</v>
      </c>
      <c r="C53" s="4" t="s">
        <v>124</v>
      </c>
      <c r="F53" t="str">
        <f t="shared" si="1"/>
        <v xml:space="preserve">CAR_051_HalfInchHexBearing </v>
      </c>
      <c r="J53" s="4" t="s">
        <v>37</v>
      </c>
      <c r="K53" s="4" t="s">
        <v>37</v>
      </c>
      <c r="L53" s="4" t="s">
        <v>37</v>
      </c>
      <c r="M53" s="4" t="s">
        <v>37</v>
      </c>
    </row>
    <row r="54" spans="1:13" ht="12.75">
      <c r="A54" s="4" t="s">
        <v>68</v>
      </c>
      <c r="B54">
        <f t="shared" si="0"/>
        <v>52</v>
      </c>
      <c r="C54" s="4" t="s">
        <v>125</v>
      </c>
      <c r="F54" t="str">
        <f t="shared" si="1"/>
        <v>CAR_052_OmniWheelKickerAxle</v>
      </c>
      <c r="J54" s="4" t="s">
        <v>37</v>
      </c>
      <c r="K54" s="4" t="s">
        <v>37</v>
      </c>
      <c r="L54" s="4" t="s">
        <v>37</v>
      </c>
      <c r="M54" s="4" t="s">
        <v>37</v>
      </c>
    </row>
    <row r="55" spans="1:13" ht="12.75">
      <c r="A55" s="4" t="s">
        <v>68</v>
      </c>
      <c r="B55">
        <f t="shared" si="0"/>
        <v>53</v>
      </c>
      <c r="F55" t="str">
        <f t="shared" si="1"/>
        <v>CAR_053_</v>
      </c>
      <c r="J55" s="4" t="s">
        <v>37</v>
      </c>
      <c r="K55" s="4" t="s">
        <v>37</v>
      </c>
      <c r="L55" s="4" t="s">
        <v>37</v>
      </c>
      <c r="M55" s="4" t="s">
        <v>37</v>
      </c>
    </row>
    <row r="56" spans="1:13" ht="12.75">
      <c r="A56" s="4" t="s">
        <v>68</v>
      </c>
      <c r="B56">
        <f t="shared" si="0"/>
        <v>54</v>
      </c>
      <c r="F56" t="str">
        <f t="shared" si="1"/>
        <v>CAR_054_</v>
      </c>
      <c r="J56" s="4" t="s">
        <v>37</v>
      </c>
      <c r="K56" s="4" t="s">
        <v>37</v>
      </c>
      <c r="L56" s="4" t="s">
        <v>37</v>
      </c>
      <c r="M56" s="4" t="s">
        <v>37</v>
      </c>
    </row>
    <row r="57" spans="1:13" ht="12.75">
      <c r="A57" s="4" t="s">
        <v>68</v>
      </c>
      <c r="B57">
        <f t="shared" si="0"/>
        <v>55</v>
      </c>
      <c r="F57" t="str">
        <f t="shared" si="1"/>
        <v>CAR_055_</v>
      </c>
      <c r="J57" s="4" t="s">
        <v>37</v>
      </c>
      <c r="K57" s="4" t="s">
        <v>37</v>
      </c>
      <c r="L57" s="4" t="s">
        <v>37</v>
      </c>
      <c r="M57" s="4" t="s">
        <v>37</v>
      </c>
    </row>
    <row r="58" spans="1:13" ht="12.75">
      <c r="A58" s="4" t="s">
        <v>68</v>
      </c>
      <c r="B58">
        <f t="shared" si="0"/>
        <v>56</v>
      </c>
      <c r="F58" t="str">
        <f t="shared" si="1"/>
        <v>CAR_056_</v>
      </c>
      <c r="J58" s="4" t="s">
        <v>37</v>
      </c>
      <c r="K58" s="4" t="s">
        <v>37</v>
      </c>
      <c r="L58" s="4" t="s">
        <v>37</v>
      </c>
      <c r="M58" s="4" t="s">
        <v>37</v>
      </c>
    </row>
    <row r="59" spans="1:13" ht="12.75">
      <c r="A59" s="4" t="s">
        <v>68</v>
      </c>
      <c r="B59">
        <f t="shared" si="0"/>
        <v>57</v>
      </c>
      <c r="F59" t="str">
        <f t="shared" si="1"/>
        <v>CAR_057_</v>
      </c>
      <c r="J59" s="4" t="s">
        <v>37</v>
      </c>
      <c r="K59" s="4" t="s">
        <v>37</v>
      </c>
      <c r="L59" s="4" t="s">
        <v>37</v>
      </c>
      <c r="M59" s="4" t="s">
        <v>37</v>
      </c>
    </row>
    <row r="60" spans="1:13" ht="12.75">
      <c r="A60" s="4" t="s">
        <v>68</v>
      </c>
      <c r="B60">
        <f t="shared" si="0"/>
        <v>58</v>
      </c>
      <c r="F60" t="str">
        <f t="shared" si="1"/>
        <v>CAR_058_</v>
      </c>
      <c r="J60" s="4" t="s">
        <v>37</v>
      </c>
      <c r="K60" s="4" t="s">
        <v>37</v>
      </c>
      <c r="L60" s="4" t="s">
        <v>37</v>
      </c>
      <c r="M60" s="4" t="s">
        <v>37</v>
      </c>
    </row>
  </sheetData>
  <conditionalFormatting sqref="J3:M3 J12:M15 J17:M17 J19:M20 J22:M22 J28:M30">
    <cfRule type="containsText" dxfId="42" priority="1" operator="containsText" text="Don't Need">
      <formula>NOT(ISERROR(SEARCH(("Don't Need"),(J3))))</formula>
    </cfRule>
  </conditionalFormatting>
  <conditionalFormatting sqref="J2:M60">
    <cfRule type="containsText" dxfId="41" priority="2" operator="containsText" text="Work In Progress">
      <formula>NOT(ISERROR(SEARCH(("Work In Progress"),(J2))))</formula>
    </cfRule>
  </conditionalFormatting>
  <conditionalFormatting sqref="J2:M60">
    <cfRule type="containsText" dxfId="40" priority="3" operator="containsText" text="Yes">
      <formula>NOT(ISERROR(SEARCH(("Yes"),(J2))))</formula>
    </cfRule>
  </conditionalFormatting>
  <conditionalFormatting sqref="J2:M60">
    <cfRule type="containsText" dxfId="39" priority="4" operator="containsText" text="No">
      <formula>NOT(ISERROR(SEARCH(("No"),(J2))))</formula>
    </cfRule>
  </conditionalFormatting>
  <conditionalFormatting sqref="J2:M60">
    <cfRule type="containsText" dxfId="38" priority="5" operator="containsText" text="Eliminated">
      <formula>NOT(ISERROR(SEARCH(("Eliminated"),(J2))))</formula>
    </cfRule>
  </conditionalFormatting>
  <conditionalFormatting sqref="C2:C53">
    <cfRule type="expression" dxfId="37" priority="6">
      <formula>NOT(ISBLANK(H2))</formula>
    </cfRule>
  </conditionalFormatting>
  <conditionalFormatting sqref="C2:C53">
    <cfRule type="expression" dxfId="36" priority="7">
      <formula>M2="Yes"</formula>
    </cfRule>
  </conditionalFormatting>
  <conditionalFormatting sqref="C2:C53">
    <cfRule type="expression" dxfId="35" priority="8">
      <formula>NOT(ISBLANK(H2))</formula>
    </cfRule>
  </conditionalFormatting>
  <conditionalFormatting sqref="C2:C53">
    <cfRule type="expression" dxfId="34" priority="9">
      <formula>M2="Yes"</formula>
    </cfRule>
  </conditionalFormatting>
  <dataValidations count="3">
    <dataValidation type="list" allowBlank="1" sqref="J61:M70">
      <formula1>"Yes,No,Maybe So,Don't Need"</formula1>
    </dataValidation>
    <dataValidation type="list" allowBlank="1" sqref="J2:M2 J4:M11 J16:M16 J18:M18 J21:M21 J23:M27 J31:M60">
      <formula1>"Yes,No,Work In Progress,Eliminated,Unkown"</formula1>
    </dataValidation>
    <dataValidation type="list" allowBlank="1" sqref="J3:M3 J12:M15 J17:M17 J19:M20 J22:M22 J28:M30">
      <formula1>"Yes,No,Work In Progress,Eliminated,Unkown,Don't Need"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/>
  </sheetViews>
  <sheetFormatPr defaultColWidth="14.42578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4" t="s">
        <v>40</v>
      </c>
    </row>
    <row r="2" spans="1:14" ht="15.75" customHeight="1">
      <c r="A2" s="4" t="s">
        <v>126</v>
      </c>
      <c r="B2">
        <f t="shared" ref="B2:B10" si="0">SUM(ROW(B2)-2)</f>
        <v>0</v>
      </c>
      <c r="F2" t="str">
        <f t="shared" ref="F2:F12" si="1">A2&amp;"_"&amp;REPT("0",3-LEN(B2))&amp;B2&amp;"_"&amp;C2&amp;IF(D2="","","_"&amp;D2)&amp;IF(E2="","","_"&amp;E2)</f>
        <v>BUM_000_</v>
      </c>
      <c r="J2" s="4" t="s">
        <v>15</v>
      </c>
      <c r="K2" s="4" t="s">
        <v>43</v>
      </c>
      <c r="L2" s="4" t="s">
        <v>43</v>
      </c>
      <c r="M2" s="4" t="s">
        <v>15</v>
      </c>
    </row>
    <row r="3" spans="1:14" ht="15.75" customHeight="1">
      <c r="A3" s="4" t="s">
        <v>126</v>
      </c>
      <c r="B3">
        <f t="shared" si="0"/>
        <v>1</v>
      </c>
      <c r="F3" t="str">
        <f t="shared" si="1"/>
        <v>BUM_001_</v>
      </c>
      <c r="J3" s="4" t="s">
        <v>14</v>
      </c>
      <c r="K3" s="4" t="s">
        <v>14</v>
      </c>
      <c r="L3" s="4" t="s">
        <v>14</v>
      </c>
      <c r="M3" s="4" t="s">
        <v>15</v>
      </c>
    </row>
    <row r="4" spans="1:14" ht="15.75" customHeight="1">
      <c r="A4" s="4" t="s">
        <v>126</v>
      </c>
      <c r="B4">
        <f t="shared" si="0"/>
        <v>2</v>
      </c>
      <c r="F4" t="str">
        <f t="shared" si="1"/>
        <v>BUM_002_</v>
      </c>
      <c r="J4" s="4" t="s">
        <v>14</v>
      </c>
      <c r="K4" s="4" t="s">
        <v>14</v>
      </c>
      <c r="L4" s="4" t="s">
        <v>14</v>
      </c>
      <c r="M4" s="4" t="s">
        <v>15</v>
      </c>
    </row>
    <row r="5" spans="1:14" ht="15.75" customHeight="1">
      <c r="A5" s="4" t="s">
        <v>126</v>
      </c>
      <c r="B5">
        <f t="shared" si="0"/>
        <v>3</v>
      </c>
      <c r="F5" t="str">
        <f t="shared" si="1"/>
        <v>BUM_003_</v>
      </c>
      <c r="J5" s="4" t="s">
        <v>14</v>
      </c>
      <c r="K5" s="4" t="s">
        <v>14</v>
      </c>
      <c r="L5" s="4" t="s">
        <v>14</v>
      </c>
      <c r="M5" s="4" t="s">
        <v>15</v>
      </c>
    </row>
    <row r="6" spans="1:14" ht="15.75" customHeight="1">
      <c r="A6" s="4" t="s">
        <v>126</v>
      </c>
      <c r="B6">
        <f t="shared" si="0"/>
        <v>4</v>
      </c>
      <c r="F6" t="str">
        <f t="shared" si="1"/>
        <v>BUM_004_</v>
      </c>
      <c r="J6" s="4" t="s">
        <v>14</v>
      </c>
      <c r="K6" s="4" t="s">
        <v>14</v>
      </c>
      <c r="L6" s="4" t="s">
        <v>14</v>
      </c>
      <c r="M6" s="4" t="s">
        <v>15</v>
      </c>
    </row>
    <row r="7" spans="1:14" ht="15.75" customHeight="1">
      <c r="A7" s="4" t="s">
        <v>126</v>
      </c>
      <c r="B7">
        <f t="shared" si="0"/>
        <v>5</v>
      </c>
      <c r="F7" t="str">
        <f t="shared" si="1"/>
        <v>BUM_005_</v>
      </c>
      <c r="J7" s="4" t="s">
        <v>14</v>
      </c>
      <c r="K7" s="4" t="s">
        <v>14</v>
      </c>
      <c r="L7" s="4" t="s">
        <v>14</v>
      </c>
      <c r="M7" s="4" t="s">
        <v>15</v>
      </c>
    </row>
    <row r="8" spans="1:14" ht="15.75" customHeight="1">
      <c r="A8" s="4" t="s">
        <v>126</v>
      </c>
      <c r="B8">
        <f t="shared" si="0"/>
        <v>6</v>
      </c>
      <c r="F8" t="str">
        <f t="shared" si="1"/>
        <v>BUM_006_</v>
      </c>
      <c r="J8" s="4" t="s">
        <v>32</v>
      </c>
      <c r="K8" s="4" t="s">
        <v>32</v>
      </c>
      <c r="L8" s="4" t="s">
        <v>32</v>
      </c>
      <c r="M8" s="4" t="s">
        <v>32</v>
      </c>
    </row>
    <row r="9" spans="1:14" ht="15.75" customHeight="1">
      <c r="A9" s="4" t="s">
        <v>126</v>
      </c>
      <c r="B9">
        <f t="shared" si="0"/>
        <v>7</v>
      </c>
      <c r="F9" t="str">
        <f t="shared" si="1"/>
        <v>BUM_007_</v>
      </c>
      <c r="J9" s="4" t="s">
        <v>32</v>
      </c>
      <c r="K9" s="4" t="s">
        <v>32</v>
      </c>
      <c r="L9" s="4" t="s">
        <v>32</v>
      </c>
      <c r="M9" s="4" t="s">
        <v>32</v>
      </c>
    </row>
    <row r="10" spans="1:14" ht="15.75" customHeight="1">
      <c r="A10" s="4" t="s">
        <v>126</v>
      </c>
      <c r="B10">
        <f t="shared" si="0"/>
        <v>8</v>
      </c>
      <c r="F10" t="str">
        <f t="shared" si="1"/>
        <v>BUM_008_</v>
      </c>
      <c r="J10" s="4" t="s">
        <v>32</v>
      </c>
      <c r="K10" s="4" t="s">
        <v>32</v>
      </c>
      <c r="L10" s="4" t="s">
        <v>32</v>
      </c>
      <c r="M10" s="4" t="s">
        <v>32</v>
      </c>
    </row>
    <row r="11" spans="1:14" ht="15.75" customHeight="1">
      <c r="A11" s="4" t="s">
        <v>126</v>
      </c>
      <c r="B11" s="4">
        <v>9</v>
      </c>
      <c r="F11" t="str">
        <f t="shared" si="1"/>
        <v>BUM_009_</v>
      </c>
      <c r="J11" s="4" t="s">
        <v>32</v>
      </c>
      <c r="K11" s="4" t="s">
        <v>32</v>
      </c>
      <c r="L11" s="4" t="s">
        <v>32</v>
      </c>
      <c r="M11" s="4" t="s">
        <v>32</v>
      </c>
    </row>
    <row r="12" spans="1:14" ht="15.75" customHeight="1">
      <c r="A12" s="4" t="s">
        <v>126</v>
      </c>
      <c r="B12">
        <f>SUM(ROW(B12)-2)</f>
        <v>10</v>
      </c>
      <c r="F12" t="str">
        <f t="shared" si="1"/>
        <v>BUM_010_</v>
      </c>
      <c r="J12" s="4" t="s">
        <v>37</v>
      </c>
      <c r="K12" s="4" t="s">
        <v>37</v>
      </c>
      <c r="L12" s="4" t="s">
        <v>37</v>
      </c>
      <c r="M12" s="4" t="s">
        <v>37</v>
      </c>
    </row>
  </sheetData>
  <conditionalFormatting sqref="J8:M11">
    <cfRule type="containsText" dxfId="33" priority="1" operator="containsText" text="Don't Need">
      <formula>NOT(ISERROR(SEARCH(("Don't Need"),(J8))))</formula>
    </cfRule>
  </conditionalFormatting>
  <conditionalFormatting sqref="J2:M93">
    <cfRule type="containsText" dxfId="32" priority="2" operator="containsText" text="Work In Progress">
      <formula>NOT(ISERROR(SEARCH(("Work In Progress"),(J2))))</formula>
    </cfRule>
  </conditionalFormatting>
  <conditionalFormatting sqref="J2:M93">
    <cfRule type="containsText" dxfId="31" priority="3" operator="containsText" text="Yes">
      <formula>NOT(ISERROR(SEARCH(("Yes"),(J2))))</formula>
    </cfRule>
  </conditionalFormatting>
  <conditionalFormatting sqref="J2:M93">
    <cfRule type="containsText" dxfId="30" priority="4" operator="containsText" text="No">
      <formula>NOT(ISERROR(SEARCH(("No"),(J2))))</formula>
    </cfRule>
  </conditionalFormatting>
  <conditionalFormatting sqref="J2:M93">
    <cfRule type="containsText" dxfId="29" priority="5" operator="containsText" text="Eliminated">
      <formula>NOT(ISERROR(SEARCH(("Eliminated"),(J2))))</formula>
    </cfRule>
  </conditionalFormatting>
  <conditionalFormatting sqref="C2:C53">
    <cfRule type="expression" dxfId="28" priority="6">
      <formula>NOT(ISBLANK(H2))</formula>
    </cfRule>
  </conditionalFormatting>
  <conditionalFormatting sqref="C2:C53">
    <cfRule type="expression" dxfId="27" priority="7">
      <formula>M2="Yes"</formula>
    </cfRule>
  </conditionalFormatting>
  <dataValidations count="2">
    <dataValidation type="list" allowBlank="1" sqref="J2:M7 J12:M93">
      <formula1>"Yes,No,Work In Progress,Eliminated,Unkown"</formula1>
    </dataValidation>
    <dataValidation type="list" allowBlank="1" sqref="J8:M11">
      <formula1>"Yes,No,Work In Progress,Eliminated,Unkown,Don't Need"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94"/>
  <sheetViews>
    <sheetView workbookViewId="0"/>
  </sheetViews>
  <sheetFormatPr defaultColWidth="14.42578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4" t="s">
        <v>40</v>
      </c>
    </row>
    <row r="2" spans="1:14" ht="15.75" customHeight="1">
      <c r="A2" s="4" t="s">
        <v>127</v>
      </c>
      <c r="B2">
        <f t="shared" ref="B2:B3" si="0">SUM(ROW(B2)-2)</f>
        <v>0</v>
      </c>
      <c r="C2" s="4" t="s">
        <v>128</v>
      </c>
      <c r="F2" t="str">
        <f t="shared" ref="F2:F94" si="1">A2&amp;"_"&amp;REPT("0",3-LEN(B2))&amp;B2&amp;"_"&amp;C2&amp;IF(D2="","","_"&amp;D2)&amp;IF(E2="","","_"&amp;E2)</f>
        <v>ARM_000_Assemby</v>
      </c>
      <c r="H2" s="4" t="s">
        <v>129</v>
      </c>
      <c r="J2" s="4" t="s">
        <v>32</v>
      </c>
      <c r="K2" s="4" t="s">
        <v>32</v>
      </c>
      <c r="L2" s="4" t="s">
        <v>32</v>
      </c>
      <c r="M2" s="4" t="s">
        <v>32</v>
      </c>
    </row>
    <row r="3" spans="1:14" ht="15.75" customHeight="1">
      <c r="A3" s="4" t="s">
        <v>127</v>
      </c>
      <c r="B3">
        <f t="shared" si="0"/>
        <v>1</v>
      </c>
      <c r="C3" s="4" t="s">
        <v>130</v>
      </c>
      <c r="F3" t="str">
        <f t="shared" si="1"/>
        <v>ARM_001_12T#35Sprocket</v>
      </c>
      <c r="H3" s="4" t="s">
        <v>129</v>
      </c>
      <c r="J3" s="4" t="s">
        <v>32</v>
      </c>
      <c r="K3" s="4" t="s">
        <v>32</v>
      </c>
      <c r="L3" s="4" t="s">
        <v>32</v>
      </c>
      <c r="M3" s="4" t="s">
        <v>32</v>
      </c>
    </row>
    <row r="4" spans="1:14" ht="15.75" customHeight="1">
      <c r="A4" s="4" t="s">
        <v>127</v>
      </c>
      <c r="B4" s="19">
        <v>2</v>
      </c>
      <c r="C4" s="4" t="s">
        <v>131</v>
      </c>
      <c r="F4" t="str">
        <f t="shared" si="1"/>
        <v>ARM_002_BeltPulley</v>
      </c>
      <c r="H4" s="4" t="s">
        <v>129</v>
      </c>
      <c r="J4" s="4" t="s">
        <v>32</v>
      </c>
      <c r="K4" s="4" t="s">
        <v>32</v>
      </c>
      <c r="L4" s="4" t="s">
        <v>32</v>
      </c>
      <c r="M4" s="4" t="s">
        <v>32</v>
      </c>
    </row>
    <row r="5" spans="1:14" ht="15.75" customHeight="1">
      <c r="A5" s="4" t="s">
        <v>127</v>
      </c>
      <c r="B5">
        <f t="shared" ref="B5:B94" si="2">SUM(ROW(B5)-2)</f>
        <v>3</v>
      </c>
      <c r="C5" s="4" t="s">
        <v>132</v>
      </c>
      <c r="F5" t="str">
        <f t="shared" si="1"/>
        <v>ARM_003_64T#25Sprocket</v>
      </c>
      <c r="H5" s="4" t="s">
        <v>129</v>
      </c>
      <c r="J5" s="4" t="s">
        <v>32</v>
      </c>
      <c r="K5" s="4" t="s">
        <v>32</v>
      </c>
      <c r="L5" s="4" t="s">
        <v>32</v>
      </c>
      <c r="M5" s="4" t="s">
        <v>32</v>
      </c>
    </row>
    <row r="6" spans="1:14" ht="15.75" customHeight="1">
      <c r="A6" s="4" t="s">
        <v>127</v>
      </c>
      <c r="B6">
        <f t="shared" si="2"/>
        <v>4</v>
      </c>
      <c r="C6" s="4" t="s">
        <v>133</v>
      </c>
      <c r="F6" t="str">
        <f t="shared" si="1"/>
        <v>ARM_004_FlangedBearing</v>
      </c>
      <c r="H6" s="4" t="s">
        <v>129</v>
      </c>
      <c r="J6" s="4" t="s">
        <v>32</v>
      </c>
      <c r="K6" s="4" t="s">
        <v>32</v>
      </c>
      <c r="L6" s="4" t="s">
        <v>32</v>
      </c>
      <c r="M6" s="4" t="s">
        <v>32</v>
      </c>
    </row>
    <row r="7" spans="1:14" ht="15.75" customHeight="1">
      <c r="A7" s="4" t="s">
        <v>127</v>
      </c>
      <c r="B7">
        <f t="shared" si="2"/>
        <v>5</v>
      </c>
      <c r="C7" s="4" t="s">
        <v>134</v>
      </c>
      <c r="F7" t="str">
        <f t="shared" si="1"/>
        <v>ARM_005_VersaBlockV2</v>
      </c>
      <c r="H7" s="4" t="s">
        <v>129</v>
      </c>
      <c r="J7" s="4" t="s">
        <v>32</v>
      </c>
      <c r="K7" s="4" t="s">
        <v>32</v>
      </c>
      <c r="L7" s="4" t="s">
        <v>32</v>
      </c>
      <c r="M7" s="4" t="s">
        <v>32</v>
      </c>
    </row>
    <row r="8" spans="1:14" ht="15.75" customHeight="1">
      <c r="A8" s="4" t="s">
        <v>127</v>
      </c>
      <c r="B8">
        <f t="shared" si="2"/>
        <v>6</v>
      </c>
      <c r="C8" s="4" t="s">
        <v>135</v>
      </c>
      <c r="F8" t="str">
        <f t="shared" si="1"/>
        <v>ARM_006_VersaHubPlastic</v>
      </c>
      <c r="H8" s="4" t="s">
        <v>129</v>
      </c>
      <c r="J8" s="4" t="s">
        <v>32</v>
      </c>
      <c r="K8" s="4" t="s">
        <v>32</v>
      </c>
      <c r="L8" s="4" t="s">
        <v>32</v>
      </c>
      <c r="M8" s="4" t="s">
        <v>32</v>
      </c>
    </row>
    <row r="9" spans="1:14" ht="15.75" customHeight="1">
      <c r="A9" s="4" t="s">
        <v>127</v>
      </c>
      <c r="B9">
        <f t="shared" si="2"/>
        <v>7</v>
      </c>
      <c r="C9" s="4" t="s">
        <v>136</v>
      </c>
      <c r="F9" t="str">
        <f t="shared" si="1"/>
        <v>ARM_007_LongShaft</v>
      </c>
      <c r="H9" s="4" t="s">
        <v>129</v>
      </c>
      <c r="J9" s="4" t="s">
        <v>14</v>
      </c>
      <c r="K9" s="4" t="s">
        <v>14</v>
      </c>
      <c r="L9" s="4" t="s">
        <v>14</v>
      </c>
      <c r="M9" s="4" t="s">
        <v>14</v>
      </c>
    </row>
    <row r="10" spans="1:14" ht="15.75" customHeight="1">
      <c r="A10" s="4" t="s">
        <v>127</v>
      </c>
      <c r="B10">
        <f t="shared" si="2"/>
        <v>8</v>
      </c>
      <c r="C10" s="4" t="s">
        <v>137</v>
      </c>
      <c r="F10" t="str">
        <f t="shared" si="1"/>
        <v>ARM_008_IntermediateBar</v>
      </c>
      <c r="H10" s="4" t="s">
        <v>129</v>
      </c>
      <c r="J10" s="4" t="s">
        <v>15</v>
      </c>
      <c r="K10" s="4" t="s">
        <v>15</v>
      </c>
      <c r="L10" s="4" t="s">
        <v>15</v>
      </c>
      <c r="M10" s="4" t="s">
        <v>15</v>
      </c>
    </row>
    <row r="11" spans="1:14" ht="15.75" customHeight="1">
      <c r="A11" s="4" t="s">
        <v>127</v>
      </c>
      <c r="B11">
        <f t="shared" si="2"/>
        <v>9</v>
      </c>
      <c r="C11" s="4" t="s">
        <v>138</v>
      </c>
      <c r="F11" t="str">
        <f t="shared" si="1"/>
        <v>ARM_009_13inSpacerPVC</v>
      </c>
      <c r="H11" s="4" t="s">
        <v>129</v>
      </c>
      <c r="J11" s="4" t="s">
        <v>15</v>
      </c>
      <c r="K11" s="4" t="s">
        <v>15</v>
      </c>
      <c r="L11" s="4" t="s">
        <v>15</v>
      </c>
      <c r="M11" s="4" t="s">
        <v>15</v>
      </c>
    </row>
    <row r="12" spans="1:14" ht="15.75" customHeight="1">
      <c r="A12" s="4" t="s">
        <v>127</v>
      </c>
      <c r="B12">
        <f t="shared" si="2"/>
        <v>10</v>
      </c>
      <c r="C12" s="4" t="s">
        <v>139</v>
      </c>
      <c r="F12" t="str">
        <f t="shared" si="1"/>
        <v>ARM_010_2.75inHexShaft</v>
      </c>
      <c r="H12" s="4" t="s">
        <v>129</v>
      </c>
      <c r="J12" s="4" t="s">
        <v>15</v>
      </c>
      <c r="K12" s="4" t="s">
        <v>15</v>
      </c>
      <c r="L12" s="4" t="s">
        <v>15</v>
      </c>
      <c r="M12" s="4" t="s">
        <v>15</v>
      </c>
    </row>
    <row r="13" spans="1:14" ht="15.75" customHeight="1">
      <c r="A13" s="4" t="s">
        <v>127</v>
      </c>
      <c r="B13">
        <f t="shared" si="2"/>
        <v>11</v>
      </c>
      <c r="C13" s="4" t="s">
        <v>141</v>
      </c>
      <c r="F13" t="str">
        <f t="shared" si="1"/>
        <v>ARM_011_BearingMount</v>
      </c>
      <c r="H13" s="4" t="s">
        <v>129</v>
      </c>
      <c r="J13" s="4" t="s">
        <v>14</v>
      </c>
      <c r="K13" s="4" t="s">
        <v>14</v>
      </c>
      <c r="L13" s="4" t="s">
        <v>14</v>
      </c>
      <c r="M13" s="4" t="s">
        <v>14</v>
      </c>
    </row>
    <row r="14" spans="1:14" ht="15.75" customHeight="1">
      <c r="A14" s="4" t="s">
        <v>127</v>
      </c>
      <c r="B14">
        <f t="shared" si="2"/>
        <v>12</v>
      </c>
      <c r="C14" s="4" t="s">
        <v>143</v>
      </c>
      <c r="F14" t="str">
        <f t="shared" si="1"/>
        <v>ARM_012_ArmMount</v>
      </c>
      <c r="H14" s="4" t="s">
        <v>129</v>
      </c>
      <c r="J14" s="4" t="s">
        <v>15</v>
      </c>
      <c r="K14" s="4" t="s">
        <v>15</v>
      </c>
      <c r="L14" s="4" t="s">
        <v>15</v>
      </c>
      <c r="M14" s="4" t="s">
        <v>15</v>
      </c>
    </row>
    <row r="15" spans="1:14" ht="15.75" customHeight="1">
      <c r="A15" s="4" t="s">
        <v>127</v>
      </c>
      <c r="B15">
        <f t="shared" si="2"/>
        <v>13</v>
      </c>
      <c r="C15" s="4" t="s">
        <v>144</v>
      </c>
      <c r="F15" t="str">
        <f t="shared" si="1"/>
        <v>ARM_013_RollerBar</v>
      </c>
      <c r="J15" s="4" t="s">
        <v>23</v>
      </c>
      <c r="K15" s="4" t="s">
        <v>23</v>
      </c>
      <c r="L15" s="4" t="s">
        <v>23</v>
      </c>
      <c r="M15" s="4" t="s">
        <v>23</v>
      </c>
    </row>
    <row r="16" spans="1:14" ht="15.75" customHeight="1">
      <c r="A16" s="4" t="s">
        <v>127</v>
      </c>
      <c r="B16">
        <f t="shared" si="2"/>
        <v>14</v>
      </c>
      <c r="C16" s="20" t="s">
        <v>145</v>
      </c>
      <c r="F16" t="str">
        <f t="shared" si="1"/>
        <v>ARM_014_VersaRoller_1_2_Hex_Hub_Insert_1_2_Hex_Shaft_x_7_8_Long_217-5898</v>
      </c>
      <c r="J16" s="4" t="s">
        <v>32</v>
      </c>
      <c r="K16" s="4" t="s">
        <v>32</v>
      </c>
      <c r="L16" s="4" t="s">
        <v>32</v>
      </c>
      <c r="M16" s="4" t="s">
        <v>32</v>
      </c>
    </row>
    <row r="17" spans="1:13" ht="15.75" customHeight="1">
      <c r="A17" s="4" t="s">
        <v>127</v>
      </c>
      <c r="B17">
        <f t="shared" si="2"/>
        <v>15</v>
      </c>
      <c r="C17" s="20" t="s">
        <v>146</v>
      </c>
      <c r="F17" t="str">
        <f t="shared" si="1"/>
        <v>ARM_015_VersaRoller_Hub_1_2_Hex_Bore_x_1-1_8_OD_Aluminum_217-5895</v>
      </c>
      <c r="J17" s="4" t="s">
        <v>32</v>
      </c>
      <c r="K17" s="4" t="s">
        <v>32</v>
      </c>
      <c r="L17" s="4" t="s">
        <v>32</v>
      </c>
      <c r="M17" s="4" t="s">
        <v>32</v>
      </c>
    </row>
    <row r="18" spans="1:13" ht="15.75" customHeight="1">
      <c r="A18" s="4" t="s">
        <v>127</v>
      </c>
      <c r="B18">
        <f t="shared" si="2"/>
        <v>16</v>
      </c>
      <c r="C18" s="20" t="s">
        <v>147</v>
      </c>
      <c r="F18" t="str">
        <f t="shared" si="1"/>
        <v>ARM_016_VersaRoller_Tube_1-_OD_x_1-_ID_x_1_16_Wall_Aluminum_59_217-5901</v>
      </c>
      <c r="J18" s="4" t="s">
        <v>32</v>
      </c>
      <c r="K18" s="4" t="s">
        <v>32</v>
      </c>
      <c r="L18" s="4" t="s">
        <v>32</v>
      </c>
      <c r="M18" s="4" t="s">
        <v>32</v>
      </c>
    </row>
    <row r="19" spans="1:13" ht="15.75" customHeight="1">
      <c r="A19" s="4" t="s">
        <v>127</v>
      </c>
      <c r="B19">
        <f t="shared" si="2"/>
        <v>17</v>
      </c>
      <c r="C19" s="21" t="s">
        <v>148</v>
      </c>
      <c r="F19" t="str">
        <f t="shared" si="1"/>
        <v>ARM_017_VersaRoller_1_2_Hex_Hub_Insert_1_2_Hex_Shaft_x_2-1_2_Long_217-5899</v>
      </c>
      <c r="J19" s="4" t="s">
        <v>14</v>
      </c>
      <c r="K19" s="4" t="s">
        <v>14</v>
      </c>
      <c r="L19" s="4" t="s">
        <v>14</v>
      </c>
      <c r="M19" s="4" t="s">
        <v>14</v>
      </c>
    </row>
    <row r="20" spans="1:13" ht="15.75" customHeight="1">
      <c r="A20" s="4" t="s">
        <v>127</v>
      </c>
      <c r="B20">
        <f t="shared" si="2"/>
        <v>18</v>
      </c>
      <c r="C20" s="4" t="s">
        <v>150</v>
      </c>
      <c r="F20" t="str">
        <f t="shared" si="1"/>
        <v>ARM_018_0.292inHexSpacer</v>
      </c>
      <c r="J20" s="4" t="s">
        <v>23</v>
      </c>
      <c r="K20" s="4" t="s">
        <v>23</v>
      </c>
      <c r="L20" s="4" t="s">
        <v>23</v>
      </c>
      <c r="M20" s="4" t="s">
        <v>23</v>
      </c>
    </row>
    <row r="21" spans="1:13" ht="15.75" customHeight="1">
      <c r="A21" s="4" t="s">
        <v>127</v>
      </c>
      <c r="B21">
        <f t="shared" si="2"/>
        <v>19</v>
      </c>
      <c r="C21" s="4" t="s">
        <v>151</v>
      </c>
      <c r="F21" t="str">
        <f t="shared" si="1"/>
        <v>ARM_019_0_375_ID_x_0_875_OD_x_0_280_WD_Flanged_Bearing_217-2733</v>
      </c>
      <c r="J21" s="4" t="s">
        <v>32</v>
      </c>
      <c r="K21" s="4" t="s">
        <v>32</v>
      </c>
      <c r="L21" s="4" t="s">
        <v>32</v>
      </c>
      <c r="M21" s="4" t="s">
        <v>32</v>
      </c>
    </row>
    <row r="22" spans="1:13" ht="15.75" customHeight="1">
      <c r="A22" s="4" t="s">
        <v>127</v>
      </c>
      <c r="B22">
        <f t="shared" si="2"/>
        <v>20</v>
      </c>
      <c r="C22" s="4" t="s">
        <v>153</v>
      </c>
      <c r="F22" t="str">
        <f t="shared" si="1"/>
        <v>ARM_020_ANSI B18.3 - 5_16-18 UNC - 0.88(18)</v>
      </c>
      <c r="J22" s="4" t="s">
        <v>32</v>
      </c>
      <c r="K22" s="4" t="s">
        <v>32</v>
      </c>
      <c r="L22" s="4" t="s">
        <v>32</v>
      </c>
      <c r="M22" s="4" t="s">
        <v>32</v>
      </c>
    </row>
    <row r="23" spans="1:13" ht="15.75" customHeight="1">
      <c r="A23" s="4" t="s">
        <v>127</v>
      </c>
      <c r="B23">
        <f t="shared" si="2"/>
        <v>21</v>
      </c>
      <c r="C23" s="4" t="s">
        <v>155</v>
      </c>
      <c r="F23" t="str">
        <f t="shared" si="1"/>
        <v>ARM_021_91259A176_ALLOY STEEL SHOULDER SCREW</v>
      </c>
      <c r="J23" s="4" t="s">
        <v>32</v>
      </c>
      <c r="K23" s="4" t="s">
        <v>32</v>
      </c>
      <c r="L23" s="4" t="s">
        <v>32</v>
      </c>
      <c r="M23" s="4" t="s">
        <v>32</v>
      </c>
    </row>
    <row r="24" spans="1:13" ht="15.75" customHeight="1">
      <c r="A24" s="4" t="s">
        <v>127</v>
      </c>
      <c r="B24">
        <f t="shared" si="2"/>
        <v>22</v>
      </c>
      <c r="C24" s="4" t="s">
        <v>157</v>
      </c>
      <c r="F24" t="str">
        <f t="shared" si="1"/>
        <v>ARM_022_5234K910_SUPER SOFT LATEX RUBBER TUBING</v>
      </c>
      <c r="J24" s="4" t="s">
        <v>32</v>
      </c>
      <c r="K24" s="4" t="s">
        <v>32</v>
      </c>
      <c r="L24" s="4" t="s">
        <v>32</v>
      </c>
      <c r="M24" s="4" t="s">
        <v>32</v>
      </c>
    </row>
    <row r="25" spans="1:13" ht="15.75" customHeight="1">
      <c r="A25" s="4" t="s">
        <v>127</v>
      </c>
      <c r="B25">
        <f t="shared" si="2"/>
        <v>23</v>
      </c>
      <c r="C25" s="4" t="s">
        <v>159</v>
      </c>
      <c r="F25" t="str">
        <f t="shared" si="1"/>
        <v>ARM_023_Intake</v>
      </c>
      <c r="J25" s="4" t="s">
        <v>32</v>
      </c>
      <c r="K25" s="4" t="s">
        <v>32</v>
      </c>
      <c r="L25" s="4" t="s">
        <v>32</v>
      </c>
      <c r="M25" s="4" t="s">
        <v>32</v>
      </c>
    </row>
    <row r="26" spans="1:13" ht="15.75" customHeight="1">
      <c r="A26" s="4" t="s">
        <v>127</v>
      </c>
      <c r="B26">
        <f t="shared" si="2"/>
        <v>24</v>
      </c>
      <c r="C26" s="4" t="s">
        <v>160</v>
      </c>
      <c r="F26" t="str">
        <f t="shared" si="1"/>
        <v>ARM_024_IntakeFrame</v>
      </c>
      <c r="J26" s="4" t="s">
        <v>14</v>
      </c>
      <c r="K26" s="4" t="s">
        <v>14</v>
      </c>
      <c r="L26" s="4" t="s">
        <v>14</v>
      </c>
      <c r="M26" s="4" t="s">
        <v>14</v>
      </c>
    </row>
    <row r="27" spans="1:13" ht="15.75" customHeight="1">
      <c r="A27" s="4" t="s">
        <v>127</v>
      </c>
      <c r="B27">
        <f t="shared" si="2"/>
        <v>25</v>
      </c>
      <c r="C27" s="4" t="s">
        <v>163</v>
      </c>
      <c r="F27" t="str">
        <f t="shared" si="1"/>
        <v>ARM_025_VersaRoller_1_2_Hex_Hub_Insert_5_16-18_Tapped_Hole_217-5897</v>
      </c>
      <c r="J27" s="4" t="s">
        <v>32</v>
      </c>
      <c r="K27" s="4" t="s">
        <v>32</v>
      </c>
      <c r="L27" s="4" t="s">
        <v>32</v>
      </c>
      <c r="M27" s="4" t="s">
        <v>32</v>
      </c>
    </row>
    <row r="28" spans="1:13" ht="15.75" customHeight="1">
      <c r="A28" s="4" t="s">
        <v>127</v>
      </c>
      <c r="B28">
        <f t="shared" si="2"/>
        <v>26</v>
      </c>
      <c r="C28" s="4" t="s">
        <v>165</v>
      </c>
      <c r="F28" t="str">
        <f t="shared" si="1"/>
        <v>ARM_026_.25inHexSpacer</v>
      </c>
      <c r="J28" s="4" t="s">
        <v>23</v>
      </c>
      <c r="K28" s="4" t="s">
        <v>23</v>
      </c>
      <c r="L28" s="4" t="s">
        <v>23</v>
      </c>
      <c r="M28" s="4" t="s">
        <v>23</v>
      </c>
    </row>
    <row r="29" spans="1:13" ht="15.75" customHeight="1">
      <c r="A29" s="4" t="s">
        <v>127</v>
      </c>
      <c r="B29">
        <f t="shared" si="2"/>
        <v>27</v>
      </c>
      <c r="C29" s="4" t="s">
        <v>167</v>
      </c>
      <c r="F29" t="str">
        <f t="shared" si="1"/>
        <v>ARM_027_ANSI B18.3 - 5_16-18 UNC - UNC - 0.5</v>
      </c>
      <c r="J29" s="4" t="s">
        <v>32</v>
      </c>
      <c r="K29" s="4" t="s">
        <v>32</v>
      </c>
      <c r="L29" s="4" t="s">
        <v>32</v>
      </c>
      <c r="M29" s="4" t="s">
        <v>32</v>
      </c>
    </row>
    <row r="30" spans="1:13" ht="15.75" customHeight="1">
      <c r="A30" s="4" t="s">
        <v>127</v>
      </c>
      <c r="B30">
        <f t="shared" si="2"/>
        <v>28</v>
      </c>
      <c r="C30" s="4" t="s">
        <v>169</v>
      </c>
      <c r="F30" t="str">
        <f t="shared" si="1"/>
        <v>ARM_028_ANSI B18.3 - 10-24 UNC - UNC - 0.1875</v>
      </c>
      <c r="J30" s="4" t="s">
        <v>32</v>
      </c>
      <c r="K30" s="4" t="s">
        <v>32</v>
      </c>
      <c r="L30" s="4" t="s">
        <v>32</v>
      </c>
      <c r="M30" s="4" t="s">
        <v>32</v>
      </c>
    </row>
    <row r="31" spans="1:13" ht="15.75" customHeight="1">
      <c r="A31" s="4" t="s">
        <v>127</v>
      </c>
      <c r="B31">
        <f t="shared" si="2"/>
        <v>29</v>
      </c>
      <c r="C31" s="22" t="s">
        <v>171</v>
      </c>
      <c r="F31" t="str">
        <f t="shared" si="1"/>
        <v>ARM_029_BottomIntakeSupport</v>
      </c>
      <c r="J31" s="4" t="s">
        <v>14</v>
      </c>
      <c r="K31" s="4" t="s">
        <v>14</v>
      </c>
      <c r="L31" s="4" t="s">
        <v>14</v>
      </c>
      <c r="M31" s="4" t="s">
        <v>14</v>
      </c>
    </row>
    <row r="32" spans="1:13" ht="15.75" customHeight="1">
      <c r="A32" s="4" t="s">
        <v>127</v>
      </c>
      <c r="B32">
        <f t="shared" si="2"/>
        <v>30</v>
      </c>
      <c r="C32" s="22" t="s">
        <v>174</v>
      </c>
      <c r="F32" t="str">
        <f t="shared" si="1"/>
        <v>ARM_030_TopIntakeSupport</v>
      </c>
      <c r="J32" s="4" t="s">
        <v>14</v>
      </c>
      <c r="K32" s="4" t="s">
        <v>14</v>
      </c>
      <c r="L32" s="4" t="s">
        <v>14</v>
      </c>
      <c r="M32" s="4" t="s">
        <v>14</v>
      </c>
    </row>
    <row r="33" spans="1:13" ht="15.75" customHeight="1">
      <c r="A33" s="4" t="s">
        <v>127</v>
      </c>
      <c r="B33">
        <f t="shared" si="2"/>
        <v>31</v>
      </c>
      <c r="C33" s="22" t="s">
        <v>176</v>
      </c>
      <c r="F33" t="str">
        <f t="shared" si="1"/>
        <v>ARM_031_TwoPieceIntake</v>
      </c>
      <c r="J33" s="4" t="s">
        <v>14</v>
      </c>
      <c r="K33" s="4" t="s">
        <v>14</v>
      </c>
      <c r="L33" s="4" t="s">
        <v>14</v>
      </c>
      <c r="M33" s="4" t="s">
        <v>14</v>
      </c>
    </row>
    <row r="34" spans="1:13" ht="15.75" customHeight="1">
      <c r="A34" s="4" t="s">
        <v>127</v>
      </c>
      <c r="B34">
        <f t="shared" si="2"/>
        <v>32</v>
      </c>
      <c r="C34" s="4" t="s">
        <v>178</v>
      </c>
      <c r="F34" t="str">
        <f t="shared" si="1"/>
        <v>ARM_032_3_OD_Straight_Flex_Wheel_217-6447</v>
      </c>
      <c r="J34" s="4" t="s">
        <v>32</v>
      </c>
      <c r="K34" s="4" t="s">
        <v>32</v>
      </c>
      <c r="L34" s="4" t="s">
        <v>32</v>
      </c>
      <c r="M34" s="4" t="s">
        <v>32</v>
      </c>
    </row>
    <row r="35" spans="1:13" ht="15.75" customHeight="1">
      <c r="A35" s="4" t="s">
        <v>127</v>
      </c>
      <c r="B35">
        <f t="shared" si="2"/>
        <v>33</v>
      </c>
      <c r="C35" s="4" t="s">
        <v>180</v>
      </c>
      <c r="F35" t="str">
        <f t="shared" si="1"/>
        <v>ARM_033_IntakeFULLAssembly</v>
      </c>
      <c r="J35" s="4" t="s">
        <v>23</v>
      </c>
      <c r="K35" s="4" t="s">
        <v>23</v>
      </c>
      <c r="L35" s="4" t="s">
        <v>23</v>
      </c>
      <c r="M35" s="4" t="s">
        <v>23</v>
      </c>
    </row>
    <row r="36" spans="1:13" ht="15.75" customHeight="1">
      <c r="A36" s="4" t="s">
        <v>127</v>
      </c>
      <c r="B36">
        <f t="shared" si="2"/>
        <v>34</v>
      </c>
      <c r="C36" s="4" t="s">
        <v>184</v>
      </c>
      <c r="F36" t="str">
        <f t="shared" si="1"/>
        <v>ARM_034_36Tx9mm3mmPitchPulley</v>
      </c>
      <c r="J36" s="4" t="s">
        <v>32</v>
      </c>
      <c r="K36" s="4" t="s">
        <v>32</v>
      </c>
      <c r="L36" s="4" t="s">
        <v>32</v>
      </c>
      <c r="M36" s="4" t="s">
        <v>32</v>
      </c>
    </row>
    <row r="37" spans="1:13" ht="15.75" customHeight="1">
      <c r="A37" s="4" t="s">
        <v>127</v>
      </c>
      <c r="B37">
        <f t="shared" si="2"/>
        <v>35</v>
      </c>
      <c r="C37" s="4" t="s">
        <v>186</v>
      </c>
      <c r="F37" t="str">
        <f t="shared" si="1"/>
        <v>ARM_035_TopandBottonRollerTube</v>
      </c>
      <c r="J37" s="4" t="s">
        <v>14</v>
      </c>
      <c r="K37" s="4" t="s">
        <v>14</v>
      </c>
      <c r="L37" s="4" t="s">
        <v>14</v>
      </c>
      <c r="M37" s="4" t="s">
        <v>14</v>
      </c>
    </row>
    <row r="38" spans="1:13" ht="12.75">
      <c r="A38" s="4" t="s">
        <v>127</v>
      </c>
      <c r="B38">
        <f t="shared" si="2"/>
        <v>36</v>
      </c>
      <c r="C38" s="4" t="s">
        <v>189</v>
      </c>
      <c r="F38" t="str">
        <f t="shared" si="1"/>
        <v>ARM_036_TopandBottomRollers</v>
      </c>
      <c r="J38" s="4" t="s">
        <v>32</v>
      </c>
      <c r="K38" s="4" t="s">
        <v>32</v>
      </c>
      <c r="L38" s="4" t="s">
        <v>32</v>
      </c>
      <c r="M38" s="4" t="s">
        <v>32</v>
      </c>
    </row>
    <row r="39" spans="1:13" ht="12.75">
      <c r="A39" s="4" t="s">
        <v>127</v>
      </c>
      <c r="B39">
        <f t="shared" si="2"/>
        <v>37</v>
      </c>
      <c r="C39" s="4" t="s">
        <v>190</v>
      </c>
      <c r="F39" t="str">
        <f t="shared" si="1"/>
        <v>ARM_037_ShortenedHexInsert</v>
      </c>
      <c r="J39" s="4" t="s">
        <v>23</v>
      </c>
      <c r="K39" s="4" t="s">
        <v>23</v>
      </c>
      <c r="L39" s="4" t="s">
        <v>23</v>
      </c>
      <c r="M39" s="4" t="s">
        <v>23</v>
      </c>
    </row>
    <row r="40" spans="1:13" ht="12.75">
      <c r="A40" s="4" t="s">
        <v>127</v>
      </c>
      <c r="B40">
        <f t="shared" si="2"/>
        <v>38</v>
      </c>
      <c r="C40" s="4" t="s">
        <v>191</v>
      </c>
      <c r="F40" t="str">
        <f t="shared" si="1"/>
        <v>ARM_038_MiddleRollerTube</v>
      </c>
      <c r="J40" s="4" t="s">
        <v>14</v>
      </c>
      <c r="K40" s="4" t="s">
        <v>14</v>
      </c>
      <c r="L40" s="4" t="s">
        <v>14</v>
      </c>
      <c r="M40" s="4" t="s">
        <v>14</v>
      </c>
    </row>
    <row r="41" spans="1:13" ht="12.75">
      <c r="A41" s="4" t="s">
        <v>127</v>
      </c>
      <c r="B41">
        <f t="shared" si="2"/>
        <v>39</v>
      </c>
      <c r="C41" s="4" t="s">
        <v>192</v>
      </c>
      <c r="F41" t="str">
        <f t="shared" si="1"/>
        <v>ARM_039_MiddleRoller</v>
      </c>
      <c r="J41" s="4" t="s">
        <v>32</v>
      </c>
      <c r="K41" s="4" t="s">
        <v>32</v>
      </c>
      <c r="L41" s="4" t="s">
        <v>32</v>
      </c>
      <c r="M41" s="4" t="s">
        <v>32</v>
      </c>
    </row>
    <row r="42" spans="1:13" ht="12.75">
      <c r="A42" s="4" t="s">
        <v>127</v>
      </c>
      <c r="B42">
        <f t="shared" si="2"/>
        <v>40</v>
      </c>
      <c r="C42" s="4" t="s">
        <v>193</v>
      </c>
      <c r="F42" t="str">
        <f t="shared" si="1"/>
        <v>ARM_040_ShorterShortenedHexInsert</v>
      </c>
      <c r="J42" s="4" t="s">
        <v>23</v>
      </c>
      <c r="K42" s="4" t="s">
        <v>23</v>
      </c>
      <c r="L42" s="4" t="s">
        <v>23</v>
      </c>
      <c r="M42" s="4" t="s">
        <v>23</v>
      </c>
    </row>
    <row r="43" spans="1:13" ht="12.75">
      <c r="A43" s="4" t="s">
        <v>127</v>
      </c>
      <c r="B43">
        <f t="shared" si="2"/>
        <v>41</v>
      </c>
      <c r="C43" s="4" t="s">
        <v>194</v>
      </c>
      <c r="F43" t="str">
        <f t="shared" si="1"/>
        <v>ARM_041_0.5SmallerHexInsert</v>
      </c>
      <c r="J43" s="4" t="s">
        <v>23</v>
      </c>
      <c r="K43" s="4" t="s">
        <v>23</v>
      </c>
      <c r="L43" s="4" t="s">
        <v>23</v>
      </c>
      <c r="M43" s="4" t="s">
        <v>23</v>
      </c>
    </row>
    <row r="44" spans="1:13" ht="12.75">
      <c r="A44" s="4" t="s">
        <v>127</v>
      </c>
      <c r="B44">
        <f t="shared" si="2"/>
        <v>42</v>
      </c>
      <c r="C44" s="4" t="s">
        <v>195</v>
      </c>
      <c r="F44" t="str">
        <f t="shared" si="1"/>
        <v>ARM_042_.156inHexSpacer</v>
      </c>
      <c r="J44" s="4" t="s">
        <v>23</v>
      </c>
      <c r="K44" s="4" t="s">
        <v>23</v>
      </c>
      <c r="L44" s="4" t="s">
        <v>23</v>
      </c>
      <c r="M44" s="4" t="s">
        <v>23</v>
      </c>
    </row>
    <row r="45" spans="1:13" ht="12.75">
      <c r="A45" s="4" t="s">
        <v>127</v>
      </c>
      <c r="B45">
        <f t="shared" si="2"/>
        <v>43</v>
      </c>
      <c r="C45" s="4" t="s">
        <v>196</v>
      </c>
      <c r="F45" t="str">
        <f t="shared" si="1"/>
        <v>ARM_043_CimToVPAdapter</v>
      </c>
      <c r="J45" s="4" t="s">
        <v>32</v>
      </c>
      <c r="K45" s="4" t="s">
        <v>32</v>
      </c>
      <c r="L45" s="4" t="s">
        <v>32</v>
      </c>
      <c r="M45" s="4" t="s">
        <v>32</v>
      </c>
    </row>
    <row r="46" spans="1:13" ht="12.75">
      <c r="A46" s="4" t="s">
        <v>127</v>
      </c>
      <c r="B46">
        <f t="shared" si="2"/>
        <v>44</v>
      </c>
      <c r="C46" s="4" t="s">
        <v>197</v>
      </c>
      <c r="F46" t="str">
        <f t="shared" si="1"/>
        <v>ARM_044_SDP_a_6a53-040df0908</v>
      </c>
      <c r="J46" s="4" t="s">
        <v>32</v>
      </c>
      <c r="K46" s="4" t="s">
        <v>32</v>
      </c>
      <c r="L46" s="4" t="s">
        <v>32</v>
      </c>
      <c r="M46" s="4" t="s">
        <v>32</v>
      </c>
    </row>
    <row r="47" spans="1:13" ht="12.75">
      <c r="A47" s="4" t="s">
        <v>127</v>
      </c>
      <c r="B47">
        <f t="shared" si="2"/>
        <v>45</v>
      </c>
      <c r="C47" s="4" t="s">
        <v>198</v>
      </c>
      <c r="F47" t="str">
        <f t="shared" si="1"/>
        <v>ARM_045__64t_Aluminum_Plate_Sprocket_25_Chain_1-1_8_Bearing_Bore_217-2629</v>
      </c>
      <c r="J47" s="4" t="s">
        <v>32</v>
      </c>
      <c r="K47" s="4" t="s">
        <v>32</v>
      </c>
      <c r="L47" s="4" t="s">
        <v>32</v>
      </c>
      <c r="M47" s="4" t="s">
        <v>32</v>
      </c>
    </row>
    <row r="48" spans="1:13" ht="12.75">
      <c r="A48" s="4" t="s">
        <v>127</v>
      </c>
      <c r="B48">
        <f t="shared" si="2"/>
        <v>46</v>
      </c>
      <c r="C48" s="4" t="s">
        <v>199</v>
      </c>
      <c r="F48" t="str">
        <f t="shared" si="1"/>
        <v>ARM_046_MiddleRollerLeftThunderHex</v>
      </c>
      <c r="J48" s="4" t="s">
        <v>23</v>
      </c>
      <c r="K48" s="4" t="s">
        <v>23</v>
      </c>
      <c r="L48" s="4" t="s">
        <v>23</v>
      </c>
      <c r="M48" s="4" t="s">
        <v>23</v>
      </c>
    </row>
    <row r="49" spans="1:13" ht="12.75">
      <c r="A49" s="4" t="s">
        <v>127</v>
      </c>
      <c r="B49">
        <f t="shared" si="2"/>
        <v>47</v>
      </c>
      <c r="C49" s="4" t="s">
        <v>200</v>
      </c>
      <c r="F49" t="str">
        <f t="shared" si="1"/>
        <v>ARM_047_MiddleRollerRightThunderHex</v>
      </c>
      <c r="J49" s="4" t="s">
        <v>23</v>
      </c>
      <c r="K49" s="4" t="s">
        <v>23</v>
      </c>
      <c r="L49" s="4" t="s">
        <v>23</v>
      </c>
      <c r="M49" s="4" t="s">
        <v>23</v>
      </c>
    </row>
    <row r="50" spans="1:13" ht="12.75">
      <c r="A50" s="4" t="s">
        <v>127</v>
      </c>
      <c r="B50">
        <f t="shared" si="2"/>
        <v>48</v>
      </c>
      <c r="C50" s="4" t="s">
        <v>201</v>
      </c>
      <c r="F50" t="str">
        <f t="shared" si="1"/>
        <v>ARM_048_BottomRollerLeftThunderHex</v>
      </c>
      <c r="J50" s="4" t="s">
        <v>23</v>
      </c>
      <c r="K50" s="4" t="s">
        <v>23</v>
      </c>
      <c r="L50" s="4" t="s">
        <v>23</v>
      </c>
      <c r="M50" s="4" t="s">
        <v>23</v>
      </c>
    </row>
    <row r="51" spans="1:13" ht="12.75">
      <c r="A51" s="4" t="s">
        <v>127</v>
      </c>
      <c r="B51">
        <f t="shared" si="2"/>
        <v>49</v>
      </c>
      <c r="C51" s="4" t="s">
        <v>202</v>
      </c>
      <c r="F51" t="str">
        <f t="shared" si="1"/>
        <v>ARM_049_BottomRollerRightThunderHex</v>
      </c>
      <c r="J51" s="4" t="s">
        <v>23</v>
      </c>
      <c r="K51" s="4" t="s">
        <v>23</v>
      </c>
      <c r="L51" s="4" t="s">
        <v>23</v>
      </c>
      <c r="M51" s="4" t="s">
        <v>23</v>
      </c>
    </row>
    <row r="52" spans="1:13" ht="12.75">
      <c r="A52" s="4" t="s">
        <v>127</v>
      </c>
      <c r="B52">
        <f t="shared" si="2"/>
        <v>50</v>
      </c>
      <c r="C52" s="4" t="s">
        <v>203</v>
      </c>
      <c r="F52" t="str">
        <f t="shared" si="1"/>
        <v>ARM_050_TopRollerLeftThunderHex</v>
      </c>
      <c r="J52" s="4" t="s">
        <v>23</v>
      </c>
      <c r="K52" s="4" t="s">
        <v>23</v>
      </c>
      <c r="L52" s="4" t="s">
        <v>23</v>
      </c>
      <c r="M52" s="4" t="s">
        <v>23</v>
      </c>
    </row>
    <row r="53" spans="1:13" ht="12.75">
      <c r="A53" s="4" t="s">
        <v>127</v>
      </c>
      <c r="B53">
        <f t="shared" si="2"/>
        <v>51</v>
      </c>
      <c r="C53" s="4" t="s">
        <v>204</v>
      </c>
      <c r="F53" t="str">
        <f t="shared" si="1"/>
        <v>ARM_051_TopRollerRightThunderHex</v>
      </c>
      <c r="J53" s="4" t="s">
        <v>23</v>
      </c>
      <c r="K53" s="4" t="s">
        <v>23</v>
      </c>
      <c r="L53" s="4" t="s">
        <v>23</v>
      </c>
      <c r="M53" s="4" t="s">
        <v>23</v>
      </c>
    </row>
    <row r="54" spans="1:13" ht="12.75">
      <c r="A54" s="4" t="s">
        <v>127</v>
      </c>
      <c r="B54">
        <f t="shared" si="2"/>
        <v>52</v>
      </c>
      <c r="C54" s="4" t="s">
        <v>205</v>
      </c>
      <c r="F54" t="str">
        <f t="shared" si="1"/>
        <v>ARM_052_0.375ID_FlangedBearing</v>
      </c>
      <c r="J54" s="4" t="s">
        <v>32</v>
      </c>
      <c r="K54" s="4" t="s">
        <v>32</v>
      </c>
      <c r="L54" s="4" t="s">
        <v>32</v>
      </c>
      <c r="M54" s="4" t="s">
        <v>32</v>
      </c>
    </row>
    <row r="55" spans="1:13" ht="12.75">
      <c r="A55" s="4" t="s">
        <v>127</v>
      </c>
      <c r="B55">
        <f t="shared" si="2"/>
        <v>53</v>
      </c>
      <c r="C55" s="4" t="s">
        <v>207</v>
      </c>
      <c r="F55" t="str">
        <f t="shared" si="1"/>
        <v>ARM_053_1.5inShoulderScrew</v>
      </c>
      <c r="J55" s="4" t="s">
        <v>32</v>
      </c>
      <c r="K55" s="4" t="s">
        <v>32</v>
      </c>
      <c r="L55" s="4" t="s">
        <v>32</v>
      </c>
      <c r="M55" s="4" t="s">
        <v>32</v>
      </c>
    </row>
    <row r="56" spans="1:13" ht="12.75">
      <c r="A56" s="4" t="s">
        <v>127</v>
      </c>
      <c r="B56">
        <f t="shared" si="2"/>
        <v>54</v>
      </c>
      <c r="C56" s="4" t="s">
        <v>208</v>
      </c>
      <c r="F56" t="str">
        <f t="shared" si="1"/>
        <v>ARM_054_0.0625inSpacer</v>
      </c>
      <c r="J56" s="4" t="s">
        <v>32</v>
      </c>
      <c r="K56" s="4" t="s">
        <v>32</v>
      </c>
      <c r="L56" s="4" t="s">
        <v>32</v>
      </c>
      <c r="M56" s="4" t="s">
        <v>32</v>
      </c>
    </row>
    <row r="57" spans="1:13" ht="12.75">
      <c r="A57" s="4" t="s">
        <v>127</v>
      </c>
      <c r="B57">
        <f t="shared" si="2"/>
        <v>55</v>
      </c>
      <c r="C57" s="4" t="s">
        <v>209</v>
      </c>
      <c r="F57" t="str">
        <f t="shared" si="1"/>
        <v>ARM_055_MiddleRollerRightHexInsert</v>
      </c>
      <c r="J57" s="4" t="s">
        <v>14</v>
      </c>
      <c r="K57" s="4" t="s">
        <v>14</v>
      </c>
      <c r="L57" s="4" t="s">
        <v>14</v>
      </c>
      <c r="M57" s="4" t="s">
        <v>14</v>
      </c>
    </row>
    <row r="58" spans="1:13" ht="12.75">
      <c r="A58" s="4" t="s">
        <v>127</v>
      </c>
      <c r="B58">
        <f t="shared" si="2"/>
        <v>56</v>
      </c>
      <c r="C58" s="4" t="s">
        <v>210</v>
      </c>
      <c r="F58" t="str">
        <f t="shared" si="1"/>
        <v>ARM_056_ActualMiddleRollerRightHexInsert</v>
      </c>
      <c r="J58" s="4" t="s">
        <v>14</v>
      </c>
      <c r="K58" s="4" t="s">
        <v>14</v>
      </c>
      <c r="L58" s="4" t="s">
        <v>14</v>
      </c>
      <c r="M58" s="4" t="s">
        <v>14</v>
      </c>
    </row>
    <row r="59" spans="1:13" ht="12.75">
      <c r="A59" s="4" t="s">
        <v>127</v>
      </c>
      <c r="B59">
        <f t="shared" si="2"/>
        <v>57</v>
      </c>
      <c r="C59" s="4" t="s">
        <v>211</v>
      </c>
      <c r="F59" t="str">
        <f t="shared" si="1"/>
        <v>ARM_057_1.125inThunderHexBearing</v>
      </c>
      <c r="J59" s="4" t="s">
        <v>32</v>
      </c>
      <c r="K59" s="4" t="s">
        <v>32</v>
      </c>
      <c r="L59" s="4" t="s">
        <v>32</v>
      </c>
      <c r="M59" s="4" t="s">
        <v>32</v>
      </c>
    </row>
    <row r="60" spans="1:13" ht="12.75">
      <c r="A60" s="4" t="s">
        <v>127</v>
      </c>
      <c r="B60">
        <f t="shared" si="2"/>
        <v>58</v>
      </c>
      <c r="C60" s="4" t="s">
        <v>212</v>
      </c>
      <c r="F60" t="str">
        <f t="shared" si="1"/>
        <v>ARM_058_BottomRoller</v>
      </c>
      <c r="J60" s="4" t="s">
        <v>32</v>
      </c>
      <c r="K60" s="4" t="s">
        <v>32</v>
      </c>
      <c r="L60" s="4" t="s">
        <v>32</v>
      </c>
      <c r="M60" s="4" t="s">
        <v>32</v>
      </c>
    </row>
    <row r="61" spans="1:13" ht="12.75">
      <c r="A61" s="4" t="s">
        <v>127</v>
      </c>
      <c r="B61">
        <f t="shared" si="2"/>
        <v>59</v>
      </c>
      <c r="C61" s="4" t="s">
        <v>213</v>
      </c>
      <c r="F61" t="str">
        <f t="shared" si="1"/>
        <v>ARM_059_BottomRollerHexInserts</v>
      </c>
      <c r="J61" s="4" t="s">
        <v>14</v>
      </c>
      <c r="K61" s="4" t="s">
        <v>14</v>
      </c>
      <c r="L61" s="4" t="s">
        <v>14</v>
      </c>
      <c r="M61" s="4" t="s">
        <v>14</v>
      </c>
    </row>
    <row r="62" spans="1:13" ht="12.75">
      <c r="A62" s="4" t="s">
        <v>127</v>
      </c>
      <c r="B62">
        <f t="shared" si="2"/>
        <v>60</v>
      </c>
      <c r="C62" s="4" t="s">
        <v>214</v>
      </c>
      <c r="F62" t="str">
        <f t="shared" si="1"/>
        <v>ARM_060_1_125_Bearing_Pilot_Plastic_VersaHub_1_4_Wide_w_Plate_Sprocket_Mount_217-3234</v>
      </c>
      <c r="J62" s="4" t="s">
        <v>32</v>
      </c>
      <c r="K62" s="4" t="s">
        <v>32</v>
      </c>
      <c r="L62" s="4" t="s">
        <v>32</v>
      </c>
      <c r="M62" s="4" t="s">
        <v>32</v>
      </c>
    </row>
    <row r="63" spans="1:13" ht="12.75">
      <c r="A63" s="4" t="s">
        <v>127</v>
      </c>
      <c r="B63">
        <f t="shared" si="2"/>
        <v>61</v>
      </c>
      <c r="C63" s="4" t="s">
        <v>216</v>
      </c>
      <c r="F63" t="str">
        <f t="shared" si="1"/>
        <v>ARM_061__16t_Aluminum_Hub_Sprocket_25_Chain_1_2_Hex_Bore_217-2642</v>
      </c>
      <c r="J63" s="4" t="s">
        <v>32</v>
      </c>
      <c r="K63" s="4" t="s">
        <v>32</v>
      </c>
      <c r="L63" s="4" t="s">
        <v>32</v>
      </c>
      <c r="M63" s="4" t="s">
        <v>32</v>
      </c>
    </row>
    <row r="64" spans="1:13" ht="12.75">
      <c r="A64" s="4" t="s">
        <v>127</v>
      </c>
      <c r="B64">
        <f t="shared" si="2"/>
        <v>62</v>
      </c>
      <c r="C64" s="4" t="s">
        <v>219</v>
      </c>
      <c r="F64" t="str">
        <f t="shared" si="1"/>
        <v>ARM_062_4BarDrivingStubAxle</v>
      </c>
      <c r="J64" s="4" t="s">
        <v>14</v>
      </c>
      <c r="K64" s="4" t="s">
        <v>14</v>
      </c>
      <c r="L64" s="4" t="s">
        <v>14</v>
      </c>
      <c r="M64" s="4" t="s">
        <v>14</v>
      </c>
    </row>
    <row r="65" spans="1:13" ht="12.75">
      <c r="A65" s="4" t="s">
        <v>127</v>
      </c>
      <c r="B65">
        <f t="shared" si="2"/>
        <v>63</v>
      </c>
      <c r="C65" s="4" t="s">
        <v>221</v>
      </c>
      <c r="F65" t="str">
        <f t="shared" si="1"/>
        <v>ARM_063_IntakeDrivingStubAxle</v>
      </c>
      <c r="J65" s="4" t="s">
        <v>14</v>
      </c>
      <c r="K65" s="4" t="s">
        <v>14</v>
      </c>
      <c r="L65" s="4" t="s">
        <v>14</v>
      </c>
      <c r="M65" s="4" t="s">
        <v>14</v>
      </c>
    </row>
    <row r="66" spans="1:13" ht="12.75">
      <c r="A66" s="4" t="s">
        <v>127</v>
      </c>
      <c r="B66">
        <f t="shared" si="2"/>
        <v>64</v>
      </c>
      <c r="C66" s="4" t="s">
        <v>223</v>
      </c>
      <c r="F66" t="str">
        <f t="shared" si="1"/>
        <v>ARM_064_Bottom4BarPasiveStubAxle</v>
      </c>
      <c r="J66" s="4" t="s">
        <v>14</v>
      </c>
      <c r="K66" s="4" t="s">
        <v>14</v>
      </c>
      <c r="L66" s="4" t="s">
        <v>14</v>
      </c>
      <c r="M66" s="4" t="s">
        <v>14</v>
      </c>
    </row>
    <row r="67" spans="1:13" ht="12.75">
      <c r="A67" s="4" t="s">
        <v>127</v>
      </c>
      <c r="B67">
        <f t="shared" si="2"/>
        <v>65</v>
      </c>
      <c r="C67" s="4" t="s">
        <v>225</v>
      </c>
      <c r="F67" t="str">
        <f t="shared" si="1"/>
        <v>ARM_065_BottomRollerHexInsertsRight</v>
      </c>
      <c r="J67" s="4" t="s">
        <v>14</v>
      </c>
      <c r="K67" s="4" t="s">
        <v>14</v>
      </c>
      <c r="L67" s="4" t="s">
        <v>14</v>
      </c>
      <c r="M67" s="4" t="s">
        <v>14</v>
      </c>
    </row>
    <row r="68" spans="1:13" ht="12.75">
      <c r="A68" s="4" t="s">
        <v>127</v>
      </c>
      <c r="B68">
        <f t="shared" si="2"/>
        <v>66</v>
      </c>
      <c r="C68" s="4" t="s">
        <v>227</v>
      </c>
      <c r="F68" t="str">
        <f t="shared" si="1"/>
        <v>ARM_066_VersaFrame_Face_Bearing_Mount_217-4183</v>
      </c>
      <c r="J68" s="4" t="s">
        <v>32</v>
      </c>
      <c r="K68" s="4" t="s">
        <v>32</v>
      </c>
      <c r="L68" s="4" t="s">
        <v>32</v>
      </c>
      <c r="M68" s="4" t="s">
        <v>32</v>
      </c>
    </row>
    <row r="69" spans="1:13" ht="12.75">
      <c r="A69" s="4" t="s">
        <v>127</v>
      </c>
      <c r="B69">
        <f t="shared" si="2"/>
        <v>67</v>
      </c>
      <c r="C69" s="4" t="s">
        <v>229</v>
      </c>
      <c r="F69" t="str">
        <f t="shared" si="1"/>
        <v>ARM_067_NewLongShaftMount</v>
      </c>
      <c r="J69" s="4" t="s">
        <v>14</v>
      </c>
      <c r="K69" s="4" t="s">
        <v>14</v>
      </c>
      <c r="L69" s="4" t="s">
        <v>14</v>
      </c>
      <c r="M69" s="4" t="s">
        <v>14</v>
      </c>
    </row>
    <row r="70" spans="1:13" ht="12.75">
      <c r="A70" s="4" t="s">
        <v>127</v>
      </c>
      <c r="B70">
        <f t="shared" si="2"/>
        <v>68</v>
      </c>
      <c r="C70" s="4" t="s">
        <v>230</v>
      </c>
      <c r="F70" t="str">
        <f t="shared" si="1"/>
        <v>ARM_068_NewLongShaftMountFlipped</v>
      </c>
      <c r="J70" s="4" t="s">
        <v>23</v>
      </c>
      <c r="K70" s="4" t="s">
        <v>23</v>
      </c>
      <c r="L70" s="4" t="s">
        <v>23</v>
      </c>
      <c r="M70" s="4" t="s">
        <v>23</v>
      </c>
    </row>
    <row r="71" spans="1:13" ht="12.75">
      <c r="A71" s="4" t="s">
        <v>127</v>
      </c>
      <c r="B71">
        <f t="shared" si="2"/>
        <v>69</v>
      </c>
      <c r="C71" s="4" t="s">
        <v>232</v>
      </c>
      <c r="F71" t="str">
        <f t="shared" si="1"/>
        <v>ARM_069_SDP_a_6a55m020df1506</v>
      </c>
      <c r="J71" s="4" t="s">
        <v>32</v>
      </c>
      <c r="K71" s="4" t="s">
        <v>32</v>
      </c>
      <c r="L71" s="4" t="s">
        <v>32</v>
      </c>
      <c r="M71" s="4" t="s">
        <v>32</v>
      </c>
    </row>
    <row r="72" spans="1:13" ht="12.75">
      <c r="A72" s="4" t="s">
        <v>127</v>
      </c>
      <c r="B72">
        <f t="shared" si="2"/>
        <v>70</v>
      </c>
      <c r="C72" s="4" t="s">
        <v>234</v>
      </c>
      <c r="F72" t="str">
        <f t="shared" si="1"/>
        <v>ARM_070_SDP_a_6a55m030df1512</v>
      </c>
      <c r="J72" s="4" t="s">
        <v>32</v>
      </c>
      <c r="K72" s="4" t="s">
        <v>32</v>
      </c>
      <c r="L72" s="4" t="s">
        <v>32</v>
      </c>
      <c r="M72" s="4" t="s">
        <v>32</v>
      </c>
    </row>
    <row r="73" spans="1:13" ht="12.75">
      <c r="A73" s="4" t="s">
        <v>127</v>
      </c>
      <c r="B73">
        <f t="shared" si="2"/>
        <v>71</v>
      </c>
      <c r="C73" s="4" t="s">
        <v>236</v>
      </c>
      <c r="F73" t="str">
        <f t="shared" si="1"/>
        <v>ARM_071_SideBar15v2</v>
      </c>
      <c r="J73" s="4" t="s">
        <v>14</v>
      </c>
      <c r="K73" s="4" t="s">
        <v>14</v>
      </c>
      <c r="L73" s="4" t="s">
        <v>14</v>
      </c>
      <c r="M73" s="4" t="s">
        <v>14</v>
      </c>
    </row>
    <row r="74" spans="1:13" ht="12.75">
      <c r="A74" s="4" t="s">
        <v>127</v>
      </c>
      <c r="B74">
        <f t="shared" si="2"/>
        <v>72</v>
      </c>
      <c r="C74" s="4" t="s">
        <v>238</v>
      </c>
      <c r="F74" t="str">
        <f t="shared" si="1"/>
        <v>ARM_072_SideBar13v2</v>
      </c>
      <c r="J74" s="4" t="s">
        <v>14</v>
      </c>
      <c r="K74" s="4" t="s">
        <v>14</v>
      </c>
      <c r="L74" s="4" t="s">
        <v>14</v>
      </c>
      <c r="M74" s="4" t="s">
        <v>14</v>
      </c>
    </row>
    <row r="75" spans="1:13" ht="12.75">
      <c r="A75" s="4" t="s">
        <v>127</v>
      </c>
      <c r="B75">
        <f t="shared" si="2"/>
        <v>73</v>
      </c>
      <c r="C75" s="4" t="s">
        <v>240</v>
      </c>
      <c r="F75" t="str">
        <f t="shared" si="1"/>
        <v>ARM_073_TwoPieceIntakeGusset</v>
      </c>
      <c r="J75" s="4" t="s">
        <v>14</v>
      </c>
      <c r="K75" s="4" t="s">
        <v>14</v>
      </c>
      <c r="L75" s="4" t="s">
        <v>14</v>
      </c>
      <c r="M75" s="4" t="s">
        <v>14</v>
      </c>
    </row>
    <row r="76" spans="1:13" ht="12.75">
      <c r="A76" s="4" t="s">
        <v>127</v>
      </c>
      <c r="B76">
        <f t="shared" si="2"/>
        <v>74</v>
      </c>
      <c r="C76" s="4" t="s">
        <v>242</v>
      </c>
      <c r="F76" t="str">
        <f t="shared" si="1"/>
        <v>ARM_074_BottomIntakeSideCap</v>
      </c>
      <c r="J76" s="4" t="s">
        <v>14</v>
      </c>
      <c r="K76" s="4" t="s">
        <v>14</v>
      </c>
      <c r="L76" s="4" t="s">
        <v>14</v>
      </c>
      <c r="M76" s="4" t="s">
        <v>14</v>
      </c>
    </row>
    <row r="77" spans="1:13" ht="12.75">
      <c r="A77" s="4" t="s">
        <v>127</v>
      </c>
      <c r="B77">
        <f t="shared" si="2"/>
        <v>75</v>
      </c>
      <c r="C77" s="4" t="s">
        <v>244</v>
      </c>
      <c r="F77" t="str">
        <f t="shared" si="1"/>
        <v>ARM_075_CIMtoVPadapterv2</v>
      </c>
      <c r="J77" s="4" t="s">
        <v>14</v>
      </c>
      <c r="K77" s="4" t="s">
        <v>14</v>
      </c>
      <c r="L77" s="4" t="s">
        <v>14</v>
      </c>
      <c r="M77" s="4" t="s">
        <v>14</v>
      </c>
    </row>
    <row r="78" spans="1:13" ht="12.75">
      <c r="A78" s="4" t="s">
        <v>127</v>
      </c>
      <c r="B78">
        <f t="shared" si="2"/>
        <v>76</v>
      </c>
      <c r="C78" s="4" t="s">
        <v>187</v>
      </c>
      <c r="F78" t="str">
        <f t="shared" si="1"/>
        <v>ARM_076_LexanShield</v>
      </c>
      <c r="J78" s="4" t="s">
        <v>23</v>
      </c>
      <c r="K78" s="4" t="s">
        <v>23</v>
      </c>
      <c r="L78" s="4" t="s">
        <v>23</v>
      </c>
      <c r="M78" s="4" t="s">
        <v>23</v>
      </c>
    </row>
    <row r="79" spans="1:13" ht="12.75">
      <c r="A79" s="4" t="s">
        <v>127</v>
      </c>
      <c r="B79">
        <f t="shared" si="2"/>
        <v>77</v>
      </c>
      <c r="C79" s="4" t="s">
        <v>247</v>
      </c>
      <c r="F79" t="str">
        <f t="shared" si="1"/>
        <v>ARM_077_IntakeBallGuide</v>
      </c>
      <c r="J79" s="4" t="s">
        <v>32</v>
      </c>
      <c r="K79" s="4" t="s">
        <v>32</v>
      </c>
      <c r="L79" s="4" t="s">
        <v>32</v>
      </c>
      <c r="M79" s="4" t="s">
        <v>32</v>
      </c>
    </row>
    <row r="80" spans="1:13" ht="12.75">
      <c r="A80" s="4" t="s">
        <v>127</v>
      </c>
      <c r="B80">
        <f t="shared" si="2"/>
        <v>78</v>
      </c>
      <c r="C80" s="4" t="s">
        <v>250</v>
      </c>
      <c r="F80" t="str">
        <f t="shared" si="1"/>
        <v>ARM_078_LexanIntakeCover</v>
      </c>
      <c r="J80" s="4" t="s">
        <v>14</v>
      </c>
      <c r="K80" s="4" t="s">
        <v>14</v>
      </c>
      <c r="L80" s="4" t="s">
        <v>15</v>
      </c>
      <c r="M80" s="4" t="s">
        <v>15</v>
      </c>
    </row>
    <row r="81" spans="1:13" ht="12.75">
      <c r="A81" s="4" t="s">
        <v>127</v>
      </c>
      <c r="B81">
        <f t="shared" si="2"/>
        <v>79</v>
      </c>
      <c r="C81" s="4" t="s">
        <v>252</v>
      </c>
      <c r="F81" t="str">
        <f t="shared" si="1"/>
        <v>ARM_079_GuiderHolder</v>
      </c>
      <c r="J81" s="4" t="s">
        <v>32</v>
      </c>
      <c r="K81" s="4" t="s">
        <v>32</v>
      </c>
      <c r="L81" s="4" t="s">
        <v>32</v>
      </c>
      <c r="M81" s="4" t="s">
        <v>32</v>
      </c>
    </row>
    <row r="82" spans="1:13" ht="12.75">
      <c r="A82" s="4" t="s">
        <v>127</v>
      </c>
      <c r="B82">
        <f t="shared" si="2"/>
        <v>80</v>
      </c>
      <c r="C82" s="4" t="s">
        <v>254</v>
      </c>
      <c r="F82" t="str">
        <f t="shared" si="1"/>
        <v>ARM_080_TopLeftHexInsert</v>
      </c>
      <c r="J82" s="4" t="s">
        <v>14</v>
      </c>
      <c r="K82" s="4" t="s">
        <v>14</v>
      </c>
      <c r="L82" s="4" t="s">
        <v>14</v>
      </c>
      <c r="M82" s="4" t="s">
        <v>14</v>
      </c>
    </row>
    <row r="83" spans="1:13" ht="12.75">
      <c r="A83" s="4" t="s">
        <v>127</v>
      </c>
      <c r="B83">
        <f t="shared" si="2"/>
        <v>81</v>
      </c>
      <c r="C83" s="4" t="s">
        <v>256</v>
      </c>
      <c r="F83" t="str">
        <f t="shared" si="1"/>
        <v>ARM_081_BottomRollerTube</v>
      </c>
      <c r="J83" s="4" t="s">
        <v>32</v>
      </c>
      <c r="K83" s="4" t="s">
        <v>32</v>
      </c>
      <c r="L83" s="4" t="s">
        <v>32</v>
      </c>
      <c r="M83" s="4" t="s">
        <v>32</v>
      </c>
    </row>
    <row r="84" spans="1:13" ht="12.75">
      <c r="A84" s="4" t="s">
        <v>127</v>
      </c>
      <c r="B84">
        <f t="shared" si="2"/>
        <v>82</v>
      </c>
      <c r="C84" s="4" t="s">
        <v>258</v>
      </c>
      <c r="F84" t="str">
        <f t="shared" si="1"/>
        <v>ARM_082_BallGuideHardstop</v>
      </c>
      <c r="J84" s="4" t="s">
        <v>32</v>
      </c>
      <c r="K84" s="4" t="s">
        <v>32</v>
      </c>
      <c r="L84" s="4" t="s">
        <v>32</v>
      </c>
      <c r="M84" s="4" t="s">
        <v>32</v>
      </c>
    </row>
    <row r="85" spans="1:13" ht="12.75">
      <c r="A85" s="4" t="s">
        <v>127</v>
      </c>
      <c r="B85">
        <f t="shared" si="2"/>
        <v>83</v>
      </c>
      <c r="C85" s="4" t="s">
        <v>260</v>
      </c>
      <c r="F85" t="str">
        <f t="shared" si="1"/>
        <v>ARM_083_BallGuideAttachment</v>
      </c>
      <c r="J85" s="4" t="s">
        <v>32</v>
      </c>
      <c r="K85" s="4" t="s">
        <v>32</v>
      </c>
      <c r="L85" s="4" t="s">
        <v>32</v>
      </c>
      <c r="M85" s="4" t="s">
        <v>32</v>
      </c>
    </row>
    <row r="86" spans="1:13" ht="12.75">
      <c r="A86" s="4" t="s">
        <v>127</v>
      </c>
      <c r="B86">
        <f t="shared" si="2"/>
        <v>84</v>
      </c>
      <c r="C86" s="4" t="s">
        <v>262</v>
      </c>
      <c r="F86" t="str">
        <f t="shared" si="1"/>
        <v>ARM_084_0.3125Spacer</v>
      </c>
      <c r="J86" s="4" t="s">
        <v>32</v>
      </c>
      <c r="K86" s="4" t="s">
        <v>32</v>
      </c>
      <c r="L86" s="4" t="s">
        <v>32</v>
      </c>
      <c r="M86" s="4" t="s">
        <v>32</v>
      </c>
    </row>
    <row r="87" spans="1:13" ht="12.75">
      <c r="A87" s="4" t="s">
        <v>127</v>
      </c>
      <c r="B87">
        <f t="shared" si="2"/>
        <v>85</v>
      </c>
      <c r="C87" s="4" t="s">
        <v>263</v>
      </c>
      <c r="F87" t="str">
        <f t="shared" si="1"/>
        <v>ARM_085_0.0625Spacer</v>
      </c>
      <c r="J87" s="4" t="s">
        <v>32</v>
      </c>
      <c r="K87" s="4" t="s">
        <v>32</v>
      </c>
      <c r="L87" s="4" t="s">
        <v>32</v>
      </c>
      <c r="M87" s="4" t="s">
        <v>32</v>
      </c>
    </row>
    <row r="88" spans="1:13" ht="12.75">
      <c r="A88" s="4" t="s">
        <v>127</v>
      </c>
      <c r="B88">
        <f t="shared" si="2"/>
        <v>86</v>
      </c>
      <c r="C88" s="4" t="s">
        <v>265</v>
      </c>
      <c r="F88" t="str">
        <f t="shared" si="1"/>
        <v>ARM_086_1.1875Spacer</v>
      </c>
      <c r="J88" s="4" t="s">
        <v>32</v>
      </c>
      <c r="K88" s="4" t="s">
        <v>32</v>
      </c>
      <c r="L88" s="4" t="s">
        <v>32</v>
      </c>
      <c r="M88" s="4" t="s">
        <v>32</v>
      </c>
    </row>
    <row r="89" spans="1:13" ht="12.75">
      <c r="A89" s="4" t="s">
        <v>127</v>
      </c>
      <c r="B89">
        <f t="shared" si="2"/>
        <v>87</v>
      </c>
      <c r="C89" s="4" t="s">
        <v>266</v>
      </c>
      <c r="F89" t="str">
        <f t="shared" si="1"/>
        <v>ARM_087_LeftArmPresentation</v>
      </c>
      <c r="J89" s="4" t="s">
        <v>14</v>
      </c>
      <c r="K89" s="4" t="s">
        <v>14</v>
      </c>
      <c r="L89" s="4" t="s">
        <v>14</v>
      </c>
      <c r="M89" s="4" t="s">
        <v>14</v>
      </c>
    </row>
    <row r="90" spans="1:13" ht="12.75">
      <c r="A90" s="4" t="s">
        <v>127</v>
      </c>
      <c r="B90">
        <f t="shared" si="2"/>
        <v>88</v>
      </c>
      <c r="C90" s="4" t="s">
        <v>268</v>
      </c>
      <c r="F90" t="str">
        <f t="shared" si="1"/>
        <v>ARM_088_RightArmPresentation</v>
      </c>
      <c r="J90" s="4" t="s">
        <v>14</v>
      </c>
      <c r="K90" s="4" t="s">
        <v>14</v>
      </c>
      <c r="L90" s="4" t="s">
        <v>14</v>
      </c>
      <c r="M90" s="4" t="s">
        <v>14</v>
      </c>
    </row>
    <row r="91" spans="1:13" ht="12.75">
      <c r="A91" s="4" t="s">
        <v>127</v>
      </c>
      <c r="B91">
        <f t="shared" si="2"/>
        <v>89</v>
      </c>
      <c r="C91" s="4" t="s">
        <v>270</v>
      </c>
      <c r="F91" t="str">
        <f t="shared" si="1"/>
        <v>ARM_089_PivotArmPresentation</v>
      </c>
      <c r="J91" s="4" t="s">
        <v>14</v>
      </c>
      <c r="K91" s="4" t="s">
        <v>14</v>
      </c>
      <c r="L91" s="4" t="s">
        <v>14</v>
      </c>
      <c r="M91" s="4" t="s">
        <v>14</v>
      </c>
    </row>
    <row r="92" spans="1:13" ht="12.75">
      <c r="A92" s="4" t="s">
        <v>127</v>
      </c>
      <c r="B92">
        <f t="shared" si="2"/>
        <v>90</v>
      </c>
      <c r="C92" s="4" t="s">
        <v>272</v>
      </c>
      <c r="F92" t="str">
        <f t="shared" si="1"/>
        <v>ARM_090_PivotArmFullPresentation</v>
      </c>
      <c r="J92" s="4" t="s">
        <v>14</v>
      </c>
      <c r="K92" s="4" t="s">
        <v>14</v>
      </c>
      <c r="L92" s="4" t="s">
        <v>14</v>
      </c>
      <c r="M92" s="4" t="s">
        <v>14</v>
      </c>
    </row>
    <row r="93" spans="1:13" ht="12.75">
      <c r="A93" s="4" t="s">
        <v>127</v>
      </c>
      <c r="B93">
        <f t="shared" si="2"/>
        <v>91</v>
      </c>
      <c r="C93" s="4" t="s">
        <v>273</v>
      </c>
      <c r="F93" t="str">
        <f t="shared" si="1"/>
        <v>ARM_091_IntakeSideCap(withCutout)</v>
      </c>
      <c r="J93" s="4" t="s">
        <v>37</v>
      </c>
      <c r="K93" s="4" t="s">
        <v>37</v>
      </c>
      <c r="L93" s="4" t="s">
        <v>37</v>
      </c>
      <c r="M93" s="4" t="s">
        <v>37</v>
      </c>
    </row>
    <row r="94" spans="1:13" ht="12.75">
      <c r="A94" s="4" t="s">
        <v>127</v>
      </c>
      <c r="B94">
        <f t="shared" si="2"/>
        <v>92</v>
      </c>
      <c r="F94" t="str">
        <f t="shared" si="1"/>
        <v>ARM_092_</v>
      </c>
      <c r="J94" s="4" t="s">
        <v>37</v>
      </c>
      <c r="K94" s="4" t="s">
        <v>37</v>
      </c>
      <c r="L94" s="4" t="s">
        <v>37</v>
      </c>
      <c r="M94" s="4" t="s">
        <v>37</v>
      </c>
    </row>
  </sheetData>
  <conditionalFormatting sqref="J2:M8 J15:M18 J20:M25 J27:M30 J33:M36 J38:M39 J41:M56 J59:M60 J62:M63 J68:M68 J70:M72 J79:M79 J81:M81 J83:M88">
    <cfRule type="containsText" dxfId="26" priority="1" operator="containsText" text="Don't Need">
      <formula>NOT(ISERROR(SEARCH(("Don't Need"),(J2))))</formula>
    </cfRule>
  </conditionalFormatting>
  <conditionalFormatting sqref="J2:M100">
    <cfRule type="containsText" dxfId="25" priority="2" operator="containsText" text="Work In Progress">
      <formula>NOT(ISERROR(SEARCH(("Work In Progress"),(J2))))</formula>
    </cfRule>
  </conditionalFormatting>
  <conditionalFormatting sqref="J2:M100">
    <cfRule type="containsText" dxfId="24" priority="3" operator="containsText" text="Yes">
      <formula>NOT(ISERROR(SEARCH(("Yes"),(J2))))</formula>
    </cfRule>
  </conditionalFormatting>
  <conditionalFormatting sqref="J2:M100">
    <cfRule type="containsText" dxfId="23" priority="4" operator="containsText" text="No">
      <formula>NOT(ISERROR(SEARCH(("No"),(J2))))</formula>
    </cfRule>
  </conditionalFormatting>
  <conditionalFormatting sqref="J2:M100">
    <cfRule type="containsText" dxfId="22" priority="5" operator="containsText" text="Eliminated">
      <formula>NOT(ISERROR(SEARCH(("Eliminated"),(J2))))</formula>
    </cfRule>
  </conditionalFormatting>
  <dataValidations count="2">
    <dataValidation type="list" allowBlank="1" sqref="J9:M14 J19:M19 J26:M26 J31:M32 J37:M37 J40:M40 J57:M58 J61:M61 J64:M67 J69:M69 J73:M78 J80:M80 J82:M82 J89:M100">
      <formula1>"Yes,No,Work In Progress,Eliminated,Unkown"</formula1>
    </dataValidation>
    <dataValidation type="list" allowBlank="1" sqref="J2:M8 J15:M18 J20:M25 J27:M30 J33:M36 J38:M39 J41:M56 J59:M60 J62:M63 J68:M68 J70:M72 J79:M79 J81:M81 J83:M88">
      <formula1>"Yes,No,Work In Progress,Eliminated,Unkown,Don't Need"</formula1>
    </dataValidation>
  </dataValidations>
  <printOptions horizontalCentered="1" gridLines="1"/>
  <pageMargins left="0.7" right="0.7" top="0.75" bottom="0.75" header="0" footer="0"/>
  <pageSetup scale="61" fitToHeight="0" pageOrder="overThenDown" orientation="landscape" cellComments="atEn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8"/>
  <sheetViews>
    <sheetView workbookViewId="0"/>
  </sheetViews>
  <sheetFormatPr defaultColWidth="14.42578125" defaultRowHeight="15.75" customHeight="1"/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3"/>
      <c r="P1" s="3"/>
      <c r="Q1" s="3"/>
      <c r="R1" s="3"/>
      <c r="S1" s="3"/>
      <c r="T1" s="3"/>
      <c r="U1" s="3"/>
    </row>
    <row r="2" spans="1:21" ht="15.75" customHeight="1">
      <c r="A2" s="4" t="s">
        <v>140</v>
      </c>
      <c r="B2">
        <f t="shared" ref="B2:B28" si="0">SUM(ROW(B2)-2)</f>
        <v>0</v>
      </c>
      <c r="C2" s="4" t="s">
        <v>142</v>
      </c>
      <c r="F2" t="str">
        <f t="shared" ref="F2:F28" si="1">A2&amp;"_"&amp;REPT("0",3-LEN(B2))&amp;B2&amp;"_"&amp;C2&amp;IF(D2="","","_"&amp;D2)&amp;IF(E2="","","_"&amp;E2)</f>
        <v>SUP_000_FullSuperstructure</v>
      </c>
      <c r="J2" s="4" t="s">
        <v>32</v>
      </c>
      <c r="K2" s="4" t="s">
        <v>32</v>
      </c>
      <c r="L2" s="4" t="s">
        <v>32</v>
      </c>
      <c r="M2" s="4" t="s">
        <v>32</v>
      </c>
      <c r="N2" s="4" t="s">
        <v>15</v>
      </c>
    </row>
    <row r="3" spans="1:21" ht="15.75" customHeight="1">
      <c r="A3" s="4" t="s">
        <v>140</v>
      </c>
      <c r="B3">
        <f t="shared" si="0"/>
        <v>1</v>
      </c>
      <c r="C3" s="4" t="s">
        <v>149</v>
      </c>
      <c r="F3" t="str">
        <f t="shared" si="1"/>
        <v>SUP_001_CornerVertical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15</v>
      </c>
    </row>
    <row r="4" spans="1:21" ht="15.75" customHeight="1">
      <c r="A4" s="4" t="s">
        <v>140</v>
      </c>
      <c r="B4">
        <f t="shared" si="0"/>
        <v>2</v>
      </c>
      <c r="C4" s="4" t="s">
        <v>152</v>
      </c>
      <c r="F4" t="str">
        <f t="shared" si="1"/>
        <v>SUP_002_90DegreeGusset</v>
      </c>
      <c r="J4" s="4" t="s">
        <v>32</v>
      </c>
      <c r="K4" s="4" t="s">
        <v>32</v>
      </c>
      <c r="L4" s="4" t="s">
        <v>32</v>
      </c>
      <c r="M4" s="4" t="s">
        <v>32</v>
      </c>
      <c r="N4" s="4" t="s">
        <v>15</v>
      </c>
    </row>
    <row r="5" spans="1:21" ht="15.75" customHeight="1">
      <c r="A5" s="4" t="s">
        <v>140</v>
      </c>
      <c r="B5">
        <f t="shared" si="0"/>
        <v>3</v>
      </c>
      <c r="C5" s="4" t="s">
        <v>154</v>
      </c>
      <c r="F5" t="str">
        <f t="shared" si="1"/>
        <v>SUP_003_TGusset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15</v>
      </c>
    </row>
    <row r="6" spans="1:21" ht="15.75" customHeight="1">
      <c r="A6" s="4" t="s">
        <v>140</v>
      </c>
      <c r="B6">
        <f t="shared" si="0"/>
        <v>4</v>
      </c>
      <c r="C6" s="4" t="s">
        <v>156</v>
      </c>
      <c r="F6" t="str">
        <f t="shared" si="1"/>
        <v>SUP_004_TopConnectorBar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15</v>
      </c>
    </row>
    <row r="7" spans="1:21" ht="15.75" customHeight="1">
      <c r="A7" s="4" t="s">
        <v>140</v>
      </c>
      <c r="B7">
        <f t="shared" si="0"/>
        <v>5</v>
      </c>
      <c r="C7" s="4" t="s">
        <v>158</v>
      </c>
      <c r="F7" t="str">
        <f t="shared" si="1"/>
        <v>SUP_005_Middle ConnectorBar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15</v>
      </c>
    </row>
    <row r="8" spans="1:21" ht="15.75" customHeight="1">
      <c r="A8" s="4" t="s">
        <v>140</v>
      </c>
      <c r="B8">
        <f t="shared" si="0"/>
        <v>6</v>
      </c>
      <c r="C8" s="4" t="s">
        <v>161</v>
      </c>
      <c r="F8" t="str">
        <f t="shared" si="1"/>
        <v>SUP_006_FlywheelLBracketMount</v>
      </c>
      <c r="J8" s="4" t="s">
        <v>23</v>
      </c>
      <c r="K8" s="4" t="s">
        <v>23</v>
      </c>
      <c r="L8" s="4" t="s">
        <v>23</v>
      </c>
      <c r="M8" s="4" t="s">
        <v>23</v>
      </c>
      <c r="N8" s="4" t="s">
        <v>15</v>
      </c>
    </row>
    <row r="9" spans="1:21" ht="15.75" customHeight="1">
      <c r="A9" s="4" t="s">
        <v>140</v>
      </c>
      <c r="B9">
        <f t="shared" si="0"/>
        <v>7</v>
      </c>
      <c r="C9" s="4" t="s">
        <v>162</v>
      </c>
      <c r="F9" t="str">
        <f t="shared" si="1"/>
        <v>SUP_007_ConnectorBar</v>
      </c>
      <c r="J9" s="4" t="s">
        <v>14</v>
      </c>
      <c r="K9" s="4" t="s">
        <v>14</v>
      </c>
      <c r="L9" s="4" t="s">
        <v>14</v>
      </c>
      <c r="M9" s="4" t="s">
        <v>14</v>
      </c>
      <c r="N9" s="4" t="s">
        <v>15</v>
      </c>
    </row>
    <row r="10" spans="1:21" ht="15.75" customHeight="1">
      <c r="A10" s="4" t="s">
        <v>140</v>
      </c>
      <c r="B10">
        <f t="shared" si="0"/>
        <v>8</v>
      </c>
      <c r="C10" s="4" t="s">
        <v>164</v>
      </c>
      <c r="F10" t="str">
        <f t="shared" si="1"/>
        <v>SUP_008_FrontCornerVertical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15</v>
      </c>
    </row>
    <row r="11" spans="1:21" ht="15.75" customHeight="1">
      <c r="A11" s="4" t="s">
        <v>140</v>
      </c>
      <c r="B11">
        <f t="shared" si="0"/>
        <v>9</v>
      </c>
      <c r="C11" s="4" t="s">
        <v>166</v>
      </c>
      <c r="F11" t="str">
        <f t="shared" si="1"/>
        <v>SUP_009_90DegreeGussetCorner</v>
      </c>
      <c r="J11" s="4" t="s">
        <v>32</v>
      </c>
      <c r="K11" s="4" t="s">
        <v>32</v>
      </c>
      <c r="L11" s="4" t="s">
        <v>32</v>
      </c>
      <c r="M11" s="4" t="s">
        <v>32</v>
      </c>
    </row>
    <row r="12" spans="1:21" ht="15.75" customHeight="1">
      <c r="A12" s="4" t="s">
        <v>140</v>
      </c>
      <c r="B12">
        <f t="shared" si="0"/>
        <v>10</v>
      </c>
      <c r="C12" s="4" t="s">
        <v>168</v>
      </c>
      <c r="F12" t="str">
        <f t="shared" si="1"/>
        <v>SUP_010_4BarBar</v>
      </c>
      <c r="J12" s="4" t="s">
        <v>14</v>
      </c>
      <c r="K12" s="4" t="s">
        <v>14</v>
      </c>
      <c r="L12" s="4" t="s">
        <v>14</v>
      </c>
      <c r="M12" s="4" t="s">
        <v>14</v>
      </c>
    </row>
    <row r="13" spans="1:21" ht="15.75" customHeight="1">
      <c r="A13" s="4" t="s">
        <v>140</v>
      </c>
      <c r="B13">
        <f t="shared" si="0"/>
        <v>11</v>
      </c>
      <c r="C13" s="4" t="s">
        <v>170</v>
      </c>
      <c r="F13" t="str">
        <f t="shared" si="1"/>
        <v>SUP_011_Top4BarBarGusset</v>
      </c>
      <c r="J13" s="4" t="s">
        <v>14</v>
      </c>
      <c r="K13" s="4" t="s">
        <v>14</v>
      </c>
      <c r="L13" s="4" t="s">
        <v>14</v>
      </c>
      <c r="M13" s="4" t="s">
        <v>14</v>
      </c>
    </row>
    <row r="14" spans="1:21" ht="15.75" customHeight="1">
      <c r="A14" s="4" t="s">
        <v>140</v>
      </c>
      <c r="B14">
        <f t="shared" si="0"/>
        <v>12</v>
      </c>
      <c r="C14" s="4" t="s">
        <v>172</v>
      </c>
      <c r="F14" t="str">
        <f t="shared" si="1"/>
        <v>SUP_012_Bottom4BarBarGusset</v>
      </c>
      <c r="J14" s="4" t="s">
        <v>14</v>
      </c>
      <c r="K14" s="4" t="s">
        <v>14</v>
      </c>
      <c r="L14" s="4" t="s">
        <v>14</v>
      </c>
      <c r="M14" s="4" t="s">
        <v>14</v>
      </c>
    </row>
    <row r="15" spans="1:21" ht="15.75" customHeight="1">
      <c r="A15" s="4" t="s">
        <v>140</v>
      </c>
      <c r="B15">
        <f t="shared" si="0"/>
        <v>13</v>
      </c>
      <c r="C15" s="4" t="s">
        <v>173</v>
      </c>
      <c r="F15" t="str">
        <f t="shared" si="1"/>
        <v>SUP_013_NewerTop4BarBarGusset</v>
      </c>
      <c r="J15" s="4" t="s">
        <v>14</v>
      </c>
      <c r="K15" s="4" t="s">
        <v>14</v>
      </c>
      <c r="L15" s="4" t="s">
        <v>14</v>
      </c>
      <c r="M15" s="4" t="s">
        <v>14</v>
      </c>
    </row>
    <row r="16" spans="1:21" ht="15.75" customHeight="1">
      <c r="A16" s="4" t="s">
        <v>140</v>
      </c>
      <c r="B16">
        <f t="shared" si="0"/>
        <v>14</v>
      </c>
      <c r="C16" s="4" t="s">
        <v>175</v>
      </c>
      <c r="F16" t="str">
        <f t="shared" si="1"/>
        <v>SUP_014_HALFMiddleConnectorBar</v>
      </c>
      <c r="J16" s="4" t="s">
        <v>14</v>
      </c>
      <c r="K16" s="4" t="s">
        <v>14</v>
      </c>
      <c r="L16" s="4" t="s">
        <v>43</v>
      </c>
      <c r="M16" s="4" t="s">
        <v>43</v>
      </c>
    </row>
    <row r="17" spans="1:13" ht="15.75" customHeight="1">
      <c r="A17" s="4" t="s">
        <v>140</v>
      </c>
      <c r="B17">
        <f t="shared" si="0"/>
        <v>15</v>
      </c>
      <c r="C17" s="4" t="s">
        <v>177</v>
      </c>
      <c r="F17" t="str">
        <f t="shared" si="1"/>
        <v>SUP_015_ShortCenterToptoBottomSupport</v>
      </c>
      <c r="J17" s="4" t="s">
        <v>14</v>
      </c>
      <c r="K17" s="4" t="s">
        <v>14</v>
      </c>
      <c r="L17" s="4" t="s">
        <v>43</v>
      </c>
      <c r="M17" s="4" t="s">
        <v>43</v>
      </c>
    </row>
    <row r="18" spans="1:13" ht="15.75" customHeight="1">
      <c r="A18" s="4" t="s">
        <v>140</v>
      </c>
      <c r="B18">
        <f t="shared" si="0"/>
        <v>16</v>
      </c>
      <c r="C18" s="4" t="s">
        <v>179</v>
      </c>
      <c r="F18" t="str">
        <f t="shared" si="1"/>
        <v>SUP_016_SmallerTGusset</v>
      </c>
      <c r="J18" s="4" t="s">
        <v>32</v>
      </c>
      <c r="K18" s="4" t="s">
        <v>32</v>
      </c>
      <c r="L18" s="4" t="s">
        <v>32</v>
      </c>
      <c r="M18" s="4" t="s">
        <v>32</v>
      </c>
    </row>
    <row r="19" spans="1:13" ht="15.75" customHeight="1">
      <c r="A19" s="4" t="s">
        <v>140</v>
      </c>
      <c r="B19">
        <f t="shared" si="0"/>
        <v>17</v>
      </c>
      <c r="C19" s="4" t="s">
        <v>181</v>
      </c>
      <c r="F19" t="str">
        <f t="shared" si="1"/>
        <v>SUP_017_CutNewerTop4BarBarGusset</v>
      </c>
      <c r="J19" s="4" t="s">
        <v>32</v>
      </c>
      <c r="K19" s="4" t="s">
        <v>32</v>
      </c>
      <c r="L19" s="4" t="s">
        <v>32</v>
      </c>
      <c r="M19" s="4" t="s">
        <v>32</v>
      </c>
    </row>
    <row r="20" spans="1:13" ht="15.75" customHeight="1">
      <c r="A20" s="4" t="s">
        <v>140</v>
      </c>
      <c r="B20">
        <f t="shared" si="0"/>
        <v>18</v>
      </c>
      <c r="C20" s="4" t="s">
        <v>182</v>
      </c>
      <c r="F20" t="str">
        <f t="shared" si="1"/>
        <v>SUP_018_120Gusset</v>
      </c>
      <c r="J20" s="4" t="s">
        <v>32</v>
      </c>
      <c r="K20" s="4" t="s">
        <v>32</v>
      </c>
      <c r="L20" s="4" t="s">
        <v>32</v>
      </c>
      <c r="M20" s="4" t="s">
        <v>32</v>
      </c>
    </row>
    <row r="21" spans="1:13" ht="15.75" customHeight="1">
      <c r="A21" s="4" t="s">
        <v>140</v>
      </c>
      <c r="B21">
        <f t="shared" si="0"/>
        <v>19</v>
      </c>
      <c r="C21" s="4" t="s">
        <v>183</v>
      </c>
      <c r="F21" t="str">
        <f t="shared" si="1"/>
        <v>SUP_019_BasicAssemblyDrawing</v>
      </c>
      <c r="J21" s="4" t="s">
        <v>14</v>
      </c>
      <c r="K21" s="4" t="s">
        <v>14</v>
      </c>
      <c r="L21" s="4" t="s">
        <v>14</v>
      </c>
      <c r="M21" s="4" t="s">
        <v>14</v>
      </c>
    </row>
    <row r="22" spans="1:13" ht="15.75" customHeight="1">
      <c r="A22" s="4" t="s">
        <v>140</v>
      </c>
      <c r="B22">
        <f t="shared" si="0"/>
        <v>20</v>
      </c>
      <c r="C22" s="4" t="s">
        <v>185</v>
      </c>
      <c r="F22" t="str">
        <f t="shared" si="1"/>
        <v>SUP_020_ClimberCrossBar</v>
      </c>
      <c r="I22" s="4"/>
      <c r="J22" s="4" t="s">
        <v>15</v>
      </c>
      <c r="K22" s="4" t="s">
        <v>15</v>
      </c>
      <c r="L22" s="4" t="s">
        <v>15</v>
      </c>
      <c r="M22" s="4" t="s">
        <v>15</v>
      </c>
    </row>
    <row r="23" spans="1:13" ht="15.75" customHeight="1">
      <c r="A23" s="4" t="s">
        <v>140</v>
      </c>
      <c r="B23">
        <f t="shared" si="0"/>
        <v>21</v>
      </c>
      <c r="C23" s="4" t="s">
        <v>187</v>
      </c>
      <c r="F23" t="str">
        <f t="shared" si="1"/>
        <v>SUP_021_LexanShield</v>
      </c>
      <c r="J23" s="4" t="s">
        <v>15</v>
      </c>
      <c r="K23" s="4" t="s">
        <v>15</v>
      </c>
      <c r="L23" s="4" t="s">
        <v>15</v>
      </c>
      <c r="M23" s="4" t="s">
        <v>15</v>
      </c>
    </row>
    <row r="24" spans="1:13" ht="15.75" customHeight="1">
      <c r="A24" s="4" t="s">
        <v>140</v>
      </c>
      <c r="B24">
        <f t="shared" si="0"/>
        <v>22</v>
      </c>
      <c r="C24" s="8" t="s">
        <v>188</v>
      </c>
      <c r="D24" s="8"/>
      <c r="E24" s="9"/>
      <c r="F24" t="str">
        <f t="shared" si="1"/>
        <v>SUP_022_NEWClimberSupport</v>
      </c>
      <c r="I24" s="4"/>
      <c r="J24" s="4" t="s">
        <v>37</v>
      </c>
      <c r="K24" s="4" t="s">
        <v>37</v>
      </c>
      <c r="L24" s="4" t="s">
        <v>37</v>
      </c>
      <c r="M24" s="4" t="s">
        <v>37</v>
      </c>
    </row>
    <row r="25" spans="1:13" ht="15.75" customHeight="1">
      <c r="A25" s="4" t="s">
        <v>140</v>
      </c>
      <c r="B25">
        <f t="shared" si="0"/>
        <v>23</v>
      </c>
      <c r="F25" t="str">
        <f t="shared" si="1"/>
        <v>SUP_023_</v>
      </c>
      <c r="J25" s="4" t="s">
        <v>37</v>
      </c>
      <c r="K25" s="4" t="s">
        <v>37</v>
      </c>
      <c r="L25" s="4" t="s">
        <v>37</v>
      </c>
      <c r="M25" s="4" t="s">
        <v>37</v>
      </c>
    </row>
    <row r="26" spans="1:13" ht="15.75" customHeight="1">
      <c r="A26" s="4" t="s">
        <v>140</v>
      </c>
      <c r="B26">
        <f t="shared" si="0"/>
        <v>24</v>
      </c>
      <c r="F26" t="str">
        <f t="shared" si="1"/>
        <v>SUP_024_</v>
      </c>
      <c r="J26" s="4" t="s">
        <v>37</v>
      </c>
      <c r="K26" s="4" t="s">
        <v>37</v>
      </c>
      <c r="L26" s="4" t="s">
        <v>37</v>
      </c>
      <c r="M26" s="4" t="s">
        <v>37</v>
      </c>
    </row>
    <row r="27" spans="1:13" ht="15.75" customHeight="1">
      <c r="A27" s="4" t="s">
        <v>140</v>
      </c>
      <c r="B27">
        <f t="shared" si="0"/>
        <v>25</v>
      </c>
      <c r="F27" t="str">
        <f t="shared" si="1"/>
        <v>SUP_025_</v>
      </c>
      <c r="J27" s="4" t="s">
        <v>37</v>
      </c>
      <c r="K27" s="4" t="s">
        <v>37</v>
      </c>
      <c r="L27" s="4" t="s">
        <v>37</v>
      </c>
      <c r="M27" s="4" t="s">
        <v>37</v>
      </c>
    </row>
    <row r="28" spans="1:13" ht="15.75" customHeight="1">
      <c r="A28" s="4" t="s">
        <v>140</v>
      </c>
      <c r="B28">
        <f t="shared" si="0"/>
        <v>26</v>
      </c>
      <c r="F28" t="str">
        <f t="shared" si="1"/>
        <v>SUP_026_</v>
      </c>
      <c r="J28" s="4" t="s">
        <v>37</v>
      </c>
      <c r="K28" s="4" t="s">
        <v>37</v>
      </c>
      <c r="L28" s="4" t="s">
        <v>37</v>
      </c>
      <c r="M28" s="4" t="s">
        <v>37</v>
      </c>
    </row>
  </sheetData>
  <conditionalFormatting sqref="J2:M2 J4:M5 J11:M11 J18:M20">
    <cfRule type="containsText" dxfId="21" priority="1" operator="containsText" text="Don't Need">
      <formula>NOT(ISERROR(SEARCH(("Don't Need"),(J2))))</formula>
    </cfRule>
  </conditionalFormatting>
  <conditionalFormatting sqref="J2:M100">
    <cfRule type="containsText" dxfId="20" priority="2" operator="containsText" text="Work In Progress">
      <formula>NOT(ISERROR(SEARCH(("Work In Progress"),(J2))))</formula>
    </cfRule>
  </conditionalFormatting>
  <conditionalFormatting sqref="J2:M100">
    <cfRule type="containsText" dxfId="19" priority="3" operator="containsText" text="Yes">
      <formula>NOT(ISERROR(SEARCH(("Yes"),(J2))))</formula>
    </cfRule>
  </conditionalFormatting>
  <conditionalFormatting sqref="J2:M100">
    <cfRule type="containsText" dxfId="18" priority="4" operator="containsText" text="No">
      <formula>NOT(ISERROR(SEARCH(("No"),(J2))))</formula>
    </cfRule>
  </conditionalFormatting>
  <conditionalFormatting sqref="J2:M100">
    <cfRule type="containsText" dxfId="17" priority="5" operator="containsText" text="Eliminated">
      <formula>NOT(ISERROR(SEARCH(("Eliminated"),(J2))))</formula>
    </cfRule>
  </conditionalFormatting>
  <conditionalFormatting sqref="C13:C16 C19">
    <cfRule type="expression" dxfId="16" priority="6">
      <formula>NOT(ISBLANK(H13))</formula>
    </cfRule>
  </conditionalFormatting>
  <conditionalFormatting sqref="C13:C16 C19">
    <cfRule type="expression" dxfId="15" priority="7">
      <formula>M13="Yes"</formula>
    </cfRule>
  </conditionalFormatting>
  <conditionalFormatting sqref="N2:N10">
    <cfRule type="containsText" dxfId="14" priority="8" operator="containsText" text="Yes">
      <formula>NOT(ISERROR(SEARCH(("Yes"),(N2))))</formula>
    </cfRule>
  </conditionalFormatting>
  <conditionalFormatting sqref="N2:N10">
    <cfRule type="containsText" dxfId="13" priority="9" operator="containsText" text="No">
      <formula>NOT(ISERROR(SEARCH(("No"),(N2))))</formula>
    </cfRule>
  </conditionalFormatting>
  <dataValidations count="3">
    <dataValidation type="list" allowBlank="1" sqref="J3:M3 J6:M10 J12:M17 J21:M100">
      <formula1>"Yes,No,Work In Progress,Eliminated,Unkown"</formula1>
    </dataValidation>
    <dataValidation type="list" allowBlank="1" sqref="N2:N10">
      <formula1>"Yes,No"</formula1>
    </dataValidation>
    <dataValidation type="list" allowBlank="1" sqref="J2:M2 J4:M5 J11:M11 J18:M20">
      <formula1>"Yes,No,Work In Progress,Eliminated,Unkown,Don't Need"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"/>
  <sheetViews>
    <sheetView workbookViewId="0"/>
  </sheetViews>
  <sheetFormatPr defaultColWidth="14.42578125" defaultRowHeight="15.75" customHeight="1"/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4" t="s">
        <v>206</v>
      </c>
      <c r="B2">
        <f t="shared" ref="B2:B60" si="0">SUM(ROW(B2)-2)</f>
        <v>0</v>
      </c>
      <c r="F2" t="str">
        <f t="shared" ref="F2:F72" si="1">A2&amp;"_"&amp;REPT("0",3-LEN(B2))&amp;B2&amp;"_"&amp;C2&amp;IF(D2="","","_"&amp;D2)&amp;IF(E2="","","_"&amp;E2)</f>
        <v>CLB_000_</v>
      </c>
      <c r="J2" s="4" t="s">
        <v>37</v>
      </c>
      <c r="K2" s="4" t="s">
        <v>37</v>
      </c>
      <c r="L2" s="4" t="s">
        <v>37</v>
      </c>
      <c r="M2" s="4" t="s">
        <v>37</v>
      </c>
    </row>
    <row r="3" spans="1:24" ht="15.75" customHeight="1">
      <c r="A3" s="4" t="s">
        <v>206</v>
      </c>
      <c r="B3">
        <f t="shared" si="0"/>
        <v>1</v>
      </c>
      <c r="C3" s="20" t="s">
        <v>215</v>
      </c>
      <c r="F3" t="str">
        <f t="shared" si="1"/>
        <v>CLB_001_FourPartTelescope</v>
      </c>
      <c r="I3" s="4" t="s">
        <v>217</v>
      </c>
      <c r="J3" s="4" t="s">
        <v>37</v>
      </c>
      <c r="K3" s="4" t="s">
        <v>37</v>
      </c>
      <c r="L3" s="4" t="s">
        <v>37</v>
      </c>
      <c r="M3" s="4" t="s">
        <v>37</v>
      </c>
    </row>
    <row r="4" spans="1:24" ht="15.75" customHeight="1">
      <c r="A4" s="4" t="s">
        <v>206</v>
      </c>
      <c r="B4">
        <f t="shared" si="0"/>
        <v>2</v>
      </c>
      <c r="C4" s="23" t="s">
        <v>218</v>
      </c>
      <c r="F4" t="str">
        <f t="shared" si="1"/>
        <v>CLB_002_TelescopeInnerBarS1</v>
      </c>
      <c r="J4" s="4" t="s">
        <v>37</v>
      </c>
      <c r="K4" s="4" t="s">
        <v>37</v>
      </c>
      <c r="L4" s="4" t="s">
        <v>37</v>
      </c>
      <c r="M4" s="4" t="s">
        <v>37</v>
      </c>
    </row>
    <row r="5" spans="1:24" ht="15.75" customHeight="1">
      <c r="A5" s="4" t="s">
        <v>206</v>
      </c>
      <c r="B5">
        <f t="shared" si="0"/>
        <v>3</v>
      </c>
      <c r="C5" s="24" t="s">
        <v>220</v>
      </c>
      <c r="F5" t="str">
        <f t="shared" si="1"/>
        <v>CLB_003_TelescopeMiddleBarS2</v>
      </c>
      <c r="J5" s="4" t="s">
        <v>37</v>
      </c>
      <c r="K5" s="4" t="s">
        <v>37</v>
      </c>
      <c r="L5" s="4" t="s">
        <v>37</v>
      </c>
      <c r="M5" s="4" t="s">
        <v>37</v>
      </c>
    </row>
    <row r="6" spans="1:24" ht="15.75" customHeight="1">
      <c r="A6" s="4" t="s">
        <v>206</v>
      </c>
      <c r="B6">
        <f t="shared" si="0"/>
        <v>4</v>
      </c>
      <c r="C6" s="23" t="s">
        <v>222</v>
      </c>
      <c r="F6" t="str">
        <f t="shared" si="1"/>
        <v>CLB_004_TelescopeOuterBarS3</v>
      </c>
      <c r="J6" s="4" t="s">
        <v>37</v>
      </c>
      <c r="K6" s="4" t="s">
        <v>37</v>
      </c>
      <c r="L6" s="4" t="s">
        <v>37</v>
      </c>
      <c r="M6" s="4" t="s">
        <v>37</v>
      </c>
    </row>
    <row r="7" spans="1:24" ht="15.75" customHeight="1">
      <c r="A7" s="4" t="s">
        <v>206</v>
      </c>
      <c r="B7">
        <f t="shared" si="0"/>
        <v>5</v>
      </c>
      <c r="C7" s="6" t="s">
        <v>224</v>
      </c>
      <c r="F7" t="str">
        <f t="shared" si="1"/>
        <v>CLB_005_TelescopeHook</v>
      </c>
      <c r="J7" s="4" t="s">
        <v>37</v>
      </c>
      <c r="K7" s="4" t="s">
        <v>37</v>
      </c>
      <c r="L7" s="4" t="s">
        <v>37</v>
      </c>
      <c r="M7" s="4" t="s">
        <v>37</v>
      </c>
    </row>
    <row r="8" spans="1:24" ht="15.75" customHeight="1">
      <c r="A8" s="4" t="s">
        <v>206</v>
      </c>
      <c r="B8">
        <f t="shared" si="0"/>
        <v>6</v>
      </c>
      <c r="C8" s="24" t="s">
        <v>226</v>
      </c>
      <c r="F8" t="str">
        <f t="shared" si="1"/>
        <v>CLB_006_TelescopeOuterBarS4</v>
      </c>
      <c r="J8" s="4" t="s">
        <v>37</v>
      </c>
      <c r="K8" s="4" t="s">
        <v>37</v>
      </c>
      <c r="L8" s="4" t="s">
        <v>37</v>
      </c>
      <c r="M8" s="4" t="s">
        <v>37</v>
      </c>
    </row>
    <row r="9" spans="1:24" ht="15.75" customHeight="1">
      <c r="A9" s="4" t="s">
        <v>206</v>
      </c>
      <c r="B9">
        <f t="shared" si="0"/>
        <v>7</v>
      </c>
      <c r="C9" s="23" t="s">
        <v>228</v>
      </c>
      <c r="F9" t="str">
        <f t="shared" si="1"/>
        <v>CLB_007_TelescopePlug1.75</v>
      </c>
      <c r="J9" s="4" t="s">
        <v>14</v>
      </c>
      <c r="K9" s="4" t="s">
        <v>14</v>
      </c>
      <c r="L9" s="4" t="s">
        <v>14</v>
      </c>
      <c r="M9" s="4" t="s">
        <v>15</v>
      </c>
    </row>
    <row r="10" spans="1:24" ht="15.75" customHeight="1">
      <c r="A10" s="4" t="s">
        <v>206</v>
      </c>
      <c r="B10">
        <f t="shared" si="0"/>
        <v>8</v>
      </c>
      <c r="C10" s="23" t="s">
        <v>231</v>
      </c>
      <c r="F10" t="str">
        <f t="shared" si="1"/>
        <v xml:space="preserve">CLB_008_TelescopePlug </v>
      </c>
      <c r="J10" s="4" t="s">
        <v>14</v>
      </c>
      <c r="K10" s="4" t="s">
        <v>14</v>
      </c>
      <c r="L10" s="4" t="s">
        <v>14</v>
      </c>
      <c r="M10" s="4" t="s">
        <v>15</v>
      </c>
    </row>
    <row r="11" spans="1:24" ht="15.75" customHeight="1">
      <c r="A11" s="4" t="s">
        <v>206</v>
      </c>
      <c r="B11">
        <f t="shared" si="0"/>
        <v>9</v>
      </c>
      <c r="C11" s="24" t="s">
        <v>233</v>
      </c>
      <c r="F11" t="str">
        <f t="shared" si="1"/>
        <v>CLB_009_RollerShaftS2</v>
      </c>
      <c r="J11" s="4" t="s">
        <v>37</v>
      </c>
      <c r="K11" s="4" t="s">
        <v>37</v>
      </c>
      <c r="L11" s="4" t="s">
        <v>37</v>
      </c>
      <c r="M11" s="4" t="s">
        <v>37</v>
      </c>
    </row>
    <row r="12" spans="1:24" ht="15.75" customHeight="1">
      <c r="A12" s="4" t="s">
        <v>206</v>
      </c>
      <c r="B12">
        <f t="shared" si="0"/>
        <v>10</v>
      </c>
      <c r="C12" s="20" t="s">
        <v>235</v>
      </c>
      <c r="F12" t="str">
        <f t="shared" si="1"/>
        <v>CLB_010_RollerSquareBracket</v>
      </c>
      <c r="J12" s="4" t="s">
        <v>37</v>
      </c>
      <c r="K12" s="4" t="s">
        <v>37</v>
      </c>
      <c r="L12" s="4" t="s">
        <v>37</v>
      </c>
      <c r="M12" s="4" t="s">
        <v>37</v>
      </c>
    </row>
    <row r="13" spans="1:24" ht="15.75" customHeight="1">
      <c r="A13" s="4" t="s">
        <v>206</v>
      </c>
      <c r="B13">
        <f t="shared" si="0"/>
        <v>11</v>
      </c>
      <c r="C13" s="24" t="s">
        <v>237</v>
      </c>
      <c r="F13" t="str">
        <f t="shared" si="1"/>
        <v>CLB_011_RollerSpacer2(Bearing)-S2</v>
      </c>
      <c r="J13" s="4" t="s">
        <v>14</v>
      </c>
      <c r="K13" s="4" t="s">
        <v>14</v>
      </c>
      <c r="L13" s="4" t="s">
        <v>14</v>
      </c>
      <c r="M13" s="4" t="s">
        <v>15</v>
      </c>
    </row>
    <row r="14" spans="1:24" ht="15.75" customHeight="1">
      <c r="A14" s="4" t="s">
        <v>206</v>
      </c>
      <c r="B14">
        <f t="shared" si="0"/>
        <v>12</v>
      </c>
      <c r="C14" s="23" t="s">
        <v>239</v>
      </c>
      <c r="F14" t="str">
        <f t="shared" si="1"/>
        <v>CLB_012_RollerSpacer2(Bearing)-S3</v>
      </c>
      <c r="J14" s="4" t="s">
        <v>14</v>
      </c>
      <c r="K14" s="4" t="s">
        <v>14</v>
      </c>
      <c r="L14" s="4" t="s">
        <v>14</v>
      </c>
      <c r="M14" s="4" t="s">
        <v>15</v>
      </c>
    </row>
    <row r="15" spans="1:24" ht="15.75" customHeight="1">
      <c r="A15" s="4" t="s">
        <v>206</v>
      </c>
      <c r="B15">
        <f t="shared" si="0"/>
        <v>13</v>
      </c>
      <c r="C15" s="24" t="s">
        <v>241</v>
      </c>
      <c r="F15" t="str">
        <f t="shared" si="1"/>
        <v>CLB_013_RollerSpacer2(Bearing)-S4</v>
      </c>
      <c r="J15" s="4" t="s">
        <v>14</v>
      </c>
      <c r="K15" s="4" t="s">
        <v>14</v>
      </c>
      <c r="L15" s="4" t="s">
        <v>14</v>
      </c>
      <c r="M15" s="4" t="s">
        <v>15</v>
      </c>
    </row>
    <row r="16" spans="1:24" ht="15.75" customHeight="1">
      <c r="A16" s="4" t="s">
        <v>206</v>
      </c>
      <c r="B16">
        <f t="shared" si="0"/>
        <v>14</v>
      </c>
      <c r="C16" s="6" t="s">
        <v>243</v>
      </c>
      <c r="F16" t="str">
        <f t="shared" si="1"/>
        <v>CLB_014_Bearing</v>
      </c>
      <c r="J16" s="4" t="s">
        <v>37</v>
      </c>
      <c r="K16" s="4" t="s">
        <v>37</v>
      </c>
      <c r="L16" s="4" t="s">
        <v>37</v>
      </c>
      <c r="M16" s="4" t="s">
        <v>37</v>
      </c>
    </row>
    <row r="17" spans="1:13" ht="15.75" customHeight="1">
      <c r="A17" s="4" t="s">
        <v>206</v>
      </c>
      <c r="B17">
        <f t="shared" si="0"/>
        <v>15</v>
      </c>
      <c r="C17" s="24" t="s">
        <v>245</v>
      </c>
      <c r="F17" t="str">
        <f t="shared" si="1"/>
        <v>CLB_015_RollerShaftS3</v>
      </c>
      <c r="J17" s="4" t="s">
        <v>37</v>
      </c>
      <c r="K17" s="4" t="s">
        <v>37</v>
      </c>
      <c r="L17" s="4" t="s">
        <v>37</v>
      </c>
      <c r="M17" s="4" t="s">
        <v>37</v>
      </c>
    </row>
    <row r="18" spans="1:13" ht="15.75" customHeight="1">
      <c r="A18" s="4" t="s">
        <v>206</v>
      </c>
      <c r="B18">
        <f t="shared" si="0"/>
        <v>16</v>
      </c>
      <c r="C18" s="24" t="s">
        <v>246</v>
      </c>
      <c r="F18" t="str">
        <f t="shared" si="1"/>
        <v>CLB_016_RollerShaftS4</v>
      </c>
      <c r="J18" s="4" t="s">
        <v>37</v>
      </c>
      <c r="K18" s="4" t="s">
        <v>37</v>
      </c>
      <c r="L18" s="4" t="s">
        <v>37</v>
      </c>
      <c r="M18" s="4" t="s">
        <v>37</v>
      </c>
    </row>
    <row r="19" spans="1:13" ht="15.75" customHeight="1">
      <c r="A19" s="4" t="s">
        <v>206</v>
      </c>
      <c r="B19">
        <f t="shared" si="0"/>
        <v>17</v>
      </c>
      <c r="C19" s="23" t="s">
        <v>248</v>
      </c>
      <c r="F19" t="str">
        <f t="shared" si="1"/>
        <v>CLB_017_8TelescopeGroot</v>
      </c>
      <c r="J19" s="4" t="s">
        <v>14</v>
      </c>
      <c r="K19" s="4" t="s">
        <v>14</v>
      </c>
      <c r="L19" s="4" t="s">
        <v>14</v>
      </c>
      <c r="M19" s="4" t="s">
        <v>15</v>
      </c>
    </row>
    <row r="20" spans="1:13" ht="15.75" customHeight="1">
      <c r="A20" s="4" t="s">
        <v>206</v>
      </c>
      <c r="B20">
        <f t="shared" si="0"/>
        <v>18</v>
      </c>
      <c r="C20" s="20" t="s">
        <v>249</v>
      </c>
      <c r="F20" t="str">
        <f t="shared" si="1"/>
        <v>CLB_018_16GrootTelescopeLeft</v>
      </c>
      <c r="J20" s="4" t="s">
        <v>14</v>
      </c>
      <c r="K20" s="4" t="s">
        <v>14</v>
      </c>
      <c r="L20" s="4" t="s">
        <v>14</v>
      </c>
      <c r="M20" s="4" t="s">
        <v>15</v>
      </c>
    </row>
    <row r="21" spans="1:13" ht="15.75" customHeight="1">
      <c r="A21" s="4" t="s">
        <v>206</v>
      </c>
      <c r="B21">
        <f t="shared" si="0"/>
        <v>19</v>
      </c>
      <c r="C21" s="20" t="s">
        <v>251</v>
      </c>
      <c r="F21" t="str">
        <f t="shared" si="1"/>
        <v>CLB_019_16GrootTelescopeRight</v>
      </c>
      <c r="J21" s="4" t="s">
        <v>14</v>
      </c>
      <c r="K21" s="4" t="s">
        <v>14</v>
      </c>
      <c r="L21" s="4" t="s">
        <v>14</v>
      </c>
      <c r="M21" s="4" t="s">
        <v>15</v>
      </c>
    </row>
    <row r="22" spans="1:13" ht="15.75" customHeight="1">
      <c r="A22" s="4" t="s">
        <v>206</v>
      </c>
      <c r="B22">
        <f t="shared" si="0"/>
        <v>20</v>
      </c>
      <c r="C22" s="23" t="s">
        <v>253</v>
      </c>
      <c r="F22" t="str">
        <f t="shared" si="1"/>
        <v>CLB_020_TelescopeS1Plug</v>
      </c>
      <c r="I22" s="4"/>
      <c r="J22" s="4" t="s">
        <v>37</v>
      </c>
      <c r="K22" s="4" t="s">
        <v>37</v>
      </c>
      <c r="L22" s="4" t="s">
        <v>37</v>
      </c>
      <c r="M22" s="4" t="s">
        <v>37</v>
      </c>
    </row>
    <row r="23" spans="1:13" ht="15.75" customHeight="1">
      <c r="A23" s="4" t="s">
        <v>206</v>
      </c>
      <c r="B23">
        <f t="shared" si="0"/>
        <v>21</v>
      </c>
      <c r="C23" s="20" t="s">
        <v>255</v>
      </c>
      <c r="F23" t="str">
        <f t="shared" si="1"/>
        <v>CLB_021_ScissorLiftMotorApproximation</v>
      </c>
      <c r="J23" s="4" t="s">
        <v>32</v>
      </c>
      <c r="K23" s="4" t="s">
        <v>32</v>
      </c>
      <c r="L23" s="4" t="s">
        <v>32</v>
      </c>
      <c r="M23" s="4" t="s">
        <v>32</v>
      </c>
    </row>
    <row r="24" spans="1:13" ht="15.75" customHeight="1">
      <c r="A24" s="4" t="s">
        <v>206</v>
      </c>
      <c r="B24">
        <f t="shared" si="0"/>
        <v>22</v>
      </c>
      <c r="C24" s="5" t="s">
        <v>257</v>
      </c>
      <c r="D24" s="8"/>
      <c r="E24" s="9"/>
      <c r="F24" t="str">
        <f t="shared" si="1"/>
        <v>CLB_022_PulleySurface</v>
      </c>
      <c r="I24" s="4"/>
      <c r="J24" s="4" t="s">
        <v>14</v>
      </c>
      <c r="K24" s="4" t="s">
        <v>14</v>
      </c>
      <c r="L24" s="4" t="s">
        <v>14</v>
      </c>
      <c r="M24" s="4" t="s">
        <v>37</v>
      </c>
    </row>
    <row r="25" spans="1:13" ht="15.75" customHeight="1">
      <c r="A25" s="4" t="s">
        <v>206</v>
      </c>
      <c r="B25">
        <f t="shared" si="0"/>
        <v>23</v>
      </c>
      <c r="C25" s="4" t="s">
        <v>259</v>
      </c>
      <c r="F25" t="str">
        <f t="shared" si="1"/>
        <v>CLB_023_RollerAssembly(Bearing)S2</v>
      </c>
      <c r="J25" s="4" t="s">
        <v>37</v>
      </c>
      <c r="K25" s="4" t="s">
        <v>37</v>
      </c>
      <c r="L25" s="4" t="s">
        <v>37</v>
      </c>
      <c r="M25" s="4" t="s">
        <v>37</v>
      </c>
    </row>
    <row r="26" spans="1:13" ht="15.75" customHeight="1">
      <c r="A26" s="4" t="s">
        <v>206</v>
      </c>
      <c r="B26">
        <f t="shared" si="0"/>
        <v>24</v>
      </c>
      <c r="C26" s="4" t="s">
        <v>261</v>
      </c>
      <c r="F26" t="str">
        <f t="shared" si="1"/>
        <v>CLB_024_RollerAssembly(Bearing)S3</v>
      </c>
      <c r="J26" s="4" t="s">
        <v>37</v>
      </c>
      <c r="K26" s="4" t="s">
        <v>37</v>
      </c>
      <c r="L26" s="4" t="s">
        <v>37</v>
      </c>
      <c r="M26" s="4" t="s">
        <v>37</v>
      </c>
    </row>
    <row r="27" spans="1:13" ht="15.75" customHeight="1">
      <c r="A27" s="4" t="s">
        <v>206</v>
      </c>
      <c r="B27">
        <f t="shared" si="0"/>
        <v>25</v>
      </c>
      <c r="C27" s="4" t="s">
        <v>264</v>
      </c>
      <c r="F27" t="str">
        <f t="shared" si="1"/>
        <v>CLB_025_RollerAssembly(Bearing)S4</v>
      </c>
      <c r="J27" s="4" t="s">
        <v>37</v>
      </c>
      <c r="K27" s="4" t="s">
        <v>37</v>
      </c>
      <c r="L27" s="4" t="s">
        <v>37</v>
      </c>
      <c r="M27" s="4" t="s">
        <v>37</v>
      </c>
    </row>
    <row r="28" spans="1:13" ht="15.75" customHeight="1">
      <c r="A28" s="4" t="s">
        <v>206</v>
      </c>
      <c r="B28">
        <f t="shared" si="0"/>
        <v>26</v>
      </c>
      <c r="C28" s="6" t="s">
        <v>267</v>
      </c>
      <c r="D28" s="6"/>
      <c r="F28" t="str">
        <f t="shared" si="1"/>
        <v>CLB_026_ScissorLift</v>
      </c>
      <c r="I28" s="4" t="s">
        <v>269</v>
      </c>
      <c r="J28" s="4" t="s">
        <v>14</v>
      </c>
      <c r="K28" s="4" t="s">
        <v>14</v>
      </c>
      <c r="L28" s="4" t="s">
        <v>14</v>
      </c>
      <c r="M28" s="4" t="s">
        <v>15</v>
      </c>
    </row>
    <row r="29" spans="1:13" ht="15.75" customHeight="1">
      <c r="A29" s="4" t="s">
        <v>206</v>
      </c>
      <c r="B29">
        <f t="shared" si="0"/>
        <v>27</v>
      </c>
      <c r="C29" s="6" t="s">
        <v>271</v>
      </c>
      <c r="D29" s="6"/>
      <c r="F29" t="str">
        <f t="shared" si="1"/>
        <v>CLB_027_LifterBracket</v>
      </c>
      <c r="H29" s="4"/>
      <c r="J29" s="4" t="s">
        <v>14</v>
      </c>
      <c r="K29" s="4" t="s">
        <v>14</v>
      </c>
      <c r="L29" s="4" t="s">
        <v>15</v>
      </c>
      <c r="M29" s="4" t="s">
        <v>15</v>
      </c>
    </row>
    <row r="30" spans="1:13" ht="15.75" customHeight="1">
      <c r="A30" s="4" t="s">
        <v>206</v>
      </c>
      <c r="B30">
        <f t="shared" si="0"/>
        <v>28</v>
      </c>
      <c r="C30" s="20" t="s">
        <v>274</v>
      </c>
      <c r="D30" s="6"/>
      <c r="F30" t="str">
        <f t="shared" si="1"/>
        <v>CLB_028_ScissorLiftSpacer</v>
      </c>
      <c r="J30" s="4" t="s">
        <v>14</v>
      </c>
      <c r="K30" s="4" t="s">
        <v>14</v>
      </c>
      <c r="L30" s="4" t="s">
        <v>14</v>
      </c>
      <c r="M30" s="4" t="s">
        <v>14</v>
      </c>
    </row>
    <row r="31" spans="1:13" ht="15.75" customHeight="1">
      <c r="A31" s="4" t="s">
        <v>206</v>
      </c>
      <c r="B31">
        <f t="shared" si="0"/>
        <v>29</v>
      </c>
      <c r="C31" s="20" t="s">
        <v>275</v>
      </c>
      <c r="D31" s="6"/>
      <c r="F31" t="str">
        <f t="shared" si="1"/>
        <v>CLB_029_ScissorLiftBarBottom</v>
      </c>
      <c r="J31" s="4" t="s">
        <v>37</v>
      </c>
      <c r="K31" s="4" t="s">
        <v>37</v>
      </c>
      <c r="L31" s="4" t="s">
        <v>37</v>
      </c>
      <c r="M31" s="4" t="s">
        <v>37</v>
      </c>
    </row>
    <row r="32" spans="1:13" ht="15.75" customHeight="1">
      <c r="A32" s="4" t="s">
        <v>206</v>
      </c>
      <c r="B32">
        <f t="shared" si="0"/>
        <v>30</v>
      </c>
      <c r="C32" s="6" t="s">
        <v>276</v>
      </c>
      <c r="D32" s="6"/>
      <c r="F32" t="str">
        <f t="shared" si="1"/>
        <v>CLB_030_ScissorLiftSlider</v>
      </c>
      <c r="J32" s="4" t="s">
        <v>15</v>
      </c>
      <c r="K32" s="4" t="s">
        <v>37</v>
      </c>
      <c r="L32" s="4" t="s">
        <v>37</v>
      </c>
      <c r="M32" s="4" t="s">
        <v>37</v>
      </c>
    </row>
    <row r="33" spans="1:13" ht="15.75" customHeight="1">
      <c r="A33" s="4" t="s">
        <v>206</v>
      </c>
      <c r="B33">
        <f t="shared" si="0"/>
        <v>31</v>
      </c>
      <c r="C33" s="6" t="s">
        <v>277</v>
      </c>
      <c r="D33" s="6"/>
      <c r="F33" t="str">
        <f t="shared" si="1"/>
        <v>CLB_031_ScissorLiftBase</v>
      </c>
      <c r="J33" s="4" t="s">
        <v>14</v>
      </c>
      <c r="K33" s="4" t="s">
        <v>37</v>
      </c>
      <c r="L33" s="4" t="s">
        <v>37</v>
      </c>
      <c r="M33" s="4" t="s">
        <v>37</v>
      </c>
    </row>
    <row r="34" spans="1:13" ht="15.75" customHeight="1">
      <c r="A34" s="4" t="s">
        <v>206</v>
      </c>
      <c r="B34">
        <f t="shared" si="0"/>
        <v>32</v>
      </c>
      <c r="C34" s="20" t="s">
        <v>278</v>
      </c>
      <c r="D34" s="6"/>
      <c r="F34" t="str">
        <f t="shared" si="1"/>
        <v>CLB_032_ScissorLiftSliderWheel</v>
      </c>
      <c r="J34" s="4" t="s">
        <v>37</v>
      </c>
      <c r="K34" s="4" t="s">
        <v>37</v>
      </c>
      <c r="L34" s="4" t="s">
        <v>37</v>
      </c>
      <c r="M34" s="4" t="s">
        <v>37</v>
      </c>
    </row>
    <row r="35" spans="1:13" ht="15.75" customHeight="1">
      <c r="A35" s="4" t="s">
        <v>206</v>
      </c>
      <c r="B35">
        <f t="shared" si="0"/>
        <v>33</v>
      </c>
      <c r="C35" s="20" t="s">
        <v>279</v>
      </c>
      <c r="D35" s="6"/>
      <c r="F35" t="str">
        <f t="shared" si="1"/>
        <v>CLB_033_ScissorLiftSliderBracket</v>
      </c>
      <c r="J35" s="4" t="s">
        <v>37</v>
      </c>
      <c r="K35" s="4" t="s">
        <v>37</v>
      </c>
      <c r="L35" s="4" t="s">
        <v>37</v>
      </c>
      <c r="M35" s="4" t="s">
        <v>37</v>
      </c>
    </row>
    <row r="36" spans="1:13" ht="15.75" customHeight="1">
      <c r="A36" s="4" t="s">
        <v>206</v>
      </c>
      <c r="B36">
        <f t="shared" si="0"/>
        <v>34</v>
      </c>
      <c r="C36" s="20" t="s">
        <v>280</v>
      </c>
      <c r="D36" s="6"/>
      <c r="F36" t="str">
        <f t="shared" si="1"/>
        <v>CLB_034_ScissorLiftBracketOutside</v>
      </c>
      <c r="J36" s="4" t="s">
        <v>37</v>
      </c>
      <c r="K36" s="4" t="s">
        <v>37</v>
      </c>
      <c r="L36" s="4" t="s">
        <v>37</v>
      </c>
      <c r="M36" s="4" t="s">
        <v>37</v>
      </c>
    </row>
    <row r="37" spans="1:13" ht="15.75" customHeight="1">
      <c r="A37" s="4" t="s">
        <v>206</v>
      </c>
      <c r="B37">
        <f t="shared" si="0"/>
        <v>35</v>
      </c>
      <c r="C37" s="20" t="s">
        <v>281</v>
      </c>
      <c r="D37" s="6"/>
      <c r="F37" t="str">
        <f t="shared" si="1"/>
        <v>CLB_035_ScissorLiftBracketInside</v>
      </c>
      <c r="J37" s="4" t="s">
        <v>37</v>
      </c>
      <c r="K37" s="4" t="s">
        <v>37</v>
      </c>
      <c r="L37" s="4" t="s">
        <v>37</v>
      </c>
      <c r="M37" s="4" t="s">
        <v>37</v>
      </c>
    </row>
    <row r="38" spans="1:13" ht="12.75">
      <c r="A38" s="4" t="s">
        <v>206</v>
      </c>
      <c r="B38">
        <f t="shared" si="0"/>
        <v>36</v>
      </c>
      <c r="C38" s="20" t="s">
        <v>282</v>
      </c>
      <c r="D38" s="6"/>
      <c r="F38" t="str">
        <f t="shared" si="1"/>
        <v>CLB_036_ScissorLiftBarTop</v>
      </c>
      <c r="J38" s="4" t="s">
        <v>14</v>
      </c>
      <c r="K38" s="4" t="s">
        <v>14</v>
      </c>
      <c r="L38" s="4" t="s">
        <v>14</v>
      </c>
      <c r="M38" s="4" t="s">
        <v>14</v>
      </c>
    </row>
    <row r="39" spans="1:13" ht="12.75">
      <c r="A39" s="4" t="s">
        <v>206</v>
      </c>
      <c r="B39">
        <f t="shared" si="0"/>
        <v>37</v>
      </c>
      <c r="C39" s="20" t="s">
        <v>284</v>
      </c>
      <c r="D39" s="6"/>
      <c r="F39" t="str">
        <f t="shared" si="1"/>
        <v>CLB_037_ScissorLiftBarMiddle</v>
      </c>
      <c r="J39" s="4" t="s">
        <v>14</v>
      </c>
      <c r="K39" s="4" t="s">
        <v>37</v>
      </c>
      <c r="L39" s="4" t="s">
        <v>37</v>
      </c>
      <c r="M39" s="4" t="s">
        <v>37</v>
      </c>
    </row>
    <row r="40" spans="1:13" ht="12.75">
      <c r="A40" s="4" t="s">
        <v>206</v>
      </c>
      <c r="B40">
        <f t="shared" si="0"/>
        <v>38</v>
      </c>
      <c r="C40" s="6" t="s">
        <v>285</v>
      </c>
      <c r="D40" s="6"/>
      <c r="F40" t="str">
        <f t="shared" si="1"/>
        <v>CLB_038_ScissorHookTry</v>
      </c>
      <c r="J40" s="4" t="s">
        <v>37</v>
      </c>
      <c r="K40" s="4" t="s">
        <v>37</v>
      </c>
      <c r="L40" s="4" t="s">
        <v>37</v>
      </c>
      <c r="M40" s="4" t="s">
        <v>37</v>
      </c>
    </row>
    <row r="41" spans="1:13" ht="12.75">
      <c r="A41" s="4" t="s">
        <v>206</v>
      </c>
      <c r="B41">
        <f t="shared" si="0"/>
        <v>39</v>
      </c>
      <c r="C41" s="6" t="s">
        <v>286</v>
      </c>
      <c r="D41" s="6"/>
      <c r="F41" t="str">
        <f t="shared" si="1"/>
        <v>CLB_039_ScissorHookBar</v>
      </c>
      <c r="J41" s="4" t="s">
        <v>37</v>
      </c>
      <c r="K41" s="4" t="s">
        <v>37</v>
      </c>
      <c r="L41" s="4" t="s">
        <v>37</v>
      </c>
      <c r="M41" s="4" t="s">
        <v>37</v>
      </c>
    </row>
    <row r="42" spans="1:13" ht="12.75">
      <c r="A42" s="4" t="s">
        <v>206</v>
      </c>
      <c r="B42">
        <f t="shared" si="0"/>
        <v>40</v>
      </c>
      <c r="C42" s="20" t="s">
        <v>287</v>
      </c>
      <c r="D42" s="6"/>
      <c r="F42" t="str">
        <f t="shared" si="1"/>
        <v>CLB_040_ScissorLiftSpacer2</v>
      </c>
      <c r="J42" s="4" t="s">
        <v>37</v>
      </c>
      <c r="K42" s="4" t="s">
        <v>37</v>
      </c>
      <c r="L42" s="4" t="s">
        <v>37</v>
      </c>
      <c r="M42" s="4" t="s">
        <v>37</v>
      </c>
    </row>
    <row r="43" spans="1:13" ht="12.75">
      <c r="A43" s="7" t="s">
        <v>206</v>
      </c>
      <c r="B43">
        <f t="shared" si="0"/>
        <v>41</v>
      </c>
      <c r="C43" s="24" t="s">
        <v>288</v>
      </c>
      <c r="F43" t="str">
        <f t="shared" si="1"/>
        <v>CLB_041_ScissorHook</v>
      </c>
      <c r="J43" s="4" t="s">
        <v>14</v>
      </c>
      <c r="K43" s="4" t="s">
        <v>37</v>
      </c>
      <c r="L43" s="4" t="s">
        <v>37</v>
      </c>
      <c r="M43" s="4" t="s">
        <v>37</v>
      </c>
    </row>
    <row r="44" spans="1:13" ht="12.75">
      <c r="A44" s="7" t="s">
        <v>206</v>
      </c>
      <c r="B44">
        <f t="shared" si="0"/>
        <v>42</v>
      </c>
      <c r="C44" s="23" t="s">
        <v>289</v>
      </c>
      <c r="F44" t="str">
        <f t="shared" si="1"/>
        <v>CLB_042_BottomBarFourPartScissors</v>
      </c>
      <c r="J44" s="4" t="s">
        <v>14</v>
      </c>
      <c r="K44" s="4" t="s">
        <v>14</v>
      </c>
      <c r="L44" s="4" t="s">
        <v>14</v>
      </c>
      <c r="M44" s="4" t="s">
        <v>14</v>
      </c>
    </row>
    <row r="45" spans="1:13" ht="12.75">
      <c r="A45" s="7" t="s">
        <v>206</v>
      </c>
      <c r="B45">
        <f t="shared" si="0"/>
        <v>43</v>
      </c>
      <c r="C45" s="23" t="s">
        <v>196</v>
      </c>
      <c r="F45" t="str">
        <f t="shared" si="1"/>
        <v>CLB_043_CimToVPAdapter</v>
      </c>
      <c r="J45" s="4" t="s">
        <v>14</v>
      </c>
      <c r="K45" s="4" t="s">
        <v>37</v>
      </c>
      <c r="L45" s="4" t="s">
        <v>37</v>
      </c>
      <c r="M45" s="4" t="s">
        <v>37</v>
      </c>
    </row>
    <row r="46" spans="1:13" ht="12.75">
      <c r="A46" s="7" t="s">
        <v>206</v>
      </c>
      <c r="B46">
        <f t="shared" si="0"/>
        <v>44</v>
      </c>
      <c r="C46" s="24" t="s">
        <v>291</v>
      </c>
      <c r="F46" t="str">
        <f t="shared" si="1"/>
        <v>CLB_044_RollerSquareBracketS2</v>
      </c>
      <c r="J46" s="4" t="s">
        <v>37</v>
      </c>
      <c r="K46" s="4" t="s">
        <v>37</v>
      </c>
      <c r="L46" s="4" t="s">
        <v>37</v>
      </c>
      <c r="M46" s="4" t="s">
        <v>37</v>
      </c>
    </row>
    <row r="47" spans="1:13" ht="12.75">
      <c r="A47" s="7" t="s">
        <v>206</v>
      </c>
      <c r="B47">
        <f t="shared" si="0"/>
        <v>45</v>
      </c>
      <c r="C47" s="4" t="s">
        <v>293</v>
      </c>
      <c r="F47" t="str">
        <f t="shared" si="1"/>
        <v>CLB_045_TorsionSpring</v>
      </c>
      <c r="J47" s="4" t="s">
        <v>37</v>
      </c>
      <c r="K47" s="4" t="s">
        <v>37</v>
      </c>
      <c r="L47" s="4" t="s">
        <v>37</v>
      </c>
      <c r="M47" s="4" t="s">
        <v>37</v>
      </c>
    </row>
    <row r="48" spans="1:13" ht="12.75">
      <c r="A48" s="7" t="s">
        <v>206</v>
      </c>
      <c r="B48">
        <f t="shared" si="0"/>
        <v>46</v>
      </c>
      <c r="C48" s="4" t="s">
        <v>294</v>
      </c>
      <c r="F48" t="str">
        <f t="shared" si="1"/>
        <v>CLB_046_ClevisPinScissors</v>
      </c>
      <c r="J48" s="4" t="s">
        <v>14</v>
      </c>
      <c r="K48" s="4" t="s">
        <v>14</v>
      </c>
      <c r="L48" s="4" t="s">
        <v>14</v>
      </c>
      <c r="M48" s="4" t="s">
        <v>14</v>
      </c>
    </row>
    <row r="49" spans="1:13" ht="12.75">
      <c r="A49" s="7" t="s">
        <v>206</v>
      </c>
      <c r="B49">
        <f t="shared" si="0"/>
        <v>47</v>
      </c>
      <c r="C49" s="4" t="s">
        <v>296</v>
      </c>
      <c r="F49" t="str">
        <f t="shared" si="1"/>
        <v>CLB_047_SpringSpacer</v>
      </c>
      <c r="J49" s="4" t="s">
        <v>37</v>
      </c>
      <c r="K49" s="4" t="s">
        <v>37</v>
      </c>
      <c r="L49" s="4" t="s">
        <v>37</v>
      </c>
      <c r="M49" s="4" t="s">
        <v>37</v>
      </c>
    </row>
    <row r="50" spans="1:13" ht="12.75">
      <c r="A50" s="7" t="s">
        <v>206</v>
      </c>
      <c r="B50">
        <f t="shared" si="0"/>
        <v>48</v>
      </c>
      <c r="C50" s="4" t="s">
        <v>300</v>
      </c>
      <c r="F50" t="str">
        <f t="shared" si="1"/>
        <v>CLB_048_FourPartScissorsHalf</v>
      </c>
      <c r="J50" s="4" t="s">
        <v>37</v>
      </c>
      <c r="K50" s="4" t="s">
        <v>37</v>
      </c>
      <c r="L50" s="4" t="s">
        <v>37</v>
      </c>
      <c r="M50" s="4" t="s">
        <v>37</v>
      </c>
    </row>
    <row r="51" spans="1:13" ht="12.75">
      <c r="A51" s="7" t="s">
        <v>206</v>
      </c>
      <c r="B51">
        <f t="shared" si="0"/>
        <v>49</v>
      </c>
      <c r="C51" s="4" t="s">
        <v>303</v>
      </c>
      <c r="F51" t="str">
        <f t="shared" si="1"/>
        <v>CLB_049_MiddleBarFourPartScissors</v>
      </c>
      <c r="J51" s="4" t="s">
        <v>37</v>
      </c>
      <c r="K51" s="4" t="s">
        <v>37</v>
      </c>
      <c r="L51" s="4" t="s">
        <v>37</v>
      </c>
      <c r="M51" s="4" t="s">
        <v>37</v>
      </c>
    </row>
    <row r="52" spans="1:13" ht="12.75">
      <c r="A52" s="7" t="s">
        <v>206</v>
      </c>
      <c r="B52">
        <f t="shared" si="0"/>
        <v>50</v>
      </c>
      <c r="C52" s="4" t="s">
        <v>304</v>
      </c>
      <c r="F52" t="str">
        <f t="shared" si="1"/>
        <v>CLB_050_ScissorSliderSpacer</v>
      </c>
      <c r="J52" s="4" t="s">
        <v>37</v>
      </c>
      <c r="K52" s="4" t="s">
        <v>37</v>
      </c>
      <c r="L52" s="4" t="s">
        <v>37</v>
      </c>
      <c r="M52" s="4" t="s">
        <v>37</v>
      </c>
    </row>
    <row r="53" spans="1:13" ht="12.75">
      <c r="A53" s="7" t="s">
        <v>206</v>
      </c>
      <c r="B53">
        <f t="shared" si="0"/>
        <v>51</v>
      </c>
      <c r="C53" s="4" t="s">
        <v>305</v>
      </c>
      <c r="F53" t="str">
        <f t="shared" si="1"/>
        <v>CLB_051_TorsionSpringSpacerAssembly</v>
      </c>
      <c r="J53" s="4" t="s">
        <v>37</v>
      </c>
      <c r="K53" s="4" t="s">
        <v>37</v>
      </c>
      <c r="L53" s="4" t="s">
        <v>37</v>
      </c>
      <c r="M53" s="4" t="s">
        <v>37</v>
      </c>
    </row>
    <row r="54" spans="1:13" ht="12.75">
      <c r="A54" s="7" t="s">
        <v>206</v>
      </c>
      <c r="B54">
        <f t="shared" si="0"/>
        <v>52</v>
      </c>
      <c r="C54" s="4" t="s">
        <v>306</v>
      </c>
      <c r="F54" t="str">
        <f t="shared" si="1"/>
        <v>CLB_052_ScissorLiftBarPlug</v>
      </c>
      <c r="J54" s="4" t="s">
        <v>37</v>
      </c>
      <c r="K54" s="4" t="s">
        <v>37</v>
      </c>
      <c r="L54" s="4" t="s">
        <v>37</v>
      </c>
      <c r="M54" s="4" t="s">
        <v>37</v>
      </c>
    </row>
    <row r="55" spans="1:13" ht="12.75">
      <c r="A55" s="7" t="s">
        <v>206</v>
      </c>
      <c r="B55">
        <f t="shared" si="0"/>
        <v>53</v>
      </c>
      <c r="C55" s="4" t="s">
        <v>307</v>
      </c>
      <c r="F55" t="str">
        <f t="shared" si="1"/>
        <v>CLB_053_ScissorTopBarPlug</v>
      </c>
      <c r="J55" s="4" t="s">
        <v>37</v>
      </c>
      <c r="K55" s="4" t="s">
        <v>37</v>
      </c>
      <c r="L55" s="4" t="s">
        <v>37</v>
      </c>
      <c r="M55" s="4" t="s">
        <v>37</v>
      </c>
    </row>
    <row r="56" spans="1:13" ht="12.75">
      <c r="A56" s="7" t="s">
        <v>206</v>
      </c>
      <c r="B56">
        <f t="shared" si="0"/>
        <v>54</v>
      </c>
      <c r="C56" s="4" t="s">
        <v>308</v>
      </c>
      <c r="F56" t="str">
        <f t="shared" si="1"/>
        <v>CLB_054_ScissorSliderFourPart</v>
      </c>
      <c r="J56" s="4" t="s">
        <v>37</v>
      </c>
      <c r="K56" s="4" t="s">
        <v>37</v>
      </c>
      <c r="L56" s="4" t="s">
        <v>37</v>
      </c>
      <c r="M56" s="4" t="s">
        <v>37</v>
      </c>
    </row>
    <row r="57" spans="1:13" ht="12.75">
      <c r="A57" s="7" t="s">
        <v>206</v>
      </c>
      <c r="B57">
        <f t="shared" si="0"/>
        <v>55</v>
      </c>
      <c r="C57" s="4" t="s">
        <v>309</v>
      </c>
      <c r="F57" t="str">
        <f t="shared" si="1"/>
        <v>CLB_055_ScissorBarBottomWithPlug</v>
      </c>
      <c r="J57" s="4" t="s">
        <v>37</v>
      </c>
      <c r="K57" s="4" t="s">
        <v>37</v>
      </c>
      <c r="L57" s="4" t="s">
        <v>37</v>
      </c>
      <c r="M57" s="4" t="s">
        <v>37</v>
      </c>
    </row>
    <row r="58" spans="1:13" ht="12.75">
      <c r="A58" s="7" t="s">
        <v>206</v>
      </c>
      <c r="B58">
        <f t="shared" si="0"/>
        <v>56</v>
      </c>
      <c r="C58" s="4" t="s">
        <v>310</v>
      </c>
      <c r="F58" t="str">
        <f t="shared" si="1"/>
        <v>CLB_056_TopBarScissorWithPlug</v>
      </c>
      <c r="J58" s="4" t="s">
        <v>37</v>
      </c>
      <c r="K58" s="4" t="s">
        <v>37</v>
      </c>
      <c r="L58" s="4" t="s">
        <v>37</v>
      </c>
      <c r="M58" s="4" t="s">
        <v>37</v>
      </c>
    </row>
    <row r="59" spans="1:13" ht="12.75">
      <c r="A59" s="7" t="s">
        <v>206</v>
      </c>
      <c r="B59">
        <f t="shared" si="0"/>
        <v>57</v>
      </c>
      <c r="C59" s="4" t="s">
        <v>311</v>
      </c>
      <c r="F59" t="str">
        <f t="shared" si="1"/>
        <v>CLB_057_4StagePlaceholder</v>
      </c>
      <c r="J59" s="4" t="s">
        <v>32</v>
      </c>
      <c r="K59" s="4" t="s">
        <v>37</v>
      </c>
      <c r="L59" s="4" t="s">
        <v>37</v>
      </c>
      <c r="M59" s="4" t="s">
        <v>37</v>
      </c>
    </row>
    <row r="60" spans="1:13" ht="12.75">
      <c r="A60" s="7" t="s">
        <v>206</v>
      </c>
      <c r="B60">
        <f t="shared" si="0"/>
        <v>58</v>
      </c>
      <c r="C60" s="4" t="s">
        <v>312</v>
      </c>
      <c r="F60" t="str">
        <f t="shared" si="1"/>
        <v>CLB_058_FourPartScissorLift</v>
      </c>
      <c r="J60" s="4" t="s">
        <v>37</v>
      </c>
      <c r="K60" s="4" t="s">
        <v>37</v>
      </c>
      <c r="L60" s="4" t="s">
        <v>37</v>
      </c>
      <c r="M60" s="4" t="s">
        <v>37</v>
      </c>
    </row>
    <row r="61" spans="1:13" ht="12.75">
      <c r="A61" s="7" t="s">
        <v>206</v>
      </c>
      <c r="B61" s="4">
        <v>59</v>
      </c>
      <c r="C61" s="4" t="s">
        <v>313</v>
      </c>
      <c r="F61" t="str">
        <f t="shared" si="1"/>
        <v>CLB_059_LifterBracketLeft</v>
      </c>
    </row>
    <row r="62" spans="1:13" ht="12.75">
      <c r="A62" s="7" t="s">
        <v>206</v>
      </c>
      <c r="B62" s="4">
        <v>60</v>
      </c>
      <c r="C62" s="4" t="s">
        <v>314</v>
      </c>
      <c r="F62" t="str">
        <f t="shared" si="1"/>
        <v>CLB_060_LifterBracketRight</v>
      </c>
    </row>
    <row r="63" spans="1:13" ht="12.75">
      <c r="A63" s="7" t="s">
        <v>206</v>
      </c>
      <c r="B63" s="4">
        <v>61</v>
      </c>
      <c r="C63" s="4" t="s">
        <v>315</v>
      </c>
      <c r="F63" t="str">
        <f t="shared" si="1"/>
        <v>CLB_061_Winch</v>
      </c>
    </row>
    <row r="64" spans="1:13" ht="12.75">
      <c r="A64" s="7" t="s">
        <v>206</v>
      </c>
      <c r="B64" s="4">
        <v>61</v>
      </c>
      <c r="F64" t="str">
        <f t="shared" si="1"/>
        <v>CLB_061_</v>
      </c>
    </row>
    <row r="65" spans="1:6" ht="12.75">
      <c r="A65" s="7" t="s">
        <v>206</v>
      </c>
      <c r="B65" s="4">
        <v>61</v>
      </c>
      <c r="F65" t="str">
        <f t="shared" si="1"/>
        <v>CLB_061_</v>
      </c>
    </row>
    <row r="66" spans="1:6" ht="12.75">
      <c r="A66" s="7" t="s">
        <v>206</v>
      </c>
      <c r="B66" s="4">
        <v>61</v>
      </c>
      <c r="F66" t="str">
        <f t="shared" si="1"/>
        <v>CLB_061_</v>
      </c>
    </row>
    <row r="67" spans="1:6" ht="12.75">
      <c r="A67" s="7" t="s">
        <v>206</v>
      </c>
      <c r="B67" s="4">
        <v>61</v>
      </c>
      <c r="F67" t="str">
        <f t="shared" si="1"/>
        <v>CLB_061_</v>
      </c>
    </row>
    <row r="68" spans="1:6" ht="12.75">
      <c r="A68" s="7" t="s">
        <v>206</v>
      </c>
      <c r="B68" s="4">
        <v>61</v>
      </c>
      <c r="F68" t="str">
        <f t="shared" si="1"/>
        <v>CLB_061_</v>
      </c>
    </row>
    <row r="69" spans="1:6" ht="12.75">
      <c r="A69" s="7" t="s">
        <v>206</v>
      </c>
      <c r="B69" s="4">
        <v>61</v>
      </c>
      <c r="F69" t="str">
        <f t="shared" si="1"/>
        <v>CLB_061_</v>
      </c>
    </row>
    <row r="70" spans="1:6" ht="12.75">
      <c r="A70" s="7" t="s">
        <v>206</v>
      </c>
      <c r="B70" s="4">
        <v>61</v>
      </c>
      <c r="F70" t="str">
        <f t="shared" si="1"/>
        <v>CLB_061_</v>
      </c>
    </row>
    <row r="71" spans="1:6" ht="12.75">
      <c r="A71" s="7" t="s">
        <v>206</v>
      </c>
      <c r="B71" s="4">
        <v>61</v>
      </c>
      <c r="F71" t="str">
        <f t="shared" si="1"/>
        <v>CLB_061_</v>
      </c>
    </row>
    <row r="72" spans="1:6" ht="12.75">
      <c r="A72" s="7" t="s">
        <v>206</v>
      </c>
      <c r="B72" s="4">
        <v>61</v>
      </c>
      <c r="F72" t="str">
        <f t="shared" si="1"/>
        <v>CLB_061_</v>
      </c>
    </row>
    <row r="73" spans="1:6" ht="12.75">
      <c r="A73" s="7"/>
    </row>
    <row r="74" spans="1:6" ht="12.75">
      <c r="A74" s="7"/>
    </row>
    <row r="75" spans="1:6" ht="12.75">
      <c r="A75" s="7"/>
    </row>
    <row r="76" spans="1:6" ht="12.75">
      <c r="A76" s="7"/>
    </row>
    <row r="77" spans="1:6" ht="12.75">
      <c r="A77" s="7"/>
    </row>
    <row r="78" spans="1:6" ht="12.75">
      <c r="A78" s="7"/>
    </row>
    <row r="79" spans="1:6" ht="12.75">
      <c r="A79" s="7"/>
    </row>
    <row r="80" spans="1:6" ht="12.75">
      <c r="A80" s="7"/>
    </row>
    <row r="81" spans="1:1" ht="12.75">
      <c r="A81" s="7"/>
    </row>
    <row r="82" spans="1:1" ht="12.75">
      <c r="A82" s="7"/>
    </row>
    <row r="83" spans="1:1" ht="12.75">
      <c r="A83" s="7"/>
    </row>
    <row r="84" spans="1:1" ht="12.75">
      <c r="A84" s="7"/>
    </row>
    <row r="85" spans="1:1" ht="12.75">
      <c r="A85" s="7"/>
    </row>
    <row r="86" spans="1:1" ht="12.75">
      <c r="A86" s="7"/>
    </row>
    <row r="87" spans="1:1" ht="12.75">
      <c r="A87" s="7"/>
    </row>
    <row r="88" spans="1:1" ht="12.75">
      <c r="A88" s="7"/>
    </row>
    <row r="89" spans="1:1" ht="12.75">
      <c r="A89" s="7"/>
    </row>
    <row r="90" spans="1:1" ht="12.75">
      <c r="A90" s="7"/>
    </row>
    <row r="91" spans="1:1" ht="12.75">
      <c r="A91" s="7"/>
    </row>
    <row r="92" spans="1:1" ht="12.75">
      <c r="A92" s="7"/>
    </row>
    <row r="93" spans="1:1" ht="12.75">
      <c r="A93" s="7"/>
    </row>
    <row r="94" spans="1:1" ht="12.75">
      <c r="A94" s="7"/>
    </row>
    <row r="95" spans="1:1" ht="12.75">
      <c r="A95" s="7"/>
    </row>
    <row r="96" spans="1:1" ht="12.75">
      <c r="A96" s="7"/>
    </row>
    <row r="97" spans="1:1" ht="12.75">
      <c r="A97" s="7"/>
    </row>
    <row r="98" spans="1:1" ht="12.75">
      <c r="A98" s="7"/>
    </row>
    <row r="99" spans="1:1" ht="12.75">
      <c r="A99" s="7"/>
    </row>
    <row r="100" spans="1:1" ht="12.75">
      <c r="A100" s="7"/>
    </row>
  </sheetData>
  <conditionalFormatting sqref="J2:M60">
    <cfRule type="containsText" dxfId="12" priority="1" operator="containsText" text="Work In Progress">
      <formula>NOT(ISERROR(SEARCH(("Work In Progress"),(J2))))</formula>
    </cfRule>
  </conditionalFormatting>
  <conditionalFormatting sqref="J2:M60">
    <cfRule type="containsText" dxfId="11" priority="2" operator="containsText" text="Yes">
      <formula>NOT(ISERROR(SEARCH(("Yes"),(J2))))</formula>
    </cfRule>
  </conditionalFormatting>
  <conditionalFormatting sqref="J2:M60">
    <cfRule type="containsText" dxfId="10" priority="3" operator="containsText" text="No">
      <formula>NOT(ISERROR(SEARCH(("No"),(J2))))</formula>
    </cfRule>
  </conditionalFormatting>
  <conditionalFormatting sqref="J2:M60">
    <cfRule type="containsText" dxfId="9" priority="4" operator="containsText" text="Eliminated">
      <formula>NOT(ISERROR(SEARCH(("Eliminated"),(J2))))</formula>
    </cfRule>
  </conditionalFormatting>
  <conditionalFormatting sqref="J2:L8 M2:M60 J11:L12 J16:L23 J25:L60">
    <cfRule type="containsText" dxfId="8" priority="5" operator="containsText" text="Don't Need">
      <formula>NOT(ISERROR(SEARCH(("Don't Need"),(J2))))</formula>
    </cfRule>
  </conditionalFormatting>
  <dataValidations count="2">
    <dataValidation type="list" allowBlank="1" sqref="J9:L10 J13:L15 J24:L24">
      <formula1>"Yes,No,Work In Progress,Eliminated,Unkown"</formula1>
    </dataValidation>
    <dataValidation type="list" allowBlank="1" sqref="J2:M8 M9:M10 J11:M12 M13:M15 J16:M23 M24 J25:M60">
      <formula1>"Yes,No,Work In Progress,Eliminated,Unkown,Don't Need"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&amp; To-Do</vt:lpstr>
      <vt:lpstr>Frame</vt:lpstr>
      <vt:lpstr>Chassis</vt:lpstr>
      <vt:lpstr>Drive Gearbox</vt:lpstr>
      <vt:lpstr>Carousel</vt:lpstr>
      <vt:lpstr>Bumpers</vt:lpstr>
      <vt:lpstr>Arm</vt:lpstr>
      <vt:lpstr>Superstructure</vt:lpstr>
      <vt:lpstr>Climber</vt:lpstr>
      <vt:lpstr>Flywheel</vt:lpstr>
      <vt:lpstr>COTS partsSTEP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J. Barletta</cp:lastModifiedBy>
  <cp:lastPrinted>2020-02-17T18:10:33Z</cp:lastPrinted>
  <dcterms:modified xsi:type="dcterms:W3CDTF">2020-02-17T18:10:45Z</dcterms:modified>
</cp:coreProperties>
</file>