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j\Desktop\"/>
    </mc:Choice>
  </mc:AlternateContent>
  <xr:revisionPtr revIDLastSave="0" documentId="13_ncr:1_{9A705FC2-FA24-4418-9DDB-0AC33037E5F2}" xr6:coauthVersionLast="47" xr6:coauthVersionMax="47" xr10:uidLastSave="{00000000-0000-0000-0000-000000000000}"/>
  <bookViews>
    <workbookView xWindow="-120" yWindow="-120" windowWidth="29040" windowHeight="15840" xr2:uid="{08DF2925-B64A-40E3-A5DB-06EC2EB2127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D24" i="1"/>
  <c r="X24" i="1" l="1"/>
  <c r="T24" i="1"/>
  <c r="P24" i="1"/>
  <c r="L24" i="1"/>
  <c r="H24" i="1"/>
  <c r="W24" i="1"/>
  <c r="S24" i="1"/>
  <c r="O24" i="1"/>
  <c r="K24" i="1"/>
  <c r="G24" i="1"/>
  <c r="V24" i="1"/>
  <c r="R24" i="1"/>
  <c r="N24" i="1"/>
  <c r="J24" i="1"/>
  <c r="F24" i="1"/>
  <c r="U24" i="1"/>
  <c r="Q24" i="1"/>
  <c r="M24" i="1"/>
  <c r="I24" i="1"/>
  <c r="E24" i="1"/>
  <c r="Y24" i="1"/>
</calcChain>
</file>

<file path=xl/sharedStrings.xml><?xml version="1.0" encoding="utf-8"?>
<sst xmlns="http://schemas.openxmlformats.org/spreadsheetml/2006/main" count="36" uniqueCount="36">
  <si>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</si>
  <si>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</si>
  <si>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</si>
  <si>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</si>
  <si>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</si>
  <si>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</si>
  <si>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</si>
  <si>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</si>
  <si>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</si>
  <si>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</si>
  <si>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</si>
  <si>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</si>
  <si>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</si>
  <si>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</si>
  <si>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</si>
  <si>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</si>
  <si>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</si>
  <si>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</si>
  <si>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</si>
  <si>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</si>
  <si>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</si>
  <si>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</si>
  <si>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</si>
  <si>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</si>
  <si>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</si>
  <si>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Remaining Effort</t>
  </si>
  <si>
    <t>Ideal Trend</t>
  </si>
  <si>
    <t>Refinação do DER</t>
  </si>
  <si>
    <t>Refinação Tabelas Banco</t>
  </si>
  <si>
    <t>Wireframe Login</t>
  </si>
  <si>
    <t>Wireframe Prata/Gold</t>
  </si>
  <si>
    <t>Interface Login</t>
  </si>
  <si>
    <t>Interface Prata/Gold</t>
  </si>
  <si>
    <t>Crud Para todas etapas</t>
  </si>
  <si>
    <t>Niveis de Acesso no Login</t>
  </si>
  <si>
    <t>Sprint Burndown Chart (Sprint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</si>
</sst>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/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7" fontId="3" fillId="5" borderId="9" xfId="0" applyNumberFormat="1" applyFont="1" applyFill="1" applyBorder="1" applyAlignment="1">
      <alignment horizontal="center" vertical="center"/>
    </xf>
    <xf numFmtId="17" fontId="3" fillId="5" borderId="10" xfId="0" applyNumberFormat="1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5" xfId="0" applyFont="1" applyFill="1" applyBorder="1"/>
    <xf numFmtId="0" fontId="3" fillId="7" borderId="13" xfId="0" applyFont="1" applyFill="1" applyBorder="1"/>
    <xf numFmtId="0" fontId="0" fillId="8" borderId="1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6" borderId="23" xfId="0" applyFont="1" applyFill="1" applyBorder="1"/>
    <xf numFmtId="0" fontId="3" fillId="6" borderId="9" xfId="0" applyFont="1" applyFill="1" applyBorder="1"/>
    <xf numFmtId="17" fontId="3" fillId="5" borderId="28" xfId="0" applyNumberFormat="1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6" borderId="28" xfId="0" applyFont="1" applyFill="1" applyBorder="1"/>
    <xf numFmtId="0" fontId="3" fillId="7" borderId="29" xfId="0" applyFont="1" applyFill="1" applyBorder="1"/>
    <xf numFmtId="17" fontId="3" fillId="5" borderId="32" xfId="0" applyNumberFormat="1" applyFont="1" applyFill="1" applyBorder="1" applyAlignment="1">
      <alignment horizontal="center" vertical="center"/>
    </xf>
    <xf numFmtId="17" fontId="3" fillId="5" borderId="11" xfId="0" applyNumberFormat="1" applyFont="1" applyFill="1" applyBorder="1" applyAlignment="1">
      <alignment horizontal="center" vertical="center"/>
    </xf>
    <xf numFmtId="17" fontId="3" fillId="5" borderId="33" xfId="0" applyNumberFormat="1" applyFont="1" applyFill="1" applyBorder="1" applyAlignment="1">
      <alignment horizontal="center" vertical="center"/>
    </xf>
    <xf numFmtId="17" fontId="3" fillId="5" borderId="1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400" b="1">
                <a:latin typeface="Arial Black" panose="020B0A04020102020204" pitchFamily="34" charset="0"/>
              </a:rPr>
              <a:t>Burndown Chart (Sprint</a:t>
            </a:r>
            <a:r>
              <a:rPr lang="pt-BR" sz="2400" b="1" baseline="0">
                <a:latin typeface="Arial Black" panose="020B0A04020102020204" pitchFamily="34" charset="0"/>
              </a:rPr>
              <a:t> 3</a:t>
            </a:r>
            <a:r>
              <a:rPr lang="pt-BR" sz="2400" b="1">
                <a:latin typeface="Arial Black" panose="020B0A04020102020204" pitchFamily="34" charset="0"/>
              </a:rPr>
              <a:t>)</a:t>
            </a:r>
          </a:p>
        </c:rich>
      </c:tx>
      <c:layout>
        <c:manualLayout>
          <c:xMode val="edge"/>
          <c:yMode val="edge"/>
          <c:x val="0.38132410022861418"/>
          <c:y val="1.052038054508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Planilha1!$E$23:$Y$23</c:f>
              <c:numCache>
                <c:formatCode>General</c:formatCode>
                <c:ptCount val="21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45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31</c:v>
                </c:pt>
                <c:pt idx="10">
                  <c:v>31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22</c:v>
                </c:pt>
                <c:pt idx="18">
                  <c:v>22</c:v>
                </c:pt>
                <c:pt idx="19">
                  <c:v>16</c:v>
                </c:pt>
                <c:pt idx="2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962-825E-568451F814D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Planilha1!$E$24:$Y$24</c:f>
              <c:numCache>
                <c:formatCode>General</c:formatCode>
                <c:ptCount val="21"/>
                <c:pt idx="0">
                  <c:v>46</c:v>
                </c:pt>
                <c:pt idx="1">
                  <c:v>44</c:v>
                </c:pt>
                <c:pt idx="2">
                  <c:v>42</c:v>
                </c:pt>
                <c:pt idx="3">
                  <c:v>40</c:v>
                </c:pt>
                <c:pt idx="4">
                  <c:v>38</c:v>
                </c:pt>
                <c:pt idx="5">
                  <c:v>36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16</c:v>
                </c:pt>
                <c:pt idx="16">
                  <c:v>14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0-4962-825E-568451F8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951599"/>
        <c:axId val="586952015"/>
      </c:lineChart>
      <c:catAx>
        <c:axId val="58695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2015"/>
        <c:crosses val="autoZero"/>
        <c:auto val="1"/>
        <c:lblAlgn val="ctr"/>
        <c:lblOffset val="100"/>
        <c:noMultiLvlLbl val="0"/>
      </c:catAx>
      <c:valAx>
        <c:axId val="58695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5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7960415590877"/>
          <c:y val="7.8633631751336853E-3"/>
          <c:w val="7.5008220081391921E-2"/>
          <c:h val="0.10065287353840909"/>
        </c:manualLayout>
      </c:layout>
      <c:overlay val="0"/>
      <c:spPr>
        <a:noFill/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235402</xdr:colOff>
      <xdr:row>24</xdr:row>
      <xdr:rowOff>186416</xdr:rowOff>
    </xdr:from>
    <xdr:to>
      <xdr:col>27</xdr:col>
      <xdr:colOff>598714</xdr:colOff>
      <xdr:row>63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392408-290B-491F-879A-7C9D9477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9A8CD-DF58-4BF2-8F74-8CB7252C889B}">
  <dimension ref="A1:AO31"/>
  <sheetViews>
    <sheetView tabSelected="1" topLeftCell="A4" zoomScale="70" zoomScaleNormal="70" workbookViewId="0">
      <selection activeCell="Y15" sqref="Y15"/>
    </sheetView>
  </sheetViews>
  <sheetFormatPr defaultRowHeight="15" x14ac:dyDescent="0.25"/>
  <cols>
    <col min="1" max="1" width="3.5703125" customWidth="1"/>
    <col min="2" max="2" width="18.85546875" customWidth="1"/>
    <col min="3" max="3" width="21.5703125" customWidth="1"/>
    <col min="4" max="4" width="17.85546875" customWidth="1"/>
  </cols>
  <sheetData>
    <row r="1" spans="2:41" ht="15.75" thickBot="1" x14ac:dyDescent="0.3"/>
    <row r="2" spans="2:41" ht="15" customHeight="1" x14ac:dyDescent="0.25">
      <c r="B2" s="36" t="s">
        <v>35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8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2:41" ht="31.5" customHeight="1" thickBot="1" x14ac:dyDescent="0.3">
      <c r="B3" s="39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 ht="15.75" thickBot="1" x14ac:dyDescent="0.3">
      <c r="B4" s="42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4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2:41" ht="15.75" thickBot="1" x14ac:dyDescent="0.3">
      <c r="B5" s="47" t="s">
        <v>0</v>
      </c>
      <c r="C5" s="49" t="s">
        <v>1</v>
      </c>
      <c r="D5" s="14" t="s">
        <v>2</v>
      </c>
      <c r="E5" s="15">
        <v>42491</v>
      </c>
      <c r="F5" s="15">
        <v>42856</v>
      </c>
      <c r="G5" s="15">
        <v>43221</v>
      </c>
      <c r="H5" s="15">
        <v>43586</v>
      </c>
      <c r="I5" s="15">
        <v>43952</v>
      </c>
      <c r="J5" s="15">
        <v>44317</v>
      </c>
      <c r="K5" s="15">
        <v>44682</v>
      </c>
      <c r="L5" s="15">
        <v>45047</v>
      </c>
      <c r="M5" s="15">
        <v>45413</v>
      </c>
      <c r="N5" s="15">
        <v>45778</v>
      </c>
      <c r="O5" s="15">
        <v>46143</v>
      </c>
      <c r="P5" s="15">
        <v>46508</v>
      </c>
      <c r="Q5" s="15">
        <v>46874</v>
      </c>
      <c r="R5" s="15">
        <v>47239</v>
      </c>
      <c r="S5" s="15">
        <v>11079</v>
      </c>
      <c r="T5" s="15">
        <v>11444</v>
      </c>
      <c r="U5" s="15">
        <v>37043</v>
      </c>
      <c r="V5" s="15">
        <v>37408</v>
      </c>
      <c r="W5" s="15">
        <v>37773</v>
      </c>
      <c r="X5" s="15">
        <v>38139</v>
      </c>
      <c r="Y5" s="25">
        <v>38504</v>
      </c>
      <c r="Z5" s="32"/>
      <c r="AA5" s="15"/>
      <c r="AB5" s="16"/>
    </row>
    <row r="6" spans="2:41" ht="15.75" thickBot="1" x14ac:dyDescent="0.3">
      <c r="B6" s="48"/>
      <c r="C6" s="50"/>
      <c r="D6" s="17" t="s">
        <v>3</v>
      </c>
      <c r="E6" s="17" t="s">
        <v>4</v>
      </c>
      <c r="F6" s="17" t="s">
        <v>5</v>
      </c>
      <c r="G6" s="17" t="s">
        <v>6</v>
      </c>
      <c r="H6" s="17" t="s">
        <v>7</v>
      </c>
      <c r="I6" s="17" t="s">
        <v>8</v>
      </c>
      <c r="J6" s="17" t="s">
        <v>9</v>
      </c>
      <c r="K6" s="17" t="s">
        <v>10</v>
      </c>
      <c r="L6" s="17" t="s">
        <v>11</v>
      </c>
      <c r="M6" s="17" t="s">
        <v>12</v>
      </c>
      <c r="N6" s="17" t="s">
        <v>13</v>
      </c>
      <c r="O6" s="17" t="s">
        <v>14</v>
      </c>
      <c r="P6" s="17" t="s">
        <v>15</v>
      </c>
      <c r="Q6" s="17" t="s">
        <v>16</v>
      </c>
      <c r="R6" s="17" t="s">
        <v>17</v>
      </c>
      <c r="S6" s="17" t="s">
        <v>18</v>
      </c>
      <c r="T6" s="17" t="s">
        <v>19</v>
      </c>
      <c r="U6" s="17" t="s">
        <v>20</v>
      </c>
      <c r="V6" s="17" t="s">
        <v>21</v>
      </c>
      <c r="W6" s="17" t="s">
        <v>22</v>
      </c>
      <c r="X6" s="17" t="s">
        <v>23</v>
      </c>
      <c r="Y6" s="26" t="s">
        <v>24</v>
      </c>
      <c r="Z6" s="32"/>
      <c r="AA6" s="15"/>
      <c r="AB6" s="16"/>
    </row>
    <row r="7" spans="2:41" ht="15.75" thickBot="1" x14ac:dyDescent="0.3">
      <c r="B7" s="9">
        <v>1</v>
      </c>
      <c r="C7" s="10" t="s">
        <v>27</v>
      </c>
      <c r="D7" s="20">
        <v>5</v>
      </c>
      <c r="E7" s="10">
        <v>1</v>
      </c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>
        <v>4</v>
      </c>
      <c r="W7" s="10"/>
      <c r="X7" s="10"/>
      <c r="Y7" s="27"/>
      <c r="Z7" s="32"/>
      <c r="AA7" s="15"/>
      <c r="AB7" s="16"/>
    </row>
    <row r="8" spans="2:41" ht="15.75" thickBot="1" x14ac:dyDescent="0.3">
      <c r="B8" s="7">
        <v>2</v>
      </c>
      <c r="C8" s="4" t="s">
        <v>28</v>
      </c>
      <c r="D8" s="21">
        <v>5</v>
      </c>
      <c r="E8" s="4"/>
      <c r="F8" s="4"/>
      <c r="G8" s="4"/>
      <c r="H8" s="4"/>
      <c r="I8" s="4">
        <v>1</v>
      </c>
      <c r="J8" s="4"/>
      <c r="K8" s="4"/>
      <c r="L8" s="4"/>
      <c r="M8" s="4"/>
      <c r="N8" s="4"/>
      <c r="O8" s="4"/>
      <c r="P8" s="4">
        <v>2</v>
      </c>
      <c r="Q8" s="4"/>
      <c r="R8" s="4"/>
      <c r="S8" s="4"/>
      <c r="T8" s="4"/>
      <c r="U8" s="4"/>
      <c r="V8" s="4">
        <v>3</v>
      </c>
      <c r="W8" s="4"/>
      <c r="X8" s="4"/>
      <c r="Y8" s="28"/>
      <c r="Z8" s="32"/>
      <c r="AA8" s="15"/>
      <c r="AB8" s="16"/>
    </row>
    <row r="9" spans="2:41" ht="15.75" thickBot="1" x14ac:dyDescent="0.3">
      <c r="B9" s="7">
        <v>3</v>
      </c>
      <c r="C9" s="4" t="s">
        <v>29</v>
      </c>
      <c r="D9" s="21">
        <v>2</v>
      </c>
      <c r="E9" s="4"/>
      <c r="F9" s="4"/>
      <c r="G9" s="4"/>
      <c r="H9" s="4"/>
      <c r="I9" s="4"/>
      <c r="J9" s="4"/>
      <c r="K9" s="4"/>
      <c r="L9" s="4"/>
      <c r="M9" s="4"/>
      <c r="N9" s="4">
        <v>2</v>
      </c>
      <c r="O9" s="4"/>
      <c r="P9" s="4"/>
      <c r="Q9" s="4"/>
      <c r="R9" s="4"/>
      <c r="S9" s="4"/>
      <c r="T9" s="4"/>
      <c r="U9" s="4"/>
      <c r="V9" s="4"/>
      <c r="W9" s="4"/>
      <c r="X9" s="4"/>
      <c r="Y9" s="28"/>
      <c r="Z9" s="32"/>
      <c r="AA9" s="15"/>
      <c r="AB9" s="16"/>
    </row>
    <row r="10" spans="2:41" ht="15.75" thickBot="1" x14ac:dyDescent="0.3">
      <c r="B10" s="7">
        <v>4</v>
      </c>
      <c r="C10" s="4" t="s">
        <v>30</v>
      </c>
      <c r="D10" s="21">
        <v>3</v>
      </c>
      <c r="E10" s="4"/>
      <c r="F10" s="4"/>
      <c r="G10" s="4"/>
      <c r="H10" s="4"/>
      <c r="I10" s="4"/>
      <c r="J10" s="4">
        <v>2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28">
        <v>1</v>
      </c>
      <c r="Z10" s="32"/>
      <c r="AA10" s="15"/>
      <c r="AB10" s="16"/>
    </row>
    <row r="11" spans="2:41" ht="15.75" thickBot="1" x14ac:dyDescent="0.3">
      <c r="B11" s="7">
        <v>5</v>
      </c>
      <c r="C11" s="4" t="s">
        <v>31</v>
      </c>
      <c r="D11" s="21">
        <v>3</v>
      </c>
      <c r="E11" s="4"/>
      <c r="F11" s="4"/>
      <c r="G11" s="4"/>
      <c r="H11" s="4"/>
      <c r="I11" s="4"/>
      <c r="J11" s="4"/>
      <c r="K11" s="4"/>
      <c r="L11" s="4"/>
      <c r="M11" s="4"/>
      <c r="N11" s="4">
        <v>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28"/>
      <c r="Z11" s="32"/>
      <c r="AA11" s="15"/>
      <c r="AB11" s="16"/>
    </row>
    <row r="12" spans="2:41" ht="15.75" thickBot="1" x14ac:dyDescent="0.3">
      <c r="B12" s="7">
        <v>6</v>
      </c>
      <c r="C12" s="4" t="s">
        <v>32</v>
      </c>
      <c r="D12" s="21">
        <v>10</v>
      </c>
      <c r="E12" s="4"/>
      <c r="F12" s="4"/>
      <c r="G12" s="4"/>
      <c r="H12" s="4"/>
      <c r="I12" s="4"/>
      <c r="J12" s="4">
        <v>1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>
        <v>6</v>
      </c>
      <c r="Y12" s="28"/>
      <c r="Z12" s="32"/>
      <c r="AA12" s="15"/>
      <c r="AB12" s="16"/>
    </row>
    <row r="13" spans="2:41" ht="15.75" thickBot="1" x14ac:dyDescent="0.3">
      <c r="B13" s="7">
        <v>7</v>
      </c>
      <c r="C13" s="4" t="s">
        <v>33</v>
      </c>
      <c r="D13" s="21">
        <v>15</v>
      </c>
      <c r="E13" s="4"/>
      <c r="F13" s="4"/>
      <c r="G13" s="4"/>
      <c r="H13" s="4"/>
      <c r="I13" s="4"/>
      <c r="J13" s="4">
        <v>4</v>
      </c>
      <c r="K13" s="4"/>
      <c r="L13" s="4"/>
      <c r="M13" s="4"/>
      <c r="N13" s="4">
        <v>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28">
        <v>4</v>
      </c>
      <c r="Z13" s="32"/>
      <c r="AA13" s="15"/>
      <c r="AB13" s="16"/>
    </row>
    <row r="14" spans="2:41" ht="15.75" thickBot="1" x14ac:dyDescent="0.3">
      <c r="B14" s="7">
        <v>8</v>
      </c>
      <c r="C14" s="4" t="s">
        <v>34</v>
      </c>
      <c r="D14" s="21">
        <v>5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28">
        <v>2</v>
      </c>
      <c r="Z14" s="32"/>
      <c r="AA14" s="15"/>
      <c r="AB14" s="16"/>
    </row>
    <row r="15" spans="2:41" ht="15.75" thickBot="1" x14ac:dyDescent="0.3">
      <c r="B15" s="7"/>
      <c r="C15" s="4"/>
      <c r="D15" s="2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28"/>
      <c r="Z15" s="32"/>
      <c r="AA15" s="15"/>
      <c r="AB15" s="16"/>
    </row>
    <row r="16" spans="2:41" ht="15.75" thickBot="1" x14ac:dyDescent="0.3">
      <c r="B16" s="7"/>
      <c r="C16" s="4"/>
      <c r="D16" s="2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28"/>
      <c r="Z16" s="32"/>
      <c r="AA16" s="15"/>
      <c r="AB16" s="16"/>
    </row>
    <row r="17" spans="1:28" ht="15.75" thickBot="1" x14ac:dyDescent="0.3">
      <c r="B17" s="7"/>
      <c r="C17" s="4"/>
      <c r="D17" s="2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28"/>
      <c r="Z17" s="32"/>
      <c r="AA17" s="15"/>
      <c r="AB17" s="16"/>
    </row>
    <row r="18" spans="1:28" ht="15.75" thickBot="1" x14ac:dyDescent="0.3">
      <c r="B18" s="7"/>
      <c r="C18" s="4"/>
      <c r="D18" s="2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8"/>
      <c r="Z18" s="32"/>
      <c r="AA18" s="15"/>
      <c r="AB18" s="16"/>
    </row>
    <row r="19" spans="1:28" ht="15.75" thickBot="1" x14ac:dyDescent="0.3">
      <c r="B19" s="7"/>
      <c r="C19" s="4"/>
      <c r="D19" s="2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8"/>
      <c r="Z19" s="32"/>
      <c r="AA19" s="15"/>
      <c r="AB19" s="16"/>
    </row>
    <row r="20" spans="1:28" ht="15.75" thickBot="1" x14ac:dyDescent="0.3">
      <c r="B20" s="7"/>
      <c r="C20" s="4"/>
      <c r="D20" s="21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8"/>
      <c r="Z20" s="32"/>
      <c r="AA20" s="15"/>
      <c r="AB20" s="16"/>
    </row>
    <row r="21" spans="1:28" ht="15.75" thickBot="1" x14ac:dyDescent="0.3">
      <c r="A21" s="5"/>
      <c r="B21" s="6"/>
      <c r="C21" s="4"/>
      <c r="D21" s="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8"/>
      <c r="Z21" s="32"/>
      <c r="AA21" s="15"/>
      <c r="AB21" s="16"/>
    </row>
    <row r="22" spans="1:28" ht="15.75" thickBot="1" x14ac:dyDescent="0.3">
      <c r="A22" s="5"/>
      <c r="B22" s="12"/>
      <c r="C22" s="13"/>
      <c r="D22" s="2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29"/>
      <c r="Z22" s="32"/>
      <c r="AA22" s="15"/>
      <c r="AB22" s="16"/>
    </row>
    <row r="23" spans="1:28" ht="15.75" thickBot="1" x14ac:dyDescent="0.3">
      <c r="B23" s="51" t="s">
        <v>25</v>
      </c>
      <c r="C23" s="52"/>
      <c r="D23" s="23">
        <f>SUM(D7:D22)</f>
        <v>48</v>
      </c>
      <c r="E23" s="24">
        <f>D23-SUM(E7:E22)</f>
        <v>47</v>
      </c>
      <c r="F23" s="24">
        <f t="shared" ref="F23:Y23" si="0">E23-SUM(F7:F22)</f>
        <v>47</v>
      </c>
      <c r="G23" s="24">
        <f t="shared" si="0"/>
        <v>47</v>
      </c>
      <c r="H23" s="24">
        <f t="shared" si="0"/>
        <v>47</v>
      </c>
      <c r="I23" s="24">
        <f t="shared" si="0"/>
        <v>45</v>
      </c>
      <c r="J23" s="24">
        <f t="shared" si="0"/>
        <v>38</v>
      </c>
      <c r="K23" s="24">
        <f t="shared" si="0"/>
        <v>38</v>
      </c>
      <c r="L23" s="24">
        <f t="shared" si="0"/>
        <v>38</v>
      </c>
      <c r="M23" s="24">
        <f t="shared" si="0"/>
        <v>38</v>
      </c>
      <c r="N23" s="24">
        <f t="shared" si="0"/>
        <v>31</v>
      </c>
      <c r="O23" s="24">
        <f t="shared" si="0"/>
        <v>31</v>
      </c>
      <c r="P23" s="24">
        <f t="shared" si="0"/>
        <v>29</v>
      </c>
      <c r="Q23" s="24">
        <f t="shared" si="0"/>
        <v>29</v>
      </c>
      <c r="R23" s="24">
        <f t="shared" si="0"/>
        <v>29</v>
      </c>
      <c r="S23" s="24">
        <f t="shared" si="0"/>
        <v>29</v>
      </c>
      <c r="T23" s="24">
        <f t="shared" si="0"/>
        <v>29</v>
      </c>
      <c r="U23" s="24">
        <f t="shared" si="0"/>
        <v>29</v>
      </c>
      <c r="V23" s="24">
        <f t="shared" si="0"/>
        <v>22</v>
      </c>
      <c r="W23" s="24">
        <f t="shared" si="0"/>
        <v>22</v>
      </c>
      <c r="X23" s="24">
        <f t="shared" si="0"/>
        <v>16</v>
      </c>
      <c r="Y23" s="30">
        <f t="shared" si="0"/>
        <v>9</v>
      </c>
      <c r="Z23" s="32"/>
      <c r="AA23" s="15"/>
      <c r="AB23" s="16"/>
    </row>
    <row r="24" spans="1:28" ht="15.75" thickBot="1" x14ac:dyDescent="0.3">
      <c r="B24" s="45" t="s">
        <v>26</v>
      </c>
      <c r="C24" s="46"/>
      <c r="D24" s="18">
        <f>SUM(D7:D22)</f>
        <v>48</v>
      </c>
      <c r="E24" s="19">
        <f>$D$24-($D$24/24*1)</f>
        <v>46</v>
      </c>
      <c r="F24" s="19">
        <f>$D$24-($D$24/24*2)</f>
        <v>44</v>
      </c>
      <c r="G24" s="19">
        <f>$D$24-($D$24/24*3)</f>
        <v>42</v>
      </c>
      <c r="H24" s="19">
        <f>$D$24-($D$24/24*4)</f>
        <v>40</v>
      </c>
      <c r="I24" s="19">
        <f>$D$24-($D$24/24*5)</f>
        <v>38</v>
      </c>
      <c r="J24" s="19">
        <f>$D$24-($D$24/24*6)</f>
        <v>36</v>
      </c>
      <c r="K24" s="19">
        <f>$D$24-($D$24/24*7)</f>
        <v>34</v>
      </c>
      <c r="L24" s="19">
        <f>$D$24-($D$24/24*8)</f>
        <v>32</v>
      </c>
      <c r="M24" s="19">
        <f>$D$24-($D$24/24*9)</f>
        <v>30</v>
      </c>
      <c r="N24" s="19">
        <f>$D$24-($D$24/24*10)</f>
        <v>28</v>
      </c>
      <c r="O24" s="19">
        <f>$D$24-($D$24/24*11)</f>
        <v>26</v>
      </c>
      <c r="P24" s="19">
        <f>$D$24-($D$24/24*12)</f>
        <v>24</v>
      </c>
      <c r="Q24" s="19">
        <f>$D$24-($D$24/24*13)</f>
        <v>22</v>
      </c>
      <c r="R24" s="19">
        <f>$D$24-($D$24/24*14)</f>
        <v>20</v>
      </c>
      <c r="S24" s="19">
        <f>$D$24-($D$24/24*15)</f>
        <v>18</v>
      </c>
      <c r="T24" s="19">
        <f>$D$24-($D$24/24*16)</f>
        <v>16</v>
      </c>
      <c r="U24" s="19">
        <f>$D$24-($D$24/24*17)</f>
        <v>14</v>
      </c>
      <c r="V24" s="19">
        <f>$D$24-($D$24/24*18)</f>
        <v>12</v>
      </c>
      <c r="W24" s="19">
        <f>$D$24-($D$24/24*19)</f>
        <v>10</v>
      </c>
      <c r="X24" s="19">
        <f>$D$24-($D$24/24*20)</f>
        <v>8</v>
      </c>
      <c r="Y24" s="31">
        <f>$D$24-($D$24/24*21)</f>
        <v>6</v>
      </c>
      <c r="Z24" s="33"/>
      <c r="AA24" s="34"/>
      <c r="AB24" s="35"/>
    </row>
    <row r="31" spans="1:28" x14ac:dyDescent="0.25">
      <c r="C31" s="8"/>
    </row>
  </sheetData>
  <mergeCells count="6">
    <mergeCell ref="B2:AB3"/>
    <mergeCell ref="B4:AB4"/>
    <mergeCell ref="B24:C24"/>
    <mergeCell ref="B5:B6"/>
    <mergeCell ref="C5:C6"/>
    <mergeCell ref="B23:C23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Jooj</dc:creator>
  <cp:lastModifiedBy>Jooj</cp:lastModifiedBy>
  <dcterms:created xsi:type="dcterms:W3CDTF">2022-04-13T13:38:51Z</dcterms:created>
  <dcterms:modified xsi:type="dcterms:W3CDTF">2022-06-06T02:53:32Z</dcterms:modified>
</cp:coreProperties>
</file>