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TotNghiep\KLTNT122025\"/>
    </mc:Choice>
  </mc:AlternateContent>
  <xr:revisionPtr revIDLastSave="0" documentId="13_ncr:1_{F47A6C95-6745-40F2-8493-20F57C5DBF4A}" xr6:coauthVersionLast="47" xr6:coauthVersionMax="47" xr10:uidLastSave="{00000000-0000-0000-0000-000000000000}"/>
  <bookViews>
    <workbookView xWindow="-108" yWindow="-108" windowWidth="23256" windowHeight="12576" tabRatio="889" xr2:uid="{00000000-000D-0000-FFFF-FFFF00000000}"/>
  </bookViews>
  <sheets>
    <sheet name="Trường hợp kiểm thử" sheetId="1" r:id="rId1"/>
    <sheet name="Báo cáo kiểm tra" sheetId="2" state="hidden" r:id="rId2"/>
    <sheet name="Đăng nhập" sheetId="3" r:id="rId3"/>
    <sheet name="Đăng ký " sheetId="4" r:id="rId4"/>
    <sheet name="Danh sách sản phẩm " sheetId="5" state="hidden" r:id="rId5"/>
    <sheet name="Quên mật khẩu" sheetId="6" r:id="rId6"/>
    <sheet name="Đổi mật khẩu" sheetId="7" r:id="rId7"/>
    <sheet name="Danh sách người dùng" sheetId="8" r:id="rId8"/>
    <sheet name="Phân quyền người dùng" sheetId="25" r:id="rId9"/>
    <sheet name="Danh sách danh mục bài viết" sheetId="9" r:id="rId10"/>
    <sheet name="Thêm danh mục bài viết" sheetId="10" r:id="rId11"/>
    <sheet name="Chỉnh sửa danh mục bài viết" sheetId="11" r:id="rId12"/>
    <sheet name="Danh sách bài viết" sheetId="12" r:id="rId13"/>
    <sheet name="Thêm bài viết" sheetId="13" r:id="rId14"/>
    <sheet name="Chỉnh sửa bài viết" sheetId="14" r:id="rId15"/>
    <sheet name="Danh sách danh mục sản phẩm" sheetId="15" r:id="rId16"/>
    <sheet name="Thêm danh mục sản phẩm" sheetId="16" r:id="rId17"/>
    <sheet name="Cập nhật danh mục sản phẩm" sheetId="17" r:id="rId18"/>
    <sheet name="Danh sách sản phẩm" sheetId="18" r:id="rId19"/>
    <sheet name="Thêm sản phẩm" sheetId="19" r:id="rId20"/>
    <sheet name="Cập nhật sản phẩm" sheetId="20" r:id="rId21"/>
    <sheet name="Bài viết" sheetId="21" r:id="rId22"/>
    <sheet name="Danh sách công thức" sheetId="22" r:id="rId23"/>
    <sheet name="Thêm công thức" sheetId="23" r:id="rId24"/>
    <sheet name="Chỉnh sửa công thức" sheetId="24"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3" l="1"/>
  <c r="E4" i="19"/>
  <c r="B4" i="4"/>
  <c r="D6" i="1" s="1"/>
  <c r="B4" i="11"/>
  <c r="B5" i="8"/>
  <c r="B5" i="7"/>
  <c r="F5" i="7" s="1"/>
  <c r="B4" i="6"/>
  <c r="F4" i="6" s="1"/>
  <c r="B5" i="4"/>
  <c r="F5" i="4" s="1"/>
  <c r="B5" i="3"/>
  <c r="F4" i="3"/>
  <c r="F5" i="3"/>
  <c r="B5" i="6"/>
  <c r="F5" i="6" s="1"/>
  <c r="B4" i="7"/>
  <c r="D8" i="1" s="1"/>
  <c r="B4" i="8"/>
  <c r="F4" i="8" s="1"/>
  <c r="B5" i="25"/>
  <c r="F5" i="25" s="1"/>
  <c r="B4" i="25"/>
  <c r="B5" i="9"/>
  <c r="F5" i="9" s="1"/>
  <c r="B4" i="9"/>
  <c r="F4" i="9" s="1"/>
  <c r="B5" i="10"/>
  <c r="F5" i="10" s="1"/>
  <c r="B4" i="10"/>
  <c r="D12" i="1" s="1"/>
  <c r="B5" i="11"/>
  <c r="B5" i="12"/>
  <c r="F5" i="12" s="1"/>
  <c r="B4" i="12"/>
  <c r="F4" i="12" s="1"/>
  <c r="B5" i="13"/>
  <c r="F5" i="13" s="1"/>
  <c r="B4" i="13"/>
  <c r="D15" i="1" s="1"/>
  <c r="B5" i="14"/>
  <c r="F5" i="14" s="1"/>
  <c r="B4" i="14"/>
  <c r="D16" i="1" s="1"/>
  <c r="B5" i="15"/>
  <c r="B4" i="15"/>
  <c r="B5" i="16"/>
  <c r="F5" i="16" s="1"/>
  <c r="B4" i="16"/>
  <c r="F4" i="16" s="1"/>
  <c r="B5" i="17"/>
  <c r="F5" i="17" s="1"/>
  <c r="B4" i="17"/>
  <c r="D19" i="1" s="1"/>
  <c r="B5" i="18"/>
  <c r="F5" i="18" s="1"/>
  <c r="B4" i="18"/>
  <c r="D20" i="1" s="1"/>
  <c r="B5" i="19"/>
  <c r="F5" i="19" s="1"/>
  <c r="B4" i="19"/>
  <c r="F4" i="19" s="1"/>
  <c r="B5" i="20"/>
  <c r="F5" i="20" s="1"/>
  <c r="B4" i="20"/>
  <c r="D22" i="1" s="1"/>
  <c r="B5" i="21"/>
  <c r="F5" i="21" s="1"/>
  <c r="B4" i="21"/>
  <c r="D23" i="1" s="1"/>
  <c r="B5" i="22"/>
  <c r="F5" i="22" s="1"/>
  <c r="B4" i="22"/>
  <c r="F4" i="22" s="1"/>
  <c r="B5" i="23"/>
  <c r="B4" i="23"/>
  <c r="B5" i="24"/>
  <c r="B4" i="24"/>
  <c r="D25" i="1"/>
  <c r="F5" i="23"/>
  <c r="F5" i="24"/>
  <c r="E5" i="24"/>
  <c r="D5" i="24"/>
  <c r="C5" i="24"/>
  <c r="E4" i="24"/>
  <c r="D4" i="24"/>
  <c r="C4" i="24"/>
  <c r="F4" i="24"/>
  <c r="E5" i="23"/>
  <c r="D5" i="23"/>
  <c r="C5" i="23"/>
  <c r="E4" i="23"/>
  <c r="D4" i="23"/>
  <c r="C4" i="23"/>
  <c r="E5" i="22"/>
  <c r="D5" i="22"/>
  <c r="C5" i="22"/>
  <c r="E4" i="22"/>
  <c r="D4" i="22"/>
  <c r="C4" i="22"/>
  <c r="E5" i="21"/>
  <c r="D5" i="21"/>
  <c r="C5" i="21"/>
  <c r="E4" i="21"/>
  <c r="D4" i="21"/>
  <c r="C4" i="21"/>
  <c r="E5" i="20"/>
  <c r="D5" i="20"/>
  <c r="C5" i="20"/>
  <c r="E4" i="20"/>
  <c r="D4" i="20"/>
  <c r="C4" i="20"/>
  <c r="E5" i="19"/>
  <c r="D5" i="19"/>
  <c r="C5" i="19"/>
  <c r="D4" i="19"/>
  <c r="C4" i="19"/>
  <c r="E5" i="18"/>
  <c r="D5" i="18"/>
  <c r="C5" i="18"/>
  <c r="E4" i="18"/>
  <c r="D4" i="18"/>
  <c r="C4" i="18"/>
  <c r="E5" i="17"/>
  <c r="D5" i="17"/>
  <c r="C5" i="17"/>
  <c r="E4" i="17"/>
  <c r="D4" i="17"/>
  <c r="C4" i="17"/>
  <c r="E5" i="16"/>
  <c r="D5" i="16"/>
  <c r="C5" i="16"/>
  <c r="E4" i="16"/>
  <c r="D4" i="16"/>
  <c r="C4" i="16"/>
  <c r="E5" i="15"/>
  <c r="D5" i="15"/>
  <c r="C5" i="15"/>
  <c r="F5" i="15"/>
  <c r="E4" i="15"/>
  <c r="D4" i="15"/>
  <c r="C4" i="15"/>
  <c r="D17" i="1"/>
  <c r="E5" i="14"/>
  <c r="D5" i="14"/>
  <c r="C5" i="14"/>
  <c r="E4" i="14"/>
  <c r="D4" i="14"/>
  <c r="C4" i="14"/>
  <c r="E5" i="13"/>
  <c r="D5" i="13"/>
  <c r="C5" i="13"/>
  <c r="E4" i="13"/>
  <c r="D4" i="13"/>
  <c r="C4" i="13"/>
  <c r="E5" i="12"/>
  <c r="D5" i="12"/>
  <c r="C5" i="12"/>
  <c r="E4" i="12"/>
  <c r="D4" i="12"/>
  <c r="C4" i="12"/>
  <c r="E5" i="11"/>
  <c r="D5" i="11"/>
  <c r="C5" i="11"/>
  <c r="E4" i="11"/>
  <c r="D4" i="11"/>
  <c r="C4" i="11"/>
  <c r="F4" i="11"/>
  <c r="E5" i="10"/>
  <c r="D5" i="10"/>
  <c r="C5" i="10"/>
  <c r="E4" i="10"/>
  <c r="D4" i="10"/>
  <c r="C4" i="10"/>
  <c r="E5" i="9"/>
  <c r="D5" i="9"/>
  <c r="C5" i="9"/>
  <c r="E4" i="9"/>
  <c r="D4" i="9"/>
  <c r="C4" i="9"/>
  <c r="E5" i="25"/>
  <c r="D5" i="25"/>
  <c r="C5" i="25"/>
  <c r="E4" i="25"/>
  <c r="D4" i="25"/>
  <c r="C4" i="25"/>
  <c r="D10" i="1"/>
  <c r="E5" i="8"/>
  <c r="D5" i="8"/>
  <c r="C5" i="8"/>
  <c r="E4" i="8"/>
  <c r="D4" i="8"/>
  <c r="C4" i="8"/>
  <c r="E5" i="7"/>
  <c r="D5" i="7"/>
  <c r="C5" i="7"/>
  <c r="E4" i="7"/>
  <c r="D4" i="7"/>
  <c r="C4" i="7"/>
  <c r="E5" i="6"/>
  <c r="D5" i="6"/>
  <c r="C5" i="6"/>
  <c r="E4" i="6"/>
  <c r="D4" i="6"/>
  <c r="C4" i="6"/>
  <c r="E5" i="4"/>
  <c r="D5" i="4"/>
  <c r="C5" i="4"/>
  <c r="E4" i="4"/>
  <c r="D4" i="4"/>
  <c r="C4" i="4"/>
  <c r="E5" i="3"/>
  <c r="D5" i="3"/>
  <c r="C5" i="3"/>
  <c r="E4" i="3"/>
  <c r="D4" i="3"/>
  <c r="C4" i="3"/>
  <c r="D7" i="1" l="1"/>
  <c r="F5" i="8"/>
  <c r="D9" i="1"/>
  <c r="F5" i="11"/>
  <c r="D14" i="1"/>
  <c r="F4" i="17"/>
  <c r="D24" i="1"/>
  <c r="D26" i="1"/>
  <c r="F4" i="23"/>
  <c r="F4" i="21"/>
  <c r="F4" i="20"/>
  <c r="D21" i="1"/>
  <c r="F4" i="18"/>
  <c r="D18" i="1"/>
  <c r="F4" i="15"/>
  <c r="F4" i="14"/>
  <c r="F4" i="13"/>
  <c r="D13" i="1"/>
  <c r="F4" i="10"/>
  <c r="D11" i="1"/>
  <c r="F4" i="25"/>
  <c r="F4" i="7"/>
  <c r="F4" i="4"/>
  <c r="D5" i="1"/>
  <c r="F5" i="5"/>
  <c r="E5" i="5"/>
  <c r="D5" i="5"/>
  <c r="F4" i="5"/>
  <c r="E4" i="5"/>
  <c r="D4" i="5"/>
  <c r="L21" i="2"/>
  <c r="K21" i="2"/>
  <c r="I21" i="2"/>
  <c r="G21" i="2"/>
  <c r="E21" i="2"/>
  <c r="D21" i="2"/>
  <c r="D24" i="2" s="1"/>
  <c r="C21" i="2"/>
  <c r="C24" i="2" s="1"/>
  <c r="P20" i="2"/>
  <c r="O20" i="2"/>
  <c r="N20" i="2"/>
  <c r="M20" i="2"/>
  <c r="I20" i="2"/>
  <c r="H20" i="2"/>
  <c r="G20" i="2"/>
  <c r="E20" i="2"/>
  <c r="O19" i="2"/>
  <c r="N19" i="2"/>
  <c r="M19" i="2"/>
  <c r="J19" i="2"/>
  <c r="F19" i="2"/>
  <c r="P19" i="2" s="1"/>
  <c r="P18" i="2"/>
  <c r="N18" i="2"/>
  <c r="M18" i="2"/>
  <c r="I18" i="2"/>
  <c r="H18" i="2"/>
  <c r="G18" i="2"/>
  <c r="E18" i="2"/>
  <c r="O18" i="2" s="1"/>
  <c r="N17" i="2"/>
  <c r="M17" i="2"/>
  <c r="M21" i="2" s="1"/>
  <c r="J17" i="2"/>
  <c r="I17" i="2"/>
  <c r="H17" i="2"/>
  <c r="G17" i="2"/>
  <c r="F17" i="2"/>
  <c r="P17" i="2" s="1"/>
  <c r="E17" i="2"/>
  <c r="O17" i="2" s="1"/>
  <c r="M16" i="2"/>
  <c r="N14" i="2"/>
  <c r="M14" i="2"/>
  <c r="J14" i="2"/>
  <c r="J21" i="2" s="1"/>
  <c r="I14" i="2"/>
  <c r="H14" i="2"/>
  <c r="H21" i="2" s="1"/>
  <c r="G14" i="2"/>
  <c r="F14" i="2"/>
  <c r="F21" i="2" s="1"/>
  <c r="E14" i="2"/>
  <c r="O14" i="2" s="1"/>
  <c r="O21" i="2" s="1"/>
  <c r="P12" i="2"/>
  <c r="O12" i="2"/>
  <c r="N12" i="2"/>
  <c r="M12" i="2"/>
  <c r="P10" i="2"/>
  <c r="P21" i="2" s="1"/>
  <c r="O10" i="2"/>
  <c r="N10" i="2"/>
  <c r="N21" i="2" s="1"/>
  <c r="M10" i="2"/>
  <c r="D27" i="1" l="1"/>
  <c r="P14" i="2"/>
  <c r="C23" i="2"/>
  <c r="D23" i="2"/>
</calcChain>
</file>

<file path=xl/sharedStrings.xml><?xml version="1.0" encoding="utf-8"?>
<sst xmlns="http://schemas.openxmlformats.org/spreadsheetml/2006/main" count="3829" uniqueCount="1225">
  <si>
    <t>TEST CASE SYSTEM SPRINT 1</t>
  </si>
  <si>
    <t>Tên dự án</t>
  </si>
  <si>
    <t>CoffeeGo-Nền tảng đặt bàn quán cà phê tích hợp AI Assistant và thanh toán điện tử</t>
  </si>
  <si>
    <t>STT</t>
  </si>
  <si>
    <t>Chức năng</t>
  </si>
  <si>
    <t>Sheet Name</t>
  </si>
  <si>
    <t>Số lượng test</t>
  </si>
  <si>
    <t>Mô tả</t>
  </si>
  <si>
    <t xml:space="preserve">Đăng nhập </t>
  </si>
  <si>
    <t>Đăng nhập</t>
  </si>
  <si>
    <t xml:space="preserve">Đăng ký </t>
  </si>
  <si>
    <t>Đăng ký</t>
  </si>
  <si>
    <t>Quên mật khẩu</t>
  </si>
  <si>
    <t>Danh sách danh mục bài viết</t>
  </si>
  <si>
    <t>Huy</t>
  </si>
  <si>
    <t>Thêm danh mục bài viết</t>
  </si>
  <si>
    <t>Chỉnh sửa danh mục bài viết</t>
  </si>
  <si>
    <t>Quản lý công thức</t>
  </si>
  <si>
    <t>Danh sách  bài viết</t>
  </si>
  <si>
    <t>Khánh</t>
  </si>
  <si>
    <t>Chỉnh sửa bài viết</t>
  </si>
  <si>
    <t>Quản lý danh mục sản phẩm</t>
  </si>
  <si>
    <t>Danh sách danh mục sản phẩm</t>
  </si>
  <si>
    <t>Tấn</t>
  </si>
  <si>
    <t>Thêm danh mục sản phẩm</t>
  </si>
  <si>
    <t>Chỉnh sửa danh mục sản phẩm</t>
  </si>
  <si>
    <t>Quản lý sản phẩm</t>
  </si>
  <si>
    <t>Danh sách  sản phẩm</t>
  </si>
  <si>
    <t>Đức</t>
  </si>
  <si>
    <t>Thêm sản phẩm</t>
  </si>
  <si>
    <t>Chỉnh sửa sản phẩm</t>
  </si>
  <si>
    <t>Bài viết</t>
  </si>
  <si>
    <t>Danh sách công thức</t>
  </si>
  <si>
    <t>Thêm công thức</t>
  </si>
  <si>
    <t>Chỉnh sửa công thức</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</si>
  <si>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</si>
  <si>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</si>
  <si>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</si>
  <si>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</si>
  <si>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</si>
  <si>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</si>
  <si>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</si>
  <si>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</si>
  <si>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</si>
  <si>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</si>
  <si>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</si>
  <si>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</si>
  <si>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</si>
  <si>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</si>
  <si>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</si>
  <si>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</si>
  <si>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</si>
  <si>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</si>
  <si>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</si>
  <si>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danh mục</t>
  </si>
  <si>
    <t>Quản lý nhãn hiệu</t>
  </si>
  <si>
    <t>Quản lý mã khuyến mãi</t>
  </si>
  <si>
    <t>Quản lý hóa đơn</t>
  </si>
  <si>
    <t>Quản lý tài khoản người dùng</t>
  </si>
  <si>
    <t>Quản lý bình luận</t>
  </si>
  <si>
    <t>Tìm kiếm</t>
  </si>
  <si>
    <t>Quản lý thống kê</t>
  </si>
  <si>
    <t>Sub total</t>
  </si>
  <si>
    <t>Vòng2</t>
  </si>
  <si>
    <t>Kiểm tra phủ sóng</t>
  </si>
  <si>
    <t>%</t>
  </si>
  <si>
    <t>Kiểm tra thành công phủ sống</t>
  </si>
  <si>
    <t>Project Name</t>
  </si>
  <si>
    <t>Module Code</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</si>
  <si>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</si>
  <si>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</si>
  <si>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</si>
  <si>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</si>
  <si>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</si>
  <si>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</si>
  <si>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</si>
  <si>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</si>
  <si>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</si>
  <si>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</si>
  <si>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</si>
  <si>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</si>
  <si>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</si>
  <si>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</si>
  <si>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</si>
  <si>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GUI_SHOW Trang đăng nhập</t>
  </si>
  <si>
    <t>GUI-DN01</t>
  </si>
  <si>
    <t>[ Đăng nhập tài khoản] Label</t>
  </si>
  <si>
    <t xml:space="preserve"> -Label : black
 -Status : enable</t>
  </si>
  <si>
    <t>Passed</t>
  </si>
  <si>
    <t>GUI-DN02</t>
  </si>
  <si>
    <t>[Bạn có chưa có tài khoản]Label</t>
  </si>
  <si>
    <t>GUI-DN03</t>
  </si>
  <si>
    <t>[Đăng ký tại đây]Link</t>
  </si>
  <si>
    <t xml:space="preserve"> -Label : red
 -Status : enable</t>
  </si>
  <si>
    <t>GUI-DN04</t>
  </si>
  <si>
    <t>[Email] Label</t>
  </si>
  <si>
    <t xml:space="preserve"> -Text color : black
 -Status : enable</t>
  </si>
  <si>
    <t>GUI-DN05</t>
  </si>
  <si>
    <t>[Nhập email của bạn] Textbox</t>
  </si>
  <si>
    <t>GUI-DN06</t>
  </si>
  <si>
    <t>[Mật khẩu] Label</t>
  </si>
  <si>
    <t>GUI-DN07</t>
  </si>
  <si>
    <t>[Nhập mật khẩu] Textbox</t>
  </si>
  <si>
    <t>GUI-DN08</t>
  </si>
  <si>
    <t>[Mật khẩu] Textbox</t>
  </si>
  <si>
    <t>GUI-DN09</t>
  </si>
  <si>
    <t>[Quên mất khẩu]Link</t>
  </si>
  <si>
    <t xml:space="preserve"> -Text color :red
 -Status : enable</t>
  </si>
  <si>
    <t>GUI-DN10</t>
  </si>
  <si>
    <t>[Đăng nhập] Button</t>
  </si>
  <si>
    <t xml:space="preserve"> -Text color : white
- Background color :  red
 -Status : enable</t>
  </si>
  <si>
    <t>FUNCTION_SHOW Trang đăng nhập</t>
  </si>
  <si>
    <t>FUNC-DN01</t>
  </si>
  <si>
    <t>Đăng nhập thành công vào trang admin</t>
  </si>
  <si>
    <t>1. Nhập email và Mật khẩu của admin
2. Click "Đăng nhập".</t>
  </si>
  <si>
    <t>Truy cập vào hệ thống</t>
  </si>
  <si>
    <t xml:space="preserve">Đi đến trang quản lý </t>
  </si>
  <si>
    <t>Đi đến trang quản lý</t>
  </si>
  <si>
    <t>FUNC-DN02</t>
  </si>
  <si>
    <t>Đăng nhập thất bại khi điền sai"'Email"</t>
  </si>
  <si>
    <t xml:space="preserve">1. Nhập Email sai
2. Click "Đăng nhập".
</t>
  </si>
  <si>
    <t>Hệ thống thông báo lỗi : "Sai email hoặc mật khẩu!"</t>
  </si>
  <si>
    <t>FUNC-DN03</t>
  </si>
  <si>
    <t>Đăng nhập thất bại khi điền sai  "Mật khẩu "</t>
  </si>
  <si>
    <t xml:space="preserve">1. Nhập Mật khẩu sai
2. Click "Đăng nhập".
</t>
  </si>
  <si>
    <t>FUNC-DN04</t>
  </si>
  <si>
    <t>Đăng nhập thất bại khi điền sai "Email" và "Mật khẩu"</t>
  </si>
  <si>
    <t>1.Nhập sai Email
2.Nhập sai Mật khẩu 
3.Click "Đăng nhập"</t>
  </si>
  <si>
    <t>Hệ thống thông báo lỗi :"Sai email hoặc mật khẩu"</t>
  </si>
  <si>
    <t>FUNC-DN05</t>
  </si>
  <si>
    <t>Để trống trường "Mật khẩu".</t>
  </si>
  <si>
    <t xml:space="preserve">1 .Nhập tên tài khoản
2. Không nhập dữ liệu trường "Mật khẩu".
3. Click "Đăng nhập".
</t>
  </si>
  <si>
    <t>Thông báo lỗi : "Vui lòng nhập mật khẩu "</t>
  </si>
  <si>
    <t>FUNC-DN06</t>
  </si>
  <si>
    <t xml:space="preserve">Để trống trường "email" </t>
  </si>
  <si>
    <t xml:space="preserve">1 .Không nhập dữ liệu trường "Email".
2. Nhập mật khẩu
3. Click "Đăng nhập".
</t>
  </si>
  <si>
    <t>Hệ thống thông báo lỗi : "Vui lòng nhập email".</t>
  </si>
  <si>
    <t>FUNC-DN07</t>
  </si>
  <si>
    <t>Để trống tất cả các trường dữ liêu</t>
  </si>
  <si>
    <t xml:space="preserve">1 .Không nhập email 
2. Không nhập dữ liệu trường "Mật khẩu".
3. Click "Đăng nhập".
</t>
  </si>
  <si>
    <t>Hệ thống thông báo :" Vui lòng nhập email ", "Vui lòng nhập mật khẩu"</t>
  </si>
  <si>
    <t>FUNC-DN08</t>
  </si>
  <si>
    <t xml:space="preserve">Click "Đăng ký tại đây" </t>
  </si>
  <si>
    <t xml:space="preserve">1. Click "Đăng ký tại đây"
</t>
  </si>
  <si>
    <t>Chuyển sang trang đăng ký</t>
  </si>
  <si>
    <t>FUNC-DN09</t>
  </si>
  <si>
    <t xml:space="preserve">Click "Quên mật khẩu" </t>
  </si>
  <si>
    <t xml:space="preserve">1. Click "Quên mật khẩu"
</t>
  </si>
  <si>
    <t>Chuyển sang trang quên mật khẩu</t>
  </si>
  <si>
    <t>Quy trình</t>
  </si>
  <si>
    <t xml:space="preserve">GUI_SHOW Đăng ký </t>
  </si>
  <si>
    <t>GUI-DK01</t>
  </si>
  <si>
    <t>[Đăng ký tài khỏan] Label</t>
  </si>
  <si>
    <t>GUI-DK02</t>
  </si>
  <si>
    <t>[Bạn đã có tài khoản]Label</t>
  </si>
  <si>
    <t>GUI-DK03</t>
  </si>
  <si>
    <t>[Đăng nhập tại đây]Link</t>
  </si>
  <si>
    <t>GUI-DK04</t>
  </si>
  <si>
    <t>[Thông tin cá nhân] Label</t>
  </si>
  <si>
    <t>GUI-DK05</t>
  </si>
  <si>
    <t>[Name] Label</t>
  </si>
  <si>
    <t>GUI-DK06</t>
  </si>
  <si>
    <t>[Nhập tên của bạn]Textbox</t>
  </si>
  <si>
    <t>GUI-DK07</t>
  </si>
  <si>
    <t>GUI-DK08</t>
  </si>
  <si>
    <t>[Nhập email của bạn]Textbox</t>
  </si>
  <si>
    <t>GUI-DK09</t>
  </si>
  <si>
    <t>GUI-DK10</t>
  </si>
  <si>
    <t>GUI-DK11</t>
  </si>
  <si>
    <t>[Đăng ký] Button</t>
  </si>
  <si>
    <t>FUNCTION_SHOW Đăng ký</t>
  </si>
  <si>
    <t>FUNC-DK01</t>
  </si>
  <si>
    <t xml:space="preserve">Đăng ký với đầy đủ thông tin </t>
  </si>
  <si>
    <t>1.Điền tất cả đầy đủ thông tin
2.Click: "Đăng ký "</t>
  </si>
  <si>
    <t xml:space="preserve">Truy cập hệ thống </t>
  </si>
  <si>
    <t>Hệ thống sẽ thông báo "Đăng ký thành công "</t>
  </si>
  <si>
    <t>FUNC-DK02</t>
  </si>
  <si>
    <t>Đăng ký thất bại khi thiếu "Name"</t>
  </si>
  <si>
    <t>1.Điền thông tin 
2.Để trống "Email"
3.Click "Đăng ký"</t>
  </si>
  <si>
    <t>Hệ thống sẽ thông báo "Vui lòng nhập tên "</t>
  </si>
  <si>
    <t>FUNC-DK03</t>
  </si>
  <si>
    <t>Đăng ký thất bại khi thiếu "Email"</t>
  </si>
  <si>
    <t>Hệ thống sẽ thông báo "Vui lòng nhập email "</t>
  </si>
  <si>
    <t>FUNC-DK05</t>
  </si>
  <si>
    <t>Đăng ký thất bại khi thiếu "Mật khẩu"</t>
  </si>
  <si>
    <t>1.Điền thông tin 
2.Để trống "Mật khẩu "
3.Click "Đăng ký"</t>
  </si>
  <si>
    <t>Hệ thống sẽ thông báo "Vui lòng nhập Mật khẩu "</t>
  </si>
  <si>
    <t>FUNC-DK06</t>
  </si>
  <si>
    <t>FUNC-DK07</t>
  </si>
  <si>
    <t xml:space="preserve">Đăng ký thất bại khi "Email" tồn tại </t>
  </si>
  <si>
    <t>1.Điền Email đã tồn tại 
2.Click "Đăng ký "</t>
  </si>
  <si>
    <t>Hệ thống sẽ thông báo lỗi "Email đã được sử dụng "</t>
  </si>
  <si>
    <t>Failed</t>
  </si>
  <si>
    <t>FUNC-DK09</t>
  </si>
  <si>
    <t>Đăng ký thành công khi "Mật khẩu " đầy đủ các ký tự (abc&amp;0-9)</t>
  </si>
  <si>
    <t xml:space="preserve">1.Điền các thông tin 
2.Click "Đăng ký "
</t>
  </si>
  <si>
    <t>FUNC-DK10</t>
  </si>
  <si>
    <t>Đăng ký thất bại khi nhập mật khẩu "abc"</t>
  </si>
  <si>
    <t xml:space="preserve">Hệ thống sẽ thông báo "Mật khẩu phải có ít nhất một chữ số ('0'-'9')".
</t>
  </si>
  <si>
    <t>FUNC-DK11</t>
  </si>
  <si>
    <t>Đăng ký thất bại khi nhập mật khẩu "0-9"</t>
  </si>
  <si>
    <t>XÂY DỰNG HỆ THỐNG QUẢN LÝ VÀ KIỂM DUYỆT VĂN BẢN TÍCH HỢP CHỮ KÝ SỐ VỚI THUẬT TOÁN RSA</t>
  </si>
  <si>
    <t>Đổi mật khẩu</t>
  </si>
  <si>
    <t>[Trang đăng ký!] Lable</t>
  </si>
  <si>
    <t>Lộc</t>
  </si>
  <si>
    <t>[Tên đăng nhập]textbox</t>
  </si>
  <si>
    <t>[Email ] Textbox</t>
  </si>
  <si>
    <t>[Số điện thoại] Textbox</t>
  </si>
  <si>
    <t>[Mật khẩu]Textbox</t>
  </si>
  <si>
    <t xml:space="preserve"> -Text color : white
- Background color :  yellow
 -Status : enable</t>
  </si>
  <si>
    <t>Dũng</t>
  </si>
  <si>
    <t>Đăng ký thất bại khi thiếu "Tên đăng nhập"</t>
  </si>
  <si>
    <t>1.Điền thông tin 
2.Để trống "Tên đăng nhập"
3.Click "Đăng ký"</t>
  </si>
  <si>
    <t>Hệ thống sẽ thông báo "Vui lòng nhập tên đăng nhập "</t>
  </si>
  <si>
    <t>Hệ thống sẽ thông báo "Vui lòng nhập Email "</t>
  </si>
  <si>
    <t>FUNC-DK04</t>
  </si>
  <si>
    <t>Đăng ký thất bại khi thiếu "Số điện thoại"</t>
  </si>
  <si>
    <t>1.Điền thông tin 
2.Để trống "Số điện thoạil"
3.Click "Đăng ký"</t>
  </si>
  <si>
    <t>Hệ thống sẽ thông báo "Vui lòng nhập Số điện thoại  "</t>
  </si>
  <si>
    <t xml:space="preserve">Đăng ký thất bại khi "Tên đăng nhập" tồn tại </t>
  </si>
  <si>
    <t>1.Điền Tên đăng nhập đã tồn tại 
2.Click: "Đăng ký "</t>
  </si>
  <si>
    <t>Hệ thống sẽ thông báo lỗi "Tên người dùng đã được sử dụng "</t>
  </si>
  <si>
    <t>FUNC-DK08</t>
  </si>
  <si>
    <t xml:space="preserve">Đăng ký thất bại khi "Số điện thoại " tồn tại </t>
  </si>
  <si>
    <t>1.Điền Số điện thoại đã tồn tại 
2.Click "Đăng ký "</t>
  </si>
  <si>
    <t>Hệ thống sẽ thông báo lỗi "Số điện thoại đã được sử dụng "</t>
  </si>
  <si>
    <t>Tổng lần kiểm tra</t>
  </si>
  <si>
    <t xml:space="preserve">GUI_SHOW Quên mật khẩu </t>
  </si>
  <si>
    <t>GUI-QMK01</t>
  </si>
  <si>
    <t>[Quên mật khẩu] Label</t>
  </si>
  <si>
    <t>GUI-QMK02</t>
  </si>
  <si>
    <t>[Bạn có chưa có tài khoản] Label</t>
  </si>
  <si>
    <t xml:space="preserve"> -Label :black
 -Status : enable</t>
  </si>
  <si>
    <t>GUI-QMK03</t>
  </si>
  <si>
    <t xml:space="preserve"> -Label :red
 -Status : enable</t>
  </si>
  <si>
    <t>GUI-QMK04</t>
  </si>
  <si>
    <t>GUI-QMK05</t>
  </si>
  <si>
    <t>GUI-QMK06</t>
  </si>
  <si>
    <t>[Lấy lại mật khẩu] Button</t>
  </si>
  <si>
    <t xml:space="preserve"> -Text color : black
 -Background color: red
 -Status : enable</t>
  </si>
  <si>
    <t>GUI-QMK07</t>
  </si>
  <si>
    <t>[Quay lại] Link</t>
  </si>
  <si>
    <t xml:space="preserve"> -Label : white
 -Status : enable</t>
  </si>
  <si>
    <t>FUNCTION_SHOW Quên mật khẩu</t>
  </si>
  <si>
    <t>FUNC-QMK01</t>
  </si>
  <si>
    <t>Lấy lại mật khẩu thành công</t>
  </si>
  <si>
    <t>1.Nhập email của khách hàng
2.Click"Lấy lại mật khẩu"
3.Gửi link đổi mật khẩu
4.Nhập mật khẩu mới
5.Click đặt lại mật khẩu</t>
  </si>
  <si>
    <t>Hệ thống  thông báo đặt mật khẩu thành công và chuyển sang trang đăng nhập</t>
  </si>
  <si>
    <t>FUNC-QMK02</t>
  </si>
  <si>
    <t>Lấy lại mật khẩu không thành công khi điền sai email</t>
  </si>
  <si>
    <t>1.Nhập sai email 
2.Click"Lấy lại mật khẩu"</t>
  </si>
  <si>
    <t>Hệ thống thông báo lỗi : "email không tồn tại!"</t>
  </si>
  <si>
    <t>FUNC-QMK03</t>
  </si>
  <si>
    <t>Lấy lại mật khẩu không thành công khi không điền email</t>
  </si>
  <si>
    <t>1.Để trống"Email"
2.Click"Lấy lại mật khẩu"</t>
  </si>
  <si>
    <t>Hệ thống sẽ thông báo "Vui lòng nhập email!"</t>
  </si>
  <si>
    <t>FUNC-QMK04</t>
  </si>
  <si>
    <t>Lấy lại mật khẩu không thành công khi không đúng định dang email</t>
  </si>
  <si>
    <t>1.Nhập thiếu ký tự"@"
2.Click"Lấy lại mật khẩu"</t>
  </si>
  <si>
    <t>Hệ thống sẽ thông báo "Lỗi định dang email"</t>
  </si>
  <si>
    <t>FUNC-QMK05</t>
  </si>
  <si>
    <t xml:space="preserve">Click "Quay lại" </t>
  </si>
  <si>
    <t>1. Click"Quay lại"</t>
  </si>
  <si>
    <t>Quay lại trang đăng nhập</t>
  </si>
  <si>
    <t>GUI_SHOW Thêm sản phẩm</t>
  </si>
  <si>
    <t>[Thêm sản phẩm] button</t>
  </si>
  <si>
    <t>FUNC-TSP01</t>
  </si>
  <si>
    <t>FUNC-TSP02</t>
  </si>
  <si>
    <t>FUNC-TSP03</t>
  </si>
  <si>
    <t>FUNC-TSP04</t>
  </si>
  <si>
    <t>FUNC-TSP05</t>
  </si>
  <si>
    <t>FUNC-TSP06</t>
  </si>
  <si>
    <t>FUNC-TSP07</t>
  </si>
  <si>
    <t>FUNC-TSP08</t>
  </si>
  <si>
    <t>FUNC-TSP09</t>
  </si>
  <si>
    <t>FUNC-TSP10</t>
  </si>
  <si>
    <t>[Cập nhật] button</t>
  </si>
  <si>
    <t>GUI-QLDMBV01</t>
  </si>
  <si>
    <t>[Thêm Danh Mục] Button</t>
  </si>
  <si>
    <t>- Text: white
- Background: Green
- Status:enable</t>
  </si>
  <si>
    <t>-Text: white
-Background: Green
-status:enable</t>
  </si>
  <si>
    <t>GUI-QLDMBV02</t>
  </si>
  <si>
    <t>[Quản lý danh mục] Label</t>
  </si>
  <si>
    <t xml:space="preserve"> - Text: Black
- Status: Enable</t>
  </si>
  <si>
    <t xml:space="preserve"> -Text: Black
-Trạng thái Enable</t>
  </si>
  <si>
    <t>GUI-QLDMBV03</t>
  </si>
  <si>
    <t>[Tìm Kiếm] TextBox</t>
  </si>
  <si>
    <t xml:space="preserve">- Status: Enable
</t>
  </si>
  <si>
    <t xml:space="preserve">Status: Enable
</t>
  </si>
  <si>
    <t>GUI-QLDMBV04</t>
  </si>
  <si>
    <t>[Edit] Button</t>
  </si>
  <si>
    <t>GUI-QLDMBV05</t>
  </si>
  <si>
    <t>[Delete] Button</t>
  </si>
  <si>
    <t>- Status: Enable</t>
  </si>
  <si>
    <t>FUNC-QLDMBV01</t>
  </si>
  <si>
    <t>Hiển thị danh sách ban đầu</t>
  </si>
  <si>
    <t>Vào trang lần đầu</t>
  </si>
  <si>
    <t>API blogCategoryApi.getAll() hoạt động</t>
  </si>
  <si>
    <t>Hiển thị đúng STT, tên danh mục, slug, ngày tạo</t>
  </si>
  <si>
    <t>FUNC-QLDMBV02</t>
  </si>
  <si>
    <t xml:space="preserve">Tìm kiếm theo tên </t>
  </si>
  <si>
    <t>Nhập tea vào ô tìm kiếm</t>
  </si>
  <si>
    <t>Bảng sẽ hiển thị các danh mục có chứa tên tea, không phân biệt hoa thường</t>
  </si>
  <si>
    <t>FUNC-QLDMBV03</t>
  </si>
  <si>
    <t>Mở modal thêm danh mục</t>
  </si>
  <si>
    <t>Click “Thêm danh mục”</t>
  </si>
  <si>
    <t>Hiển thị UI thêm danh mục</t>
  </si>
  <si>
    <t>FUNC-QLDMBV04</t>
  </si>
  <si>
    <t>Mở UI cập nhật</t>
  </si>
  <si>
    <t>Click Edit danh mục bất kỳ</t>
  </si>
  <si>
    <t>Hiển thị UI sửa tên danh mục vừa click</t>
  </si>
  <si>
    <t>FUNC-QLDMBV05</t>
  </si>
  <si>
    <t>Mở UI xóa danh mục</t>
  </si>
  <si>
    <t>Click Xóa ở danh mục bất kỳ</t>
  </si>
  <si>
    <t>Hiển thị UI xóa danh mục</t>
  </si>
  <si>
    <t>FUNC-QLDMBV06</t>
  </si>
  <si>
    <t>Xóa Danh Mục thành công</t>
  </si>
  <si>
    <t>Xác nhận xóa danh mục</t>
  </si>
  <si>
    <t>Hiển thị thông báo xóa danh mục thành công, reset lại phần hiển thị danh mục</t>
  </si>
  <si>
    <t>FUNC-QLDMBV07</t>
  </si>
  <si>
    <t>Định dạng ngày tạo</t>
  </si>
  <si>
    <t>So sánh createdAt hiển thị</t>
  </si>
  <si>
    <t>hiển thị theo chuẩn VN (dd/MM/yyyy HH:mm); không để ISO thô</t>
  </si>
  <si>
    <t>GUI-TDMBV01</t>
  </si>
  <si>
    <t>[Thêm danh mục mới] Label</t>
  </si>
  <si>
    <t>Hiển thị “Thêm danh mục mới</t>
  </si>
  <si>
    <t>GUI-TDMBV02</t>
  </si>
  <si>
    <t>[Tên Danh Mục] TextBox</t>
  </si>
  <si>
    <t>GUI-TDMBV03</t>
  </si>
  <si>
    <t>[Hủy] Button</t>
  </si>
  <si>
    <t xml:space="preserve"> - Text: Black
- Status: Enable,</t>
  </si>
  <si>
    <t>GUI-TDMBV04</t>
  </si>
  <si>
    <t>[Thêm Mới] Button</t>
  </si>
  <si>
    <t>GUI-TDMBV05</t>
  </si>
  <si>
    <t>App root &amp; chặn scroll</t>
  </si>
  <si>
    <t>Mở UI Thêm danh mục</t>
  </si>
  <si>
    <t>Bị khóa cuộn trang khi mở UI Thêm danh mục</t>
  </si>
  <si>
    <t>GUI-TDMBV06</t>
  </si>
  <si>
    <t>[Tên danh Mục] Label</t>
  </si>
  <si>
    <t>FUNC-TDMBV01</t>
  </si>
  <si>
    <t>Hiển thị đúng UI thêm danh mục</t>
  </si>
  <si>
    <t>FUNC-TDMBV02</t>
  </si>
  <si>
    <t>Đóng UI Thêm danh mục</t>
  </si>
  <si>
    <t>Click nền tối hoặc nhấn ESC</t>
  </si>
  <si>
    <t>Đóng UI thêm danh mục</t>
  </si>
  <si>
    <t>FUNC-TDMBV03</t>
  </si>
  <si>
    <t>Nhập tên danh mục vào textbox</t>
  </si>
  <si>
    <t>Gõ “tea” vào input</t>
  </si>
  <si>
    <t>giá trị hiển thị trên textbox đúng</t>
  </si>
  <si>
    <t>FUNC-TDMBV04</t>
  </si>
  <si>
    <t>Validate rỗng khi tạo danh mục</t>
  </si>
  <si>
    <t>1.Mở modal tạo, 
2.để trống, 
3.bấm Xác nhận</t>
  </si>
  <si>
    <t xml:space="preserve">hiện toast lỗi “Tên danh mục không được để trống”; ui thêm danh mục vẫn mở. </t>
  </si>
  <si>
    <t>FUNC-TDMBV05</t>
  </si>
  <si>
    <t>Tạo thành công</t>
  </si>
  <si>
    <t>1.Nhập “Trà” → Xác nhận</t>
  </si>
  <si>
    <t>API create trả {_id,name} hợp lệ</t>
  </si>
  <si>
    <t>Tên danh mục được thêm vào data, hiển thị thông báo "thêm danh mục thành công", đóng UI thêm danh mục</t>
  </si>
  <si>
    <t>FUNC-TDMBV06</t>
  </si>
  <si>
    <t>Tạo trùng tên danh mục</t>
  </si>
  <si>
    <t>Nhập “TEAHOLIC” (trùng) → Xác nhận</t>
  </si>
  <si>
    <t>API trả { message: "Danh mục đã tồn tại" }</t>
  </si>
  <si>
    <t>Hiện lỗi danh mục đã tồn tại</t>
  </si>
  <si>
    <t>FUNC-TDMBV07</t>
  </si>
  <si>
    <t>Ấn hủy</t>
  </si>
  <si>
    <t>Click Hủy</t>
  </si>
  <si>
    <t>GUI-CNDMBV01</t>
  </si>
  <si>
    <t>[Cập nhật danh mục] Label</t>
  </si>
  <si>
    <t>Hiển thị “Cập nhật danh mục"</t>
  </si>
  <si>
    <t>GUI-CNDMBV02</t>
  </si>
  <si>
    <t>GUI-CNDMBV03</t>
  </si>
  <si>
    <t>GUI-CNDMBV04</t>
  </si>
  <si>
    <t>[Cập nhật] Button</t>
  </si>
  <si>
    <t>GUI-CNDMBV05</t>
  </si>
  <si>
    <t>GUI-CNDMBV06</t>
  </si>
  <si>
    <t>[Tên danh mục] Label</t>
  </si>
  <si>
    <t>FUNC-CNDMBV01</t>
  </si>
  <si>
    <t>Mở UI Cập nhật danh mục</t>
  </si>
  <si>
    <t>UI hiển thị đúng, bị khóa cuộn chuột</t>
  </si>
  <si>
    <t>FUNC-QLGH02</t>
  </si>
  <si>
    <t>Đóng UI Cập nhật danh mục</t>
  </si>
  <si>
    <t>Click nền tối hoặc nhấn ESC,</t>
  </si>
  <si>
    <t>Đóng UI cập nhật danh mục</t>
  </si>
  <si>
    <t>FUNC-QLGH03</t>
  </si>
  <si>
    <t>FUNC-QLGH04</t>
  </si>
  <si>
    <t>Nhập tên mới vào input</t>
  </si>
  <si>
    <t>Gõ “Chuyện Trà”</t>
  </si>
  <si>
    <t>input hiển thị đúng</t>
  </si>
  <si>
    <t>FUNC-QLGH05</t>
  </si>
  <si>
    <t>Disable nút cập nhật</t>
  </si>
  <si>
    <t>Xóa hết text trong input</t>
  </si>
  <si>
    <t>Nút Cập nhật chuyển sang trạng thái disabled</t>
  </si>
  <si>
    <t>FUNC-QLGH06</t>
  </si>
  <si>
    <t>Cập nhật tên danh mục thành công</t>
  </si>
  <si>
    <t>1.Trong UI sửa TEAHOLIC
2.Nhập thành TEA
3.Ấn Xác Nhận</t>
  </si>
  <si>
    <t>Hiển thị thông báo cập nhật danh mục thành công, đóng UI</t>
  </si>
  <si>
    <t>GUI - DSBV01</t>
  </si>
  <si>
    <t>[Quản lý công thức] heading</t>
  </si>
  <si>
    <t> </t>
  </si>
  <si>
    <t xml:space="preserve"> - Text: Black
 - Status: Enable</t>
  </si>
  <si>
    <t>GUI - DSBV02</t>
  </si>
  <si>
    <t>[Thêm công thức] Button</t>
  </si>
  <si>
    <t>GUI - DSBV03</t>
  </si>
  <si>
    <t>[Tìm kiếm] Input</t>
  </si>
  <si>
    <t>GUI - DSBV04</t>
  </si>
  <si>
    <t>GUI - DSBV05</t>
  </si>
  <si>
    <t>[Tiêu đề] Label</t>
  </si>
  <si>
    <t>GUI - DSBV06</t>
  </si>
  <si>
    <t>FUNC-DSBV01</t>
  </si>
  <si>
    <t>Hiển thị danh sách công thức</t>
  </si>
  <si>
    <t>1. Truy cập vào trang web
2. Click: "Tài khoản"
3. Click: "Quản lý"
4. Click: "Quản lý công thức"</t>
  </si>
  <si>
    <t>Đăng nhập thành công vào hệ thống</t>
  </si>
  <si>
    <t>Hệ thống hiển thị đúng thông tin đanh sách công thức</t>
  </si>
  <si>
    <t>FUNC-DSBV02</t>
  </si>
  <si>
    <t>Hệ thống hiển thị công thức cần tìm</t>
  </si>
  <si>
    <t>FUNC-DSBV03</t>
  </si>
  <si>
    <t>Tìm kiếm từ có trong tên</t>
  </si>
  <si>
    <t>1. Truy cập vào trang web
2. Click: "Tài khoản"
3. Click: "Quản lý"
4. Click: "Quản lý công thức"
5. Click vào ô tìm kiếm</t>
  </si>
  <si>
    <t>FUNC-DSBV04</t>
  </si>
  <si>
    <t>Mở giao diện thêm công thức</t>
  </si>
  <si>
    <t>1. Ở chức năng "Quản lý công thức"
2. Click: "Thêm công thức"</t>
  </si>
  <si>
    <t>Hệ thống hiển thị đúng giao diện thêm công thức</t>
  </si>
  <si>
    <t>FUNC-DSBV05</t>
  </si>
  <si>
    <t>Mở giao diện chỉnh sửa</t>
  </si>
  <si>
    <t>1. Ở chức năng "Quản lý công thức"
2. Click vào ô biểu tượng chỉnh sửa</t>
  </si>
  <si>
    <t>Hệ thống hiển thị đúng giao diện chỉnh sửa công thức</t>
  </si>
  <si>
    <t>FUNC-DSBV06</t>
  </si>
  <si>
    <t>Mở giao diện xóa công thức</t>
  </si>
  <si>
    <t>1. Ở chức năng "Quản lý công thức"
2. Click vào ô biểu tượng xóa</t>
  </si>
  <si>
    <t>Hệ thống hiển thị ô xác nhận xóa</t>
  </si>
  <si>
    <t>FUNC-DSBV07</t>
  </si>
  <si>
    <t>Xóa công thức thành công</t>
  </si>
  <si>
    <t>1. Ở chức năng "Quản lý công thức"
2. Click vào ô biểu tượng xóa
3. Click: "Xóa"</t>
  </si>
  <si>
    <t>-Hệ thống xóa thành công công thức
-Hệ thống hiển thông báo xóa thành công
- Hệ thống tải lại trang sau khi xóa công thức</t>
  </si>
  <si>
    <t>FUNC-DSBV08</t>
  </si>
  <si>
    <t>Hủy xóa công thức</t>
  </si>
  <si>
    <t>1. Ở chức năng "Quản lý công thức"
2. Click vào ô biểu tượng xóa
3. Click: "Hủy"</t>
  </si>
  <si>
    <t>Hệ thống quay lại giao diện danh sách công thức mà không có bất cứ thay đổi nào</t>
  </si>
  <si>
    <t>FUNC-DSBV09</t>
  </si>
  <si>
    <t xml:space="preserve">Hiển thị thời gian theo chuẩn: hh:mm:ss dd/mm/yyyy </t>
  </si>
  <si>
    <t>GUI_SHOW Thêm công thức</t>
  </si>
  <si>
    <t>GUI-TBV01</t>
  </si>
  <si>
    <t>GUI-TBV02</t>
  </si>
  <si>
    <t xml:space="preserve"> [Tên mục] Text </t>
  </si>
  <si>
    <t>GUI-TBV03</t>
  </si>
  <si>
    <t>[Ô nhập dữ liệu] Input</t>
  </si>
  <si>
    <t>GUI-TBV04</t>
  </si>
  <si>
    <t>[DropDown danh mục] Select</t>
  </si>
  <si>
    <t xml:space="preserve"> -Text color : Black
- Border: Solid black
- Status: Enable</t>
  </si>
  <si>
    <t>GUI-TBV05</t>
  </si>
  <si>
    <t xml:space="preserve"> -Text color: Black
-Backround: White
- Border: Solid black
-Status: Enable</t>
  </si>
  <si>
    <t>GUI-TBV06</t>
  </si>
  <si>
    <t>[Thêm mới] Button</t>
  </si>
  <si>
    <t>FUNCTION_SHOW Thêm công thức</t>
  </si>
  <si>
    <t>FUNC-TBV01</t>
  </si>
  <si>
    <t>Đã đăng nhập vào hệ thông và phải là Admin</t>
  </si>
  <si>
    <t>FUNC-TBV02</t>
  </si>
  <si>
    <t>Nhập thiếu tiêu đề</t>
  </si>
  <si>
    <t>1.Bỏ trống tiêu đề, nhập đầy đủ các thông tin khác
2.Click vào nút "Thêm mới"</t>
  </si>
  <si>
    <t>FUNC-TBV03</t>
  </si>
  <si>
    <t>Nhập thiếu danh mục</t>
  </si>
  <si>
    <t>1.Bỏ trống danh mục, nhập đầy đủ các thông tin khác
2.Click vào nút "Thêm mới"</t>
  </si>
  <si>
    <t>FUNC-TBV04</t>
  </si>
  <si>
    <t>1.Không tải ảnh lên, nhập đầy đủ các thông tin khác
2.Click vào nút "Thêm mới"</t>
  </si>
  <si>
    <t>FUNC-TBV05</t>
  </si>
  <si>
    <t>Nhập thiếu Intro - highlight</t>
  </si>
  <si>
    <t>1.Bỏ trống Intro - highlight, nhập đầy đủ các thông tin khác
2.Click vào nút "Thêm mới"</t>
  </si>
  <si>
    <t>FUNC-TBV06</t>
  </si>
  <si>
    <t>Nhập thiếu nội dung Intro</t>
  </si>
  <si>
    <t>1.Bỏ trống nội dung Intro, nhập đầy đủ các thông tin khác
2.Click vào nút "Thêm mới"</t>
  </si>
  <si>
    <t>FUNC-TBV07</t>
  </si>
  <si>
    <t>Nhập thiếu Body - highlight</t>
  </si>
  <si>
    <t>1.Bỏ trống Body - highlight, nhập đầy đủ các thông tin khác
2.Click vào nút "Thêm mới"</t>
  </si>
  <si>
    <t>FUNC-TBV08</t>
  </si>
  <si>
    <t>Nhập thiếu nội dung Body</t>
  </si>
  <si>
    <t>1.Bỏ trống nội dung Body, nhập đầy đủ các thông tin khác
2.Click vào nút "Thêm mới"</t>
  </si>
  <si>
    <t>FUNC-TBV09</t>
  </si>
  <si>
    <t>Nhập thiếu Conclusion - highlight</t>
  </si>
  <si>
    <t>1.Bỏ trống Conclusion - highlight, nhập đầy đủ các thông tin khác
2.Click vào nút "Thêm mới"</t>
  </si>
  <si>
    <t>FUNC-TBV10</t>
  </si>
  <si>
    <t>Nhập thiếu nội dung Conclusion</t>
  </si>
  <si>
    <t>1.Bỏ trống nội dung Conclusion, nhập đầy đủ các thông tin khác
2.Click vào nút "Thêm mới"</t>
  </si>
  <si>
    <t>FUNC-TBV11</t>
  </si>
  <si>
    <t>Click "Hủy"</t>
  </si>
  <si>
    <t>FUNC-TBV12</t>
  </si>
  <si>
    <t>FUNC-TBV13</t>
  </si>
  <si>
    <t>Không nhập bất cứ nội dung gì</t>
  </si>
  <si>
    <t>1.Không nhập bất cứ nội dung nào
2. Click vào nút "Thêm mới"</t>
  </si>
  <si>
    <t>GUI-CSBV01</t>
  </si>
  <si>
    <t xml:space="preserve"> -Text: Black
- Status Enable</t>
  </si>
  <si>
    <t>GUI-CSBV02</t>
  </si>
  <si>
    <t>GUI-CSBV03</t>
  </si>
  <si>
    <t>[Ô xem trước ảnh] Label</t>
  </si>
  <si>
    <t>GUI-CSBV04</t>
  </si>
  <si>
    <t>GUI-CSBV05</t>
  </si>
  <si>
    <t>GUI-CSBV06</t>
  </si>
  <si>
    <t>GUI-CSBV07</t>
  </si>
  <si>
    <t>FUNC-QLGH01</t>
  </si>
  <si>
    <t>Chỉ chỉnh sửa tiêu đề</t>
  </si>
  <si>
    <t>Chỉ chỉnh sửa danh mục</t>
  </si>
  <si>
    <t>1.Thay đổi nội dung danh mục công thức
2.Click vào nút "Cập nhật"</t>
  </si>
  <si>
    <t>Chỉ chỉnh sửa ảnh</t>
  </si>
  <si>
    <t>Chỉ chỉnh sửa Intro - highlight</t>
  </si>
  <si>
    <t>Chỉ chỉnh sửa nội dung Intro</t>
  </si>
  <si>
    <t>FUNC-QLGH07</t>
  </si>
  <si>
    <t>Chỉ chỉnh sửa Body - highlight</t>
  </si>
  <si>
    <t>FUNC-QLGH08</t>
  </si>
  <si>
    <t>Chỉ chỉnh sửa nội dung Body</t>
  </si>
  <si>
    <t>FUNC-QLGH09</t>
  </si>
  <si>
    <t>Chỉ chỉnh sửa Conclusion - highlight</t>
  </si>
  <si>
    <t>FUNC-QLGH10</t>
  </si>
  <si>
    <t>Chỉ chỉnh sửa nội dung Conclusion</t>
  </si>
  <si>
    <t>FUNC-QLGH11</t>
  </si>
  <si>
    <t xml:space="preserve">Không chỉnh sửa gì </t>
  </si>
  <si>
    <t>FUNC-QLGH12</t>
  </si>
  <si>
    <t>Thoát khỏi chỉnh sửa bằng cách click "Hủy"</t>
  </si>
  <si>
    <t>Click vào nút "Hủy"</t>
  </si>
  <si>
    <t>FUNC-QLGH13</t>
  </si>
  <si>
    <t>Thoát khỏi chỉnh sửa bằng cách click vùng ngoài modal chỉnh sửa</t>
  </si>
  <si>
    <t>Click vào khoảng không bên ngoài modal chỉnh sửa</t>
  </si>
  <si>
    <t>GUI_SHOW Danh sách loại sản phẩm</t>
  </si>
  <si>
    <t>GUI - DSLSP01</t>
  </si>
  <si>
    <t>[Quản lý loại sản phẩm] Heading</t>
  </si>
  <si>
    <t>GUI - DSLSP02</t>
  </si>
  <si>
    <t>[Thêm loại sản phẩm] Button</t>
  </si>
  <si>
    <t xml:space="preserve"> - Text: white
 - Background color:Green
 - Status: Enable</t>
  </si>
  <si>
    <t>GUI - DSLSP03</t>
  </si>
  <si>
    <t>[Tìm kiếm loại sản phẩm] Textbox</t>
  </si>
  <si>
    <t>GUI - DSLSP04</t>
  </si>
  <si>
    <t xml:space="preserve"> - Color:Blue
 - Status: Enable</t>
  </si>
  <si>
    <t>GUI - DSLSP05</t>
  </si>
  <si>
    <t>[Xóa] Button</t>
  </si>
  <si>
    <t xml:space="preserve"> - Color: Red
  - Status: Enable</t>
  </si>
  <si>
    <t>FUNCTION_SHOW  Danh sách loại sản phẩm</t>
  </si>
  <si>
    <t>FUNC-DSLSP01</t>
  </si>
  <si>
    <t>Hiển thị đúng và đẩy đủ danh sách loại sản phẩm</t>
  </si>
  <si>
    <t>1. Truy cập vào trang web
2.Chọn"Tài khoản"
3.Chọn"Quản lý"
3.Chọn "Quản lý danh mục sản phẩm"</t>
  </si>
  <si>
    <t>Đăng nhập admin thành công vào hệ thống</t>
  </si>
  <si>
    <t>Hiển thị trang quản lý gồm có:                              
- Trường "STT"
- Trường "Tên Loại Sản Phẩm"
- Trường "Hình Ảnh"
- Trường "Slug"
- Trường "Ngày Tạo"
- Trường "Hình Ảnh"
- Trường "Thao Tác"
-Trường chức năng bao gồm:
+Textbox: "Tìm kiếm"
+Button: "Thêm loại sản phẩm"
+Button: "Cập nhật"
+Button: "Xóa"</t>
  </si>
  <si>
    <t>FUNC-DSLSP02</t>
  </si>
  <si>
    <t>Tìm kiếm loại sản phẩm</t>
  </si>
  <si>
    <t>1. Truy cập vào trang web
2.Chọn"Tài khoản"
3.Chọn"Quản lý"
3.Chọn "Quản lý danh mục sản phẩm"
4.Nhập từ khóa tìm kiếm
5.Nhấn biểu tưởng kính lúp hoặc Enter để tìm kiếm</t>
  </si>
  <si>
    <t>Hiển thị đúng thông tin loại sản phẩm cần tìm</t>
  </si>
  <si>
    <t>FUNC-DSLSP03</t>
  </si>
  <si>
    <t>Click vào nút "Thêm loại sản phẩm" để mở form thêm loại sản phẩm</t>
  </si>
  <si>
    <t>1. Truy cập vào trang web
2.Chọn"Tài khoản"
3.Chọn"Quản lý"
3.Chọn "Quản lý danh mục sản phẩm"
4.Click "Thêm loại sản phẩm"</t>
  </si>
  <si>
    <t>Hệ thống mở được form thêm loại sản phẩm</t>
  </si>
  <si>
    <t>FUNC-DSLSP04</t>
  </si>
  <si>
    <t>Click vào nút "Cập nhật" để mở form chỉnh sửa loại sản phẩm</t>
  </si>
  <si>
    <t>1. Truy cập vào trang web
2.Chọn"Tài khoản"
3.Chọn"Quản lý"
3.Chọn "Quản lý danh mục sản phẩm"
4.Click nút "Cập nhật"</t>
  </si>
  <si>
    <t>Hệ thống mở được form chỉnh sửa loại sản phẩm</t>
  </si>
  <si>
    <t>FUNC-DSLSP05</t>
  </si>
  <si>
    <t>Xóa loại sản phẩm thành công khi chọn nút"Xóa"</t>
  </si>
  <si>
    <t>1. Truy cập vào trang web
2.Chọn"Tài khoản"
3.Chọn"Quản lý"
3.Chọn "Quản lý danh mục sản phẩm"
4.Click nút "Xóa"</t>
  </si>
  <si>
    <t>Hệ thống thông báo"Xóa loại sản phẩm thành công"</t>
  </si>
  <si>
    <t>FUNC-DSLSP06</t>
  </si>
  <si>
    <t xml:space="preserve">Hiển thị đúng tên loại sản phẩm sau khi thêm loại sản phẩm </t>
  </si>
  <si>
    <t>1. Truy cập vào trang web
2.Chọn"Tài khoản"
3.Chọn"Quản lý"
3.Chọn "Quản lý danh mục sản phẩm"
4.Click "Thêm loại sản phẩm"
5.Điền thông tin loại sản phẩm
6.Click"Thêm mới"</t>
  </si>
  <si>
    <t>Hệ thống cập nhật và hiển thị đúng loại sản phẩm vừa thêm</t>
  </si>
  <si>
    <t>FUNC-DSLSP07</t>
  </si>
  <si>
    <t>Cập nhật thông tin loại sản phẩm sau khi "Cập nhật" loại sản phẩm</t>
  </si>
  <si>
    <t>1. Truy cập vào trang web
2.Chọn"Tài khoản"
3.Chọn"Quản lý"
3.Chọn "Quản lý danh mục sản phẩm"
4.Click "Cập nhật"
5.Chỉnh sửa thông tin loại sản phẩm
6.Click"Cập nhật"</t>
  </si>
  <si>
    <t>Hệ thống cập nhật đúng thông tin đã sửa</t>
  </si>
  <si>
    <t>GUI_SHOW Thêm mới loại sản phẩm</t>
  </si>
  <si>
    <t>GUI - TMLSP01</t>
  </si>
  <si>
    <t>[Thêm danh sách loại sản phẩm mới] Heading</t>
  </si>
  <si>
    <t>GUI - TMLSP02</t>
  </si>
  <si>
    <t>[Tên loại sản phẩm] Textbox</t>
  </si>
  <si>
    <t>GUI - TMLSP03</t>
  </si>
  <si>
    <t>[Ảnh loại sản phẩm] Upload file</t>
  </si>
  <si>
    <t>GUI - TMLSP04</t>
  </si>
  <si>
    <t xml:space="preserve"> - Text: White
 - Background color :Green 
 - Status: Enable</t>
  </si>
  <si>
    <t>GUI - TMLSP05</t>
  </si>
  <si>
    <t xml:space="preserve"> - Text: Black
 - Background color :grey
 - Status: Enable</t>
  </si>
  <si>
    <t>FUNCTION_SHOW Thêm mới loại sản phẩm</t>
  </si>
  <si>
    <t>FUNC-TMLSP01</t>
  </si>
  <si>
    <t xml:space="preserve">Thêm thành công khi nhập đẩy đủ thông tin </t>
  </si>
  <si>
    <t>1. Điền đẩy đủ thông tin
2.Click"Thêm mới"</t>
  </si>
  <si>
    <t>Hệ thống thông báo""Thêm mới loại sản phẩm thành công!"</t>
  </si>
  <si>
    <t>FUNC-TMLSP02</t>
  </si>
  <si>
    <t>Thêm loại sản phẩm thất bị khi để trống"Tên loại sản phẩm".</t>
  </si>
  <si>
    <t>1. Điền đẩy đủ thông tin
3.Để trống"Tên loại sản phẩm"
2.Click"Thêm mới"</t>
  </si>
  <si>
    <t>Hệ thống thông báo"Yêu cầu nhập tên loại sản phẩm"</t>
  </si>
  <si>
    <t>FUNC-TMLSP03</t>
  </si>
  <si>
    <t>Thêm loại sản phẩm thất bị khi không thêm"Hình ảnh".</t>
  </si>
  <si>
    <t>1. Điền đẩy đủ thông tin
3.Để trống"Ảnh loại sản phẩm"
2.Click"Thêm mới"</t>
  </si>
  <si>
    <t>Hệ thống thông báo"Yêu cầu thêm hình ảnh"</t>
  </si>
  <si>
    <t>FUNC-TMLSP04</t>
  </si>
  <si>
    <t>Thêm loại sản phẩm thất bị khi nhập"Tên loại sản phẩm"đã tồn tại.</t>
  </si>
  <si>
    <t>1. Điền đẩy đủ thông tin
3.NhậpTên loại sản phẩm" đã tồn tại
2.Click"Thêm mới"</t>
  </si>
  <si>
    <t>Hệ thống thông báo"Loại sản phẩm đã có!"</t>
  </si>
  <si>
    <t>FUNC-TMLSP05</t>
  </si>
  <si>
    <t>click nút"Hủy" để thoát form thêm mới</t>
  </si>
  <si>
    <t>1. Click"Hủy"</t>
  </si>
  <si>
    <t>Hệ thống thoát form thêm mới và quay lại danh sách loại sản phẩm</t>
  </si>
  <si>
    <t>GUI_SHOW Cập nhật loại sản phẩm</t>
  </si>
  <si>
    <t>GUI - CNLSP01</t>
  </si>
  <si>
    <t>[Cập nhật loại sản phẩm] Heading</t>
  </si>
  <si>
    <t>GUI - CNLSP02</t>
  </si>
  <si>
    <t>[Trà sữa]Textbox</t>
  </si>
  <si>
    <t>GUI - CNLSP03</t>
  </si>
  <si>
    <t>[Hình ảnh] upload file</t>
  </si>
  <si>
    <t>GUI - CNLSP04</t>
  </si>
  <si>
    <t xml:space="preserve"> - Text: White
 - Background color :Green
 - Status: Enable</t>
  </si>
  <si>
    <t>GUI - CNLSP05</t>
  </si>
  <si>
    <t>FUNCTION_SHOW Cập nhật loại sản phẩm</t>
  </si>
  <si>
    <t>FUNC-CNLSP01</t>
  </si>
  <si>
    <t>Cập nhật thành công khi nhập và chỉnh sửa đầy đủ thông tin</t>
  </si>
  <si>
    <t>1.Chỉnh sửa thông tin
2.Click "Cập nhật"</t>
  </si>
  <si>
    <t>Hệ thống thông báo "Cập nhật thành công!"</t>
  </si>
  <si>
    <t>FUNC-CNLSP02</t>
  </si>
  <si>
    <t>Sửa tên loại sản phẩm thành công</t>
  </si>
  <si>
    <t>1.Chỉnh sửa thông tin
2.Sửa"tên loại sản phẩm"
2.Click "Cập nhật"</t>
  </si>
  <si>
    <t>FUNC-CNLSP03</t>
  </si>
  <si>
    <t>Sửa hình ảnh loại sản phẩm thành công</t>
  </si>
  <si>
    <t>1.Chỉnh sửa thông tin
2.Sửa"Hình ảnh"
2.Click "Cập nhật"</t>
  </si>
  <si>
    <t>FUNC-CNLSP04</t>
  </si>
  <si>
    <t>Sửa tên loại sản phẩm thất bại khi để trống</t>
  </si>
  <si>
    <t>1.Chỉnh sửa thông tin
2.Để trống"tên loại sản phẩm"
2.Click "Cập nhật"</t>
  </si>
  <si>
    <t>Hệ thống thông báo "yêu cầu nhập tên loại sản phẩm!"</t>
  </si>
  <si>
    <t>FUNC-CNLSP05</t>
  </si>
  <si>
    <t>Sửa hình ảnh thất bại khi để trống</t>
  </si>
  <si>
    <t>1.Chỉnh sửa thông tin
2.Để trống"Hình ảnh"
2.Click "Cập nhật"</t>
  </si>
  <si>
    <t>Hệ thống thông báo "yêu cầu thêm hình loại sản phẩm!"</t>
  </si>
  <si>
    <t>FUNC-CNLSP06</t>
  </si>
  <si>
    <t>click nút"Hủy" để thoát form cập nhật</t>
  </si>
  <si>
    <t>Hệ thống thoát form cập nhật và quay lại danh sách loại sản phẩm</t>
  </si>
  <si>
    <t>Danh sách sản phẩm</t>
  </si>
  <si>
    <t>GUI_SHOW Danh sách sản phẩm</t>
  </si>
  <si>
    <t>GUI-DSSP01</t>
  </si>
  <si>
    <t>[Quản lý sản phẩm] heading</t>
  </si>
  <si>
    <t>-Label : black
  -Status : enable</t>
  </si>
  <si>
    <t>-Label :black
  -Status : enable</t>
  </si>
  <si>
    <t>GUI-DSSP02</t>
  </si>
  <si>
    <t>[Quản lý sản phẩm trên website] label</t>
  </si>
  <si>
    <t>-Label : grey
  -Status : enable</t>
  </si>
  <si>
    <t>GUI-DSSP03</t>
  </si>
  <si>
    <t>-Text color : white
 - Background color : green
  -Status : enable</t>
  </si>
  <si>
    <t>GUI-DSSP04</t>
  </si>
  <si>
    <t>[Tìm kiếm] texbox</t>
  </si>
  <si>
    <t>-Text color: grey
  -Status : enable</t>
  </si>
  <si>
    <t>GUI-DSSP05</t>
  </si>
  <si>
    <t>[Danh sách sản phẩm] table</t>
  </si>
  <si>
    <t>-Status : enable</t>
  </si>
  <si>
    <t>GUI-DSSP06</t>
  </si>
  <si>
    <t>[Tình trạng] button</t>
  </si>
  <si>
    <t>- Text color: white
 - Background color: 
  - Còn hàng → green
  - Hết hàng → red
 - Status: enabled</t>
  </si>
  <si>
    <t>GUI-DSSP07</t>
  </si>
  <si>
    <t>-Text color : white
 - Background color : yellow
  -Status : enable</t>
  </si>
  <si>
    <t>GUI-DSSP08</t>
  </si>
  <si>
    <t>[Chỉnh sửa sản phẩm] button</t>
  </si>
  <si>
    <t>-Image: visible 
 -Status : enable</t>
  </si>
  <si>
    <t>GUI-DSSP09</t>
  </si>
  <si>
    <t>[Xóa sản phẩm] button</t>
  </si>
  <si>
    <t>FUNCTION_SHOW Danh sách sản phẩm</t>
  </si>
  <si>
    <t>FUNC-DSSP01</t>
  </si>
  <si>
    <t>Hiển thị đúng danh sách sản phẩm trong bảng</t>
  </si>
  <si>
    <t>1. Truy cập vào trang web
 2. Mở trang Danh sách sản phẩm
 3. Quan sát bảng Danh sách sản phẩm</t>
  </si>
  <si>
    <t>Đăng nhập thành công vào hệ thống với tài khoản admin</t>
  </si>
  <si>
    <t>Hệ thống hiển thị đúng danh sách sản phẩm với tất cả thông tin và trạng thái các button đúng</t>
  </si>
  <si>
    <t>Danh sách trống</t>
  </si>
  <si>
    <t>FUNC-DSSP02</t>
  </si>
  <si>
    <t>Tìm kiếm sản phẩm tồn tại</t>
  </si>
  <si>
    <t>1. Truy cập vào trang web
 2. Mở trang Danh sách sản phẩm
 3. Nhập tên sản phẩm tồn tại vào ô Tìm kiếm
 4. Nhấn Enter</t>
  </si>
  <si>
    <t>Hệ thống hiển thị đúng các sản phẩm khớp với từ khóa</t>
  </si>
  <si>
    <t>Blocked - bảng sản phẩm không hiển thị dữ liệu</t>
  </si>
  <si>
    <t>Blocked</t>
  </si>
  <si>
    <t>FUNC-DSSP03</t>
  </si>
  <si>
    <t>Tìm kiếm sản phẩm không tồn tại</t>
  </si>
  <si>
    <t>1. Truy cập vào trang web
 2. Mở trang Danh sách sản phẩm
 3. Nhập tên sản phẩm không tồn tại vào ô Tìm kiếm
 4. Nhấn Enter</t>
  </si>
  <si>
    <t>Table hiển thị “Không có sản phẩm” hoặc trống</t>
  </si>
  <si>
    <t>FUNC-DSSP04</t>
  </si>
  <si>
    <t>Chuyển trạng thái sản phẩm</t>
  </si>
  <si>
    <t>1. Truy cập vào trang web
 2. Mở trang Danh sách sản phẩm
 3. Click button 'Tình trạng' trên một sản phẩm</t>
  </si>
  <si>
    <t>Có ít nhất một sản phẩm trong bảng</t>
  </si>
  <si>
    <t>Hệ thống cập nhật trạng thái sản phẩm đúng và hiển thị màu tương ứng</t>
  </si>
  <si>
    <t>FUNC-DSSP05</t>
  </si>
  <si>
    <t>Xóa sản phẩm</t>
  </si>
  <si>
    <t>1. Truy cập vào trang web
 2. Mở trang Danh sách sản phẩm
 3. Click button 'Xóa' trên một sản phẩm
 4. Xác nhận xóa</t>
  </si>
  <si>
    <t>Hệ thống xóa sản phẩm và thông báo thành công</t>
  </si>
  <si>
    <t>FUNC-DSSP06</t>
  </si>
  <si>
    <t>1. Truy cập vào trang web
 2. Mở trang Danh sách sản phẩm
 3. Click button 'Chỉnh sửa' trên một sản phẩm</t>
  </si>
  <si>
    <t>Hệ thống hiển thị giao diện "Chỉnh sửa sản phẩm"</t>
  </si>
  <si>
    <t>FUNC-DSSP07</t>
  </si>
  <si>
    <t>1. Truy cập vào trang web
 2. Mở trang Danh sách sản phẩm
 3. Click button 'Thêm sản phẩm'</t>
  </si>
  <si>
    <t>Hệ thống hiển thị giao diện "Thêm sản phẩm"</t>
  </si>
  <si>
    <t>GUI - TSP01</t>
  </si>
  <si>
    <t>[Thêm sản phẩm mới] heading</t>
  </si>
  <si>
    <t>- Text: White
  - Status: Enable</t>
  </si>
  <si>
    <t>GUI - TSP02</t>
  </si>
  <si>
    <t>[Danh mục] label</t>
  </si>
  <si>
    <t>- Text: Black
  - Status: Enable</t>
  </si>
  <si>
    <t>GUI - TSP03</t>
  </si>
  <si>
    <t>[Chọn danh mục] dropdown</t>
  </si>
  <si>
    <t>GUI - TSP04</t>
  </si>
  <si>
    <t>[Tên sản phẩm] label</t>
  </si>
  <si>
    <t>GUI - TSP05</t>
  </si>
  <si>
    <t>[Tên sản phẩm] textbox</t>
  </si>
  <si>
    <t>- Text: Grey
  - Status: Enable</t>
  </si>
  <si>
    <t>GUI - TSP06</t>
  </si>
  <si>
    <t>[Mô tả] label</t>
  </si>
  <si>
    <t>GUI - TSP07</t>
  </si>
  <si>
    <t>[Mô tả] textbox</t>
  </si>
  <si>
    <t>GUI - TSP08</t>
  </si>
  <si>
    <t>[Giá tiền] label</t>
  </si>
  <si>
    <t>GUI - TSP09</t>
  </si>
  <si>
    <t>[Giá tiền] textbox</t>
  </si>
  <si>
    <t>GUI - TSP10</t>
  </si>
  <si>
    <t>[Giảm giá] label</t>
  </si>
  <si>
    <t>GUI - TSP11</t>
  </si>
  <si>
    <t>[Giảm giá] textbox</t>
  </si>
  <si>
    <t>GUI - TSP12</t>
  </si>
  <si>
    <t>[Ảnh sản phẩm] label</t>
  </si>
  <si>
    <t>GUI - TSP13</t>
  </si>
  <si>
    <t>[Ảnh sản phẩm] button</t>
  </si>
  <si>
    <t>- Image: visible 
  - Status : enable</t>
  </si>
  <si>
    <t>GUI - TSP14</t>
  </si>
  <si>
    <t>[Hủy] button</t>
  </si>
  <si>
    <t>-Text color : grey
 - Background color : white
  -Status : enable</t>
  </si>
  <si>
    <t>GUI - TSP15</t>
  </si>
  <si>
    <t>FUNCTION_SHOW Thêm sản phẩm</t>
  </si>
  <si>
    <t>Nhập thông tin hợp lệ và thêm sản phẩm mới</t>
  </si>
  <si>
    <t>1. Truy cập vào trang 'Thêm sản phẩm mới'
 2. Chọn danh mục hợp lệ từ dropdown
 3. Nhập tên sản phẩm hợp lệ vào textbox 'Tên sản phẩm'
 4. Nhập mô tả hợp lệ vào textbox 'Mô tả'
 5. Nhập giá tiền hợp lệ vào textbox 'Giá tiền'
 6. Nhập giảm giá hợp lệ vào textbox 'Giảm giá'
 7. Click button 'Ảnh sản phẩm' và chọn ảnh
 8. Click button 'Thêm mới'</t>
  </si>
  <si>
    <t>Hệ thống thêm sản phẩm mới thành công và hiển thị thông báo</t>
  </si>
  <si>
    <t>Hệ thống không thêm sản phẩm do lỗi backend</t>
  </si>
  <si>
    <t>Thêm sản phẩm khi bỏ trống một textbox</t>
  </si>
  <si>
    <t>1. Truy cập vào trang 'Thêm sản phẩm mới'
 2. Chọn danh mục hợp lệ
 3. Để trống một textbox bất kỳ (Tên sản phẩm, Mô tả, Giá tiền, Giảm giá)
 4. Click button 'Thêm mới'</t>
  </si>
  <si>
    <t>Hệ thống không thêm sản phẩm và hiển thị cảnh báo chưa nhập dữ liệu trên text box tương ứng</t>
  </si>
  <si>
    <t>Blocked - Lỗi thêm sản phẩm</t>
  </si>
  <si>
    <t>Thêm sản phẩm khi không chọn danh mục</t>
  </si>
  <si>
    <t>1. Truy cập vào trang 'Thêm sản phẩm mới'
 2. Không chọn danh mục từ dropdown 'Chọn danh mục'
 3. Nhập các thông tin hợp lệ vào các textbox còn lại
 4. Click button 'Thêm mới'</t>
  </si>
  <si>
    <t>Hệ thống không thêm sản phẩm và hiển thị cảnh báo chưa chọn danh mục</t>
  </si>
  <si>
    <t>Giá tiền âm</t>
  </si>
  <si>
    <t>1. Truy cập vào trang 'Thêm sản phẩm mới'
 2. Nhập giá tiền &lt; 0
 3. Click button 'Thêm mới'</t>
  </si>
  <si>
    <t>Hệ thống không thêm sản phẩm và thông báo 'Giá tiền phải &gt;= 0'</t>
  </si>
  <si>
    <t>Hệ thống hiển thị đúng định dạng đơn giá</t>
  </si>
  <si>
    <t>Giảm giá &lt;0</t>
  </si>
  <si>
    <t>1. Truy cập vào trang 'Thêm sản phẩm mới'
 2. Nhập giảm giá &lt;0
 3. Click button 'Thêm mới'</t>
  </si>
  <si>
    <t>Hệ thống không thêm sản phẩm và thông báo 'Giảm giá không hợp lệ'</t>
  </si>
  <si>
    <t>Giảm giá &gt;100</t>
  </si>
  <si>
    <t>1. Truy cập vào trang 'Thêm sản phẩm mới'
 2. Nhập giảm giá &gt;100
 3. Click button 'Thêm mới'</t>
  </si>
  <si>
    <t>Giá tiền hoặc giảm giá không phải số</t>
  </si>
  <si>
    <t>1. Truy cập vào trang 'Thêm sản phẩm mới'
 2. Nhập ký tự chữ hoặc ký tự đặc biệt vào 'Giá tiền' hoặc 'Giảm giá'
 3. Click button 'Thêm mới'</t>
  </si>
  <si>
    <t>Hệ thống không thêm sản phẩm và thông báo 'Giá tiền/Giảm giá phải là số'</t>
  </si>
  <si>
    <t>Chọn ảnh sản phẩm hợp lệ (jpg, png, webp)</t>
  </si>
  <si>
    <t>1. Truy cập vào trang 'Thêm sản phẩm mới'
 2. Click button 'Ảnh sản phẩm'
 3. Chọn một file ảnh hợp lệ</t>
  </si>
  <si>
    <t>Hệ thống lưu ảnh và hiển thị preview ảnh</t>
  </si>
  <si>
    <t>Hệ thống không hiển thị preview ảnh</t>
  </si>
  <si>
    <t>Chọn ảnh sản phẩm không hợp lệ</t>
  </si>
  <si>
    <t>1. Truy cập vào trang 'Thêm sản phẩm mới'
 2. Click button 'Ảnh sản phẩm'
 3. Chọn một file ảnh không hợp lệ</t>
  </si>
  <si>
    <t>Hệ thống không chấp nhận file và hiển thị thông báo lỗi 'Ảnh sản phẩm không hợp lệ'</t>
  </si>
  <si>
    <t>Hủy thêm sản phẩm</t>
  </si>
  <si>
    <t>1. Truy cập vào trang 'Thêm sản phẩm mới'
 2. Nhập thông tin bất kỳ vào các textbox
 3. Click button 'Hủy'</t>
  </si>
  <si>
    <t>Hệ thống hủy thao tác và trở về trang danh sách sản phẩm</t>
  </si>
  <si>
    <t>Cập nhật sản phẩm</t>
  </si>
  <si>
    <t>GUI_SHOW Cập nhật sản phẩm</t>
  </si>
  <si>
    <t>[Cập nhật sản phẩm] heading</t>
  </si>
  <si>
    <t>FUNCTION_SHOW Cập nhật sản phẩm</t>
  </si>
  <si>
    <t>Nhập thông tin hợp lệ và cập nhật sản phẩm mới</t>
  </si>
  <si>
    <t>1. Truy cập vào trang 'Cập nhật sản phẩm'
 2. Chọn danh mục hợp lệ từ dropdown
 3. Nhập tên sản phẩm hợp lệ vào textbox 'Tên sản phẩm'
 4. Nhập mô tả hợp lệ vào textbox 'Mô tả'
 5. Nhập giá tiền hợp lệ vào textbox 'Giá tiền'
 6. Nhập giảm giá hợp lệ vào textbox 'Giảm giá'
 7. Click button 'Ảnh sản phẩm' và chọn ảnh
 8. Click button 'Cập nhật'</t>
  </si>
  <si>
    <t>Hệ thống cập nhật sản phẩm thành công và hiển thị thông báo</t>
  </si>
  <si>
    <t>1. Truy cập vào trang 'Cập nhật sản phẩm'
 2. Chọn danh mục hợp lệ
 3. Để trống một textbox bất kỳ (Tên sản phẩm, Mô tả, Giá tiền, Giảm giá)
 4. Click button 'Cập nhật'</t>
  </si>
  <si>
    <t>Hệ thống không cập nhật sản phẩm và hiển thị cảnh báo chưa nhập dữ liệu trên text box tương ứng</t>
  </si>
  <si>
    <t>1. Truy cập vào trang 'Cập nhật sản phẩm'
 2. Không chọn danh mục từ dropdown 'Chọn danh mục'
 3. Nhập các thông tin hợp lệ vào các textbox còn lại
 4. Click button 'Cập nhật'</t>
  </si>
  <si>
    <t>Hệ thống không cập nhật sản phẩm và hiển thị cảnh báo chưa chọn danh mục</t>
  </si>
  <si>
    <t>1. Truy cập vào trang 'Cập nhật sản phẩm'
 2. Nhập giá tiền &lt; 0
 3. Click button 'Cập nhật'</t>
  </si>
  <si>
    <t>Hệ thống không cập nhật sản phẩm và thông báo 'Giá tiền phải &gt;= 0'</t>
  </si>
  <si>
    <t>Hệ thống thêm sản phẩm</t>
  </si>
  <si>
    <t>1. Truy cập vào trang 'Cập nhật sản phẩm'
 2. Nhập giảm giá &lt;0
 3. Click button 'Cập nhật'</t>
  </si>
  <si>
    <t>Hệ thống không cập nhật sản phẩm và thông báo 'Giảm giá không hợp lệ'</t>
  </si>
  <si>
    <t>1. Truy cập vào trang 'Cập nhật sản phẩm'
 2. Nhập giảm giá &gt;100
 3. Click button 'Cập nhật'</t>
  </si>
  <si>
    <t>1. Truy cập vào trang 'Cập nhật sản phẩm'
 2. Nhập ký tự chữ hoặc ký tự đặc biệt vào 'Giá tiền' hoặc 'Giảm giá'
 3. Click button 'Cập nhật'</t>
  </si>
  <si>
    <t>Hệ thống không cập nhật sản phẩm và thông báo 'Giá tiền/Giảm giá phải là số'</t>
  </si>
  <si>
    <t>1. Truy cập vào trang 'Cập nhật sản phẩm'
 2. Click button 'Ảnh sản phẩm'
 3. Chọn một file ảnh hợp lệ</t>
  </si>
  <si>
    <t>1. Truy cập vào trang 'Cập nhật sản phẩm'
 2. Click button 'Ảnh sản phẩm'
 3. Chọn một file ảnh không hợp lệ</t>
  </si>
  <si>
    <t>Hủy cập nhật sản phẩm</t>
  </si>
  <si>
    <t>1. Truy cập vào trang 'Cập nhật sản phẩm'
 2. Nhập thông tin bất kỳ vào các textbox
 3. Click button 'Hủy'</t>
  </si>
  <si>
    <t>GUI-BV01</t>
  </si>
  <si>
    <t>[Về Coffee Go] Button</t>
  </si>
  <si>
    <t xml:space="preserve"> -Text color : Black
 -Status : enable
 -Background : white</t>
  </si>
  <si>
    <t xml:space="preserve">
Huy</t>
  </si>
  <si>
    <t>GUI-BV02</t>
  </si>
  <si>
    <t>[Thực đơn] Button</t>
  </si>
  <si>
    <t>GUI-BV03</t>
  </si>
  <si>
    <t>[công thức] Button</t>
  </si>
  <si>
    <t>GUI-BV04</t>
  </si>
  <si>
    <t>[Đặt bàn] Button</t>
  </si>
  <si>
    <t>GUI-BV05</t>
  </si>
  <si>
    <t>[Liên hệ] Button</t>
  </si>
  <si>
    <t xml:space="preserve"> -Text color : Black
 -Button color : green
 -Status : enable
 -Background : white</t>
  </si>
  <si>
    <t>GUI-BV06</t>
  </si>
  <si>
    <t>[Logo] image</t>
  </si>
  <si>
    <t xml:space="preserve">-Status : enable
</t>
  </si>
  <si>
    <t>GUI-BV07</t>
  </si>
  <si>
    <t>[Tài khoản] Button</t>
  </si>
  <si>
    <t xml:space="preserve"> -Text color : Black
 -Button color : green
 -Status : enable
 -Background : white
</t>
  </si>
  <si>
    <t>GUI-BV08</t>
  </si>
  <si>
    <t>[Coffeeholic] Label</t>
  </si>
  <si>
    <t xml:space="preserve">-Text color: white
 -Status : enable
</t>
  </si>
  <si>
    <t>GUI-BV09</t>
  </si>
  <si>
    <t>[Chuyện nhà] Button</t>
  </si>
  <si>
    <t xml:space="preserve"> -Button color : white
 -Text color: orange
 -Status : enable
</t>
  </si>
  <si>
    <t>GUI-BV10</t>
  </si>
  <si>
    <t>[Đọc thêm] Button</t>
  </si>
  <si>
    <t xml:space="preserve"> -Button color : purple
-Text color: Black
 -Status : enable
</t>
  </si>
  <si>
    <t>GUI-BV11</t>
  </si>
  <si>
    <t>[Giỏ hàng] Button</t>
  </si>
  <si>
    <t xml:space="preserve"> -Button color : green
 -Text color: Black
 -Status : enable
 -Background:white
</t>
  </si>
  <si>
    <t>FUNC-BV01</t>
  </si>
  <si>
    <t>FUNC-BV02</t>
  </si>
  <si>
    <t>FUNC-BV03</t>
  </si>
  <si>
    <t>Click nút"Đọc thêm"</t>
  </si>
  <si>
    <t>FUNC-BV04</t>
  </si>
  <si>
    <t>GUI_SHOW Danh Sách Công Thức</t>
  </si>
  <si>
    <t>GUI-DSCT01</t>
  </si>
  <si>
    <t>GUI-DSCT02</t>
  </si>
  <si>
    <t>[Thêm công thức] button</t>
  </si>
  <si>
    <t xml:space="preserve"> -Text color : white
 - Background color : green
 -Status : enable</t>
  </si>
  <si>
    <t>GUI-DSCT03</t>
  </si>
  <si>
    <t>[Tìm kiếm] textbox</t>
  </si>
  <si>
    <t xml:space="preserve"> -Text color: var(--color-gray-400)
 - Background-color: transparent
 -Status : enable</t>
  </si>
  <si>
    <t>GUI-DSCT04</t>
  </si>
  <si>
    <t>[Danh sách công thức] table</t>
  </si>
  <si>
    <t>GUI-DSCT05</t>
  </si>
  <si>
    <t>[STT] label</t>
  </si>
  <si>
    <t>- Text color: black
 - Status: enabled</t>
  </si>
  <si>
    <t>GUI-DSCT06</t>
  </si>
  <si>
    <t>[Tên món] label</t>
  </si>
  <si>
    <t>GUI-DSCT07</t>
  </si>
  <si>
    <t>[Thành phần nguyên liệu] label</t>
  </si>
  <si>
    <t>GUI-DSCT08</t>
  </si>
  <si>
    <t>[Số lượng] label</t>
  </si>
  <si>
    <t>GUI-DSCT09</t>
  </si>
  <si>
    <t>[Chỉnh sửa] button</t>
  </si>
  <si>
    <t>GUI-DSCT10</t>
  </si>
  <si>
    <t>[Xóa] button</t>
  </si>
  <si>
    <t>Hệ thống hiển thị đúng thông tin danh sách công thức</t>
  </si>
  <si>
    <t>Tìm kiếm theo tên món</t>
  </si>
  <si>
    <t>Tìm kiếm từ có trong tên món</t>
  </si>
  <si>
    <t>Mở giao diện chỉnh sửa công thức</t>
  </si>
  <si>
    <t>GUI-TCT01</t>
  </si>
  <si>
    <t>[Thêm công thức] heading</t>
  </si>
  <si>
    <t>-Label : white
  -Status : enable</t>
  </si>
  <si>
    <t>GUI-TCT02</t>
  </si>
  <si>
    <t>[Chọn món] label</t>
  </si>
  <si>
    <t>GUI-TCT03</t>
  </si>
  <si>
    <t>[Chọn món] dropdown</t>
  </si>
  <si>
    <t>-Text: black
 -Status: enable</t>
  </si>
  <si>
    <t>GUI-TCT04</t>
  </si>
  <si>
    <t>[Danh sách nguyên liệu] label</t>
  </si>
  <si>
    <t>GUI-TCT05</t>
  </si>
  <si>
    <t>[Chọn nguyên liệu] dropdown</t>
  </si>
  <si>
    <t>GUI-TCT06</t>
  </si>
  <si>
    <t>[Số lượng] textbox</t>
  </si>
  <si>
    <t>GUI-TCT07</t>
  </si>
  <si>
    <t>[Đơn vị] textbox</t>
  </si>
  <si>
    <t>-Text: black
 -Status: disable</t>
  </si>
  <si>
    <t>GUI-TCT08</t>
  </si>
  <si>
    <t>[Xóa nguyên liệu] button</t>
  </si>
  <si>
    <t>- Image: visible
 - Status : enable</t>
  </si>
  <si>
    <t>GUI-TCT09</t>
  </si>
  <si>
    <t>[+ Thêm nguyên liệu] button</t>
  </si>
  <si>
    <t>-Text color : green
 - Background color : white
 -Status : enable</t>
  </si>
  <si>
    <t>GUI-TCT10</t>
  </si>
  <si>
    <t>-Text color : black
 - Background color : white
 -Status : enable</t>
  </si>
  <si>
    <t>GUI-TCT11</t>
  </si>
  <si>
    <t>-Text: white
 -Background: green
 -Status: enable</t>
  </si>
  <si>
    <t>FUNC-TCT01</t>
  </si>
  <si>
    <t>Nhập thông tin hợp lệ và thêm công thức mới</t>
  </si>
  <si>
    <t>1. Truy cập vào trang 'Thêm công thức mới'
 2. Chọn món hợp lệ từ dropdown 'Chọn món'
 3. Chọn nguyên liệu hợp lệ từ dropdown 'Chọn nguyên liệu'
 4. Nhập số lượng hợp lệ vào textbox 'Số lượng'
 5. Click button 'Thêm nguyên liệu'
 6. Lặp lại bước 3–5 nếu cần thêm nguyên liệu khác
 7. Click button 'Thêm công thức'</t>
  </si>
  <si>
    <t>Hệ thống thêm công thức mới thành công và hiển thị thông báo</t>
  </si>
  <si>
    <t>Hệ thống không thêm công thức do lỗi backend</t>
  </si>
  <si>
    <t>FUNC-TCT02</t>
  </si>
  <si>
    <t>Thêm công thức khi không chọn món</t>
  </si>
  <si>
    <t>1. Truy cập vào trang 'Thêm công thức mới'
 2. Không chọn món từ dropdown 'Chọn món'
 3. Chọn nguyên liệu hợp lệ
 4. Nhập số lượng hợp lệ
 5. Click button 'Thêm công thức'</t>
  </si>
  <si>
    <t>Hệ thống không thêm công thức và hiển thị cảnh báo chưa chọn món</t>
  </si>
  <si>
    <t>Blocked - Lỗi thêm công thức</t>
  </si>
  <si>
    <t>FUNC-TCT03</t>
  </si>
  <si>
    <t>Thêm công thức khi không chọn nguyên liệu</t>
  </si>
  <si>
    <t>1. Truy cập vào trang 'Thêm công thức mới'
 2. Chọn món hợp lệ
 3. Không chọn nguyên liệu từ dropdown
 4. Click button 'Thêm công thức'</t>
  </si>
  <si>
    <t>Hệ thống không thêm công thức và hiển thị cảnh báo chưa chọn nguyên liệu</t>
  </si>
  <si>
    <t>FUNC-TCT04</t>
  </si>
  <si>
    <t>Số lượng nguyên liệu âm</t>
  </si>
  <si>
    <t>1. Truy cập vào trang 'Thêm công thức mới'
 2. Chọn món hợp lệ
 3. Chọn nguyên liệu hợp lệ
 4. Nhập số lượng &lt;0 vào textbox 'Số lượng'
 5. Click button 'Thêm công thức'</t>
  </si>
  <si>
    <t>Hệ thống không thêm công thức và hiển thị cảnh báo số lượng không hợp lệ</t>
  </si>
  <si>
    <t>FUNC-TCT05</t>
  </si>
  <si>
    <t>Số lượng nguyên liệu không phải số</t>
  </si>
  <si>
    <t>1. Truy cập vào trang 'Thêm công thức mới'
 2. Chọn món hợp lệ
 3. Chọn nguyên liệu hợp lệ
 4. Nhập ký tự chữ hoặc ký tự đặc biệt vào textbox 'Số lượng'
 5. Click button 'Thêm công thức'</t>
  </si>
  <si>
    <t>FUNC-TCT06</t>
  </si>
  <si>
    <t>Thêm nhiều nguyên liệu cùng lúc</t>
  </si>
  <si>
    <t>1. Truy cập vào trang 'Thêm công thức mới'
 2. Chọn món hợp lệ
 3. Chọn nhiều nguyên liệu hợp lệ và nhập số lượng
 4. Click button 'Thêm nguyên liệu' cho mỗi nguyên liệu
 5. Click button 'Thêm công thức'</t>
  </si>
  <si>
    <t>Hệ thống thêm tất cả nguyên liệu và công thức thành công</t>
  </si>
  <si>
    <t>FUNC-TCT07</t>
  </si>
  <si>
    <t>Thêm nguyên liệu trùng</t>
  </si>
  <si>
    <t>1. Truy cập vào trang 'Thêm công thức mới'
 2. Chọn món hợp lệ từ dropdown 'Chọn món'
 3. Chọn một nguyên liệu hợp lệ từ dropdown 'Chọn nguyên liệu'
 4. Nhập số lượng hợp lệ và click button 'Thêm nguyên liệu'
 5. Lặp lại bước 3–4 với cùng nguyên liệu</t>
  </si>
  <si>
    <t>Đã thêm ít nhất 1 nguyên liệu vào danh sách</t>
  </si>
  <si>
    <t>Hệ thống không cho phép thêm nguyên liệu trùng và hiển thị cảnh báo</t>
  </si>
  <si>
    <t>FUNC-TCT08</t>
  </si>
  <si>
    <t>Xóa nguyên liệu</t>
  </si>
  <si>
    <t>1. Truy cập vào trang 'Thêm công thức mới'
 2. Chọn nguyên liệu hợp lệ
 3. Click button 'Xóa nguyên liệu'</t>
  </si>
  <si>
    <t>Nguyên liệu bị xóa khỏi danh sách</t>
  </si>
  <si>
    <t>Không có phản hồi</t>
  </si>
  <si>
    <t>FUNC-TCT09</t>
  </si>
  <si>
    <t>Hủy thêm công thức</t>
  </si>
  <si>
    <t>1. Truy cập vào trang 'Thêm công thức mới'
 2. Chọn món hợp lệ và nhập nguyên liệu bất kỳ
 3. Click button 'Hủy'</t>
  </si>
  <si>
    <t>Hệ thống hủy thao tác và trở về trang danh sách công thức</t>
  </si>
  <si>
    <t>Chỉnh Sửa công thức</t>
  </si>
  <si>
    <t>GUI_SHOW Chỉnh Sửa công thức</t>
  </si>
  <si>
    <t>GUI-CSCT01</t>
  </si>
  <si>
    <t>[Cập nhật công thức] Label</t>
  </si>
  <si>
    <t>GUI-CSCT02</t>
  </si>
  <si>
    <t>[Chọn món] Label</t>
  </si>
  <si>
    <t>GUI-CSCT03</t>
  </si>
  <si>
    <t>[Danh sách nguyên liệu] Label</t>
  </si>
  <si>
    <t>GUI-CSCT04</t>
  </si>
  <si>
    <t>[Thêm Nguyên Liệu] Button</t>
  </si>
  <si>
    <t xml:space="preserve"> -Text: Green
-Trạng thái Enable</t>
  </si>
  <si>
    <t>GUI-CSCT05</t>
  </si>
  <si>
    <t>GUI-CSCT06</t>
  </si>
  <si>
    <t>[chọn món] dropdown</t>
  </si>
  <si>
    <t>Quan sát select sản phẩm</t>
  </si>
  <si>
    <t>Đã load products</t>
  </si>
  <si>
    <t>Có option mặc định “-- Chọn món --” + danh sách sản phẩm từ API.</t>
  </si>
  <si>
    <t>GUI-CSCT07</t>
  </si>
  <si>
    <t>Danh sách nguyên liệu – 1 dòng</t>
  </si>
  <si>
    <t>Quan sát 1 hàng item</t>
  </si>
  <si>
    <t>Đã load ingredients</t>
  </si>
  <si>
    <t>Mỗi hàng có: select nguyên liệu, input số quantity, input unit readOnly (xám), nút remove (icon).</t>
  </si>
  <si>
    <t>GUI-CSCT08</t>
  </si>
  <si>
    <t>[Cập nhật công thức] Button</t>
  </si>
  <si>
    <t>-Text: White
-Trạng thái Enable</t>
  </si>
  <si>
    <t>FUNCTION_SHOW Chỉnh sửa công thức</t>
  </si>
  <si>
    <t>FUNC-CSCT01</t>
  </si>
  <si>
    <t>Chưa chọn món</t>
  </si>
  <si>
    <t>Để productId="" → bấm Cập nhật</t>
  </si>
  <si>
    <t>Báo lỗi: “Vui lòng chọn món!”; không gọi API.</t>
  </si>
  <si>
    <t>FUNC-CSCT02</t>
  </si>
  <si>
    <t>Thiếu nguyên liệu/SL</t>
  </si>
  <si>
    <t>Để trống nguyên liệu hoặc số lượng của nguyên liệu</t>
  </si>
  <si>
    <t xml:space="preserve">Báo lỗi: “Vui lòng nhập đầy đủ thông tin nguyên liệu!”; không gọi API. </t>
  </si>
  <si>
    <t>FUNC-CSCT03</t>
  </si>
  <si>
    <t>Số lượng &lt; 1</t>
  </si>
  <si>
    <t>Đặt số lợng nguyên liệu =0 → bấm Cập nhật</t>
  </si>
  <si>
    <t>Báo lỗi: “Số lượng nguyên liệu phải lớn hơn 1!”; không gọi API.</t>
  </si>
  <si>
    <t>FUNC-CSCT04</t>
  </si>
  <si>
    <t>Trùng nguyên liệu</t>
  </si>
  <si>
    <t>chọn trùng nguyên liệu cho 2 hàng → bấm Cập nhật</t>
  </si>
  <si>
    <t>Báo lỗi: “Công thức có chứa nguyên liệu trùng nhau!”; không gọi API.</t>
  </si>
  <si>
    <t>FUNC-CSCT05</t>
  </si>
  <si>
    <t>Tự động điền đơn vị</t>
  </si>
  <si>
    <t>Chọn nguyên liệu bất kỳ</t>
  </si>
  <si>
    <t>đơn vị được auto-fill tương ứng theo nguyên liệu</t>
  </si>
  <si>
    <t>FUNC-CSCT06</t>
  </si>
  <si>
    <t>Không xóa được hàng cuối</t>
  </si>
  <si>
    <t>Chỉ còn 1 hàng nguyên liệu → bấm icon remove</t>
  </si>
  <si>
    <t>Không xóa được</t>
  </si>
  <si>
    <t>FUNC-CSCT07</t>
  </si>
  <si>
    <t>Cập nhật công thức thành công</t>
  </si>
  <si>
    <t>Thêm nguyên liệu thứ hai bất kỳ, hợp lệ không trùng với nguyên liệu khác -&gt; bấm Cập nhật</t>
  </si>
  <si>
    <t>Thông báo "Cập nhật công thức thành công!" , Tắt UI cập nhật</t>
  </si>
  <si>
    <t>FUNC-CSCT08</t>
  </si>
  <si>
    <t>Cập nhật công thức cho món đã có công thức</t>
  </si>
  <si>
    <t>Thêm nguyên liệu bất kỳ, hợp lệ -&gt; bấm Cập nhật</t>
  </si>
  <si>
    <t xml:space="preserve">Thông báo "Công thức cho món này đã tồn tại!" </t>
  </si>
  <si>
    <t>FUNC-CSCT09</t>
  </si>
  <si>
    <t>Load món + Nguyên liệu OK</t>
  </si>
  <si>
    <t>Ấn cập nhật công thức cho món bất kỳ</t>
  </si>
  <si>
    <t>Dropdowns hiển thị đúng; có thể chọn giá trị; không có thông báo lỗi.</t>
  </si>
  <si>
    <t>#REF!</t>
  </si>
  <si>
    <t>GUI - ĐMK01</t>
  </si>
  <si>
    <t>[Trang tài khoản] Label</t>
  </si>
  <si>
    <t>GUI - ĐMK02</t>
  </si>
  <si>
    <t>GUI - ĐMK03</t>
  </si>
  <si>
    <t>[Lịch sử đơn hàng] Label</t>
  </si>
  <si>
    <t>GUI - ĐMK04</t>
  </si>
  <si>
    <t>[Đổi mật khẩu] Label</t>
  </si>
  <si>
    <t xml:space="preserve"> -Text color : white
 -Status : Enable
 -Background-color : green</t>
  </si>
  <si>
    <t>GUI - ĐMK05</t>
  </si>
  <si>
    <t>[Mật khẩu cũ] Label</t>
  </si>
  <si>
    <t>GUI - ĐMK06</t>
  </si>
  <si>
    <t>[Nhập mật khẩu] Label</t>
  </si>
  <si>
    <t>GUI - ĐMK07</t>
  </si>
  <si>
    <t>[Mật khẩu mới] Label</t>
  </si>
  <si>
    <t>GUI - ĐMK08</t>
  </si>
  <si>
    <t>GUI - ĐMK09</t>
  </si>
  <si>
    <t>[Xác nhận mật khẩu mới] Label</t>
  </si>
  <si>
    <t>GUI - ĐMK10</t>
  </si>
  <si>
    <t>GUI - ĐMK11</t>
  </si>
  <si>
    <t>[Đặt lại mật khẩu] Button</t>
  </si>
  <si>
    <t>FUNC-ĐMK01</t>
  </si>
  <si>
    <t>Đổi mật khẩu thành công</t>
  </si>
  <si>
    <t>FUNC-ĐMK02</t>
  </si>
  <si>
    <t>Đổi mật khẩu không thành công khi điền sai mật khẩu cũ</t>
  </si>
  <si>
    <t>FUNC-ĐMK03</t>
  </si>
  <si>
    <t>Đổi mật khẩu không thành công khi điền thiếu mật khẩu cũ</t>
  </si>
  <si>
    <t>FUNC-ĐMK04</t>
  </si>
  <si>
    <t>Đổi mật khẩu không thành công khi điền thiếu mật khẩu mới</t>
  </si>
  <si>
    <t>FUNC-ĐMK05</t>
  </si>
  <si>
    <t>Đổi mật khẩu không thành công khi điền thiếu xác nhận mật khẩu</t>
  </si>
  <si>
    <t>FUNC-ĐMK06</t>
  </si>
  <si>
    <t>Đổi mật khẩu không thành công khi điền xác nhận mật khẩu không khớp</t>
  </si>
  <si>
    <t>Quản lý người dùng</t>
  </si>
  <si>
    <t>Danh sách người dùng</t>
  </si>
  <si>
    <t>Phân quyền người dùng</t>
  </si>
  <si>
    <t>[Quản lý người dùng] Label</t>
  </si>
  <si>
    <t>[Tìm kiếm] Textbox</t>
  </si>
  <si>
    <t>[Tất cả ] Button</t>
  </si>
  <si>
    <t>[Nhân viên] Button</t>
  </si>
  <si>
    <t>[Admin] Button</t>
  </si>
  <si>
    <t>[Phân quyền] Button</t>
  </si>
  <si>
    <t xml:space="preserve"> -Label : white
 -Status : enable
 -Background:Green</t>
  </si>
  <si>
    <t xml:space="preserve"> -Label : white
 -Status : enable
 -Background:Blue</t>
  </si>
  <si>
    <t xml:space="preserve"> -Label : white
 -Status : enable
 -Background:red</t>
  </si>
  <si>
    <t>Hiển thị danh sách người dùng</t>
  </si>
  <si>
    <t>Tìm kiếm theo email</t>
  </si>
  <si>
    <t>Mở giao diện phân quyền người dùng</t>
  </si>
  <si>
    <t xml:space="preserve">Click nút nhân viên </t>
  </si>
  <si>
    <t>Click nút admin</t>
  </si>
  <si>
    <t>1. Truy cập vào trang web
2. Click: "Tài khoản"
3. Click: "Quản lý"
4. Click: "Quản lý người dùng"</t>
  </si>
  <si>
    <t>Hệ thống hiển thị đúng thông tin đanh sách người dùng</t>
  </si>
  <si>
    <t>Hệ thống hiển thị người dùng cần tìm</t>
  </si>
  <si>
    <t>1. Truy cập vào trang web
2. Click: "Tài khoản"
3. Click: "Quản lý"
4. Click: "Quản lý người dùng"
5. Click vào ô tìm kiếm
6. Nhập 1 hoặc 2 ký tự</t>
  </si>
  <si>
    <t>Hệ thống hiển thị người dùng có từ cần tìm</t>
  </si>
  <si>
    <t>1. Truy cập vào trang web
2. Click: "Tài khoản"
3. Click: "Quản lý"
4. Click: "Quản lý người dùng"
5. Click vào ô tìm kiếm
6. Nhập email người dùng</t>
  </si>
  <si>
    <t>1. Ở chức năng "Quản lý người dùng"
2. Click nút icon: "Phân quyền"</t>
  </si>
  <si>
    <t>Hệ thống hiển thị giao diện phân quyền</t>
  </si>
  <si>
    <t>1. Ở chức năng "Quản lý người dùng"
2. Click nút "Nhân viên"</t>
  </si>
  <si>
    <t xml:space="preserve">Click nút tất cả </t>
  </si>
  <si>
    <t>1. Ở chức năng "Quản lý người dùng"
2. Click nút "Tất cả"</t>
  </si>
  <si>
    <t>1. Ở chức năng "Quản lý người dùng"
2. Click nút "Admin"</t>
  </si>
  <si>
    <t>Hệ thống hiển thị danh sách tất cả người dùng có trong hệ thống</t>
  </si>
  <si>
    <t>Hệ thống hiển thị đúng danh sách người dùng có vai trò là nhân viên</t>
  </si>
  <si>
    <t>Hệ thống hiển thị đúng danh sách người dùng có vai trò là admin</t>
  </si>
  <si>
    <t>GUI_SHOW Danh sách người dùng</t>
  </si>
  <si>
    <t>GUI-DSND01</t>
  </si>
  <si>
    <t>GUI-DSND02</t>
  </si>
  <si>
    <t>GUI-DSND03</t>
  </si>
  <si>
    <t>GUI-DSND04</t>
  </si>
  <si>
    <t>GUI-DSND05</t>
  </si>
  <si>
    <t>GUI-DSND06</t>
  </si>
  <si>
    <t>FUNC-DSND01</t>
  </si>
  <si>
    <t>FUNC-DSND02</t>
  </si>
  <si>
    <t>FUNC-DSND03</t>
  </si>
  <si>
    <t>FUNC-DSND04</t>
  </si>
  <si>
    <t>FUNC-DSND05</t>
  </si>
  <si>
    <t>FUNC-DSND06</t>
  </si>
  <si>
    <t>FUNC-DSND07</t>
  </si>
  <si>
    <t xml:space="preserve"> -Status: Enable</t>
  </si>
  <si>
    <t>[Phân quyền người dùng] Label</t>
  </si>
  <si>
    <t>[Tên người dùng] Label</t>
  </si>
  <si>
    <t>[Email ] Label</t>
  </si>
  <si>
    <t>[Vai trò] Combo box</t>
  </si>
  <si>
    <t xml:space="preserve"> -Text color :Black
 -Status : enable</t>
  </si>
  <si>
    <t xml:space="preserve"> -Text color : white
- Background color :  Green
 -Status : enable</t>
  </si>
  <si>
    <t>GUI_SHOW Phân quyền người dùng</t>
  </si>
  <si>
    <t>FUNCTION_SHOW Phân quyền người dùng</t>
  </si>
  <si>
    <t>Phân quyền người dùng thành công</t>
  </si>
  <si>
    <t>Đăng nhập thành công vào hệ thống và đã có ít nhất 1 tài khoản trong hệ thống</t>
  </si>
  <si>
    <t>Hệ thống thông báo "phân quyền thành công"  và danh sách được cập nhật lại vai trò</t>
  </si>
  <si>
    <t>1. Click"Quản lý người dùng" 
2.Click :"Phân quyền"
3.Chọn vai trò"Admin" 
4.click"Cập nhật"</t>
  </si>
  <si>
    <t>Click "Cập nhật" nhưng không thay đổi vai trò</t>
  </si>
  <si>
    <t>1. Click"Quản lý người dùng" 
2.Click :"Phân quyền"
3.click"Cập nhật"</t>
  </si>
  <si>
    <t xml:space="preserve">Hệ thống thông báo "phân quyền thành công" </t>
  </si>
  <si>
    <t>Click "Hủy" khi đã chọn vai trò</t>
  </si>
  <si>
    <t>1. Click"Quản lý người dùng" 
2.Click :"Phân quyền"
3.Click vai trò"Nhân viên"
3.click"Hủy"</t>
  </si>
  <si>
    <t>Giao diện phân quyền người dùng tắt và quay về danh sách người dùng mà không cập nhật vai trò</t>
  </si>
  <si>
    <t>Quản lý loại bài viết</t>
  </si>
  <si>
    <t>Quản lý bài viết</t>
  </si>
  <si>
    <t>Đăng ký thất bại khi nhập mật khẩu không đủ 8 ký tự</t>
  </si>
  <si>
    <t xml:space="preserve">Hệ thống sẽ thông báo "Mật khẩu phải có ít nhất 8 ký tự".
</t>
  </si>
  <si>
    <t>Hệ thống thông báo"Đặt lại mật khẩu thành công,đăng nhập lại"</t>
  </si>
  <si>
    <t>Hệ thống thông báo"Mật khẩu cũ không đúng"</t>
  </si>
  <si>
    <t>Hệ thống thông báo"Vui lòng nhập đầy đủ thông tin"</t>
  </si>
  <si>
    <t>Hệ thống thông báo"Mật khẩu mới không trùng khớp"</t>
  </si>
  <si>
    <t>1. Truy cập vào trang web
2. Không nhập mật khẩu cũ
3.Nhập mật khẩu mới
4.Nhập xác nhận mật khẩu mới
5.Click "Đặt lại mật khẩu"</t>
  </si>
  <si>
    <t>1. Truy cập vào trang web
2. Nhập mật khẩu cũ sai
3.Nhập mật khẩu mới
4.Nhập xác nhận mật khẩu mới
5.Click "Đặt lại mật khẩu"</t>
  </si>
  <si>
    <t>1. Truy cập vào trang web
2. Nhập mật khẩu cũ
3.Nhập mật khẩu mới
4.Nhập xác nhận mật khẩu mới
5.Click "Đặt lại mật khẩu"</t>
  </si>
  <si>
    <t>1. Truy cập vào trang web
2.Nhập mật khẩu cũ
3. Không  nhập mật khẩu mới
4.Nhập xác nhận mật khẩu mới
5.Click "Đặt lại mật khẩu"</t>
  </si>
  <si>
    <t>1. Truy cập vào trang web
2. Nhập mật khẩu cũ
3.Nhập mật khẩu mới
4. Không nhập xác nhận mật khẩu mới
5.Click "Đặt lại mật khẩu"</t>
  </si>
  <si>
    <t>1. Truy cập vào trang web
2.Nhập mật khẩu cũ
3.Nhập mật khẩu mới
4.Nhập xác nhận mật khẩu mới sai
5.Click "Đặt lại mật khẩu"</t>
  </si>
  <si>
    <t>GUI_SHOW Quản lý danh mục bài viết</t>
  </si>
  <si>
    <t>FUNCTION_SHOW Quản lý danh mục bài viết</t>
  </si>
  <si>
    <t>GUI_SHOW Thêm danh mục bài viết</t>
  </si>
  <si>
    <t>GUI_SHOW chỉnh sửa danh mục bài viết</t>
  </si>
  <si>
    <t>FUNCTION_SHOW chỉnh sửa danh mục bài viết</t>
  </si>
  <si>
    <t>Đã có danh mục bài viết trên hệ thống</t>
  </si>
  <si>
    <t>FUNCTION_SHOW Danh sách công thức</t>
  </si>
  <si>
    <t>Thêm bài viết</t>
  </si>
  <si>
    <t>GUI_SHOW Thêm bài viết</t>
  </si>
  <si>
    <t>FUNCTION_SHOW Thêm bài viết</t>
  </si>
  <si>
    <t>GUI_SHOW Chỉnh sửa bài viết</t>
  </si>
  <si>
    <t>FUNCTION_SHOW Chỉnh sửa bài viết</t>
  </si>
  <si>
    <t xml:space="preserve"> - Hiển thị thông báo "Cập nhật bài viết thành công"
- Quay về giao diện Quản lý bài viết sau khi cập nhật</t>
  </si>
  <si>
    <t xml:space="preserve"> - Hiển thị thông báo "Cập nhật bài viết thành công"
- Quay về giao diện Quản lý bài viết </t>
  </si>
  <si>
    <t>Quay lại giao diện Quản lý bài viết</t>
  </si>
  <si>
    <t xml:space="preserve"> - Hiển thị thông báo "Cập nhật  bài viết thành công"
- Quay về giao diện Quản lý bài viết sau khi cập nhật</t>
  </si>
  <si>
    <t>1.Thay đổi nội dung Conclusion của bài viết
2.Click vào nút "Cập nhật"</t>
  </si>
  <si>
    <t>1. Không thay đổi nội dung nào của bài viết
2.Click vào nút "Cập nhật"</t>
  </si>
  <si>
    <t>1.Thay đổi nội dung Conclusion - highlight của bài viết
2.Click vào nút "Cập nhật"</t>
  </si>
  <si>
    <t>1.Thay đổi nội dung Body của bài viết
2.Click vào nút "Cập nhật"</t>
  </si>
  <si>
    <t>1.Thay đổi nội dung Body - highlight của bài viết
2.Click vào nút "Cập nhật"</t>
  </si>
  <si>
    <t>1.Thay đổi nội dung Intro của bài viết
2.Click vào nút "Cập nhật"</t>
  </si>
  <si>
    <t>1.Thay đổi nội dung Intro - highlight của bài viết
2.Click vào nút "Cập nhật"</t>
  </si>
  <si>
    <t>1.Thay đổi ảnh của bài viết
2.Click vào nút "Cập nhật"</t>
  </si>
  <si>
    <t>1.Thay đổi nội dung tiêu đề bài viết
2.Click vào nút "Cập nhật"</t>
  </si>
  <si>
    <t>1.Thay đổi nội dung của tất cả các mục bài viết
2.Click vào nút "Cập nhật"</t>
  </si>
  <si>
    <t>Chỉnh sửa tất cả các mục của bài viết</t>
  </si>
  <si>
    <t>Hiển thị thông báo “Vui lòng nhập đầy đủ các thông tin bài viết”</t>
  </si>
  <si>
    <t>Quay lại giao diện "Quản lý bài viết"</t>
  </si>
  <si>
    <t>1.Nhập đầy đủ các thông tin bài viết
2.Click vào nút "Thêm mới"</t>
  </si>
  <si>
    <t>Click vào khoảng không bên ngoài modal Thêm bài viết</t>
  </si>
  <si>
    <t>GUI_SHOW Danh sách bài viết</t>
  </si>
  <si>
    <t>FUNCTION_SHOW Danh sách bài viết</t>
  </si>
  <si>
    <t>[Chỉnh sửa bài viết] Button</t>
  </si>
  <si>
    <t>[Xóa bài viết] Button</t>
  </si>
  <si>
    <t>[Xem bài viết] Button</t>
  </si>
  <si>
    <t>Hệ thống hiển thị đúng thông tin danh sách bài viết</t>
  </si>
  <si>
    <t>Hệ thống hiển thị bài viết cần tìm</t>
  </si>
  <si>
    <t>Hệ thống hiển thị đúng giao diện thêm bài viết</t>
  </si>
  <si>
    <t>Hệ thống hiển thị đúng giao diện chỉnh sửa bài viết</t>
  </si>
  <si>
    <t>Hệ thống quay lại giao diện danh sách bài viết mà không có bất cứ thay đổi nào</t>
  </si>
  <si>
    <t>1. Ở chức năng "Quản lý bài viết"
2. Click vào ô biểu tượng xóa
3. Click: "Hủy"</t>
  </si>
  <si>
    <t>1. Truy cập vào trang web
2. Click: "Tài khoản"
3. Click: "Quản lý"
4. Click: "Quản lý bài viết"</t>
  </si>
  <si>
    <t>1. Ở chức năng "Quản lý bài viết"
2. Click vào ô biểu tượng xóa
3. Click: "Xóa"</t>
  </si>
  <si>
    <t>1. Ở chức năng "Quản lý bài viết"
2. Click vào ô biểu tượng xóa</t>
  </si>
  <si>
    <t>1. Ở chức năng "Quản lý bài viết"
2. Click vào ô biểu tượng chỉnh sửa</t>
  </si>
  <si>
    <t>1. Ở chức năng "Quản lý bài viết"
2. Click: "Thêm công thức"</t>
  </si>
  <si>
    <t>1. Truy cập vào trang web
2. Click: "Tài khoản"
3. Click: "Quản lý"
4. Click: "Quản lý bài viết"
5. Click vào ô tìm kiếm</t>
  </si>
  <si>
    <t xml:space="preserve"> -Hệ thống xóa thành công bài viết
-Hệ thống hiển thông báo xóa thành công
- Hệ thống tải lại trang sau khi xóa công thức</t>
  </si>
  <si>
    <t>Đăng nhập admin thành công vào hệ thống,
đã có loại sản phẩm trên hệ thống</t>
  </si>
  <si>
    <t>Đăng nhập thành công vào hệ thống,
đã có danh mục sản phẩm trên hệ thống</t>
  </si>
  <si>
    <t>[Trở về trang danh sách người dùng] button</t>
  </si>
  <si>
    <t>Đăng nhập thành công vào hệ thống với tài khoản admin,có ít nhất 1 sản phẩm trên hệ thống</t>
  </si>
  <si>
    <t>FUNC-DSCT01</t>
  </si>
  <si>
    <t>FUNC-DSCT02</t>
  </si>
  <si>
    <t>FUNC-DSCT03</t>
  </si>
  <si>
    <t>FUNC-DSCT04</t>
  </si>
  <si>
    <t>FUNC-DSCT05</t>
  </si>
  <si>
    <t>FUNC-DSCT06</t>
  </si>
  <si>
    <t>FUNC-DSCT07</t>
  </si>
  <si>
    <t>FUNC-DSCT08</t>
  </si>
  <si>
    <t>Danh sách bài viết</t>
  </si>
  <si>
    <t>GUI-PQ01</t>
  </si>
  <si>
    <t>GUI-PQ02</t>
  </si>
  <si>
    <t>GUI-PQ03</t>
  </si>
  <si>
    <t>GUI-PQ04</t>
  </si>
  <si>
    <t>GUI-PQ05</t>
  </si>
  <si>
    <t>GUI-PQ06</t>
  </si>
  <si>
    <t>FUNC-PQ01</t>
  </si>
  <si>
    <t>FUNC-PQ02</t>
  </si>
  <si>
    <t>FUNC-PQ03</t>
  </si>
  <si>
    <t>FUNCTION_SHOW Danh sách người dùng</t>
  </si>
  <si>
    <t>GUI_SHOW Đổi mật khẩu</t>
  </si>
  <si>
    <t>FUNCTION_SHOW Đổi mật khẩu</t>
  </si>
  <si>
    <t>Hiển thị danh sách bài viết</t>
  </si>
  <si>
    <t>Mở giao diện thêm bài viết</t>
  </si>
  <si>
    <t>Mở giao diện xóa bài viết</t>
  </si>
  <si>
    <t>Hủy xóa bài viết</t>
  </si>
  <si>
    <t>Danh sách loại sản phẩm</t>
  </si>
  <si>
    <t>Thêm loại sản phẩm</t>
  </si>
  <si>
    <t>Cập nhật loại sản phẩm</t>
  </si>
  <si>
    <t>GUI - CNSP01</t>
  </si>
  <si>
    <t>GUI - CNSP02</t>
  </si>
  <si>
    <t>GUI - CNSP03</t>
  </si>
  <si>
    <t>GUI - CNSP04</t>
  </si>
  <si>
    <t>GUI - CNSP05</t>
  </si>
  <si>
    <t>GUI - CNSP06</t>
  </si>
  <si>
    <t>GUI - CNSP07</t>
  </si>
  <si>
    <t>GUI - CNSP08</t>
  </si>
  <si>
    <t>GUI - CNSP09</t>
  </si>
  <si>
    <t>GUI - CNSP10</t>
  </si>
  <si>
    <t>GUI - CNSP11</t>
  </si>
  <si>
    <t>GUI - CNSP12</t>
  </si>
  <si>
    <t>GUI - CNSP13</t>
  </si>
  <si>
    <t>GUI - CNSP14</t>
  </si>
  <si>
    <t>GUI - CNSP15</t>
  </si>
  <si>
    <t>FUNC-CNSP01</t>
  </si>
  <si>
    <t>FUNC-CNSP02</t>
  </si>
  <si>
    <t>FUNC-CNSP03</t>
  </si>
  <si>
    <t>FUNC-CNSP04</t>
  </si>
  <si>
    <t>FUNC-CNSP05</t>
  </si>
  <si>
    <t>FUNC-CNSP06</t>
  </si>
  <si>
    <t>FUNC-CNSP07</t>
  </si>
  <si>
    <t>FUNC-CNSP08</t>
  </si>
  <si>
    <t>FUNC-CNSP09</t>
  </si>
  <si>
    <t>FUNC-CNSP10</t>
  </si>
  <si>
    <t>GUI_SHOW bài viết</t>
  </si>
  <si>
    <t>FUNCTION_SHOW bài viết</t>
  </si>
  <si>
    <t>Click"bài viết"  trên menu trang chủ</t>
  </si>
  <si>
    <t>Click danh mục bài viết</t>
  </si>
  <si>
    <t>Click vào "Hình ảnh" của bài viết</t>
  </si>
  <si>
    <t xml:space="preserve">1. Đăng nhập vào trang chủ
2. Click"bài viết"
</t>
  </si>
  <si>
    <t>1. Đăng nhập vào trang chủ
2. Click"bài viết"
3. Click"Coffeeholic"</t>
  </si>
  <si>
    <t>1. Đăng nhập vào trang chủ
2. Click"bài viết"
3. Click"Coffeeholic"
4. Click"Đọc thêm"</t>
  </si>
  <si>
    <t>1. Đăng nhập vào trang chủ
2. Click"bài viết"
3. Click"Coffeeholic"
4. Click"Hình ảnh" bài viết</t>
  </si>
  <si>
    <t>Đã thêm ít nhất 1 danh mục bài viết và 1 bài viết</t>
  </si>
  <si>
    <t>Chuyển sang trang bài viết click và hiển thị đầy đủ chi tiết tiêu đề và nội dung bài viết</t>
  </si>
  <si>
    <t xml:space="preserve">
Hiển thị bài viết theo danh mục bài viếtđã chọn</t>
  </si>
  <si>
    <t xml:space="preserve">
Hiển thị đầy đủ danh mục và bài viết đã thêm</t>
  </si>
  <si>
    <t xml:space="preserve"> -Text color : white
 -Status : Enable
 -Background-color : blue</t>
  </si>
  <si>
    <t>Tổng:</t>
  </si>
  <si>
    <t>FUNC-QMK06</t>
  </si>
  <si>
    <t>Hệ thống không thông báo "Đăng ký thành công "</t>
  </si>
  <si>
    <t>Hệ thống không thông báo"Vui lòng nhập đầy đủ thông tin"</t>
  </si>
  <si>
    <t xml:space="preserve"> -Image
 -Background-color: grey</t>
  </si>
  <si>
    <t xml:space="preserve"> -Text color : black
- Border: Solid black
- Status: Enable</t>
  </si>
  <si>
    <t xml:space="preserve"> -Text color: White
-Backround: green
- Border: None
-Status: Enable</t>
  </si>
  <si>
    <t xml:space="preserve"> -Text color : green
- Border: Solid black
- Status: Enable</t>
  </si>
  <si>
    <t xml:space="preserve"> -Text color : white
- Background color :  green
- Hover: 
  + background color: green
 -Status : enable</t>
  </si>
  <si>
    <t xml:space="preserve"> -Text color : grey
- Background color :  transparent
 -Status : enable</t>
  </si>
  <si>
    <t xml:space="preserve"> -Text color : blue
 - Hover:  Text color :#007fff
  -Status : enable</t>
  </si>
  <si>
    <t xml:space="preserve"> -Text color : #ff2400
- Hover: red
 -Status : enable</t>
  </si>
  <si>
    <t xml:space="preserve"> -Text color : #007fff
- Hover:  Text color :blue
 -Status : enable</t>
  </si>
  <si>
    <t xml:space="preserve">Hệ thống không thông báo "Mật khẩu phải có ít nhất 8 ký tự".
</t>
  </si>
  <si>
    <t>Đăng ký thành công khi "Mật khẩu " đầy đủ các ký tự (abc&amp;0-9&amp;ký tự đặc biệt)</t>
  </si>
  <si>
    <t>Đăng ký thất bại khi nhập mật khẩu chỉ có số/chữ/ký tự đặc biệt</t>
  </si>
  <si>
    <t xml:space="preserve">Hệ thống không thông báo "Mật khẩu phải bao gồm cả số, chữ cái và ký tự đặc biệt".
</t>
  </si>
  <si>
    <t xml:space="preserve">Hệ thống sẽ thông báo "Mật khẩu phải bao gồm cả số, chữ cái và ký tự đặc biệt".
</t>
  </si>
  <si>
    <t>Nhập đầy đủ hông tin bài viết</t>
  </si>
  <si>
    <t xml:space="preserve"> -Thông báo thêm bài viết thành công
- Thoát ra giao diện Quản lý bài viết
- Tải lại trang Quản lý bài viết sau khi thêm</t>
  </si>
  <si>
    <t>- Thông báo thêm bài viết thành công
- Thoát ra giao diện Quản lý bài viết
- Tải lại trang Quản lý bài viết sau khi thêm</t>
  </si>
  <si>
    <t xml:space="preserve"> Không tải ảnh bài viết</t>
  </si>
  <si>
    <t>Hủy thêm bài viết bằng cách click vào nút "Hủy"</t>
  </si>
  <si>
    <t>Hủy thêm bài viết bằng cách click vào vùng ngoài modal Thêm bài viết</t>
  </si>
  <si>
    <t>FUNCTION_SHOW Thêm danh mục bài viết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</si>
</sst>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9">
    <font>
      <sz val="11"/>
      <color theme="1"/>
      <name val="Calibri"/>
      <scheme val="minor"/>
    </font>
    <font>
      <b/>
      <sz val="13"/>
      <color theme="1"/>
      <name val="Times New Roman"/>
      <family val="1"/>
    </font>
    <font>
      <sz val="11"/>
      <name val="Calibri"/>
      <family val="2"/>
    </font>
    <font>
      <sz val="13"/>
      <color theme="1"/>
      <name val="Times New Roman"/>
      <family val="1"/>
    </font>
    <font>
      <b/>
      <sz val="13"/>
      <color theme="0"/>
      <name val="Times New Roman"/>
      <family val="1"/>
    </font>
    <font>
      <sz val="13"/>
      <color rgb="FF000000"/>
      <name val="Times New Roman"/>
      <family val="1"/>
    </font>
    <font>
      <b/>
      <sz val="20"/>
      <color theme="1"/>
      <name val="Times New Roman"/>
      <family val="1"/>
    </font>
    <font>
      <sz val="10"/>
      <color theme="1"/>
      <name val="Times New Roman"/>
      <family val="1"/>
    </font>
    <font>
      <b/>
      <sz val="10"/>
      <color theme="1"/>
      <name val="Times New Roman"/>
      <family val="1"/>
    </font>
    <font>
      <b/>
      <i/>
      <sz val="13"/>
      <color rgb="FF339966"/>
      <name val="Times New Roman"/>
      <family val="1"/>
    </font>
    <font>
      <i/>
      <sz val="13"/>
      <color theme="1"/>
      <name val="Times New Roman"/>
      <family val="1"/>
    </font>
    <font>
      <b/>
      <sz val="13"/>
      <color rgb="FFFFFFFF"/>
      <name val="Times New Roman"/>
      <family val="1"/>
    </font>
    <font>
      <sz val="10"/>
      <color rgb="FFFFFFFF"/>
      <name val="Times New Roman"/>
      <family val="1"/>
    </font>
    <font>
      <sz val="16"/>
      <color theme="1"/>
      <name val="Times New Roman"/>
      <family val="1"/>
    </font>
    <font>
      <sz val="13"/>
      <color rgb="FFFFFFFF"/>
      <name val="Times New Roman"/>
      <family val="1"/>
    </font>
    <font>
      <sz val="11"/>
      <color theme="1"/>
      <name val="Times New Roman"/>
      <family val="1"/>
    </font>
    <font>
      <sz val="13"/>
      <color rgb="FF333333"/>
      <name val="Times New Roman"/>
      <family val="1"/>
    </font>
    <font>
      <sz val="13"/>
      <color rgb="FF00000A"/>
      <name val="Times New Roman"/>
      <family val="1"/>
    </font>
    <font>
      <sz val="14"/>
      <color theme="1"/>
      <name val="Times New Roman"/>
      <family val="1"/>
    </font>
    <font>
      <b/>
      <sz val="14"/>
      <color theme="0"/>
      <name val="Times New Roman"/>
      <family val="1"/>
    </font>
    <font>
      <b/>
      <sz val="14"/>
      <color theme="1"/>
      <name val="Times New Roman"/>
      <family val="1"/>
    </font>
    <font>
      <sz val="14"/>
      <color rgb="FF333333"/>
      <name val="Times New Roman"/>
      <family val="1"/>
    </font>
    <font>
      <sz val="18"/>
      <color theme="1"/>
      <name val="Times New Roman"/>
      <family val="1"/>
    </font>
    <font>
      <sz val="13"/>
      <color rgb="FF000000"/>
      <name val="&quot;Times New Roman&quot;"/>
    </font>
    <font>
      <sz val="11"/>
      <name val="ＭＳ Ｐゴシック"/>
      <charset val="134"/>
    </font>
    <font>
      <sz val="8"/>
      <name val="Calibri"/>
      <family val="2"/>
      <scheme val="minor"/>
    </font>
    <font>
      <sz val="13"/>
      <name val="Times New Roman"/>
      <family val="1"/>
    </font>
    <font>
      <b/>
      <sz val="13"/>
      <color rgb="FF000000"/>
      <name val="Times New Roman"/>
      <family val="1"/>
    </font>
    <font>
      <sz val="8"/>
      <name val="Calibri"/>
      <family val="2"/>
      <scheme val="minor"/>
    </font>
  </fonts>
  <fills count="10">
    <fill>
      <patternFill patternType="none"/>
    </fill>
    <fill>
      <patternFill patternType="gray125"/>
    </fill>
    <fill>
      <patternFill patternType="solid">
        <fgColor rgb="FF008080"/>
        <bgColor rgb="FF008080"/>
      </patternFill>
    </fill>
    <fill>
      <patternFill patternType="solid">
        <fgColor theme="0"/>
        <bgColor theme="0"/>
      </patternFill>
    </fill>
    <fill>
      <patternFill patternType="solid">
        <fgColor rgb="FFFFFFFF"/>
        <bgColor rgb="FFFFFFFF"/>
      </patternFill>
    </fill>
    <fill>
      <patternFill patternType="solid">
        <fgColor rgb="FFCCFFFF"/>
        <bgColor rgb="FFCCFFFF"/>
      </patternFill>
    </fill>
    <fill>
      <patternFill patternType="solid">
        <fgColor rgb="FF205867"/>
        <bgColor rgb="FF205867"/>
      </patternFill>
    </fill>
    <fill>
      <patternFill patternType="solid">
        <fgColor rgb="FFB6DDE8"/>
        <bgColor rgb="FFB6DDE8"/>
      </patternFill>
    </fill>
    <fill>
      <patternFill patternType="solid">
        <fgColor rgb="FFFFFFFF"/>
        <bgColor rgb="FFFFFFCC"/>
      </patternFill>
    </fill>
    <fill>
      <patternFill patternType="solid">
        <fgColor indexed="9"/>
        <bgColor indexed="26"/>
      </patternFill>
    </fill>
  </fills>
  <borders count="63">
    <border>
      <left/>
      <right/>
      <top/>
      <bottom/>
      <diagonal/>
    </border>
    <border>
      <left style="thin">
        <color rgb="FF333333"/>
      </left>
      <right style="thin">
        <color rgb="FF333333"/>
      </right>
      <top style="thin">
        <color rgb="FF333333"/>
      </top>
      <bottom style="thin">
        <color rgb="FF33333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3333"/>
      </left>
      <right style="thin">
        <color rgb="FF333333"/>
      </right>
      <top style="thin">
        <color rgb="FF33333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333333"/>
      </left>
      <right/>
      <top style="thin">
        <color rgb="FF333333"/>
      </top>
      <bottom style="thin">
        <color rgb="FF333333"/>
      </bottom>
      <diagonal/>
    </border>
    <border>
      <left/>
      <right style="thin">
        <color rgb="FF333333"/>
      </right>
      <top style="thin">
        <color rgb="FF333333"/>
      </top>
      <bottom style="thin">
        <color rgb="FF333333"/>
      </bottom>
      <diagonal/>
    </border>
    <border>
      <left/>
      <right/>
      <top style="thin">
        <color rgb="FF333333"/>
      </top>
      <bottom style="thin">
        <color rgb="FF333333"/>
      </bottom>
      <diagonal/>
    </border>
    <border>
      <left style="thin">
        <color rgb="FF333333"/>
      </left>
      <right style="thin">
        <color rgb="FF333333"/>
      </right>
      <top style="thin">
        <color rgb="FF333333"/>
      </top>
      <bottom/>
      <diagonal/>
    </border>
    <border>
      <left style="thin">
        <color rgb="FF333333"/>
      </left>
      <right/>
      <top style="thin">
        <color rgb="FF333333"/>
      </top>
      <bottom/>
      <diagonal/>
    </border>
    <border>
      <left/>
      <right/>
      <top style="thin">
        <color rgb="FF333333"/>
      </top>
      <bottom/>
      <diagonal/>
    </border>
    <border>
      <left/>
      <right style="thin">
        <color rgb="FF333333"/>
      </right>
      <top style="thin">
        <color rgb="FF333333"/>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333333"/>
      </left>
      <right style="thin">
        <color rgb="FF333333"/>
      </right>
      <top style="thin">
        <color rgb="FF333333"/>
      </top>
      <bottom style="thin">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style="hair">
        <color rgb="FF000000"/>
      </left>
      <right/>
      <top/>
      <bottom/>
      <diagonal/>
    </border>
    <border>
      <left style="hair">
        <color rgb="FF000000"/>
      </left>
      <right/>
      <top/>
      <bottom style="thin">
        <color indexed="64"/>
      </bottom>
      <diagonal/>
    </border>
    <border>
      <left style="thin">
        <color rgb="FF333333"/>
      </left>
      <right style="thin">
        <color rgb="FF333333"/>
      </right>
      <top/>
      <bottom style="thin">
        <color rgb="FF333333"/>
      </bottom>
      <diagonal/>
    </border>
    <border>
      <left/>
      <right/>
      <top/>
      <bottom style="thin">
        <color indexed="64"/>
      </bottom>
      <diagonal/>
    </border>
    <border>
      <left/>
      <right style="thin">
        <color indexed="64"/>
      </right>
      <top/>
      <bottom/>
      <diagonal/>
    </border>
    <border>
      <left style="thin">
        <color rgb="FF000000"/>
      </left>
      <right/>
      <top style="thin">
        <color indexed="64"/>
      </top>
      <bottom style="thin">
        <color rgb="FF333333"/>
      </bottom>
      <diagonal/>
    </border>
    <border>
      <left/>
      <right/>
      <top style="thin">
        <color indexed="64"/>
      </top>
      <bottom style="thin">
        <color rgb="FF333333"/>
      </bottom>
      <diagonal/>
    </border>
    <border>
      <left/>
      <right style="thin">
        <color indexed="64"/>
      </right>
      <top style="thin">
        <color indexed="64"/>
      </top>
      <bottom style="thin">
        <color rgb="FF333333"/>
      </bottom>
      <diagonal/>
    </border>
  </borders>
  <cellStyleXfs count="2">
    <xf numFmtId="0" fontId="0" fillId="0" borderId="0"/>
    <xf numFmtId="0" fontId="24" fillId="0" borderId="37"/>
  </cellStyleXfs>
  <cellXfs count="278">
    <xf numFmtId="0" fontId="0" fillId="0" borderId="0" xfId="0"/>
    <xf numFmtId="0" fontId="3" fillId="0" borderId="0" xfId="0" applyFont="1"/>
    <xf numFmtId="0" fontId="4" fillId="2" borderId="5" xfId="0" applyFont="1" applyFill="1" applyBorder="1" applyAlignment="1">
      <alignment horizontal="center" vertical="center"/>
    </xf>
    <xf numFmtId="0" fontId="3" fillId="3" borderId="6" xfId="0" applyFont="1" applyFill="1" applyBorder="1" applyAlignment="1">
      <alignment horizontal="center"/>
    </xf>
    <xf numFmtId="0" fontId="5" fillId="0" borderId="6" xfId="0" applyFont="1" applyBorder="1" applyAlignment="1">
      <alignment horizontal="center" vertical="top"/>
    </xf>
    <xf numFmtId="0" fontId="3" fillId="0" borderId="6" xfId="0" applyFont="1" applyBorder="1"/>
    <xf numFmtId="0" fontId="3" fillId="0" borderId="6" xfId="0" applyFont="1" applyBorder="1" applyAlignment="1">
      <alignment horizontal="center"/>
    </xf>
    <xf numFmtId="0" fontId="3" fillId="0" borderId="6" xfId="0" applyFont="1" applyBorder="1" applyAlignment="1">
      <alignment horizontal="center" vertical="top"/>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7" fillId="0" borderId="0" xfId="0" applyFont="1" applyAlignment="1">
      <alignment vertical="center"/>
    </xf>
    <xf numFmtId="0" fontId="8" fillId="0" borderId="0" xfId="0" applyFont="1"/>
    <xf numFmtId="0" fontId="7" fillId="0" borderId="0" xfId="0" applyFont="1"/>
    <xf numFmtId="15" fontId="7" fillId="0" borderId="0" xfId="0" applyNumberFormat="1" applyFont="1"/>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top"/>
    </xf>
    <xf numFmtId="0" fontId="3" fillId="0" borderId="1" xfId="0" applyFont="1" applyBorder="1" applyAlignment="1">
      <alignment horizontal="center"/>
    </xf>
    <xf numFmtId="0" fontId="1" fillId="0" borderId="15" xfId="0" applyFont="1" applyBorder="1" applyAlignment="1">
      <alignment vertical="center"/>
    </xf>
    <xf numFmtId="0" fontId="9" fillId="0" borderId="15" xfId="0" applyFont="1" applyBorder="1" applyAlignment="1">
      <alignment vertical="top" wrapText="1"/>
    </xf>
    <xf numFmtId="0" fontId="3" fillId="0" borderId="15" xfId="0" applyFont="1" applyBorder="1" applyAlignment="1">
      <alignment wrapText="1"/>
    </xf>
    <xf numFmtId="0" fontId="1" fillId="0" borderId="6" xfId="0" applyFont="1" applyBorder="1" applyAlignment="1">
      <alignment vertical="center"/>
    </xf>
    <xf numFmtId="0" fontId="9" fillId="0" borderId="6" xfId="0" applyFont="1" applyBorder="1" applyAlignment="1">
      <alignment vertical="top" wrapText="1"/>
    </xf>
    <xf numFmtId="0" fontId="1" fillId="0" borderId="6" xfId="0" applyFont="1" applyBorder="1"/>
    <xf numFmtId="0" fontId="10" fillId="0" borderId="6" xfId="0" applyFont="1" applyBorder="1"/>
    <xf numFmtId="0" fontId="11" fillId="2" borderId="6" xfId="0" applyFont="1" applyFill="1" applyBorder="1" applyAlignment="1">
      <alignment horizontal="center" vertical="center"/>
    </xf>
    <xf numFmtId="0" fontId="11" fillId="2" borderId="6" xfId="0" applyFont="1" applyFill="1" applyBorder="1" applyAlignment="1">
      <alignment horizontal="center" vertical="center" wrapText="1"/>
    </xf>
    <xf numFmtId="0" fontId="12" fillId="0" borderId="0" xfId="0" applyFont="1" applyAlignment="1">
      <alignment vertical="center"/>
    </xf>
    <xf numFmtId="0" fontId="13" fillId="0" borderId="1" xfId="0" applyFont="1" applyBorder="1" applyAlignment="1">
      <alignment horizontal="center"/>
    </xf>
    <xf numFmtId="0" fontId="13" fillId="0" borderId="1" xfId="0" applyFont="1" applyBorder="1" applyAlignment="1">
      <alignment vertical="center" wrapText="1"/>
    </xf>
    <xf numFmtId="164" fontId="3" fillId="0" borderId="6" xfId="0" applyNumberFormat="1" applyFont="1" applyBorder="1" applyAlignment="1">
      <alignment horizontal="center"/>
    </xf>
    <xf numFmtId="1" fontId="3" fillId="0" borderId="6" xfId="0" applyNumberFormat="1" applyFont="1" applyBorder="1" applyAlignment="1">
      <alignment horizontal="center"/>
    </xf>
    <xf numFmtId="0" fontId="13" fillId="0" borderId="15" xfId="0" applyFont="1" applyBorder="1" applyAlignment="1">
      <alignment horizontal="center"/>
    </xf>
    <xf numFmtId="0" fontId="13" fillId="0" borderId="15" xfId="0" applyFont="1" applyBorder="1" applyAlignment="1">
      <alignment vertical="center" wrapText="1"/>
    </xf>
    <xf numFmtId="0" fontId="13" fillId="0" borderId="22" xfId="0" applyFont="1" applyBorder="1" applyAlignment="1">
      <alignment horizontal="center"/>
    </xf>
    <xf numFmtId="0" fontId="13" fillId="0" borderId="22" xfId="0" applyFont="1" applyBorder="1" applyAlignment="1">
      <alignment vertical="center" wrapText="1"/>
    </xf>
    <xf numFmtId="0" fontId="7" fillId="4" borderId="23" xfId="0" applyFont="1" applyFill="1" applyBorder="1" applyAlignment="1">
      <alignment vertical="center"/>
    </xf>
    <xf numFmtId="0" fontId="3" fillId="2" borderId="6" xfId="0" applyFont="1" applyFill="1" applyBorder="1" applyAlignment="1">
      <alignment horizontal="center"/>
    </xf>
    <xf numFmtId="0" fontId="11" fillId="2" borderId="6" xfId="0" applyFont="1" applyFill="1" applyBorder="1"/>
    <xf numFmtId="164" fontId="11" fillId="2" borderId="6" xfId="0" applyNumberFormat="1" applyFont="1" applyFill="1" applyBorder="1" applyAlignment="1">
      <alignment horizontal="center"/>
    </xf>
    <xf numFmtId="0" fontId="3" fillId="4" borderId="23" xfId="0" applyFont="1" applyFill="1" applyBorder="1" applyAlignment="1">
      <alignment horizontal="center"/>
    </xf>
    <xf numFmtId="0" fontId="11" fillId="4" borderId="24" xfId="0" applyFont="1" applyFill="1" applyBorder="1"/>
    <xf numFmtId="0" fontId="1" fillId="4" borderId="25" xfId="0" applyFont="1" applyFill="1" applyBorder="1" applyAlignment="1">
      <alignment horizontal="center"/>
    </xf>
    <xf numFmtId="0" fontId="14" fillId="4" borderId="26" xfId="0" applyFont="1" applyFill="1" applyBorder="1" applyAlignment="1">
      <alignment horizontal="center"/>
    </xf>
    <xf numFmtId="0" fontId="14" fillId="4" borderId="23" xfId="0" applyFont="1" applyFill="1" applyBorder="1" applyAlignment="1">
      <alignment horizontal="center"/>
    </xf>
    <xf numFmtId="0" fontId="11" fillId="4" borderId="23" xfId="0" applyFont="1" applyFill="1" applyBorder="1" applyAlignment="1">
      <alignment horizontal="center"/>
    </xf>
    <xf numFmtId="9" fontId="14" fillId="4" borderId="23" xfId="0" applyNumberFormat="1" applyFont="1" applyFill="1" applyBorder="1" applyAlignment="1">
      <alignment horizontal="center"/>
    </xf>
    <xf numFmtId="9" fontId="14" fillId="4" borderId="27" xfId="0" applyNumberFormat="1" applyFont="1" applyFill="1" applyBorder="1" applyAlignment="1">
      <alignment horizontal="center"/>
    </xf>
    <xf numFmtId="0" fontId="15" fillId="0" borderId="0" xfId="0" applyFont="1"/>
    <xf numFmtId="0" fontId="1" fillId="0" borderId="28" xfId="0" applyFont="1" applyBorder="1" applyAlignment="1">
      <alignment horizontal="left"/>
    </xf>
    <xf numFmtId="0" fontId="3" fillId="0" borderId="29" xfId="0" applyFont="1" applyBorder="1"/>
    <xf numFmtId="0" fontId="3" fillId="0" borderId="28" xfId="0" applyFont="1" applyBorder="1"/>
    <xf numFmtId="2" fontId="1" fillId="0" borderId="30" xfId="0" applyNumberFormat="1" applyFont="1" applyBorder="1" applyAlignment="1">
      <alignment horizontal="right" wrapText="1"/>
    </xf>
    <xf numFmtId="0" fontId="3" fillId="0" borderId="0" xfId="0" applyFont="1" applyAlignment="1">
      <alignment vertical="center"/>
    </xf>
    <xf numFmtId="0" fontId="3" fillId="0" borderId="0" xfId="0" applyFont="1" applyAlignment="1">
      <alignment horizontal="center" wrapText="1"/>
    </xf>
    <xf numFmtId="0" fontId="3" fillId="0" borderId="10" xfId="0" applyFont="1" applyBorder="1" applyAlignment="1">
      <alignment horizontal="center" wrapText="1"/>
    </xf>
    <xf numFmtId="0" fontId="3" fillId="0" borderId="31" xfId="0" applyFont="1" applyBorder="1"/>
    <xf numFmtId="0" fontId="1" fillId="0" borderId="32" xfId="0" applyFont="1" applyBorder="1" applyAlignment="1">
      <alignment horizontal="left"/>
    </xf>
    <xf numFmtId="0" fontId="3" fillId="0" borderId="33" xfId="0" applyFont="1" applyBorder="1"/>
    <xf numFmtId="0" fontId="3" fillId="0" borderId="34" xfId="0" applyFont="1" applyBorder="1"/>
    <xf numFmtId="2" fontId="1" fillId="0" borderId="35" xfId="0" applyNumberFormat="1" applyFont="1" applyBorder="1" applyAlignment="1">
      <alignment horizontal="right" wrapText="1"/>
    </xf>
    <xf numFmtId="0" fontId="3" fillId="0" borderId="31" xfId="0" applyFont="1" applyBorder="1" applyAlignment="1">
      <alignment vertical="center"/>
    </xf>
    <xf numFmtId="0" fontId="3" fillId="0" borderId="31" xfId="0" applyFont="1" applyBorder="1" applyAlignment="1">
      <alignment horizontal="center" wrapText="1"/>
    </xf>
    <xf numFmtId="0" fontId="3" fillId="0" borderId="21" xfId="0" applyFont="1" applyBorder="1" applyAlignment="1">
      <alignment horizontal="center" wrapText="1"/>
    </xf>
    <xf numFmtId="0" fontId="11" fillId="2" borderId="6" xfId="0" applyFont="1" applyFill="1" applyBorder="1" applyAlignment="1">
      <alignment vertical="center" wrapText="1"/>
    </xf>
    <xf numFmtId="0" fontId="3" fillId="0" borderId="0" xfId="0" applyFont="1" applyAlignment="1">
      <alignment horizontal="center" vertical="top"/>
    </xf>
    <xf numFmtId="15" fontId="3" fillId="0" borderId="0" xfId="0" applyNumberFormat="1" applyFont="1"/>
    <xf numFmtId="0" fontId="3" fillId="0" borderId="6" xfId="0" applyFont="1" applyBorder="1" applyAlignment="1">
      <alignment vertical="center" wrapText="1"/>
    </xf>
    <xf numFmtId="0" fontId="1" fillId="0" borderId="6" xfId="0" applyFont="1" applyBorder="1" applyAlignment="1">
      <alignment vertical="center" wrapText="1"/>
    </xf>
    <xf numFmtId="0" fontId="3" fillId="0" borderId="6" xfId="0" applyFont="1" applyBorder="1" applyAlignment="1">
      <alignment horizontal="center" vertical="center" wrapText="1"/>
    </xf>
    <xf numFmtId="0" fontId="1" fillId="0" borderId="0" xfId="0" applyFont="1"/>
    <xf numFmtId="0" fontId="16" fillId="0" borderId="0" xfId="0" applyFont="1"/>
    <xf numFmtId="0" fontId="3" fillId="0" borderId="0" xfId="0" applyFont="1" applyAlignment="1">
      <alignment horizontal="left" vertical="top" wrapText="1"/>
    </xf>
    <xf numFmtId="0" fontId="11" fillId="2" borderId="6" xfId="0" applyFont="1" applyFill="1" applyBorder="1" applyAlignment="1">
      <alignment horizontal="center" vertical="top" wrapText="1"/>
    </xf>
    <xf numFmtId="15" fontId="11" fillId="2" borderId="6" xfId="0" applyNumberFormat="1" applyFont="1" applyFill="1" applyBorder="1" applyAlignment="1">
      <alignment horizontal="center" vertical="center" wrapText="1"/>
    </xf>
    <xf numFmtId="0" fontId="3" fillId="4" borderId="6" xfId="0" applyFont="1" applyFill="1" applyBorder="1" applyAlignment="1">
      <alignment horizontal="left" vertical="top" wrapText="1"/>
    </xf>
    <xf numFmtId="0" fontId="3" fillId="0" borderId="6" xfId="0" applyFont="1" applyBorder="1" applyAlignment="1">
      <alignment vertical="top"/>
    </xf>
    <xf numFmtId="0" fontId="5" fillId="4" borderId="6" xfId="0" applyFont="1" applyFill="1" applyBorder="1" applyAlignment="1">
      <alignment horizontal="left" vertical="top" wrapText="1"/>
    </xf>
    <xf numFmtId="14" fontId="3" fillId="0" borderId="6" xfId="0" applyNumberFormat="1" applyFont="1" applyBorder="1" applyAlignment="1">
      <alignment horizontal="center" vertical="center"/>
    </xf>
    <xf numFmtId="0" fontId="17" fillId="0" borderId="6" xfId="0" applyFont="1" applyBorder="1" applyAlignment="1">
      <alignment horizontal="center" vertical="top"/>
    </xf>
    <xf numFmtId="14" fontId="5" fillId="0" borderId="6" xfId="0" applyNumberFormat="1" applyFont="1" applyBorder="1" applyAlignment="1">
      <alignment horizontal="center" vertical="top"/>
    </xf>
    <xf numFmtId="0" fontId="3" fillId="0" borderId="6" xfId="0" applyFont="1" applyBorder="1" applyAlignment="1">
      <alignment horizontal="left" vertical="top" wrapText="1"/>
    </xf>
    <xf numFmtId="0" fontId="4" fillId="2" borderId="6" xfId="0" applyFont="1" applyFill="1" applyBorder="1"/>
    <xf numFmtId="0" fontId="7" fillId="0" borderId="0" xfId="0" applyFont="1" applyAlignment="1">
      <alignment horizontal="center" vertical="top"/>
    </xf>
    <xf numFmtId="0" fontId="18" fillId="0" borderId="6" xfId="0" applyFont="1" applyBorder="1" applyAlignment="1">
      <alignment vertical="center"/>
    </xf>
    <xf numFmtId="0" fontId="19" fillId="2" borderId="6" xfId="0" applyFont="1" applyFill="1" applyBorder="1" applyAlignment="1">
      <alignment horizontal="center" vertical="center"/>
    </xf>
    <xf numFmtId="0" fontId="19" fillId="2" borderId="6" xfId="0" applyFont="1" applyFill="1" applyBorder="1" applyAlignment="1">
      <alignment horizontal="left" vertical="center" wrapText="1"/>
    </xf>
    <xf numFmtId="0" fontId="18" fillId="0" borderId="0" xfId="0" applyFont="1" applyAlignment="1">
      <alignment horizontal="center" vertical="top"/>
    </xf>
    <xf numFmtId="15" fontId="18" fillId="0" borderId="0" xfId="0" applyNumberFormat="1" applyFont="1"/>
    <xf numFmtId="0" fontId="18" fillId="0" borderId="0" xfId="0" applyFont="1"/>
    <xf numFmtId="0" fontId="20" fillId="0" borderId="6" xfId="0" applyFont="1" applyBorder="1" applyAlignment="1">
      <alignment vertical="center"/>
    </xf>
    <xf numFmtId="0" fontId="18" fillId="0" borderId="6" xfId="0" applyFont="1" applyBorder="1" applyAlignment="1">
      <alignment horizontal="right" vertical="center" wrapText="1"/>
    </xf>
    <xf numFmtId="0" fontId="20" fillId="0" borderId="0" xfId="0" applyFont="1"/>
    <xf numFmtId="0" fontId="21" fillId="0" borderId="0" xfId="0" applyFont="1"/>
    <xf numFmtId="0" fontId="18" fillId="0" borderId="0" xfId="0" applyFont="1" applyAlignment="1">
      <alignment horizontal="left" vertical="top" wrapText="1"/>
    </xf>
    <xf numFmtId="0" fontId="4" fillId="2" borderId="6" xfId="0" applyFont="1" applyFill="1" applyBorder="1" applyAlignment="1">
      <alignment horizontal="center" vertical="center"/>
    </xf>
    <xf numFmtId="15" fontId="4" fillId="2" borderId="6" xfId="0" applyNumberFormat="1" applyFont="1" applyFill="1" applyBorder="1" applyAlignment="1">
      <alignment horizontal="center" vertical="center"/>
    </xf>
    <xf numFmtId="0" fontId="3" fillId="4" borderId="6" xfId="0" applyFont="1" applyFill="1" applyBorder="1" applyAlignment="1">
      <alignment horizontal="left" vertical="center" wrapText="1"/>
    </xf>
    <xf numFmtId="0" fontId="3" fillId="0" borderId="6" xfId="0" applyFont="1" applyBorder="1" applyAlignment="1">
      <alignment vertical="center"/>
    </xf>
    <xf numFmtId="0" fontId="3" fillId="0" borderId="6" xfId="0" applyFont="1" applyBorder="1" applyAlignment="1">
      <alignment horizontal="left" vertical="center"/>
    </xf>
    <xf numFmtId="14" fontId="3" fillId="0" borderId="6" xfId="0" applyNumberFormat="1" applyFont="1" applyBorder="1"/>
    <xf numFmtId="0" fontId="3" fillId="0" borderId="6" xfId="0" applyFont="1" applyBorder="1" applyAlignment="1">
      <alignment horizontal="left" vertical="center" wrapText="1"/>
    </xf>
    <xf numFmtId="0" fontId="4" fillId="2" borderId="6" xfId="0" applyFont="1" applyFill="1" applyBorder="1" applyAlignment="1">
      <alignment vertical="center"/>
    </xf>
    <xf numFmtId="0" fontId="4" fillId="2" borderId="6" xfId="0" applyFont="1" applyFill="1" applyBorder="1" applyAlignment="1">
      <alignment horizontal="center" vertical="center" wrapText="1"/>
    </xf>
    <xf numFmtId="0" fontId="4" fillId="6" borderId="6" xfId="0" applyFont="1" applyFill="1" applyBorder="1" applyAlignment="1">
      <alignment horizontal="left" vertical="center"/>
    </xf>
    <xf numFmtId="15" fontId="4" fillId="6" borderId="6" xfId="0" applyNumberFormat="1" applyFont="1" applyFill="1" applyBorder="1" applyAlignment="1">
      <alignment horizontal="left" vertical="center"/>
    </xf>
    <xf numFmtId="14" fontId="3" fillId="0" borderId="6" xfId="0" applyNumberFormat="1" applyFont="1" applyBorder="1" applyAlignment="1">
      <alignment horizontal="left" vertical="top" wrapText="1"/>
    </xf>
    <xf numFmtId="14" fontId="3" fillId="0" borderId="6" xfId="0" applyNumberFormat="1" applyFont="1" applyBorder="1" applyAlignment="1">
      <alignment horizontal="left" vertical="center"/>
    </xf>
    <xf numFmtId="0" fontId="3" fillId="4" borderId="23" xfId="0" applyFont="1" applyFill="1" applyBorder="1" applyAlignment="1">
      <alignment horizontal="left" vertical="center" wrapText="1"/>
    </xf>
    <xf numFmtId="0" fontId="3" fillId="0" borderId="6" xfId="0" applyFont="1" applyBorder="1" applyAlignment="1">
      <alignment wrapText="1"/>
    </xf>
    <xf numFmtId="0" fontId="5" fillId="0" borderId="6" xfId="0" applyFont="1" applyBorder="1" applyAlignment="1">
      <alignment horizontal="left" vertical="center"/>
    </xf>
    <xf numFmtId="0" fontId="5" fillId="0" borderId="4" xfId="0" applyFont="1" applyBorder="1" applyAlignment="1">
      <alignment horizontal="left" vertical="center" wrapText="1"/>
    </xf>
    <xf numFmtId="0" fontId="5" fillId="0" borderId="4" xfId="0" applyFont="1" applyBorder="1" applyAlignment="1">
      <alignment horizontal="left" vertical="center"/>
    </xf>
    <xf numFmtId="0" fontId="5" fillId="4" borderId="45" xfId="0" applyFont="1" applyFill="1" applyBorder="1" applyAlignment="1">
      <alignment horizontal="left" vertical="center" wrapText="1"/>
    </xf>
    <xf numFmtId="0" fontId="5" fillId="0" borderId="21" xfId="0" applyFont="1" applyBorder="1" applyAlignment="1">
      <alignment horizontal="left" vertical="center" wrapText="1"/>
    </xf>
    <xf numFmtId="0" fontId="5" fillId="0" borderId="21" xfId="0" applyFont="1" applyBorder="1" applyAlignment="1">
      <alignment horizontal="left" vertical="center"/>
    </xf>
    <xf numFmtId="0" fontId="5" fillId="4" borderId="46" xfId="0" applyFont="1" applyFill="1" applyBorder="1" applyAlignment="1">
      <alignment horizontal="left" vertical="center" wrapText="1"/>
    </xf>
    <xf numFmtId="0" fontId="23" fillId="0" borderId="6" xfId="0" applyFont="1" applyBorder="1" applyAlignment="1">
      <alignment horizontal="left" vertical="top" wrapText="1"/>
    </xf>
    <xf numFmtId="0" fontId="3" fillId="0" borderId="31" xfId="0" applyFont="1" applyBorder="1" applyAlignment="1">
      <alignment horizontal="left"/>
    </xf>
    <xf numFmtId="0" fontId="1" fillId="3" borderId="23" xfId="0" applyFont="1" applyFill="1" applyBorder="1" applyAlignment="1">
      <alignment vertical="center"/>
    </xf>
    <xf numFmtId="14" fontId="3" fillId="0" borderId="7" xfId="0" applyNumberFormat="1" applyFont="1" applyBorder="1" applyAlignment="1">
      <alignment horizontal="center" vertical="center"/>
    </xf>
    <xf numFmtId="0" fontId="3" fillId="4" borderId="48" xfId="0" applyFont="1" applyFill="1" applyBorder="1" applyAlignment="1">
      <alignment horizontal="left" vertical="center" wrapText="1"/>
    </xf>
    <xf numFmtId="0" fontId="3" fillId="0" borderId="7" xfId="0" applyFont="1" applyBorder="1" applyAlignment="1">
      <alignment vertical="center"/>
    </xf>
    <xf numFmtId="0" fontId="3" fillId="0" borderId="7" xfId="0" applyFont="1" applyBorder="1" applyAlignment="1">
      <alignment horizontal="left" vertical="center"/>
    </xf>
    <xf numFmtId="0" fontId="3" fillId="0" borderId="52" xfId="0" applyFont="1" applyBorder="1" applyAlignment="1">
      <alignment horizontal="left" vertical="center" wrapText="1"/>
    </xf>
    <xf numFmtId="0" fontId="3" fillId="0" borderId="6" xfId="0" applyFont="1" applyBorder="1" applyAlignment="1">
      <alignment horizontal="right" vertical="center"/>
    </xf>
    <xf numFmtId="0" fontId="4" fillId="2" borderId="57" xfId="0" applyFont="1" applyFill="1" applyBorder="1" applyAlignment="1">
      <alignment horizontal="center" vertical="center"/>
    </xf>
    <xf numFmtId="0" fontId="1" fillId="0" borderId="0" xfId="0" applyFont="1" applyAlignment="1">
      <alignment horizontal="right"/>
    </xf>
    <xf numFmtId="0" fontId="3" fillId="0" borderId="49" xfId="0" applyFont="1" applyBorder="1" applyAlignment="1">
      <alignment horizontal="left" vertical="center" wrapText="1"/>
    </xf>
    <xf numFmtId="14" fontId="3" fillId="0" borderId="52" xfId="0" applyNumberFormat="1" applyFont="1" applyBorder="1" applyAlignment="1">
      <alignment horizontal="center" vertical="center"/>
    </xf>
    <xf numFmtId="0" fontId="4" fillId="6" borderId="6" xfId="0" applyFont="1" applyFill="1" applyBorder="1" applyAlignment="1">
      <alignment horizontal="center" vertical="center"/>
    </xf>
    <xf numFmtId="15" fontId="4" fillId="6" borderId="6" xfId="0" applyNumberFormat="1" applyFont="1" applyFill="1" applyBorder="1" applyAlignment="1">
      <alignment horizontal="center" vertical="center"/>
    </xf>
    <xf numFmtId="0" fontId="11" fillId="2" borderId="6" xfId="0" applyFont="1" applyFill="1" applyBorder="1" applyAlignment="1">
      <alignment horizontal="left" vertical="top" wrapText="1"/>
    </xf>
    <xf numFmtId="0" fontId="5" fillId="0" borderId="6" xfId="0" applyFont="1" applyBorder="1" applyAlignment="1">
      <alignment horizontal="left" vertical="top" wrapText="1"/>
    </xf>
    <xf numFmtId="0" fontId="27" fillId="0" borderId="6" xfId="0" applyFont="1" applyBorder="1" applyAlignment="1">
      <alignment horizontal="left" vertical="top" wrapText="1"/>
    </xf>
    <xf numFmtId="0" fontId="5" fillId="0" borderId="0" xfId="0" applyFont="1" applyAlignment="1">
      <alignment horizontal="left" vertical="top" wrapText="1"/>
    </xf>
    <xf numFmtId="0" fontId="11" fillId="6" borderId="6" xfId="0" applyFont="1" applyFill="1" applyBorder="1" applyAlignment="1">
      <alignment horizontal="left" vertical="top" wrapText="1"/>
    </xf>
    <xf numFmtId="0" fontId="5" fillId="0" borderId="6" xfId="0" applyFont="1" applyBorder="1" applyAlignment="1">
      <alignment horizontal="center" vertical="top" wrapText="1"/>
    </xf>
    <xf numFmtId="0" fontId="5" fillId="0" borderId="6" xfId="0" applyFont="1" applyBorder="1" applyAlignment="1">
      <alignment horizontal="center" vertical="center" wrapText="1"/>
    </xf>
    <xf numFmtId="0" fontId="5" fillId="4" borderId="10" xfId="0" applyFont="1" applyFill="1" applyBorder="1" applyAlignment="1">
      <alignment horizontal="left" vertical="top" wrapText="1"/>
    </xf>
    <xf numFmtId="0" fontId="5" fillId="0" borderId="10" xfId="0" applyFont="1" applyBorder="1" applyAlignment="1">
      <alignment horizontal="left" vertical="top" wrapText="1"/>
    </xf>
    <xf numFmtId="0" fontId="5" fillId="4" borderId="8" xfId="0" applyFont="1" applyFill="1" applyBorder="1" applyAlignment="1">
      <alignment horizontal="left" vertical="top" wrapText="1"/>
    </xf>
    <xf numFmtId="0" fontId="5" fillId="4" borderId="21" xfId="0" applyFont="1" applyFill="1" applyBorder="1" applyAlignment="1">
      <alignment horizontal="left" vertical="top" wrapText="1"/>
    </xf>
    <xf numFmtId="0" fontId="5" fillId="0" borderId="10" xfId="0" applyFont="1" applyBorder="1" applyAlignment="1">
      <alignment horizontal="center" vertical="center" wrapText="1"/>
    </xf>
    <xf numFmtId="0" fontId="5" fillId="4" borderId="9" xfId="0" applyFont="1" applyFill="1" applyBorder="1" applyAlignment="1">
      <alignment horizontal="left" vertical="top" wrapText="1"/>
    </xf>
    <xf numFmtId="0" fontId="5" fillId="0" borderId="8" xfId="0" applyFont="1" applyBorder="1" applyAlignment="1">
      <alignment horizontal="left" vertical="top" wrapText="1"/>
    </xf>
    <xf numFmtId="0" fontId="5" fillId="0" borderId="8" xfId="0" applyFont="1" applyBorder="1" applyAlignment="1">
      <alignment horizontal="center" vertical="center" wrapText="1"/>
    </xf>
    <xf numFmtId="0" fontId="5" fillId="0" borderId="21" xfId="0" applyFont="1" applyBorder="1" applyAlignment="1">
      <alignment horizontal="left" vertical="top" wrapText="1"/>
    </xf>
    <xf numFmtId="0" fontId="11" fillId="2" borderId="6" xfId="0" applyFont="1" applyFill="1" applyBorder="1" applyAlignment="1">
      <alignment horizontal="left" vertical="top"/>
    </xf>
    <xf numFmtId="0" fontId="5" fillId="0" borderId="6" xfId="0" applyFont="1" applyBorder="1" applyAlignment="1">
      <alignment horizontal="left" vertical="top"/>
    </xf>
    <xf numFmtId="0" fontId="27" fillId="0" borderId="6" xfId="0" applyFont="1" applyBorder="1" applyAlignment="1">
      <alignment horizontal="left" vertical="top"/>
    </xf>
    <xf numFmtId="0" fontId="5" fillId="0" borderId="0" xfId="0" applyFont="1" applyAlignment="1">
      <alignment horizontal="left" vertical="top"/>
    </xf>
    <xf numFmtId="0" fontId="3" fillId="0" borderId="0" xfId="0" applyFont="1" applyAlignment="1">
      <alignment horizontal="left" vertical="top"/>
    </xf>
    <xf numFmtId="0" fontId="11" fillId="6" borderId="6" xfId="0" applyFont="1" applyFill="1" applyBorder="1" applyAlignment="1">
      <alignment horizontal="left" vertical="top"/>
    </xf>
    <xf numFmtId="0" fontId="5" fillId="4" borderId="11" xfId="0" applyFont="1" applyFill="1" applyBorder="1" applyAlignment="1">
      <alignment horizontal="left" vertical="top" wrapText="1"/>
    </xf>
    <xf numFmtId="0" fontId="5" fillId="4" borderId="7" xfId="0" applyFont="1" applyFill="1" applyBorder="1" applyAlignment="1">
      <alignment horizontal="left" vertical="top" wrapText="1"/>
    </xf>
    <xf numFmtId="0" fontId="4" fillId="6" borderId="6" xfId="0" applyFont="1" applyFill="1" applyBorder="1" applyAlignment="1">
      <alignment horizontal="center" vertical="center" wrapText="1"/>
    </xf>
    <xf numFmtId="15" fontId="4" fillId="6" borderId="6" xfId="0" applyNumberFormat="1"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4" xfId="0" applyFont="1" applyBorder="1" applyAlignment="1">
      <alignment horizontal="center" vertical="center" wrapText="1"/>
    </xf>
    <xf numFmtId="0" fontId="5" fillId="0" borderId="10" xfId="0" applyFont="1" applyBorder="1" applyAlignment="1">
      <alignment horizontal="left" vertical="center" wrapText="1"/>
    </xf>
    <xf numFmtId="0" fontId="3" fillId="0" borderId="7" xfId="0" applyFont="1" applyBorder="1" applyAlignment="1">
      <alignment horizontal="center" vertical="center" wrapText="1"/>
    </xf>
    <xf numFmtId="0" fontId="3" fillId="0" borderId="52" xfId="0" applyFont="1" applyBorder="1" applyAlignment="1">
      <alignment horizontal="center" vertical="center" wrapText="1"/>
    </xf>
    <xf numFmtId="0" fontId="5" fillId="0" borderId="49" xfId="0" applyFont="1" applyBorder="1" applyAlignment="1">
      <alignment horizontal="left" vertical="center"/>
    </xf>
    <xf numFmtId="0" fontId="5" fillId="0" borderId="50" xfId="0" applyFont="1" applyBorder="1" applyAlignment="1">
      <alignment horizontal="left" vertical="center" wrapText="1"/>
    </xf>
    <xf numFmtId="0" fontId="5" fillId="0" borderId="50" xfId="0" applyFont="1" applyBorder="1" applyAlignment="1">
      <alignment horizontal="left" vertical="center"/>
    </xf>
    <xf numFmtId="0" fontId="3" fillId="0" borderId="49" xfId="0" applyFont="1" applyBorder="1" applyAlignment="1">
      <alignment horizontal="left" vertical="center"/>
    </xf>
    <xf numFmtId="0" fontId="5" fillId="8" borderId="50" xfId="0" applyFont="1" applyFill="1" applyBorder="1" applyAlignment="1">
      <alignment horizontal="left" vertical="center" wrapText="1"/>
    </xf>
    <xf numFmtId="0" fontId="5" fillId="0" borderId="51" xfId="0" applyFont="1" applyBorder="1" applyAlignment="1">
      <alignment horizontal="left" vertical="center" wrapText="1"/>
    </xf>
    <xf numFmtId="0" fontId="5" fillId="0" borderId="51" xfId="0" applyFont="1" applyBorder="1" applyAlignment="1">
      <alignment horizontal="left" vertical="center"/>
    </xf>
    <xf numFmtId="0" fontId="5" fillId="8" borderId="51" xfId="0" applyFont="1" applyFill="1" applyBorder="1" applyAlignment="1">
      <alignment horizontal="left" vertical="center" wrapText="1"/>
    </xf>
    <xf numFmtId="0" fontId="3" fillId="9" borderId="49" xfId="1" applyFont="1" applyFill="1" applyBorder="1" applyAlignment="1">
      <alignment horizontal="left" vertical="center" wrapText="1"/>
    </xf>
    <xf numFmtId="0" fontId="3" fillId="0" borderId="49" xfId="0" applyFont="1" applyBorder="1" applyAlignment="1">
      <alignment vertical="center"/>
    </xf>
    <xf numFmtId="0" fontId="3" fillId="9" borderId="49" xfId="0" applyFont="1" applyFill="1" applyBorder="1" applyAlignment="1">
      <alignment horizontal="left" vertical="center" wrapText="1"/>
    </xf>
    <xf numFmtId="0" fontId="4" fillId="2" borderId="6" xfId="0" applyFont="1" applyFill="1" applyBorder="1" applyAlignment="1">
      <alignment horizontal="left" vertical="center" wrapText="1"/>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5" fillId="0" borderId="47" xfId="0" applyFont="1" applyBorder="1" applyAlignment="1">
      <alignment horizontal="center" vertical="center"/>
    </xf>
    <xf numFmtId="0" fontId="5" fillId="0" borderId="37" xfId="0" applyFont="1" applyBorder="1" applyAlignment="1">
      <alignment horizontal="center" vertical="center"/>
    </xf>
    <xf numFmtId="0" fontId="3" fillId="0" borderId="48"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5" fillId="0" borderId="48"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 fillId="0" borderId="55" xfId="0" applyFont="1" applyBorder="1" applyAlignment="1">
      <alignment horizontal="center" vertical="center"/>
    </xf>
    <xf numFmtId="0" fontId="1" fillId="0" borderId="37" xfId="0" applyFont="1" applyBorder="1" applyAlignment="1">
      <alignment horizontal="center" vertical="center"/>
    </xf>
    <xf numFmtId="0" fontId="1" fillId="0" borderId="59" xfId="0" applyFont="1" applyBorder="1" applyAlignment="1">
      <alignment horizontal="center" vertical="center"/>
    </xf>
    <xf numFmtId="0" fontId="1" fillId="0" borderId="56" xfId="0" applyFont="1" applyBorder="1" applyAlignment="1">
      <alignment horizontal="center" vertical="center"/>
    </xf>
    <xf numFmtId="0" fontId="1" fillId="0" borderId="58" xfId="0" applyFont="1" applyBorder="1" applyAlignment="1">
      <alignment horizontal="center" vertical="center"/>
    </xf>
    <xf numFmtId="0" fontId="1" fillId="0" borderId="51" xfId="0" applyFont="1" applyBorder="1" applyAlignment="1">
      <alignment horizontal="center" vertical="center"/>
    </xf>
    <xf numFmtId="0" fontId="1" fillId="0" borderId="60"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62" xfId="0" applyFont="1" applyBorder="1" applyAlignment="1">
      <alignment horizontal="center" vertical="center" wrapText="1"/>
    </xf>
    <xf numFmtId="0" fontId="5" fillId="0" borderId="8" xfId="0" applyFont="1" applyBorder="1" applyAlignment="1">
      <alignment horizontal="center" vertical="center"/>
    </xf>
    <xf numFmtId="0" fontId="2" fillId="0" borderId="10" xfId="0" applyFont="1" applyBorder="1"/>
    <xf numFmtId="0" fontId="3" fillId="0" borderId="7" xfId="0" applyFont="1" applyBorder="1" applyAlignment="1">
      <alignment horizontal="center" vertical="center"/>
    </xf>
    <xf numFmtId="0" fontId="2" fillId="0" borderId="9" xfId="0" applyFont="1" applyBorder="1" applyAlignment="1">
      <alignment vertical="center"/>
    </xf>
    <xf numFmtId="0" fontId="2" fillId="0" borderId="11" xfId="0" applyFont="1" applyBorder="1" applyAlignment="1">
      <alignment vertical="center"/>
    </xf>
    <xf numFmtId="15" fontId="1" fillId="0" borderId="19" xfId="0" applyNumberFormat="1" applyFont="1" applyBorder="1" applyAlignment="1">
      <alignment horizontal="center" vertical="center"/>
    </xf>
    <xf numFmtId="0" fontId="2" fillId="0" borderId="8" xfId="0" applyFont="1" applyBorder="1"/>
    <xf numFmtId="0" fontId="2" fillId="0" borderId="20" xfId="0" applyFont="1" applyBorder="1"/>
    <xf numFmtId="0" fontId="2" fillId="0" borderId="21" xfId="0" applyFont="1" applyBorder="1"/>
    <xf numFmtId="0" fontId="1" fillId="0" borderId="19" xfId="0" applyFont="1" applyBorder="1" applyAlignment="1">
      <alignment horizontal="center" vertical="center" wrapText="1"/>
    </xf>
    <xf numFmtId="0" fontId="1" fillId="0" borderId="12" xfId="0" applyFont="1" applyBorder="1" applyAlignment="1">
      <alignment horizontal="left"/>
    </xf>
    <xf numFmtId="0" fontId="2" fillId="0" borderId="14" xfId="0" applyFont="1" applyBorder="1"/>
    <xf numFmtId="0" fontId="2" fillId="0" borderId="13" xfId="0" applyFont="1" applyBorder="1"/>
    <xf numFmtId="0" fontId="1" fillId="0" borderId="19" xfId="0" applyFont="1" applyBorder="1" applyAlignment="1">
      <alignment horizontal="center" vertical="center"/>
    </xf>
    <xf numFmtId="15" fontId="3" fillId="0" borderId="12" xfId="0" applyNumberFormat="1" applyFont="1" applyBorder="1" applyAlignment="1">
      <alignment horizontal="center"/>
    </xf>
    <xf numFmtId="0" fontId="9" fillId="0" borderId="16" xfId="0" applyFont="1" applyBorder="1" applyAlignment="1">
      <alignment vertical="top" wrapText="1"/>
    </xf>
    <xf numFmtId="0" fontId="2" fillId="0" borderId="17" xfId="0" applyFont="1" applyBorder="1"/>
    <xf numFmtId="0" fontId="2" fillId="0" borderId="18" xfId="0" applyFont="1" applyBorder="1"/>
    <xf numFmtId="0" fontId="3" fillId="0" borderId="12" xfId="0" applyFont="1" applyBorder="1" applyAlignment="1">
      <alignment horizontal="center"/>
    </xf>
    <xf numFmtId="0" fontId="6" fillId="0" borderId="0" xfId="0" applyFont="1" applyAlignment="1">
      <alignment horizontal="center"/>
    </xf>
    <xf numFmtId="0" fontId="0" fillId="0" borderId="0" xfId="0"/>
    <xf numFmtId="0" fontId="1" fillId="0" borderId="12" xfId="0" applyFont="1" applyBorder="1" applyAlignment="1">
      <alignment horizontal="center"/>
    </xf>
    <xf numFmtId="0" fontId="1" fillId="0" borderId="12" xfId="0" applyFont="1" applyBorder="1" applyAlignment="1">
      <alignment horizontal="center" vertical="top"/>
    </xf>
    <xf numFmtId="0" fontId="1" fillId="5" borderId="2" xfId="0" applyFont="1" applyFill="1" applyBorder="1" applyAlignment="1">
      <alignment vertical="center"/>
    </xf>
    <xf numFmtId="0" fontId="26" fillId="0" borderId="3" xfId="0" applyFont="1" applyBorder="1"/>
    <xf numFmtId="0" fontId="26" fillId="0" borderId="4" xfId="0" applyFont="1" applyBorder="1"/>
    <xf numFmtId="0" fontId="1" fillId="5" borderId="36" xfId="0" applyFont="1" applyFill="1" applyBorder="1" applyAlignment="1">
      <alignment horizontal="left" vertical="center"/>
    </xf>
    <xf numFmtId="0" fontId="26" fillId="0" borderId="37" xfId="0" applyFont="1" applyBorder="1"/>
    <xf numFmtId="0" fontId="26" fillId="0" borderId="38" xfId="0" applyFont="1" applyBorder="1"/>
    <xf numFmtId="0" fontId="1" fillId="0" borderId="2" xfId="0" applyFont="1" applyBorder="1" applyAlignment="1">
      <alignment horizontal="left" vertical="center" wrapText="1"/>
    </xf>
    <xf numFmtId="0" fontId="3" fillId="0" borderId="2" xfId="0" applyFont="1" applyBorder="1" applyAlignment="1">
      <alignment horizontal="left" vertical="center" wrapText="1"/>
    </xf>
    <xf numFmtId="0" fontId="11" fillId="2" borderId="7" xfId="0" applyFont="1" applyFill="1" applyBorder="1" applyAlignment="1">
      <alignment horizontal="center" vertical="center" wrapText="1"/>
    </xf>
    <xf numFmtId="0" fontId="26" fillId="0" borderId="9" xfId="0" applyFont="1" applyBorder="1"/>
    <xf numFmtId="0" fontId="26" fillId="0" borderId="11" xfId="0" applyFont="1" applyBorder="1"/>
    <xf numFmtId="0" fontId="11" fillId="2" borderId="2" xfId="0" applyFont="1" applyFill="1" applyBorder="1" applyAlignment="1">
      <alignment horizontal="center" vertical="center" wrapText="1"/>
    </xf>
    <xf numFmtId="0" fontId="1" fillId="5" borderId="2" xfId="0" applyFont="1" applyFill="1" applyBorder="1" applyAlignment="1">
      <alignment horizontal="left" vertical="center"/>
    </xf>
    <xf numFmtId="0" fontId="1" fillId="0" borderId="2" xfId="0" applyFont="1" applyBorder="1" applyAlignment="1">
      <alignment horizontal="left" vertical="center"/>
    </xf>
    <xf numFmtId="0" fontId="3" fillId="0" borderId="2" xfId="0" applyFont="1" applyBorder="1" applyAlignment="1">
      <alignment horizontal="left" vertical="center"/>
    </xf>
    <xf numFmtId="0" fontId="4" fillId="2" borderId="7" xfId="0" applyFont="1" applyFill="1" applyBorder="1" applyAlignment="1">
      <alignment horizontal="center" vertical="center"/>
    </xf>
    <xf numFmtId="0" fontId="4" fillId="2" borderId="7" xfId="0" applyFont="1" applyFill="1" applyBorder="1" applyAlignment="1">
      <alignment horizontal="center" vertical="center" wrapText="1"/>
    </xf>
    <xf numFmtId="0" fontId="4" fillId="2" borderId="2" xfId="0" applyFont="1" applyFill="1" applyBorder="1" applyAlignment="1">
      <alignment horizontal="center" vertical="center"/>
    </xf>
    <xf numFmtId="0" fontId="2" fillId="0" borderId="3" xfId="0" applyFont="1" applyBorder="1"/>
    <xf numFmtId="0" fontId="2" fillId="0" borderId="4" xfId="0" applyFont="1" applyBorder="1"/>
    <xf numFmtId="0" fontId="22" fillId="0" borderId="2" xfId="0" applyFont="1" applyBorder="1" applyAlignment="1">
      <alignment horizontal="left" vertical="center"/>
    </xf>
    <xf numFmtId="0" fontId="2" fillId="0" borderId="9" xfId="0" applyFont="1" applyBorder="1"/>
    <xf numFmtId="0" fontId="2" fillId="0" borderId="11" xfId="0" applyFont="1" applyBorder="1"/>
    <xf numFmtId="0" fontId="1" fillId="7" borderId="39" xfId="0" applyFont="1" applyFill="1" applyBorder="1" applyAlignment="1">
      <alignment horizontal="left" vertical="center"/>
    </xf>
    <xf numFmtId="0" fontId="26" fillId="0" borderId="40" xfId="0" applyFont="1" applyBorder="1"/>
    <xf numFmtId="0" fontId="26" fillId="0" borderId="41" xfId="0" applyFont="1" applyBorder="1"/>
    <xf numFmtId="0" fontId="4" fillId="6" borderId="7" xfId="0" applyFont="1" applyFill="1" applyBorder="1" applyAlignment="1">
      <alignment horizontal="left" vertical="center"/>
    </xf>
    <xf numFmtId="0" fontId="4" fillId="6" borderId="7" xfId="0" applyFont="1" applyFill="1" applyBorder="1" applyAlignment="1">
      <alignment horizontal="left" vertical="center" wrapText="1"/>
    </xf>
    <xf numFmtId="0" fontId="4" fillId="6" borderId="2" xfId="0" applyFont="1" applyFill="1" applyBorder="1" applyAlignment="1">
      <alignment horizontal="left" vertical="center"/>
    </xf>
    <xf numFmtId="0" fontId="1" fillId="5" borderId="42" xfId="0" applyFont="1" applyFill="1" applyBorder="1" applyAlignment="1">
      <alignment horizontal="left" vertical="center"/>
    </xf>
    <xf numFmtId="0" fontId="26" fillId="0" borderId="43" xfId="0" applyFont="1" applyBorder="1"/>
    <xf numFmtId="0" fontId="26" fillId="0" borderId="44" xfId="0" applyFont="1" applyBorder="1"/>
    <xf numFmtId="0" fontId="1" fillId="5" borderId="3" xfId="0" applyFont="1" applyFill="1" applyBorder="1" applyAlignment="1">
      <alignment horizontal="left" vertical="center"/>
    </xf>
    <xf numFmtId="0" fontId="1" fillId="5" borderId="45" xfId="0" applyFont="1" applyFill="1" applyBorder="1" applyAlignment="1">
      <alignment horizontal="left" vertical="center"/>
    </xf>
    <xf numFmtId="0" fontId="1" fillId="7" borderId="2" xfId="0" applyFont="1" applyFill="1" applyBorder="1" applyAlignment="1">
      <alignment horizontal="left" vertical="center"/>
    </xf>
    <xf numFmtId="0" fontId="1" fillId="5" borderId="42" xfId="0" applyFont="1" applyFill="1" applyBorder="1" applyAlignment="1">
      <alignment horizontal="left" vertical="center" wrapText="1"/>
    </xf>
    <xf numFmtId="0" fontId="1" fillId="5" borderId="43" xfId="0" applyFont="1" applyFill="1" applyBorder="1" applyAlignment="1">
      <alignment horizontal="left" vertical="center" wrapText="1"/>
    </xf>
    <xf numFmtId="0" fontId="1" fillId="5" borderId="46" xfId="0" applyFont="1" applyFill="1" applyBorder="1" applyAlignment="1">
      <alignment horizontal="left" vertical="center" wrapText="1"/>
    </xf>
    <xf numFmtId="0" fontId="1" fillId="7" borderId="2" xfId="0" applyFont="1" applyFill="1" applyBorder="1" applyAlignment="1">
      <alignment horizontal="left" vertical="center" wrapText="1"/>
    </xf>
    <xf numFmtId="0" fontId="4" fillId="6" borderId="7"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7" xfId="0" applyFont="1" applyFill="1" applyBorder="1" applyAlignment="1">
      <alignment horizontal="center" vertical="center"/>
    </xf>
    <xf numFmtId="0" fontId="4" fillId="6" borderId="2" xfId="0" applyFont="1" applyFill="1" applyBorder="1" applyAlignment="1">
      <alignment horizontal="center" vertical="center"/>
    </xf>
    <xf numFmtId="0" fontId="27" fillId="7" borderId="2" xfId="0" applyFont="1" applyFill="1" applyBorder="1" applyAlignment="1">
      <alignment horizontal="left" vertical="top" wrapText="1"/>
    </xf>
    <xf numFmtId="0" fontId="27" fillId="5" borderId="20" xfId="0" applyFont="1" applyFill="1" applyBorder="1" applyAlignment="1">
      <alignment horizontal="left" vertical="top" wrapText="1"/>
    </xf>
    <xf numFmtId="0" fontId="26" fillId="0" borderId="31" xfId="0" applyFont="1" applyBorder="1"/>
    <xf numFmtId="0" fontId="26" fillId="0" borderId="21" xfId="0" applyFont="1" applyBorder="1"/>
    <xf numFmtId="0" fontId="27" fillId="0" borderId="3" xfId="0" applyFont="1" applyBorder="1" applyAlignment="1">
      <alignment horizontal="left" vertical="top" wrapText="1"/>
    </xf>
    <xf numFmtId="0" fontId="5" fillId="0" borderId="3" xfId="0" applyFont="1" applyBorder="1" applyAlignment="1">
      <alignment horizontal="left" vertical="top" wrapText="1"/>
    </xf>
    <xf numFmtId="0" fontId="11" fillId="6" borderId="7" xfId="0" applyFont="1" applyFill="1" applyBorder="1" applyAlignment="1">
      <alignment horizontal="left" vertical="top" wrapText="1"/>
    </xf>
    <xf numFmtId="0" fontId="11" fillId="6" borderId="3" xfId="0" applyFont="1" applyFill="1" applyBorder="1" applyAlignment="1">
      <alignment horizontal="left" vertical="top" wrapText="1"/>
    </xf>
    <xf numFmtId="0" fontId="27" fillId="7" borderId="2" xfId="0" applyFont="1" applyFill="1" applyBorder="1" applyAlignment="1">
      <alignment horizontal="left" vertical="top"/>
    </xf>
    <xf numFmtId="0" fontId="27" fillId="5" borderId="19" xfId="0" applyFont="1" applyFill="1" applyBorder="1" applyAlignment="1">
      <alignment horizontal="left" vertical="top"/>
    </xf>
    <xf numFmtId="0" fontId="26" fillId="0" borderId="47" xfId="0" applyFont="1" applyBorder="1"/>
    <xf numFmtId="0" fontId="26" fillId="0" borderId="8" xfId="0" applyFont="1" applyBorder="1"/>
    <xf numFmtId="0" fontId="27" fillId="0" borderId="3" xfId="0" applyFont="1" applyBorder="1" applyAlignment="1">
      <alignment horizontal="left" vertical="top"/>
    </xf>
    <xf numFmtId="0" fontId="5" fillId="0" borderId="3" xfId="0" applyFont="1" applyBorder="1" applyAlignment="1">
      <alignment horizontal="left" vertical="top"/>
    </xf>
    <xf numFmtId="0" fontId="11" fillId="6" borderId="7" xfId="0" applyFont="1" applyFill="1" applyBorder="1" applyAlignment="1">
      <alignment horizontal="left" vertical="top"/>
    </xf>
    <xf numFmtId="0" fontId="11" fillId="6" borderId="3" xfId="0" applyFont="1" applyFill="1" applyBorder="1" applyAlignment="1">
      <alignment horizontal="left" vertical="top"/>
    </xf>
    <xf numFmtId="0" fontId="27" fillId="7" borderId="19" xfId="0" applyFont="1" applyFill="1" applyBorder="1" applyAlignment="1">
      <alignment horizontal="left" vertical="top" wrapText="1"/>
    </xf>
    <xf numFmtId="0" fontId="27" fillId="5" borderId="2" xfId="0" applyFont="1" applyFill="1" applyBorder="1" applyAlignment="1">
      <alignment horizontal="left" vertical="top" wrapText="1"/>
    </xf>
  </cellXfs>
  <cellStyles count="2">
    <cellStyle name="Normal" xfId="0" builtinId="0"/>
    <cellStyle name="Normal_Sheet1" xfId="1" xr:uid="{E15A78C0-B073-415A-960D-E65DF2847A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oneCellAnchor>
    <xdr:from>
      <xdr:col>0</xdr:col>
      <xdr:colOff>123825</xdr:colOff>
      <xdr:row>5</xdr:row>
      <xdr:rowOff>104775</xdr:rowOff>
    </xdr:from>
    <xdr:ext cx="10315575" cy="50387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1047750</xdr:colOff>
      <xdr:row>5</xdr:row>
      <xdr:rowOff>85725</xdr:rowOff>
    </xdr:from>
    <xdr:ext cx="8410575" cy="407670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333375</xdr:colOff>
      <xdr:row>5</xdr:row>
      <xdr:rowOff>342900</xdr:rowOff>
    </xdr:from>
    <xdr:ext cx="6372225" cy="3743325"/>
    <xdr:pic>
      <xdr:nvPicPr>
        <xdr:cNvPr id="2" name="image3.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1028699</xdr:colOff>
      <xdr:row>5</xdr:row>
      <xdr:rowOff>57151</xdr:rowOff>
    </xdr:from>
    <xdr:ext cx="12589330" cy="5178878"/>
    <xdr:pic>
      <xdr:nvPicPr>
        <xdr:cNvPr id="2" name="image6.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1028699" y="1145722"/>
          <a:ext cx="12589330" cy="5178878"/>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0</xdr:col>
      <xdr:colOff>598715</xdr:colOff>
      <xdr:row>5</xdr:row>
      <xdr:rowOff>76200</xdr:rowOff>
    </xdr:from>
    <xdr:to>
      <xdr:col>4</xdr:col>
      <xdr:colOff>2525165</xdr:colOff>
      <xdr:row>29</xdr:row>
      <xdr:rowOff>108856</xdr:rowOff>
    </xdr:to>
    <xdr:pic>
      <xdr:nvPicPr>
        <xdr:cNvPr id="2" name="Picture 1">
          <a:extLst>
            <a:ext uri="{FF2B5EF4-FFF2-40B4-BE49-F238E27FC236}">
              <a16:creationId xmlns:a16="http://schemas.microsoft.com/office/drawing/2014/main" id="{0CC5B846-8495-0826-D15C-78DA1F8CDD59}"/>
            </a:ext>
          </a:extLst>
        </xdr:cNvPr>
        <xdr:cNvPicPr>
          <a:picLocks noChangeAspect="1"/>
        </xdr:cNvPicPr>
      </xdr:nvPicPr>
      <xdr:blipFill>
        <a:blip xmlns:r="http://schemas.openxmlformats.org/officeDocument/2006/relationships" r:embed="rId1"/>
        <a:stretch>
          <a:fillRect/>
        </a:stretch>
      </xdr:blipFill>
      <xdr:spPr>
        <a:xfrm>
          <a:off x="598715" y="1164771"/>
          <a:ext cx="11429679" cy="52577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1039091</xdr:colOff>
      <xdr:row>5</xdr:row>
      <xdr:rowOff>82028</xdr:rowOff>
    </xdr:from>
    <xdr:to>
      <xdr:col>4</xdr:col>
      <xdr:colOff>1349840</xdr:colOff>
      <xdr:row>29</xdr:row>
      <xdr:rowOff>138546</xdr:rowOff>
    </xdr:to>
    <xdr:pic>
      <xdr:nvPicPr>
        <xdr:cNvPr id="3" name="Picture 2">
          <a:extLst>
            <a:ext uri="{FF2B5EF4-FFF2-40B4-BE49-F238E27FC236}">
              <a16:creationId xmlns:a16="http://schemas.microsoft.com/office/drawing/2014/main" id="{D176F7B7-934E-DF43-F200-C371110A7161}"/>
            </a:ext>
          </a:extLst>
        </xdr:cNvPr>
        <xdr:cNvPicPr>
          <a:picLocks noChangeAspect="1"/>
        </xdr:cNvPicPr>
      </xdr:nvPicPr>
      <xdr:blipFill>
        <a:blip xmlns:r="http://schemas.openxmlformats.org/officeDocument/2006/relationships" r:embed="rId1"/>
        <a:stretch>
          <a:fillRect/>
        </a:stretch>
      </xdr:blipFill>
      <xdr:spPr>
        <a:xfrm>
          <a:off x="1039091" y="1121119"/>
          <a:ext cx="9828822" cy="50441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517566</xdr:colOff>
      <xdr:row>5</xdr:row>
      <xdr:rowOff>29687</xdr:rowOff>
    </xdr:from>
    <xdr:to>
      <xdr:col>5</xdr:col>
      <xdr:colOff>1702740</xdr:colOff>
      <xdr:row>29</xdr:row>
      <xdr:rowOff>180109</xdr:rowOff>
    </xdr:to>
    <xdr:pic>
      <xdr:nvPicPr>
        <xdr:cNvPr id="2" name="Picture 1">
          <a:extLst>
            <a:ext uri="{FF2B5EF4-FFF2-40B4-BE49-F238E27FC236}">
              <a16:creationId xmlns:a16="http://schemas.microsoft.com/office/drawing/2014/main" id="{85AB2EC4-C748-B91C-47FA-EED0886AECCA}"/>
            </a:ext>
          </a:extLst>
        </xdr:cNvPr>
        <xdr:cNvPicPr>
          <a:picLocks noChangeAspect="1"/>
        </xdr:cNvPicPr>
      </xdr:nvPicPr>
      <xdr:blipFill>
        <a:blip xmlns:r="http://schemas.openxmlformats.org/officeDocument/2006/relationships" r:embed="rId1"/>
        <a:stretch>
          <a:fillRect/>
        </a:stretch>
      </xdr:blipFill>
      <xdr:spPr>
        <a:xfrm>
          <a:off x="517566" y="1068778"/>
          <a:ext cx="10924919" cy="51380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9</xdr:row>
      <xdr:rowOff>0</xdr:rowOff>
    </xdr:from>
    <xdr:ext cx="304800" cy="304800"/>
    <xdr:sp macro="" textlink="">
      <xdr:nvSpPr>
        <xdr:cNvPr id="3" name="Shape 3">
          <a:extLst>
            <a:ext uri="{FF2B5EF4-FFF2-40B4-BE49-F238E27FC236}">
              <a16:creationId xmlns:a16="http://schemas.microsoft.com/office/drawing/2014/main" id="{00000000-0008-0000-0800-000003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xdr:row>
      <xdr:rowOff>0</xdr:rowOff>
    </xdr:from>
    <xdr:ext cx="304800" cy="304800"/>
    <xdr:sp macro="" textlink="">
      <xdr:nvSpPr>
        <xdr:cNvPr id="2" name="Shape 3">
          <a:extLst>
            <a:ext uri="{FF2B5EF4-FFF2-40B4-BE49-F238E27FC236}">
              <a16:creationId xmlns:a16="http://schemas.microsoft.com/office/drawing/2014/main" id="{00000000-0008-0000-0800-000002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4" name="Shape 4">
          <a:extLst>
            <a:ext uri="{FF2B5EF4-FFF2-40B4-BE49-F238E27FC236}">
              <a16:creationId xmlns:a16="http://schemas.microsoft.com/office/drawing/2014/main" id="{00000000-0008-0000-0800-000004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16</xdr:row>
      <xdr:rowOff>0</xdr:rowOff>
    </xdr:from>
    <xdr:ext cx="304800" cy="304800"/>
    <xdr:sp macro="" textlink="">
      <xdr:nvSpPr>
        <xdr:cNvPr id="6" name="Shape 4">
          <a:extLst>
            <a:ext uri="{FF2B5EF4-FFF2-40B4-BE49-F238E27FC236}">
              <a16:creationId xmlns:a16="http://schemas.microsoft.com/office/drawing/2014/main" id="{00000000-0008-0000-0800-000006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0</xdr:col>
      <xdr:colOff>489856</xdr:colOff>
      <xdr:row>5</xdr:row>
      <xdr:rowOff>54427</xdr:rowOff>
    </xdr:from>
    <xdr:to>
      <xdr:col>5</xdr:col>
      <xdr:colOff>1277128</xdr:colOff>
      <xdr:row>28</xdr:row>
      <xdr:rowOff>163285</xdr:rowOff>
    </xdr:to>
    <xdr:pic>
      <xdr:nvPicPr>
        <xdr:cNvPr id="8" name="Picture 7">
          <a:extLst>
            <a:ext uri="{FF2B5EF4-FFF2-40B4-BE49-F238E27FC236}">
              <a16:creationId xmlns:a16="http://schemas.microsoft.com/office/drawing/2014/main" id="{ABA971F0-FC1C-8AE9-EF01-E1BB804EAD76}"/>
            </a:ext>
          </a:extLst>
        </xdr:cNvPr>
        <xdr:cNvPicPr>
          <a:picLocks noChangeAspect="1"/>
        </xdr:cNvPicPr>
      </xdr:nvPicPr>
      <xdr:blipFill>
        <a:blip xmlns:r="http://schemas.openxmlformats.org/officeDocument/2006/relationships" r:embed="rId1"/>
        <a:stretch>
          <a:fillRect/>
        </a:stretch>
      </xdr:blipFill>
      <xdr:spPr>
        <a:xfrm>
          <a:off x="489856" y="1142998"/>
          <a:ext cx="11357301" cy="51162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2</xdr:col>
      <xdr:colOff>0</xdr:colOff>
      <xdr:row>9</xdr:row>
      <xdr:rowOff>0</xdr:rowOff>
    </xdr:from>
    <xdr:ext cx="304800" cy="304800"/>
    <xdr:sp macro="" textlink="">
      <xdr:nvSpPr>
        <xdr:cNvPr id="3" name="Shape 3">
          <a:extLst>
            <a:ext uri="{FF2B5EF4-FFF2-40B4-BE49-F238E27FC236}">
              <a16:creationId xmlns:a16="http://schemas.microsoft.com/office/drawing/2014/main" id="{00000000-0008-0000-0900-000003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xdr:row>
      <xdr:rowOff>0</xdr:rowOff>
    </xdr:from>
    <xdr:ext cx="304800" cy="304800"/>
    <xdr:sp macro="" textlink="">
      <xdr:nvSpPr>
        <xdr:cNvPr id="2" name="Shape 3">
          <a:extLst>
            <a:ext uri="{FF2B5EF4-FFF2-40B4-BE49-F238E27FC236}">
              <a16:creationId xmlns:a16="http://schemas.microsoft.com/office/drawing/2014/main" id="{00000000-0008-0000-0900-000002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4" name="Shape 4">
          <a:extLst>
            <a:ext uri="{FF2B5EF4-FFF2-40B4-BE49-F238E27FC236}">
              <a16:creationId xmlns:a16="http://schemas.microsoft.com/office/drawing/2014/main" id="{00000000-0008-0000-0900-000004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5" name="Shape 4">
          <a:extLst>
            <a:ext uri="{FF2B5EF4-FFF2-40B4-BE49-F238E27FC236}">
              <a16:creationId xmlns:a16="http://schemas.microsoft.com/office/drawing/2014/main" id="{00000000-0008-0000-0900-000005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16</xdr:row>
      <xdr:rowOff>0</xdr:rowOff>
    </xdr:from>
    <xdr:ext cx="304800" cy="304800"/>
    <xdr:sp macro="" textlink="">
      <xdr:nvSpPr>
        <xdr:cNvPr id="6" name="Shape 4">
          <a:extLst>
            <a:ext uri="{FF2B5EF4-FFF2-40B4-BE49-F238E27FC236}">
              <a16:creationId xmlns:a16="http://schemas.microsoft.com/office/drawing/2014/main" id="{00000000-0008-0000-0900-000006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xdr:row>
      <xdr:rowOff>0</xdr:rowOff>
    </xdr:from>
    <xdr:ext cx="304800" cy="304800"/>
    <xdr:sp macro="" textlink="">
      <xdr:nvSpPr>
        <xdr:cNvPr id="7" name="Shape 4">
          <a:extLst>
            <a:ext uri="{FF2B5EF4-FFF2-40B4-BE49-F238E27FC236}">
              <a16:creationId xmlns:a16="http://schemas.microsoft.com/office/drawing/2014/main" id="{00000000-0008-0000-0900-000007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0</xdr:col>
      <xdr:colOff>578058</xdr:colOff>
      <xdr:row>5</xdr:row>
      <xdr:rowOff>50964</xdr:rowOff>
    </xdr:from>
    <xdr:to>
      <xdr:col>3</xdr:col>
      <xdr:colOff>1055914</xdr:colOff>
      <xdr:row>24</xdr:row>
      <xdr:rowOff>141898</xdr:rowOff>
    </xdr:to>
    <xdr:pic>
      <xdr:nvPicPr>
        <xdr:cNvPr id="9" name="Picture 8">
          <a:extLst>
            <a:ext uri="{FF2B5EF4-FFF2-40B4-BE49-F238E27FC236}">
              <a16:creationId xmlns:a16="http://schemas.microsoft.com/office/drawing/2014/main" id="{F678EA59-150E-0105-874E-FDC1F2AB3266}"/>
            </a:ext>
          </a:extLst>
        </xdr:cNvPr>
        <xdr:cNvPicPr>
          <a:picLocks noChangeAspect="1"/>
        </xdr:cNvPicPr>
      </xdr:nvPicPr>
      <xdr:blipFill>
        <a:blip xmlns:r="http://schemas.openxmlformats.org/officeDocument/2006/relationships" r:embed="rId1"/>
        <a:stretch>
          <a:fillRect/>
        </a:stretch>
      </xdr:blipFill>
      <xdr:spPr>
        <a:xfrm>
          <a:off x="578058" y="954478"/>
          <a:ext cx="6432342" cy="422750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2</xdr:col>
      <xdr:colOff>0</xdr:colOff>
      <xdr:row>9</xdr:row>
      <xdr:rowOff>0</xdr:rowOff>
    </xdr:from>
    <xdr:ext cx="304800" cy="304800"/>
    <xdr:sp macro="" textlink="">
      <xdr:nvSpPr>
        <xdr:cNvPr id="3" name="Shape 3">
          <a:extLst>
            <a:ext uri="{FF2B5EF4-FFF2-40B4-BE49-F238E27FC236}">
              <a16:creationId xmlns:a16="http://schemas.microsoft.com/office/drawing/2014/main" id="{00000000-0008-0000-0A00-000003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xdr:row>
      <xdr:rowOff>0</xdr:rowOff>
    </xdr:from>
    <xdr:ext cx="304800" cy="304800"/>
    <xdr:sp macro="" textlink="">
      <xdr:nvSpPr>
        <xdr:cNvPr id="2" name="Shape 3">
          <a:extLst>
            <a:ext uri="{FF2B5EF4-FFF2-40B4-BE49-F238E27FC236}">
              <a16:creationId xmlns:a16="http://schemas.microsoft.com/office/drawing/2014/main" id="{00000000-0008-0000-0A00-000002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4" name="Shape 4">
          <a:extLst>
            <a:ext uri="{FF2B5EF4-FFF2-40B4-BE49-F238E27FC236}">
              <a16:creationId xmlns:a16="http://schemas.microsoft.com/office/drawing/2014/main" id="{00000000-0008-0000-0A00-000004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5" name="Shape 4">
          <a:extLst>
            <a:ext uri="{FF2B5EF4-FFF2-40B4-BE49-F238E27FC236}">
              <a16:creationId xmlns:a16="http://schemas.microsoft.com/office/drawing/2014/main" id="{00000000-0008-0000-0A00-000005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16</xdr:row>
      <xdr:rowOff>0</xdr:rowOff>
    </xdr:from>
    <xdr:ext cx="304800" cy="304800"/>
    <xdr:sp macro="" textlink="">
      <xdr:nvSpPr>
        <xdr:cNvPr id="6" name="Shape 4">
          <a:extLst>
            <a:ext uri="{FF2B5EF4-FFF2-40B4-BE49-F238E27FC236}">
              <a16:creationId xmlns:a16="http://schemas.microsoft.com/office/drawing/2014/main" id="{00000000-0008-0000-0A00-000006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639536</xdr:colOff>
      <xdr:row>5</xdr:row>
      <xdr:rowOff>54429</xdr:rowOff>
    </xdr:from>
    <xdr:ext cx="10496550" cy="5279571"/>
    <xdr:pic>
      <xdr:nvPicPr>
        <xdr:cNvPr id="7" name="image7.png" title="Hình ảnh">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1" cstate="print"/>
        <a:stretch>
          <a:fillRect/>
        </a:stretch>
      </xdr:blipFill>
      <xdr:spPr>
        <a:xfrm>
          <a:off x="639536" y="1143000"/>
          <a:ext cx="10496550" cy="5279571"/>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twoCellAnchor editAs="oneCell">
    <xdr:from>
      <xdr:col>0</xdr:col>
      <xdr:colOff>845128</xdr:colOff>
      <xdr:row>5</xdr:row>
      <xdr:rowOff>125825</xdr:rowOff>
    </xdr:from>
    <xdr:to>
      <xdr:col>4</xdr:col>
      <xdr:colOff>2196700</xdr:colOff>
      <xdr:row>29</xdr:row>
      <xdr:rowOff>69273</xdr:rowOff>
    </xdr:to>
    <xdr:pic>
      <xdr:nvPicPr>
        <xdr:cNvPr id="3" name="Picture 2">
          <a:extLst>
            <a:ext uri="{FF2B5EF4-FFF2-40B4-BE49-F238E27FC236}">
              <a16:creationId xmlns:a16="http://schemas.microsoft.com/office/drawing/2014/main" id="{52D4AEB5-4AB6-438D-70F9-4FB8E758CADB}"/>
            </a:ext>
          </a:extLst>
        </xdr:cNvPr>
        <xdr:cNvPicPr>
          <a:picLocks noChangeAspect="1"/>
        </xdr:cNvPicPr>
      </xdr:nvPicPr>
      <xdr:blipFill>
        <a:blip xmlns:r="http://schemas.openxmlformats.org/officeDocument/2006/relationships" r:embed="rId1"/>
        <a:stretch>
          <a:fillRect/>
        </a:stretch>
      </xdr:blipFill>
      <xdr:spPr>
        <a:xfrm>
          <a:off x="845128" y="1164916"/>
          <a:ext cx="11326845" cy="493108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0</xdr:colOff>
      <xdr:row>9</xdr:row>
      <xdr:rowOff>0</xdr:rowOff>
    </xdr:from>
    <xdr:ext cx="304800" cy="304800"/>
    <xdr:sp macro="" textlink="">
      <xdr:nvSpPr>
        <xdr:cNvPr id="3" name="Shape 3">
          <a:extLst>
            <a:ext uri="{FF2B5EF4-FFF2-40B4-BE49-F238E27FC236}">
              <a16:creationId xmlns:a16="http://schemas.microsoft.com/office/drawing/2014/main" id="{00000000-0008-0000-0C00-000003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xdr:row>
      <xdr:rowOff>0</xdr:rowOff>
    </xdr:from>
    <xdr:ext cx="304800" cy="304800"/>
    <xdr:sp macro="" textlink="">
      <xdr:nvSpPr>
        <xdr:cNvPr id="2" name="Shape 3">
          <a:extLst>
            <a:ext uri="{FF2B5EF4-FFF2-40B4-BE49-F238E27FC236}">
              <a16:creationId xmlns:a16="http://schemas.microsoft.com/office/drawing/2014/main" id="{00000000-0008-0000-0C00-000002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4" name="Shape 4">
          <a:extLst>
            <a:ext uri="{FF2B5EF4-FFF2-40B4-BE49-F238E27FC236}">
              <a16:creationId xmlns:a16="http://schemas.microsoft.com/office/drawing/2014/main" id="{00000000-0008-0000-0C00-000004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5" name="Shape 4">
          <a:extLst>
            <a:ext uri="{FF2B5EF4-FFF2-40B4-BE49-F238E27FC236}">
              <a16:creationId xmlns:a16="http://schemas.microsoft.com/office/drawing/2014/main" id="{00000000-0008-0000-0C00-000005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16</xdr:row>
      <xdr:rowOff>0</xdr:rowOff>
    </xdr:from>
    <xdr:ext cx="304800" cy="304800"/>
    <xdr:sp macro="" textlink="">
      <xdr:nvSpPr>
        <xdr:cNvPr id="6" name="Shape 4">
          <a:extLst>
            <a:ext uri="{FF2B5EF4-FFF2-40B4-BE49-F238E27FC236}">
              <a16:creationId xmlns:a16="http://schemas.microsoft.com/office/drawing/2014/main" id="{00000000-0008-0000-0C00-000006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47625</xdr:colOff>
      <xdr:row>5</xdr:row>
      <xdr:rowOff>51707</xdr:rowOff>
    </xdr:from>
    <xdr:ext cx="10119633" cy="5184322"/>
    <xdr:pic>
      <xdr:nvPicPr>
        <xdr:cNvPr id="7" name="image11.jpg">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1" cstate="print"/>
        <a:stretch>
          <a:fillRect/>
        </a:stretch>
      </xdr:blipFill>
      <xdr:spPr>
        <a:xfrm>
          <a:off x="1136196" y="1140278"/>
          <a:ext cx="10119633" cy="5184322"/>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9</xdr:row>
      <xdr:rowOff>0</xdr:rowOff>
    </xdr:from>
    <xdr:ext cx="304800" cy="304800"/>
    <xdr:sp macro="" textlink="">
      <xdr:nvSpPr>
        <xdr:cNvPr id="3" name="Shape 3">
          <a:extLst>
            <a:ext uri="{FF2B5EF4-FFF2-40B4-BE49-F238E27FC236}">
              <a16:creationId xmlns:a16="http://schemas.microsoft.com/office/drawing/2014/main" id="{00000000-0008-0000-0D00-000003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xdr:row>
      <xdr:rowOff>0</xdr:rowOff>
    </xdr:from>
    <xdr:ext cx="304800" cy="304800"/>
    <xdr:sp macro="" textlink="">
      <xdr:nvSpPr>
        <xdr:cNvPr id="2" name="Shape 3">
          <a:extLst>
            <a:ext uri="{FF2B5EF4-FFF2-40B4-BE49-F238E27FC236}">
              <a16:creationId xmlns:a16="http://schemas.microsoft.com/office/drawing/2014/main" id="{00000000-0008-0000-0D00-000002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4" name="Shape 4">
          <a:extLst>
            <a:ext uri="{FF2B5EF4-FFF2-40B4-BE49-F238E27FC236}">
              <a16:creationId xmlns:a16="http://schemas.microsoft.com/office/drawing/2014/main" id="{00000000-0008-0000-0D00-000004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xdr:row>
      <xdr:rowOff>0</xdr:rowOff>
    </xdr:from>
    <xdr:ext cx="304800" cy="304800"/>
    <xdr:sp macro="" textlink="">
      <xdr:nvSpPr>
        <xdr:cNvPr id="5" name="Shape 4">
          <a:extLst>
            <a:ext uri="{FF2B5EF4-FFF2-40B4-BE49-F238E27FC236}">
              <a16:creationId xmlns:a16="http://schemas.microsoft.com/office/drawing/2014/main" id="{00000000-0008-0000-0D00-000005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16</xdr:row>
      <xdr:rowOff>0</xdr:rowOff>
    </xdr:from>
    <xdr:ext cx="304800" cy="304800"/>
    <xdr:sp macro="" textlink="">
      <xdr:nvSpPr>
        <xdr:cNvPr id="6" name="Shape 4">
          <a:extLst>
            <a:ext uri="{FF2B5EF4-FFF2-40B4-BE49-F238E27FC236}">
              <a16:creationId xmlns:a16="http://schemas.microsoft.com/office/drawing/2014/main" id="{00000000-0008-0000-0D00-000006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389165</xdr:colOff>
      <xdr:row>5</xdr:row>
      <xdr:rowOff>42182</xdr:rowOff>
    </xdr:from>
    <xdr:ext cx="11498035" cy="5270047"/>
    <xdr:pic>
      <xdr:nvPicPr>
        <xdr:cNvPr id="7" name="image13.jpg">
          <a:extLst>
            <a:ext uri="{FF2B5EF4-FFF2-40B4-BE49-F238E27FC236}">
              <a16:creationId xmlns:a16="http://schemas.microsoft.com/office/drawing/2014/main" id="{00000000-0008-0000-0D00-000007000000}"/>
            </a:ext>
          </a:extLst>
        </xdr:cNvPr>
        <xdr:cNvPicPr preferRelativeResize="0"/>
      </xdr:nvPicPr>
      <xdr:blipFill>
        <a:blip xmlns:r="http://schemas.openxmlformats.org/officeDocument/2006/relationships" r:embed="rId1" cstate="print"/>
        <a:stretch>
          <a:fillRect/>
        </a:stretch>
      </xdr:blipFill>
      <xdr:spPr>
        <a:xfrm>
          <a:off x="1738994" y="1130753"/>
          <a:ext cx="11498035" cy="5270047"/>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1279072</xdr:colOff>
      <xdr:row>5</xdr:row>
      <xdr:rowOff>102054</xdr:rowOff>
    </xdr:from>
    <xdr:ext cx="9748156" cy="4600575"/>
    <xdr:pic>
      <xdr:nvPicPr>
        <xdr:cNvPr id="2" name="image14.png" title="Hình ảnh">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xfrm>
          <a:off x="1279072" y="1190625"/>
          <a:ext cx="9748156" cy="4600575"/>
        </a:xfrm>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twoCellAnchor editAs="oneCell">
    <xdr:from>
      <xdr:col>0</xdr:col>
      <xdr:colOff>653143</xdr:colOff>
      <xdr:row>5</xdr:row>
      <xdr:rowOff>66919</xdr:rowOff>
    </xdr:from>
    <xdr:to>
      <xdr:col>4</xdr:col>
      <xdr:colOff>1701337</xdr:colOff>
      <xdr:row>26</xdr:row>
      <xdr:rowOff>130629</xdr:rowOff>
    </xdr:to>
    <xdr:pic>
      <xdr:nvPicPr>
        <xdr:cNvPr id="3" name="Picture 2">
          <a:extLst>
            <a:ext uri="{FF2B5EF4-FFF2-40B4-BE49-F238E27FC236}">
              <a16:creationId xmlns:a16="http://schemas.microsoft.com/office/drawing/2014/main" id="{A8CAA8D0-2551-3C76-5D34-E2417FF03364}"/>
            </a:ext>
          </a:extLst>
        </xdr:cNvPr>
        <xdr:cNvPicPr>
          <a:picLocks noChangeAspect="1"/>
        </xdr:cNvPicPr>
      </xdr:nvPicPr>
      <xdr:blipFill>
        <a:blip xmlns:r="http://schemas.openxmlformats.org/officeDocument/2006/relationships" r:embed="rId1"/>
        <a:stretch>
          <a:fillRect/>
        </a:stretch>
      </xdr:blipFill>
      <xdr:spPr>
        <a:xfrm>
          <a:off x="653143" y="1155490"/>
          <a:ext cx="9811194" cy="463571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642257</xdr:colOff>
      <xdr:row>5</xdr:row>
      <xdr:rowOff>67364</xdr:rowOff>
    </xdr:from>
    <xdr:to>
      <xdr:col>4</xdr:col>
      <xdr:colOff>774075</xdr:colOff>
      <xdr:row>26</xdr:row>
      <xdr:rowOff>163286</xdr:rowOff>
    </xdr:to>
    <xdr:pic>
      <xdr:nvPicPr>
        <xdr:cNvPr id="4" name="Picture 3">
          <a:extLst>
            <a:ext uri="{FF2B5EF4-FFF2-40B4-BE49-F238E27FC236}">
              <a16:creationId xmlns:a16="http://schemas.microsoft.com/office/drawing/2014/main" id="{6497B8BE-AFB3-2120-4A97-69B684C0A8A7}"/>
            </a:ext>
          </a:extLst>
        </xdr:cNvPr>
        <xdr:cNvPicPr>
          <a:picLocks noChangeAspect="1"/>
        </xdr:cNvPicPr>
      </xdr:nvPicPr>
      <xdr:blipFill>
        <a:blip xmlns:r="http://schemas.openxmlformats.org/officeDocument/2006/relationships" r:embed="rId1"/>
        <a:stretch>
          <a:fillRect/>
        </a:stretch>
      </xdr:blipFill>
      <xdr:spPr>
        <a:xfrm>
          <a:off x="642257" y="1155935"/>
          <a:ext cx="7980418" cy="466792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413659</xdr:colOff>
      <xdr:row>5</xdr:row>
      <xdr:rowOff>27362</xdr:rowOff>
    </xdr:from>
    <xdr:to>
      <xdr:col>4</xdr:col>
      <xdr:colOff>1447208</xdr:colOff>
      <xdr:row>25</xdr:row>
      <xdr:rowOff>152399</xdr:rowOff>
    </xdr:to>
    <xdr:pic>
      <xdr:nvPicPr>
        <xdr:cNvPr id="3" name="Picture 2">
          <a:extLst>
            <a:ext uri="{FF2B5EF4-FFF2-40B4-BE49-F238E27FC236}">
              <a16:creationId xmlns:a16="http://schemas.microsoft.com/office/drawing/2014/main" id="{6762A332-BB84-411E-0666-005D0D376520}"/>
            </a:ext>
          </a:extLst>
        </xdr:cNvPr>
        <xdr:cNvPicPr>
          <a:picLocks noChangeAspect="1"/>
        </xdr:cNvPicPr>
      </xdr:nvPicPr>
      <xdr:blipFill>
        <a:blip xmlns:r="http://schemas.openxmlformats.org/officeDocument/2006/relationships" r:embed="rId1"/>
        <a:stretch>
          <a:fillRect/>
        </a:stretch>
      </xdr:blipFill>
      <xdr:spPr>
        <a:xfrm>
          <a:off x="413659" y="1115933"/>
          <a:ext cx="9393778" cy="447932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1077686</xdr:colOff>
      <xdr:row>5</xdr:row>
      <xdr:rowOff>43543</xdr:rowOff>
    </xdr:from>
    <xdr:to>
      <xdr:col>3</xdr:col>
      <xdr:colOff>1970571</xdr:colOff>
      <xdr:row>27</xdr:row>
      <xdr:rowOff>76199</xdr:rowOff>
    </xdr:to>
    <xdr:pic>
      <xdr:nvPicPr>
        <xdr:cNvPr id="4" name="Picture 3">
          <a:extLst>
            <a:ext uri="{FF2B5EF4-FFF2-40B4-BE49-F238E27FC236}">
              <a16:creationId xmlns:a16="http://schemas.microsoft.com/office/drawing/2014/main" id="{9B3EDE69-7375-F1F4-C40E-D879E75AB799}"/>
            </a:ext>
          </a:extLst>
        </xdr:cNvPr>
        <xdr:cNvPicPr>
          <a:picLocks noChangeAspect="1"/>
        </xdr:cNvPicPr>
      </xdr:nvPicPr>
      <xdr:blipFill>
        <a:blip xmlns:r="http://schemas.openxmlformats.org/officeDocument/2006/relationships" r:embed="rId1"/>
        <a:stretch>
          <a:fillRect/>
        </a:stretch>
      </xdr:blipFill>
      <xdr:spPr>
        <a:xfrm>
          <a:off x="1077686" y="1132114"/>
          <a:ext cx="7119514" cy="482237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21770</xdr:colOff>
      <xdr:row>5</xdr:row>
      <xdr:rowOff>36231</xdr:rowOff>
    </xdr:from>
    <xdr:to>
      <xdr:col>4</xdr:col>
      <xdr:colOff>782742</xdr:colOff>
      <xdr:row>27</xdr:row>
      <xdr:rowOff>152400</xdr:rowOff>
    </xdr:to>
    <xdr:pic>
      <xdr:nvPicPr>
        <xdr:cNvPr id="3" name="Picture 2">
          <a:extLst>
            <a:ext uri="{FF2B5EF4-FFF2-40B4-BE49-F238E27FC236}">
              <a16:creationId xmlns:a16="http://schemas.microsoft.com/office/drawing/2014/main" id="{1B60DC4C-7AA3-9AB4-06A4-0F4ECB1E3859}"/>
            </a:ext>
          </a:extLst>
        </xdr:cNvPr>
        <xdr:cNvPicPr>
          <a:picLocks noChangeAspect="1"/>
        </xdr:cNvPicPr>
      </xdr:nvPicPr>
      <xdr:blipFill>
        <a:blip xmlns:r="http://schemas.openxmlformats.org/officeDocument/2006/relationships" r:embed="rId1"/>
        <a:stretch>
          <a:fillRect/>
        </a:stretch>
      </xdr:blipFill>
      <xdr:spPr>
        <a:xfrm>
          <a:off x="1121227" y="1124802"/>
          <a:ext cx="7978201" cy="490588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809494</xdr:colOff>
      <xdr:row>5</xdr:row>
      <xdr:rowOff>109877</xdr:rowOff>
    </xdr:from>
    <xdr:to>
      <xdr:col>4</xdr:col>
      <xdr:colOff>1808096</xdr:colOff>
      <xdr:row>29</xdr:row>
      <xdr:rowOff>21772</xdr:rowOff>
    </xdr:to>
    <xdr:pic>
      <xdr:nvPicPr>
        <xdr:cNvPr id="3" name="Picture 2">
          <a:extLst>
            <a:ext uri="{FF2B5EF4-FFF2-40B4-BE49-F238E27FC236}">
              <a16:creationId xmlns:a16="http://schemas.microsoft.com/office/drawing/2014/main" id="{56ECEABF-D27A-4998-7602-F6C6D7EC9939}"/>
            </a:ext>
          </a:extLst>
        </xdr:cNvPr>
        <xdr:cNvPicPr>
          <a:picLocks noChangeAspect="1"/>
        </xdr:cNvPicPr>
      </xdr:nvPicPr>
      <xdr:blipFill>
        <a:blip xmlns:r="http://schemas.openxmlformats.org/officeDocument/2006/relationships" r:embed="rId1"/>
        <a:stretch>
          <a:fillRect/>
        </a:stretch>
      </xdr:blipFill>
      <xdr:spPr>
        <a:xfrm>
          <a:off x="809494" y="1198448"/>
          <a:ext cx="10240573" cy="513703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206829</xdr:colOff>
      <xdr:row>5</xdr:row>
      <xdr:rowOff>81942</xdr:rowOff>
    </xdr:from>
    <xdr:to>
      <xdr:col>3</xdr:col>
      <xdr:colOff>1850571</xdr:colOff>
      <xdr:row>20</xdr:row>
      <xdr:rowOff>88254</xdr:rowOff>
    </xdr:to>
    <xdr:pic>
      <xdr:nvPicPr>
        <xdr:cNvPr id="3" name="Picture 2">
          <a:extLst>
            <a:ext uri="{FF2B5EF4-FFF2-40B4-BE49-F238E27FC236}">
              <a16:creationId xmlns:a16="http://schemas.microsoft.com/office/drawing/2014/main" id="{301D78D6-A8AE-7BA6-B8F7-25C26E5DA0F6}"/>
            </a:ext>
          </a:extLst>
        </xdr:cNvPr>
        <xdr:cNvPicPr>
          <a:picLocks noChangeAspect="1"/>
        </xdr:cNvPicPr>
      </xdr:nvPicPr>
      <xdr:blipFill>
        <a:blip xmlns:r="http://schemas.openxmlformats.org/officeDocument/2006/relationships" r:embed="rId1"/>
        <a:stretch>
          <a:fillRect/>
        </a:stretch>
      </xdr:blipFill>
      <xdr:spPr>
        <a:xfrm>
          <a:off x="1208315" y="952799"/>
          <a:ext cx="6923313" cy="327202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1055916</xdr:colOff>
      <xdr:row>5</xdr:row>
      <xdr:rowOff>31487</xdr:rowOff>
    </xdr:from>
    <xdr:to>
      <xdr:col>4</xdr:col>
      <xdr:colOff>435430</xdr:colOff>
      <xdr:row>24</xdr:row>
      <xdr:rowOff>161565</xdr:rowOff>
    </xdr:to>
    <xdr:pic>
      <xdr:nvPicPr>
        <xdr:cNvPr id="2" name="Picture 1">
          <a:extLst>
            <a:ext uri="{FF2B5EF4-FFF2-40B4-BE49-F238E27FC236}">
              <a16:creationId xmlns:a16="http://schemas.microsoft.com/office/drawing/2014/main" id="{0B1CF7CB-2494-0BB3-A791-B40D01F0B45F}"/>
            </a:ext>
          </a:extLst>
        </xdr:cNvPr>
        <xdr:cNvPicPr>
          <a:picLocks noChangeAspect="1"/>
        </xdr:cNvPicPr>
      </xdr:nvPicPr>
      <xdr:blipFill>
        <a:blip xmlns:r="http://schemas.openxmlformats.org/officeDocument/2006/relationships" r:embed="rId1"/>
        <a:stretch>
          <a:fillRect/>
        </a:stretch>
      </xdr:blipFill>
      <xdr:spPr>
        <a:xfrm>
          <a:off x="1055916" y="1120058"/>
          <a:ext cx="7848600" cy="42666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892629</xdr:colOff>
      <xdr:row>5</xdr:row>
      <xdr:rowOff>35940</xdr:rowOff>
    </xdr:from>
    <xdr:to>
      <xdr:col>3</xdr:col>
      <xdr:colOff>2394857</xdr:colOff>
      <xdr:row>24</xdr:row>
      <xdr:rowOff>185928</xdr:rowOff>
    </xdr:to>
    <xdr:pic>
      <xdr:nvPicPr>
        <xdr:cNvPr id="3" name="Picture 2">
          <a:extLst>
            <a:ext uri="{FF2B5EF4-FFF2-40B4-BE49-F238E27FC236}">
              <a16:creationId xmlns:a16="http://schemas.microsoft.com/office/drawing/2014/main" id="{83261B8D-D3E0-69E6-F1C5-000D586574ED}"/>
            </a:ext>
          </a:extLst>
        </xdr:cNvPr>
        <xdr:cNvPicPr>
          <a:picLocks noChangeAspect="1"/>
        </xdr:cNvPicPr>
      </xdr:nvPicPr>
      <xdr:blipFill>
        <a:blip xmlns:r="http://schemas.openxmlformats.org/officeDocument/2006/relationships" r:embed="rId1"/>
        <a:stretch>
          <a:fillRect/>
        </a:stretch>
      </xdr:blipFill>
      <xdr:spPr>
        <a:xfrm>
          <a:off x="892629" y="1124511"/>
          <a:ext cx="7249885" cy="387290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70" zoomScaleNormal="70" workbookViewId="0">
      <selection activeCell="I19" sqref="I19"/>
    </sheetView>
  </sheetViews>
  <sheetFormatPr defaultColWidth="14.44140625" defaultRowHeight="15" customHeight="1"/>
  <cols>
    <col min="1" max="1" width="35.44140625" customWidth="1"/>
    <col min="2" max="2" width="41.5546875" customWidth="1"/>
    <col min="3" max="3" width="48.33203125" customWidth="1"/>
    <col min="4" max="4" width="31.44140625" customWidth="1"/>
    <col min="5" max="26" width="9.109375" customWidth="1"/>
  </cols>
  <sheetData>
    <row r="1" spans="1:26" ht="16.5" customHeight="1">
      <c r="A1" s="185" t="s">
        <v>0</v>
      </c>
      <c r="B1" s="186"/>
      <c r="C1" s="186"/>
      <c r="D1" s="186"/>
      <c r="E1" s="187"/>
      <c r="F1" s="1"/>
      <c r="G1" s="1"/>
      <c r="H1" s="1"/>
      <c r="I1" s="1"/>
      <c r="J1" s="1"/>
      <c r="K1" s="1"/>
      <c r="L1" s="1"/>
      <c r="M1" s="1"/>
      <c r="N1" s="1"/>
      <c r="O1" s="1"/>
      <c r="P1" s="1"/>
      <c r="Q1" s="1"/>
      <c r="R1" s="1"/>
      <c r="S1" s="1"/>
      <c r="T1" s="1"/>
      <c r="U1" s="1"/>
      <c r="V1" s="1"/>
      <c r="W1" s="1"/>
      <c r="X1" s="1"/>
      <c r="Y1" s="1"/>
      <c r="Z1" s="1"/>
    </row>
    <row r="2" spans="1:26" ht="16.5" customHeight="1">
      <c r="A2" s="188"/>
      <c r="B2" s="189"/>
      <c r="C2" s="189"/>
      <c r="D2" s="189"/>
      <c r="E2" s="190"/>
      <c r="F2" s="1"/>
      <c r="G2" s="1"/>
      <c r="H2" s="1"/>
      <c r="I2" s="1"/>
      <c r="J2" s="1"/>
      <c r="K2" s="1"/>
      <c r="L2" s="1"/>
      <c r="M2" s="1"/>
      <c r="N2" s="1"/>
      <c r="O2" s="1"/>
      <c r="P2" s="1"/>
      <c r="Q2" s="1"/>
      <c r="R2" s="1"/>
      <c r="S2" s="1"/>
      <c r="T2" s="1"/>
      <c r="U2" s="1"/>
      <c r="V2" s="1"/>
      <c r="W2" s="1"/>
      <c r="X2" s="1"/>
      <c r="Y2" s="1"/>
      <c r="Z2" s="1"/>
    </row>
    <row r="3" spans="1:26" ht="33.75" customHeight="1">
      <c r="A3" s="126" t="s">
        <v>1</v>
      </c>
      <c r="B3" s="191" t="s">
        <v>2</v>
      </c>
      <c r="C3" s="192"/>
      <c r="D3" s="192"/>
      <c r="E3" s="193"/>
      <c r="F3" s="1"/>
      <c r="G3" s="1"/>
      <c r="H3" s="1"/>
      <c r="I3" s="1"/>
      <c r="J3" s="1"/>
      <c r="K3" s="1"/>
      <c r="L3" s="1"/>
      <c r="M3" s="1"/>
      <c r="N3" s="1"/>
      <c r="O3" s="1"/>
      <c r="P3" s="1"/>
      <c r="Q3" s="1"/>
      <c r="R3" s="1"/>
      <c r="S3" s="1"/>
      <c r="T3" s="1"/>
      <c r="U3" s="1"/>
      <c r="V3" s="1"/>
      <c r="W3" s="1"/>
      <c r="X3" s="1"/>
      <c r="Y3" s="1"/>
      <c r="Z3" s="1"/>
    </row>
    <row r="4" spans="1:26" ht="16.5" customHeight="1">
      <c r="A4" s="2" t="s">
        <v>3</v>
      </c>
      <c r="B4" s="2" t="s">
        <v>4</v>
      </c>
      <c r="C4" s="2" t="s">
        <v>5</v>
      </c>
      <c r="D4" s="2" t="s">
        <v>6</v>
      </c>
      <c r="E4" s="2" t="s">
        <v>7</v>
      </c>
      <c r="F4" s="1"/>
      <c r="G4" s="1"/>
      <c r="H4" s="1"/>
      <c r="I4" s="1"/>
      <c r="J4" s="1"/>
      <c r="K4" s="1"/>
      <c r="L4" s="1"/>
      <c r="M4" s="1"/>
      <c r="N4" s="1"/>
      <c r="O4" s="1"/>
      <c r="P4" s="1"/>
      <c r="Q4" s="1"/>
      <c r="R4" s="1"/>
      <c r="S4" s="1"/>
      <c r="T4" s="1"/>
      <c r="U4" s="1"/>
      <c r="V4" s="1"/>
      <c r="W4" s="1"/>
      <c r="X4" s="1"/>
      <c r="Y4" s="1"/>
      <c r="Z4" s="1"/>
    </row>
    <row r="5" spans="1:26" ht="16.5" customHeight="1">
      <c r="A5" s="3">
        <v>1</v>
      </c>
      <c r="B5" s="4" t="s">
        <v>8</v>
      </c>
      <c r="C5" s="4" t="s">
        <v>9</v>
      </c>
      <c r="D5" s="5">
        <f>'Đăng nhập'!B4</f>
        <v>19</v>
      </c>
      <c r="E5" s="5"/>
      <c r="F5" s="1"/>
      <c r="G5" s="1"/>
      <c r="H5" s="1"/>
      <c r="I5" s="1"/>
      <c r="J5" s="1"/>
      <c r="K5" s="1"/>
      <c r="L5" s="1"/>
      <c r="M5" s="1"/>
      <c r="N5" s="1"/>
      <c r="O5" s="1"/>
      <c r="P5" s="1"/>
      <c r="Q5" s="1"/>
      <c r="R5" s="1"/>
      <c r="S5" s="1"/>
      <c r="T5" s="1"/>
      <c r="U5" s="1"/>
      <c r="V5" s="1"/>
      <c r="W5" s="1"/>
      <c r="X5" s="1"/>
      <c r="Y5" s="1"/>
    </row>
    <row r="6" spans="1:26" ht="16.5" customHeight="1">
      <c r="A6" s="6">
        <v>2</v>
      </c>
      <c r="B6" s="7" t="s">
        <v>10</v>
      </c>
      <c r="C6" s="4" t="s">
        <v>11</v>
      </c>
      <c r="D6" s="5">
        <f>'Đăng ký '!B4</f>
        <v>19</v>
      </c>
      <c r="E6" s="5"/>
      <c r="F6" s="1"/>
      <c r="G6" s="1"/>
      <c r="H6" s="1"/>
      <c r="I6" s="1"/>
      <c r="J6" s="1"/>
      <c r="K6" s="1"/>
      <c r="L6" s="1"/>
      <c r="M6" s="1"/>
      <c r="N6" s="1"/>
      <c r="O6" s="1"/>
      <c r="P6" s="1"/>
      <c r="Q6" s="1"/>
      <c r="R6" s="1"/>
      <c r="S6" s="1"/>
      <c r="T6" s="1"/>
      <c r="U6" s="1"/>
      <c r="V6" s="1"/>
      <c r="W6" s="1"/>
      <c r="X6" s="1"/>
      <c r="Y6" s="1"/>
    </row>
    <row r="7" spans="1:26" ht="16.5" customHeight="1">
      <c r="A7" s="6">
        <v>3</v>
      </c>
      <c r="B7" s="4" t="s">
        <v>12</v>
      </c>
      <c r="C7" s="4" t="s">
        <v>12</v>
      </c>
      <c r="D7" s="5">
        <f>'Quên mật khẩu'!B4</f>
        <v>13</v>
      </c>
      <c r="E7" s="5"/>
      <c r="F7" s="1"/>
      <c r="G7" s="1"/>
      <c r="H7" s="1"/>
      <c r="I7" s="1"/>
      <c r="J7" s="1"/>
      <c r="K7" s="1"/>
      <c r="L7" s="1"/>
      <c r="M7" s="1"/>
      <c r="N7" s="1"/>
      <c r="O7" s="1"/>
      <c r="P7" s="1"/>
      <c r="Q7" s="1"/>
      <c r="R7" s="1"/>
      <c r="S7" s="1"/>
      <c r="T7" s="1"/>
      <c r="U7" s="1"/>
      <c r="V7" s="1"/>
      <c r="W7" s="1"/>
      <c r="X7" s="1"/>
      <c r="Y7" s="1"/>
    </row>
    <row r="8" spans="1:26" ht="16.5" customHeight="1">
      <c r="A8" s="6">
        <v>4</v>
      </c>
      <c r="B8" s="4" t="s">
        <v>202</v>
      </c>
      <c r="C8" s="4" t="s">
        <v>202</v>
      </c>
      <c r="D8" s="5">
        <f>'Đổi mật khẩu'!B4</f>
        <v>17</v>
      </c>
      <c r="E8" s="5"/>
      <c r="F8" s="1"/>
      <c r="G8" s="1"/>
      <c r="H8" s="1"/>
      <c r="I8" s="1"/>
      <c r="J8" s="1"/>
      <c r="K8" s="1"/>
      <c r="L8" s="1"/>
      <c r="M8" s="1"/>
      <c r="N8" s="1"/>
      <c r="O8" s="1"/>
      <c r="P8" s="1"/>
      <c r="Q8" s="1"/>
      <c r="R8" s="1"/>
      <c r="S8" s="1"/>
      <c r="T8" s="1"/>
      <c r="U8" s="1"/>
      <c r="V8" s="1"/>
      <c r="W8" s="1"/>
      <c r="X8" s="1"/>
      <c r="Y8" s="1"/>
    </row>
    <row r="9" spans="1:26" ht="16.5" customHeight="1">
      <c r="A9" s="175">
        <v>5</v>
      </c>
      <c r="B9" s="177" t="s">
        <v>1001</v>
      </c>
      <c r="C9" s="4" t="s">
        <v>1002</v>
      </c>
      <c r="D9" s="5">
        <f>'Danh sách người dùng'!B4</f>
        <v>13</v>
      </c>
      <c r="E9" s="5"/>
      <c r="F9" s="1"/>
      <c r="G9" s="1"/>
      <c r="H9" s="1"/>
      <c r="I9" s="1"/>
      <c r="J9" s="1"/>
      <c r="K9" s="1"/>
      <c r="L9" s="1"/>
      <c r="M9" s="1"/>
      <c r="N9" s="1"/>
      <c r="O9" s="1"/>
      <c r="P9" s="1"/>
      <c r="Q9" s="1"/>
      <c r="R9" s="1"/>
      <c r="S9" s="1"/>
      <c r="T9" s="1"/>
      <c r="U9" s="1"/>
      <c r="V9" s="1"/>
      <c r="W9" s="1"/>
      <c r="X9" s="1"/>
      <c r="Y9" s="1"/>
    </row>
    <row r="10" spans="1:26" ht="16.5" customHeight="1">
      <c r="A10" s="176"/>
      <c r="B10" s="178"/>
      <c r="C10" s="4" t="s">
        <v>1003</v>
      </c>
      <c r="D10" s="5">
        <f>'Phân quyền người dùng'!B4</f>
        <v>9</v>
      </c>
      <c r="E10" s="5"/>
      <c r="F10" s="1"/>
      <c r="G10" s="1"/>
      <c r="H10" s="1"/>
      <c r="I10" s="1"/>
      <c r="J10" s="1"/>
      <c r="K10" s="1"/>
      <c r="L10" s="1"/>
      <c r="M10" s="1"/>
      <c r="N10" s="1"/>
      <c r="O10" s="1"/>
      <c r="P10" s="1"/>
      <c r="Q10" s="1"/>
      <c r="R10" s="1"/>
      <c r="S10" s="1"/>
      <c r="T10" s="1"/>
      <c r="U10" s="1"/>
      <c r="V10" s="1"/>
      <c r="W10" s="1"/>
      <c r="X10" s="1"/>
      <c r="Y10" s="1"/>
    </row>
    <row r="11" spans="1:26" ht="16.5" customHeight="1">
      <c r="A11" s="179">
        <v>6</v>
      </c>
      <c r="B11" s="182" t="s">
        <v>1066</v>
      </c>
      <c r="C11" s="4" t="s">
        <v>13</v>
      </c>
      <c r="D11" s="5">
        <f>'Danh sách danh mục bài viết'!B4</f>
        <v>12</v>
      </c>
      <c r="E11" s="5"/>
      <c r="F11" s="1"/>
      <c r="G11" s="1"/>
      <c r="H11" s="1"/>
      <c r="I11" s="1"/>
      <c r="J11" s="1"/>
      <c r="K11" s="1"/>
      <c r="L11" s="1"/>
      <c r="M11" s="1"/>
      <c r="N11" s="1"/>
      <c r="O11" s="1"/>
      <c r="P11" s="1"/>
      <c r="Q11" s="1"/>
      <c r="R11" s="1"/>
      <c r="S11" s="1"/>
      <c r="T11" s="1"/>
      <c r="U11" s="1"/>
      <c r="V11" s="1"/>
      <c r="W11" s="1"/>
      <c r="X11" s="1"/>
      <c r="Y11" s="1"/>
    </row>
    <row r="12" spans="1:26" ht="16.5" customHeight="1">
      <c r="A12" s="180"/>
      <c r="B12" s="183"/>
      <c r="C12" s="4" t="s">
        <v>15</v>
      </c>
      <c r="D12" s="5">
        <f>'Thêm danh mục bài viết'!B4</f>
        <v>13</v>
      </c>
      <c r="E12" s="5"/>
      <c r="F12" s="1"/>
      <c r="G12" s="1"/>
      <c r="H12" s="1"/>
      <c r="I12" s="1"/>
      <c r="J12" s="1"/>
      <c r="K12" s="1"/>
      <c r="L12" s="1"/>
      <c r="M12" s="1"/>
      <c r="N12" s="1"/>
      <c r="O12" s="1"/>
      <c r="P12" s="1"/>
      <c r="Q12" s="1"/>
      <c r="R12" s="1"/>
      <c r="S12" s="1"/>
      <c r="T12" s="1"/>
      <c r="U12" s="1"/>
      <c r="V12" s="1"/>
      <c r="W12" s="1"/>
      <c r="X12" s="1"/>
      <c r="Y12" s="1"/>
    </row>
    <row r="13" spans="1:26" ht="16.5" customHeight="1">
      <c r="A13" s="181"/>
      <c r="B13" s="184"/>
      <c r="C13" s="4" t="s">
        <v>16</v>
      </c>
      <c r="D13" s="5">
        <f>'Chỉnh sửa danh mục bài viết'!B4</f>
        <v>12</v>
      </c>
      <c r="E13" s="5"/>
      <c r="F13" s="1"/>
      <c r="G13" s="1"/>
      <c r="H13" s="1"/>
      <c r="I13" s="1"/>
      <c r="J13" s="1"/>
      <c r="K13" s="1"/>
      <c r="L13" s="1"/>
      <c r="M13" s="1"/>
      <c r="N13" s="1"/>
      <c r="O13" s="1"/>
      <c r="P13" s="1"/>
      <c r="Q13" s="1"/>
      <c r="R13" s="1"/>
      <c r="S13" s="1"/>
      <c r="T13" s="1"/>
      <c r="U13" s="1"/>
      <c r="V13" s="1"/>
      <c r="W13" s="1"/>
      <c r="X13" s="1"/>
      <c r="Y13" s="1"/>
    </row>
    <row r="14" spans="1:26" ht="16.5" customHeight="1">
      <c r="A14" s="196">
        <v>7</v>
      </c>
      <c r="B14" s="194" t="s">
        <v>1067</v>
      </c>
      <c r="C14" s="4" t="s">
        <v>18</v>
      </c>
      <c r="D14" s="5">
        <f>'Danh sách bài viết'!B4</f>
        <v>15</v>
      </c>
      <c r="E14" s="5"/>
      <c r="F14" s="1"/>
      <c r="G14" s="1"/>
      <c r="H14" s="1"/>
      <c r="I14" s="1"/>
      <c r="J14" s="1"/>
      <c r="K14" s="1"/>
      <c r="L14" s="1"/>
      <c r="M14" s="1"/>
      <c r="N14" s="1"/>
      <c r="O14" s="1"/>
      <c r="P14" s="1"/>
      <c r="Q14" s="1"/>
      <c r="R14" s="1"/>
      <c r="S14" s="1"/>
      <c r="T14" s="1"/>
      <c r="U14" s="1"/>
      <c r="V14" s="1"/>
      <c r="W14" s="1"/>
      <c r="X14" s="1"/>
      <c r="Y14" s="1"/>
    </row>
    <row r="15" spans="1:26" ht="16.5" customHeight="1">
      <c r="A15" s="197"/>
      <c r="B15" s="195"/>
      <c r="C15" s="4" t="s">
        <v>1087</v>
      </c>
      <c r="D15" s="5">
        <f>'Thêm bài viết'!B4</f>
        <v>19</v>
      </c>
      <c r="E15" s="5"/>
      <c r="F15" s="1"/>
      <c r="G15" s="1"/>
      <c r="H15" s="1"/>
      <c r="I15" s="1"/>
      <c r="J15" s="1"/>
      <c r="K15" s="1"/>
      <c r="L15" s="1"/>
      <c r="M15" s="1"/>
      <c r="N15" s="1"/>
      <c r="O15" s="1"/>
      <c r="P15" s="1"/>
      <c r="Q15" s="1"/>
      <c r="R15" s="1"/>
      <c r="S15" s="1"/>
      <c r="T15" s="1"/>
      <c r="U15" s="1"/>
      <c r="V15" s="1"/>
      <c r="W15" s="1"/>
      <c r="X15" s="1"/>
      <c r="Y15" s="1"/>
    </row>
    <row r="16" spans="1:26" ht="16.5" customHeight="1">
      <c r="A16" s="198"/>
      <c r="B16" s="195"/>
      <c r="C16" s="4" t="s">
        <v>20</v>
      </c>
      <c r="D16" s="5">
        <f>'Chỉnh sửa bài viết'!B4</f>
        <v>20</v>
      </c>
      <c r="E16" s="5"/>
      <c r="F16" s="1"/>
      <c r="G16" s="1"/>
      <c r="H16" s="1"/>
      <c r="I16" s="1"/>
      <c r="J16" s="1"/>
      <c r="K16" s="1"/>
      <c r="L16" s="1"/>
      <c r="M16" s="1"/>
      <c r="N16" s="1"/>
      <c r="O16" s="1"/>
      <c r="P16" s="1"/>
      <c r="Q16" s="1"/>
      <c r="R16" s="1"/>
      <c r="S16" s="1"/>
      <c r="T16" s="1"/>
      <c r="U16" s="1"/>
      <c r="V16" s="1"/>
      <c r="W16" s="1"/>
      <c r="X16" s="1"/>
      <c r="Y16" s="1"/>
    </row>
    <row r="17" spans="1:26" ht="16.5" customHeight="1">
      <c r="A17" s="196">
        <v>8</v>
      </c>
      <c r="B17" s="194" t="s">
        <v>21</v>
      </c>
      <c r="C17" s="4" t="s">
        <v>22</v>
      </c>
      <c r="D17" s="5">
        <f>'Danh sách danh mục sản phẩm'!B4</f>
        <v>12</v>
      </c>
      <c r="E17" s="5"/>
      <c r="F17" s="1"/>
      <c r="G17" s="1"/>
      <c r="H17" s="1"/>
      <c r="I17" s="1"/>
      <c r="J17" s="1"/>
      <c r="K17" s="1"/>
      <c r="L17" s="1"/>
      <c r="M17" s="1"/>
      <c r="N17" s="1"/>
      <c r="O17" s="1"/>
      <c r="P17" s="1"/>
      <c r="Q17" s="1"/>
      <c r="R17" s="1"/>
      <c r="S17" s="1"/>
      <c r="T17" s="1"/>
      <c r="U17" s="1"/>
      <c r="V17" s="1"/>
      <c r="W17" s="1"/>
      <c r="X17" s="1"/>
      <c r="Y17" s="1"/>
    </row>
    <row r="18" spans="1:26" ht="16.5" customHeight="1">
      <c r="A18" s="197"/>
      <c r="B18" s="195"/>
      <c r="C18" s="4" t="s">
        <v>24</v>
      </c>
      <c r="D18" s="5">
        <f>'Thêm danh mục sản phẩm'!B4</f>
        <v>10</v>
      </c>
      <c r="E18" s="5"/>
      <c r="F18" s="1"/>
      <c r="G18" s="1"/>
      <c r="H18" s="1"/>
      <c r="I18" s="1"/>
      <c r="J18" s="1"/>
      <c r="K18" s="1"/>
      <c r="L18" s="1"/>
      <c r="M18" s="1"/>
      <c r="N18" s="1"/>
      <c r="O18" s="1"/>
      <c r="P18" s="1"/>
      <c r="Q18" s="1"/>
      <c r="R18" s="1"/>
      <c r="S18" s="1"/>
      <c r="T18" s="1"/>
      <c r="U18" s="1"/>
      <c r="V18" s="1"/>
      <c r="W18" s="1"/>
      <c r="X18" s="1"/>
      <c r="Y18" s="1"/>
    </row>
    <row r="19" spans="1:26" ht="16.5" customHeight="1">
      <c r="A19" s="198"/>
      <c r="B19" s="195"/>
      <c r="C19" s="4" t="s">
        <v>25</v>
      </c>
      <c r="D19" s="5">
        <f>'Cập nhật danh mục sản phẩm'!B4</f>
        <v>11</v>
      </c>
      <c r="E19" s="5"/>
      <c r="F19" s="1"/>
      <c r="G19" s="1"/>
      <c r="H19" s="1"/>
      <c r="I19" s="1"/>
      <c r="J19" s="1"/>
      <c r="K19" s="1"/>
      <c r="L19" s="1"/>
      <c r="M19" s="1"/>
      <c r="N19" s="1"/>
      <c r="O19" s="1"/>
      <c r="P19" s="1"/>
      <c r="Q19" s="1"/>
      <c r="R19" s="1"/>
      <c r="S19" s="1"/>
      <c r="T19" s="1"/>
      <c r="U19" s="1"/>
      <c r="V19" s="1"/>
      <c r="W19" s="1"/>
      <c r="X19" s="1"/>
      <c r="Y19" s="1"/>
    </row>
    <row r="20" spans="1:26" ht="16.5" customHeight="1">
      <c r="A20" s="196">
        <v>9</v>
      </c>
      <c r="B20" s="194" t="s">
        <v>26</v>
      </c>
      <c r="C20" s="4" t="s">
        <v>27</v>
      </c>
      <c r="D20" s="5">
        <f>'Danh sách sản phẩm'!B4</f>
        <v>16</v>
      </c>
      <c r="E20" s="5"/>
      <c r="F20" s="1"/>
      <c r="G20" s="1"/>
      <c r="H20" s="1"/>
      <c r="I20" s="1"/>
      <c r="J20" s="1"/>
      <c r="K20" s="1"/>
      <c r="L20" s="1"/>
      <c r="M20" s="1"/>
      <c r="N20" s="1"/>
      <c r="O20" s="1"/>
      <c r="P20" s="1"/>
      <c r="Q20" s="1"/>
      <c r="R20" s="1"/>
      <c r="S20" s="1"/>
      <c r="T20" s="1"/>
      <c r="U20" s="1"/>
      <c r="V20" s="1"/>
      <c r="W20" s="1"/>
      <c r="X20" s="1"/>
      <c r="Y20" s="1"/>
    </row>
    <row r="21" spans="1:26" ht="16.5" customHeight="1">
      <c r="A21" s="197"/>
      <c r="B21" s="195"/>
      <c r="C21" s="4" t="s">
        <v>29</v>
      </c>
      <c r="D21" s="5">
        <f>'Thêm sản phẩm'!B4</f>
        <v>25</v>
      </c>
      <c r="E21" s="5"/>
      <c r="F21" s="1"/>
      <c r="G21" s="1"/>
      <c r="H21" s="1"/>
      <c r="I21" s="1"/>
      <c r="J21" s="1"/>
      <c r="K21" s="1"/>
      <c r="L21" s="1"/>
      <c r="M21" s="1"/>
      <c r="N21" s="1"/>
      <c r="O21" s="1"/>
      <c r="P21" s="1"/>
      <c r="Q21" s="1"/>
      <c r="R21" s="1"/>
      <c r="S21" s="1"/>
      <c r="T21" s="1"/>
      <c r="U21" s="1"/>
      <c r="V21" s="1"/>
      <c r="W21" s="1"/>
      <c r="X21" s="1"/>
      <c r="Y21" s="1"/>
    </row>
    <row r="22" spans="1:26" ht="16.5" customHeight="1">
      <c r="A22" s="198"/>
      <c r="B22" s="195"/>
      <c r="C22" s="4" t="s">
        <v>30</v>
      </c>
      <c r="D22" s="125">
        <f>'Cập nhật sản phẩm'!B4</f>
        <v>25</v>
      </c>
      <c r="E22" s="125"/>
      <c r="F22" s="1"/>
      <c r="G22" s="1"/>
      <c r="H22" s="1"/>
      <c r="I22" s="1"/>
      <c r="J22" s="1"/>
      <c r="K22" s="1"/>
      <c r="L22" s="1"/>
      <c r="M22" s="1"/>
      <c r="N22" s="1"/>
      <c r="O22" s="1"/>
      <c r="P22" s="1"/>
      <c r="Q22" s="1"/>
      <c r="R22" s="1"/>
      <c r="S22" s="1"/>
      <c r="T22" s="1"/>
      <c r="U22" s="1"/>
      <c r="V22" s="1"/>
      <c r="W22" s="1"/>
      <c r="X22" s="1"/>
      <c r="Y22" s="1"/>
    </row>
    <row r="23" spans="1:26" ht="16.5" customHeight="1">
      <c r="A23" s="9">
        <v>10</v>
      </c>
      <c r="B23" s="9" t="s">
        <v>31</v>
      </c>
      <c r="C23" s="4" t="s">
        <v>31</v>
      </c>
      <c r="D23" s="125">
        <f>'Bài viết'!B4</f>
        <v>15</v>
      </c>
      <c r="E23" s="125"/>
      <c r="F23" s="1"/>
      <c r="G23" s="1"/>
      <c r="H23" s="1"/>
      <c r="I23" s="1"/>
      <c r="J23" s="1"/>
      <c r="K23" s="1"/>
      <c r="L23" s="1"/>
      <c r="M23" s="1"/>
      <c r="N23" s="1"/>
      <c r="O23" s="1"/>
      <c r="P23" s="1"/>
      <c r="Q23" s="1"/>
      <c r="R23" s="1"/>
      <c r="S23" s="1"/>
      <c r="T23" s="1"/>
      <c r="U23" s="1"/>
      <c r="V23" s="1"/>
      <c r="W23" s="1"/>
      <c r="X23" s="1"/>
      <c r="Y23" s="1"/>
    </row>
    <row r="24" spans="1:26" ht="16.5" customHeight="1">
      <c r="A24" s="179">
        <v>11</v>
      </c>
      <c r="B24" s="179" t="s">
        <v>17</v>
      </c>
      <c r="C24" s="4" t="s">
        <v>32</v>
      </c>
      <c r="D24" s="125">
        <f>'Danh sách công thức'!B4</f>
        <v>18</v>
      </c>
      <c r="E24" s="125"/>
      <c r="F24" s="1"/>
      <c r="G24" s="1"/>
      <c r="H24" s="1"/>
      <c r="I24" s="1"/>
      <c r="J24" s="1"/>
      <c r="K24" s="1"/>
      <c r="L24" s="1"/>
      <c r="M24" s="1"/>
      <c r="N24" s="1"/>
      <c r="O24" s="1"/>
      <c r="P24" s="1"/>
      <c r="Q24" s="1"/>
      <c r="R24" s="1"/>
      <c r="S24" s="1"/>
      <c r="T24" s="1"/>
      <c r="U24" s="1"/>
      <c r="V24" s="1"/>
      <c r="W24" s="1"/>
      <c r="X24" s="1"/>
      <c r="Y24" s="1"/>
    </row>
    <row r="25" spans="1:26" ht="16.5" customHeight="1">
      <c r="A25" s="180"/>
      <c r="B25" s="180"/>
      <c r="C25" s="4" t="s">
        <v>33</v>
      </c>
      <c r="D25" s="125">
        <f>'Thêm công thức'!B4</f>
        <v>20</v>
      </c>
      <c r="E25" s="125"/>
      <c r="F25" s="1"/>
      <c r="G25" s="1"/>
      <c r="H25" s="1"/>
      <c r="I25" s="1"/>
      <c r="J25" s="1"/>
      <c r="K25" s="1"/>
      <c r="L25" s="1"/>
      <c r="M25" s="1"/>
      <c r="N25" s="1"/>
      <c r="O25" s="1"/>
      <c r="P25" s="1"/>
      <c r="Q25" s="1"/>
      <c r="R25" s="1"/>
      <c r="S25" s="1"/>
      <c r="T25" s="1"/>
      <c r="U25" s="1"/>
      <c r="V25" s="1"/>
      <c r="W25" s="1"/>
      <c r="X25" s="1"/>
      <c r="Y25" s="1"/>
    </row>
    <row r="26" spans="1:26" ht="16.5" customHeight="1">
      <c r="A26" s="181"/>
      <c r="B26" s="181"/>
      <c r="C26" s="4" t="s">
        <v>34</v>
      </c>
      <c r="D26" s="125">
        <f>'Chỉnh sửa công thức'!B4</f>
        <v>17</v>
      </c>
      <c r="E26" s="125"/>
      <c r="F26" s="1"/>
      <c r="G26" s="1"/>
      <c r="H26" s="1"/>
      <c r="I26" s="1"/>
      <c r="J26" s="1"/>
      <c r="K26" s="1"/>
      <c r="L26" s="1"/>
      <c r="M26" s="1"/>
      <c r="N26" s="1"/>
      <c r="O26" s="1"/>
      <c r="P26" s="1"/>
      <c r="Q26" s="1"/>
      <c r="R26" s="1"/>
      <c r="S26" s="1"/>
      <c r="T26" s="1"/>
      <c r="U26" s="1"/>
      <c r="V26" s="1"/>
      <c r="W26" s="1"/>
      <c r="X26" s="1"/>
      <c r="Y26" s="1"/>
    </row>
    <row r="27" spans="1:26" ht="16.5" customHeight="1">
      <c r="C27" s="127" t="s">
        <v>1200</v>
      </c>
      <c r="D27" s="1">
        <f>SUM(D5:D26)</f>
        <v>350</v>
      </c>
      <c r="E27" s="1"/>
      <c r="F27" s="1"/>
      <c r="G27" s="1"/>
      <c r="H27" s="1"/>
      <c r="I27" s="1"/>
      <c r="J27" s="1"/>
      <c r="K27" s="1"/>
      <c r="L27" s="1"/>
      <c r="M27" s="1"/>
      <c r="N27" s="1"/>
      <c r="O27" s="1"/>
      <c r="P27" s="1"/>
      <c r="Q27" s="1"/>
      <c r="R27" s="1"/>
      <c r="S27" s="1"/>
      <c r="T27" s="1"/>
      <c r="U27" s="1"/>
      <c r="V27" s="1"/>
      <c r="W27" s="1"/>
      <c r="X27" s="1"/>
      <c r="Y27" s="1"/>
      <c r="Z27" s="1"/>
    </row>
    <row r="28" spans="1:26" ht="16.5" customHeight="1">
      <c r="D28" s="1"/>
      <c r="E28" s="1"/>
      <c r="F28" s="1"/>
      <c r="G28" s="1"/>
      <c r="H28" s="1"/>
      <c r="I28" s="1"/>
      <c r="J28" s="1"/>
      <c r="K28" s="1"/>
      <c r="L28" s="1"/>
      <c r="M28" s="1"/>
      <c r="N28" s="1"/>
      <c r="O28" s="1"/>
      <c r="P28" s="1"/>
      <c r="Q28" s="1"/>
      <c r="R28" s="1"/>
      <c r="S28" s="1"/>
      <c r="T28" s="1"/>
      <c r="U28" s="1"/>
      <c r="V28" s="1"/>
      <c r="W28" s="1"/>
      <c r="X28" s="1"/>
      <c r="Y28" s="1"/>
      <c r="Z28" s="1"/>
    </row>
    <row r="29" spans="1:26" ht="16.5" customHeight="1">
      <c r="D29" s="1"/>
      <c r="E29" s="1"/>
      <c r="F29" s="1"/>
      <c r="G29" s="1"/>
      <c r="H29" s="1"/>
      <c r="I29" s="1"/>
      <c r="J29" s="1"/>
      <c r="K29" s="1"/>
      <c r="L29" s="1"/>
      <c r="M29" s="1"/>
      <c r="N29" s="1"/>
      <c r="O29" s="1"/>
      <c r="P29" s="1"/>
      <c r="Q29" s="1"/>
      <c r="R29" s="1"/>
      <c r="S29" s="1"/>
      <c r="T29" s="1"/>
      <c r="U29" s="1"/>
      <c r="V29" s="1"/>
      <c r="W29" s="1"/>
      <c r="X29" s="1"/>
      <c r="Y29" s="1"/>
      <c r="Z29" s="1"/>
    </row>
    <row r="30" spans="1:26" ht="16.5" customHeight="1">
      <c r="D30" s="1"/>
      <c r="E30" s="1"/>
      <c r="F30" s="1"/>
      <c r="G30" s="1"/>
      <c r="H30" s="1"/>
      <c r="I30" s="1"/>
      <c r="J30" s="1"/>
      <c r="K30" s="1"/>
      <c r="L30" s="1"/>
      <c r="M30" s="1"/>
      <c r="N30" s="1"/>
      <c r="O30" s="1"/>
      <c r="P30" s="1"/>
      <c r="Q30" s="1"/>
      <c r="R30" s="1"/>
      <c r="S30" s="1"/>
      <c r="T30" s="1"/>
      <c r="U30" s="1"/>
      <c r="V30" s="1"/>
      <c r="W30" s="1"/>
      <c r="X30" s="1"/>
      <c r="Y30" s="1"/>
      <c r="Z30" s="1"/>
    </row>
    <row r="31" spans="1:26" ht="16.5" customHeight="1">
      <c r="D31" s="1"/>
      <c r="E31" s="1"/>
      <c r="F31" s="1"/>
      <c r="G31" s="1"/>
      <c r="H31" s="1"/>
      <c r="I31" s="1"/>
      <c r="J31" s="1"/>
      <c r="K31" s="1"/>
      <c r="L31" s="1"/>
      <c r="M31" s="1"/>
      <c r="N31" s="1"/>
      <c r="O31" s="1"/>
      <c r="P31" s="1"/>
      <c r="Q31" s="1"/>
      <c r="R31" s="1"/>
      <c r="S31" s="1"/>
      <c r="T31" s="1"/>
      <c r="U31" s="1"/>
      <c r="V31" s="1"/>
      <c r="W31" s="1"/>
      <c r="X31" s="1"/>
      <c r="Y31" s="1"/>
      <c r="Z31" s="1"/>
    </row>
    <row r="32" spans="1:26" ht="16.5" customHeight="1">
      <c r="D32" s="1"/>
      <c r="E32" s="1"/>
      <c r="F32" s="1"/>
      <c r="G32" s="1"/>
      <c r="H32" s="1"/>
      <c r="I32" s="1"/>
      <c r="J32" s="1"/>
      <c r="K32" s="1"/>
      <c r="L32" s="1"/>
      <c r="M32" s="1"/>
      <c r="N32" s="1"/>
      <c r="O32" s="1"/>
      <c r="P32" s="1"/>
      <c r="Q32" s="1"/>
      <c r="R32" s="1"/>
      <c r="S32" s="1"/>
      <c r="T32" s="1"/>
      <c r="U32" s="1"/>
      <c r="V32" s="1"/>
      <c r="W32" s="1"/>
      <c r="X32" s="1"/>
      <c r="Y32" s="1"/>
      <c r="Z32" s="1"/>
    </row>
    <row r="33" spans="1:26" ht="16.5" customHeight="1">
      <c r="D33" s="1"/>
      <c r="E33" s="1"/>
      <c r="F33" s="1"/>
      <c r="G33" s="1"/>
      <c r="H33" s="1"/>
      <c r="I33" s="1"/>
      <c r="J33" s="1"/>
      <c r="K33" s="1"/>
      <c r="L33" s="1"/>
      <c r="M33" s="1"/>
      <c r="N33" s="1"/>
      <c r="O33" s="1"/>
      <c r="P33" s="1"/>
      <c r="Q33" s="1"/>
      <c r="R33" s="1"/>
      <c r="S33" s="1"/>
      <c r="T33" s="1"/>
      <c r="U33" s="1"/>
      <c r="V33" s="1"/>
      <c r="W33" s="1"/>
      <c r="X33" s="1"/>
      <c r="Y33" s="1"/>
      <c r="Z33" s="1"/>
    </row>
    <row r="34" spans="1:26" ht="16.5" customHeight="1">
      <c r="D34" s="1"/>
      <c r="E34" s="1"/>
      <c r="F34" s="1"/>
      <c r="G34" s="1"/>
      <c r="H34" s="1"/>
      <c r="I34" s="1"/>
      <c r="J34" s="1"/>
      <c r="K34" s="1"/>
      <c r="L34" s="1"/>
      <c r="M34" s="1"/>
      <c r="N34" s="1"/>
      <c r="O34" s="1"/>
      <c r="P34" s="1"/>
      <c r="Q34" s="1"/>
      <c r="R34" s="1"/>
      <c r="S34" s="1"/>
      <c r="T34" s="1"/>
      <c r="U34" s="1"/>
      <c r="V34" s="1"/>
      <c r="W34" s="1"/>
      <c r="X34" s="1"/>
      <c r="Y34" s="1"/>
      <c r="Z34" s="1"/>
    </row>
    <row r="35" spans="1:26" ht="16.5" customHeight="1">
      <c r="D35" s="1"/>
      <c r="E35" s="1"/>
      <c r="F35" s="1"/>
      <c r="G35" s="1"/>
      <c r="H35" s="1"/>
      <c r="I35" s="1"/>
      <c r="J35" s="1"/>
      <c r="K35" s="1"/>
      <c r="L35" s="1"/>
      <c r="M35" s="1"/>
      <c r="N35" s="1"/>
      <c r="O35" s="1"/>
      <c r="P35" s="1"/>
      <c r="Q35" s="1"/>
      <c r="R35" s="1"/>
      <c r="S35" s="1"/>
      <c r="T35" s="1"/>
      <c r="U35" s="1"/>
      <c r="V35" s="1"/>
      <c r="W35" s="1"/>
      <c r="X35" s="1"/>
      <c r="Y35" s="1"/>
      <c r="Z35" s="1"/>
    </row>
    <row r="36" spans="1:26" ht="16.5" customHeight="1">
      <c r="D36" s="1"/>
      <c r="E36" s="1"/>
      <c r="F36" s="1"/>
      <c r="G36" s="1"/>
      <c r="H36" s="1"/>
      <c r="I36" s="1"/>
      <c r="J36" s="1"/>
      <c r="K36" s="1"/>
      <c r="L36" s="1"/>
      <c r="M36" s="1"/>
      <c r="N36" s="1"/>
      <c r="O36" s="1"/>
      <c r="P36" s="1"/>
      <c r="Q36" s="1"/>
      <c r="R36" s="1"/>
      <c r="S36" s="1"/>
      <c r="T36" s="1"/>
      <c r="U36" s="1"/>
      <c r="V36" s="1"/>
      <c r="W36" s="1"/>
      <c r="X36" s="1"/>
      <c r="Y36" s="1"/>
      <c r="Z36" s="1"/>
    </row>
    <row r="37" spans="1:26" ht="16.5" customHeight="1">
      <c r="D37" s="1"/>
      <c r="E37" s="1"/>
      <c r="F37" s="1"/>
      <c r="G37" s="1"/>
      <c r="H37" s="1"/>
      <c r="I37" s="1"/>
      <c r="J37" s="1"/>
      <c r="K37" s="1"/>
      <c r="L37" s="1"/>
      <c r="M37" s="1"/>
      <c r="N37" s="1"/>
      <c r="O37" s="1"/>
      <c r="P37" s="1"/>
      <c r="Q37" s="1"/>
      <c r="R37" s="1"/>
      <c r="S37" s="1"/>
      <c r="T37" s="1"/>
      <c r="U37" s="1"/>
      <c r="V37" s="1"/>
      <c r="W37" s="1"/>
      <c r="X37" s="1"/>
      <c r="Y37" s="1"/>
      <c r="Z37" s="1"/>
    </row>
    <row r="38" spans="1:26" ht="16.5" customHeight="1">
      <c r="D38" s="1"/>
      <c r="E38" s="1"/>
      <c r="F38" s="1"/>
      <c r="G38" s="1"/>
      <c r="H38" s="1"/>
      <c r="I38" s="1"/>
      <c r="J38" s="1"/>
      <c r="K38" s="1"/>
      <c r="L38" s="1"/>
      <c r="M38" s="1"/>
      <c r="N38" s="1"/>
      <c r="O38" s="1"/>
      <c r="P38" s="1"/>
      <c r="Q38" s="1"/>
      <c r="R38" s="1"/>
      <c r="S38" s="1"/>
      <c r="T38" s="1"/>
      <c r="U38" s="1"/>
      <c r="V38" s="1"/>
      <c r="W38" s="1"/>
      <c r="X38" s="1"/>
      <c r="Y38" s="1"/>
      <c r="Z38" s="1"/>
    </row>
    <row r="39" spans="1:26" ht="16.5" customHeight="1">
      <c r="D39" s="1"/>
      <c r="E39" s="1"/>
      <c r="F39" s="1"/>
      <c r="G39" s="1"/>
      <c r="H39" s="1"/>
      <c r="I39" s="1"/>
      <c r="J39" s="1"/>
      <c r="K39" s="1"/>
      <c r="L39" s="1"/>
      <c r="M39" s="1"/>
      <c r="N39" s="1"/>
      <c r="O39" s="1"/>
      <c r="P39" s="1"/>
      <c r="Q39" s="1"/>
      <c r="R39" s="1"/>
      <c r="S39" s="1"/>
      <c r="T39" s="1"/>
      <c r="U39" s="1"/>
      <c r="V39" s="1"/>
      <c r="W39" s="1"/>
      <c r="X39" s="1"/>
      <c r="Y39" s="1"/>
      <c r="Z39" s="1"/>
    </row>
    <row r="40" spans="1:26" ht="16.5" customHeight="1">
      <c r="D40" s="1"/>
      <c r="E40" s="1"/>
      <c r="F40" s="1"/>
      <c r="G40" s="1"/>
      <c r="H40" s="1"/>
      <c r="I40" s="1"/>
      <c r="J40" s="1"/>
      <c r="K40" s="1"/>
      <c r="L40" s="1"/>
      <c r="M40" s="1"/>
      <c r="N40" s="1"/>
      <c r="O40" s="1"/>
      <c r="P40" s="1"/>
      <c r="Q40" s="1"/>
      <c r="R40" s="1"/>
      <c r="S40" s="1"/>
      <c r="T40" s="1"/>
      <c r="U40" s="1"/>
      <c r="V40" s="1"/>
      <c r="W40" s="1"/>
      <c r="X40" s="1"/>
      <c r="Y40" s="1"/>
      <c r="Z40" s="1"/>
    </row>
    <row r="41" spans="1:26" ht="16.5" customHeight="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A24:A26"/>
    <mergeCell ref="B24:B26"/>
    <mergeCell ref="B14:B16"/>
    <mergeCell ref="A14:A16"/>
    <mergeCell ref="A17:A19"/>
    <mergeCell ref="B17:B19"/>
    <mergeCell ref="A20:A22"/>
    <mergeCell ref="B20:B22"/>
    <mergeCell ref="A9:A10"/>
    <mergeCell ref="B9:B10"/>
    <mergeCell ref="A11:A13"/>
    <mergeCell ref="B11:B13"/>
    <mergeCell ref="A1:E2"/>
    <mergeCell ref="B3:E3"/>
  </mergeCells>
  <phoneticPr fontId="25" type="noConversion"/>
  <hyperlinks>
    <hyperlink ref="C5" location="'Đăng nhập'!A2" display="Đăng nhập" xr:uid="{00000000-0004-0000-0000-000000000000}"/>
    <hyperlink ref="C6" location="'Đăng ký '!A2" display="Đăng ký" xr:uid="{00000000-0004-0000-0000-000001000000}"/>
    <hyperlink ref="C7" location="'Quên mật khẩu'!A2" display="Quên mật khẩu" xr:uid="{00000000-0004-0000-0000-000002000000}"/>
    <hyperlink ref="C12" location="'Thêm danh mục bài viết'!A2" display="Thêm danh mục bài viết" xr:uid="{00000000-0004-0000-0000-000004000000}"/>
    <hyperlink ref="C13" location="'Chỉnh sửa danh mục bài viết'!A2" display="Chỉnh sửa danh mục bài viết" xr:uid="{00000000-0004-0000-0000-000005000000}"/>
    <hyperlink ref="C14" location="'Danh sách bài viết'!A2" display="Danh sách  bài viết" xr:uid="{00000000-0004-0000-0000-000006000000}"/>
    <hyperlink ref="C15" location="'Thêm bài viết'!A2" display="Thêm  bài viết" xr:uid="{00000000-0004-0000-0000-000007000000}"/>
    <hyperlink ref="C16" location="'Chỉnh sửa bài viết'!A2" display="Chỉnh sửa bài viết" xr:uid="{00000000-0004-0000-0000-000008000000}"/>
    <hyperlink ref="C20" location="'Danh sách sản phẩm'!A2" display="Danh sách  sản phẩm" xr:uid="{00000000-0004-0000-0000-00000C000000}"/>
    <hyperlink ref="C21" location="'Thêm sản phẩm'!A2" display="Thêm sản phẩm" xr:uid="{00000000-0004-0000-0000-00000D000000}"/>
    <hyperlink ref="C22" location="'Cập nhật sản phẩm'!A2" display="Chỉnh sửa sản phẩm" xr:uid="{00000000-0004-0000-0000-00000E000000}"/>
    <hyperlink ref="C23" location="'Bài viết'!A2" display="Bài viết" xr:uid="{00000000-0004-0000-0000-00000F000000}"/>
    <hyperlink ref="C8" location="'Đổi mật khẩu'!A2" display="Đổi mật khẩu" xr:uid="{E2D400EC-691C-4618-A889-310EADC8EA83}"/>
    <hyperlink ref="C9" location="'Danh sách người dùng'!A2" display="Danh sách người dùng" xr:uid="{AEDC4AE3-A194-4D24-A455-9FD2A17B1FA7}"/>
    <hyperlink ref="C10" location="'Phân quyền người dùng'!A1" display="Phân quyền người dùng" xr:uid="{DC9C13B5-B99A-47D5-85E9-E3F5EF4B4D34}"/>
    <hyperlink ref="C11" location="'Danh sách danh mục bài viết'!A1" display="Danh sách danh mục bài viết" xr:uid="{D416676D-2D62-46B7-A1AD-8194C336DF78}"/>
    <hyperlink ref="C17" location="'Danh sách danh mục sản phẩm'!A1" display="Danh sách danh mục sản phẩm" xr:uid="{C7875D46-5177-4F0F-A8FE-483FE30A7FB3}"/>
    <hyperlink ref="C18" location="'Thêm danh mục sản phẩm'!A1" display="Thêm danh mục sản phẩm" xr:uid="{F4A84757-3812-4340-A3FE-DC67FE75170D}"/>
    <hyperlink ref="C19" location="'Cập nhật danh mục sản phẩm'!A1" display="Chỉnh sửa danh mục sản phẩm" xr:uid="{F7F7BCF2-B228-4CEA-A09A-A64F64D02EF2}"/>
    <hyperlink ref="C24" location="'Danh sách công thức'!A1" display="Danh sách công thức" xr:uid="{D8898CB9-0F79-4B2A-A1BB-572824224F59}"/>
    <hyperlink ref="C25" location="'Thêm công thức'!A1" display="Thêm công thức" xr:uid="{9A76B4AD-83CA-41F2-839C-A04D23CCA003}"/>
    <hyperlink ref="C26" location="'Chỉnh sửa công thức'!A1" display="Chỉnh sửa công thức" xr:uid="{AAA1B9FA-C851-4EC8-8EBB-BDC68161DB3B}"/>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cols>
    <col min="1" max="1" width="14.109375" customWidth="1"/>
    <col min="2" max="2" width="33.33203125" customWidth="1"/>
    <col min="3" max="3" width="11.6640625" customWidth="1"/>
    <col min="4" max="10" width="9.109375" customWidth="1"/>
    <col min="11" max="11" width="13.5546875" customWidth="1"/>
    <col min="12" max="12" width="14.33203125" customWidth="1"/>
    <col min="13" max="26" width="9.109375" customWidth="1"/>
  </cols>
  <sheetData>
    <row r="1" spans="1:26" ht="13.5" customHeight="1">
      <c r="A1" s="213" t="s">
        <v>35</v>
      </c>
      <c r="B1" s="214"/>
      <c r="C1" s="214"/>
      <c r="D1" s="214"/>
      <c r="E1" s="214"/>
      <c r="F1" s="214"/>
      <c r="G1" s="214"/>
      <c r="H1" s="214"/>
      <c r="I1" s="214"/>
      <c r="J1" s="214"/>
      <c r="K1" s="214"/>
      <c r="L1" s="214"/>
      <c r="M1" s="214"/>
      <c r="N1" s="214"/>
      <c r="O1" s="214"/>
      <c r="P1" s="214"/>
      <c r="Q1" s="10"/>
      <c r="R1" s="10"/>
      <c r="S1" s="10"/>
      <c r="T1" s="10"/>
      <c r="U1" s="10"/>
      <c r="V1" s="10"/>
      <c r="W1" s="10"/>
      <c r="X1" s="10"/>
      <c r="Y1" s="10"/>
      <c r="Z1" s="10"/>
    </row>
    <row r="2" spans="1:26" ht="13.5" customHeight="1">
      <c r="A2" s="11"/>
      <c r="B2" s="12"/>
      <c r="C2" s="12"/>
      <c r="D2" s="12"/>
      <c r="E2" s="12"/>
      <c r="F2" s="12"/>
      <c r="G2" s="12"/>
      <c r="H2" s="12"/>
      <c r="I2" s="12"/>
      <c r="J2" s="12"/>
      <c r="K2" s="12"/>
      <c r="L2" s="12"/>
      <c r="M2" s="13"/>
      <c r="N2" s="13"/>
      <c r="O2" s="13"/>
      <c r="P2" s="13"/>
      <c r="Q2" s="10"/>
      <c r="R2" s="10"/>
      <c r="S2" s="10"/>
      <c r="T2" s="10"/>
      <c r="U2" s="10"/>
      <c r="V2" s="10"/>
      <c r="W2" s="10"/>
      <c r="X2" s="10"/>
      <c r="Y2" s="10"/>
      <c r="Z2" s="10"/>
    </row>
    <row r="3" spans="1:26" ht="13.5" customHeight="1">
      <c r="A3" s="14" t="s">
        <v>1</v>
      </c>
      <c r="B3" s="215" t="s">
        <v>36</v>
      </c>
      <c r="C3" s="206"/>
      <c r="D3" s="15"/>
      <c r="E3" s="204" t="s">
        <v>37</v>
      </c>
      <c r="F3" s="205"/>
      <c r="G3" s="206"/>
      <c r="H3" s="216" t="s">
        <v>38</v>
      </c>
      <c r="I3" s="205"/>
      <c r="J3" s="205"/>
      <c r="K3" s="206"/>
      <c r="L3" s="16"/>
      <c r="M3" s="16"/>
      <c r="N3" s="16"/>
      <c r="O3" s="16"/>
      <c r="P3" s="16"/>
      <c r="Q3" s="10"/>
      <c r="R3" s="10"/>
      <c r="S3" s="10"/>
      <c r="T3" s="10"/>
      <c r="U3" s="10"/>
      <c r="V3" s="10"/>
      <c r="W3" s="10"/>
      <c r="X3" s="10"/>
      <c r="Y3" s="10"/>
      <c r="Z3" s="10"/>
    </row>
    <row r="4" spans="1:26" ht="13.5" customHeight="1">
      <c r="A4" s="14"/>
      <c r="B4" s="212"/>
      <c r="C4" s="206"/>
      <c r="D4" s="17"/>
      <c r="E4" s="204" t="s">
        <v>39</v>
      </c>
      <c r="F4" s="205"/>
      <c r="G4" s="206"/>
      <c r="H4" s="215" t="s">
        <v>40</v>
      </c>
      <c r="I4" s="205"/>
      <c r="J4" s="205"/>
      <c r="K4" s="206"/>
      <c r="L4" s="17"/>
      <c r="M4" s="16"/>
      <c r="N4" s="16"/>
      <c r="O4" s="16"/>
      <c r="P4" s="16"/>
      <c r="Q4" s="10"/>
      <c r="R4" s="10"/>
      <c r="S4" s="10"/>
      <c r="T4" s="10"/>
      <c r="U4" s="10"/>
      <c r="V4" s="10"/>
      <c r="W4" s="10"/>
      <c r="X4" s="10"/>
      <c r="Y4" s="10"/>
      <c r="Z4" s="10"/>
    </row>
    <row r="5" spans="1:26" ht="13.5" customHeight="1">
      <c r="A5" s="14"/>
      <c r="B5" s="212"/>
      <c r="C5" s="206"/>
      <c r="D5" s="17"/>
      <c r="E5" s="204" t="s">
        <v>41</v>
      </c>
      <c r="F5" s="205"/>
      <c r="G5" s="206"/>
      <c r="H5" s="208">
        <v>44114</v>
      </c>
      <c r="I5" s="205"/>
      <c r="J5" s="205"/>
      <c r="K5" s="206"/>
      <c r="L5" s="17"/>
      <c r="M5" s="16"/>
      <c r="N5" s="16"/>
      <c r="O5" s="16"/>
      <c r="P5" s="16"/>
      <c r="Q5" s="10"/>
      <c r="R5" s="10"/>
      <c r="S5" s="10"/>
      <c r="T5" s="10"/>
      <c r="U5" s="10"/>
      <c r="V5" s="10"/>
      <c r="W5" s="10"/>
      <c r="X5" s="10"/>
      <c r="Y5" s="10"/>
      <c r="Z5" s="10"/>
    </row>
    <row r="6" spans="1:26" ht="20.25" customHeight="1">
      <c r="A6" s="18" t="s">
        <v>42</v>
      </c>
      <c r="B6" s="209" t="s">
        <v>43</v>
      </c>
      <c r="C6" s="210"/>
      <c r="D6" s="210"/>
      <c r="E6" s="210"/>
      <c r="F6" s="210"/>
      <c r="G6" s="210"/>
      <c r="H6" s="210"/>
      <c r="I6" s="210"/>
      <c r="J6" s="210"/>
      <c r="K6" s="211"/>
      <c r="L6" s="19"/>
      <c r="M6" s="20"/>
      <c r="N6" s="20"/>
      <c r="O6" s="20"/>
      <c r="P6" s="20"/>
      <c r="Q6" s="10"/>
      <c r="R6" s="10"/>
      <c r="S6" s="10"/>
      <c r="T6" s="10"/>
      <c r="U6" s="10"/>
      <c r="V6" s="10"/>
      <c r="W6" s="10"/>
      <c r="X6" s="10"/>
      <c r="Y6" s="10"/>
      <c r="Z6" s="10"/>
    </row>
    <row r="7" spans="1:26" ht="20.25" customHeight="1">
      <c r="A7" s="21"/>
      <c r="B7" s="22"/>
      <c r="C7" s="207" t="s">
        <v>44</v>
      </c>
      <c r="D7" s="200"/>
      <c r="E7" s="207" t="s">
        <v>45</v>
      </c>
      <c r="F7" s="200"/>
      <c r="G7" s="207" t="s">
        <v>46</v>
      </c>
      <c r="H7" s="200"/>
      <c r="I7" s="207" t="s">
        <v>47</v>
      </c>
      <c r="J7" s="200"/>
      <c r="K7" s="207" t="s">
        <v>48</v>
      </c>
      <c r="L7" s="200"/>
      <c r="M7" s="199" t="s">
        <v>49</v>
      </c>
      <c r="N7" s="200"/>
      <c r="O7" s="203" t="s">
        <v>50</v>
      </c>
      <c r="P7" s="200"/>
      <c r="Q7" s="10"/>
      <c r="R7" s="10"/>
      <c r="S7" s="10"/>
      <c r="T7" s="10"/>
      <c r="U7" s="10"/>
      <c r="V7" s="10"/>
      <c r="W7" s="10"/>
      <c r="X7" s="10"/>
      <c r="Y7" s="10"/>
      <c r="Z7" s="10"/>
    </row>
    <row r="8" spans="1:26" ht="13.5" customHeight="1">
      <c r="A8" s="23"/>
      <c r="B8" s="24"/>
      <c r="C8" s="201"/>
      <c r="D8" s="202"/>
      <c r="E8" s="201"/>
      <c r="F8" s="202"/>
      <c r="G8" s="201"/>
      <c r="H8" s="202"/>
      <c r="I8" s="201"/>
      <c r="J8" s="202"/>
      <c r="K8" s="201"/>
      <c r="L8" s="202"/>
      <c r="M8" s="201"/>
      <c r="N8" s="202"/>
      <c r="O8" s="201"/>
      <c r="P8" s="202"/>
      <c r="Q8" s="10"/>
      <c r="R8" s="10"/>
      <c r="S8" s="10"/>
      <c r="T8" s="10"/>
      <c r="U8" s="10"/>
      <c r="V8" s="10"/>
      <c r="W8" s="10"/>
      <c r="X8" s="10"/>
      <c r="Y8" s="10"/>
      <c r="Z8" s="10"/>
    </row>
    <row r="9" spans="1:26" ht="22.5" customHeight="1">
      <c r="A9" s="25" t="s">
        <v>3</v>
      </c>
      <c r="B9" s="25" t="s">
        <v>51</v>
      </c>
      <c r="C9" s="26" t="s">
        <v>52</v>
      </c>
      <c r="D9" s="26" t="s">
        <v>53</v>
      </c>
      <c r="E9" s="26" t="s">
        <v>52</v>
      </c>
      <c r="F9" s="26" t="s">
        <v>53</v>
      </c>
      <c r="G9" s="26" t="s">
        <v>52</v>
      </c>
      <c r="H9" s="26" t="s">
        <v>53</v>
      </c>
      <c r="I9" s="25" t="s">
        <v>52</v>
      </c>
      <c r="J9" s="26" t="s">
        <v>53</v>
      </c>
      <c r="K9" s="26" t="s">
        <v>52</v>
      </c>
      <c r="L9" s="26" t="s">
        <v>53</v>
      </c>
      <c r="M9" s="26" t="s">
        <v>52</v>
      </c>
      <c r="N9" s="26" t="s">
        <v>53</v>
      </c>
      <c r="O9" s="26" t="s">
        <v>52</v>
      </c>
      <c r="P9" s="26" t="s">
        <v>53</v>
      </c>
      <c r="Q9" s="27"/>
      <c r="R9" s="27"/>
      <c r="S9" s="27"/>
      <c r="T9" s="27"/>
      <c r="U9" s="27"/>
      <c r="V9" s="27"/>
      <c r="W9" s="27"/>
      <c r="X9" s="27"/>
      <c r="Y9" s="27"/>
      <c r="Z9" s="27"/>
    </row>
    <row r="10" spans="1:26" ht="31.5" customHeight="1">
      <c r="A10" s="28">
        <v>1</v>
      </c>
      <c r="B10" s="29" t="s">
        <v>9</v>
      </c>
      <c r="C10" s="6">
        <v>15</v>
      </c>
      <c r="D10" s="6">
        <v>15</v>
      </c>
      <c r="E10" s="6">
        <v>0</v>
      </c>
      <c r="F10" s="6" t="s">
        <v>968</v>
      </c>
      <c r="G10" s="6" t="s">
        <v>968</v>
      </c>
      <c r="H10" s="6" t="s">
        <v>968</v>
      </c>
      <c r="I10" s="6" t="s">
        <v>968</v>
      </c>
      <c r="J10" s="6" t="s">
        <v>968</v>
      </c>
      <c r="K10" s="6">
        <v>15</v>
      </c>
      <c r="L10" s="6">
        <v>15</v>
      </c>
      <c r="M10" s="30">
        <f t="shared" ref="M10:N10" si="0">ROUND(C10*100/K10,1)</f>
        <v>100</v>
      </c>
      <c r="N10" s="30">
        <f t="shared" si="0"/>
        <v>100</v>
      </c>
      <c r="O10" s="30">
        <f t="shared" ref="O10:P10" si="1">ROUND((C10+E10)*100/K10,1)</f>
        <v>100</v>
      </c>
      <c r="P10" s="31" t="e">
        <f t="shared" si="1"/>
        <v>#VALUE!</v>
      </c>
      <c r="Q10" s="10"/>
      <c r="R10" s="10"/>
      <c r="S10" s="10"/>
      <c r="T10" s="10"/>
      <c r="U10" s="10"/>
      <c r="V10" s="10"/>
      <c r="W10" s="10"/>
      <c r="X10" s="10"/>
      <c r="Y10" s="10"/>
      <c r="Z10" s="10"/>
    </row>
    <row r="11" spans="1:26" ht="31.5" customHeight="1">
      <c r="A11" s="28">
        <v>2</v>
      </c>
      <c r="B11" s="29" t="s">
        <v>26</v>
      </c>
      <c r="C11" s="6"/>
      <c r="D11" s="6"/>
      <c r="E11" s="6"/>
      <c r="F11" s="6"/>
      <c r="G11" s="6"/>
      <c r="H11" s="6"/>
      <c r="I11" s="6"/>
      <c r="J11" s="6"/>
      <c r="K11" s="6"/>
      <c r="L11" s="6"/>
      <c r="M11" s="30"/>
      <c r="N11" s="30"/>
      <c r="O11" s="30"/>
      <c r="P11" s="31"/>
      <c r="Q11" s="10"/>
      <c r="R11" s="10"/>
      <c r="S11" s="10"/>
      <c r="T11" s="10"/>
      <c r="U11" s="10"/>
      <c r="V11" s="10"/>
      <c r="W11" s="10"/>
      <c r="X11" s="10"/>
      <c r="Y11" s="10"/>
      <c r="Z11" s="10"/>
    </row>
    <row r="12" spans="1:26" ht="45" customHeight="1">
      <c r="A12" s="28">
        <v>3</v>
      </c>
      <c r="B12" s="29" t="s">
        <v>54</v>
      </c>
      <c r="C12" s="6">
        <v>12</v>
      </c>
      <c r="D12" s="6">
        <v>12</v>
      </c>
      <c r="E12" s="6">
        <v>0</v>
      </c>
      <c r="F12" s="6" t="s">
        <v>968</v>
      </c>
      <c r="G12" s="6" t="s">
        <v>968</v>
      </c>
      <c r="H12" s="6" t="s">
        <v>968</v>
      </c>
      <c r="I12" s="6" t="s">
        <v>968</v>
      </c>
      <c r="J12" s="6" t="s">
        <v>968</v>
      </c>
      <c r="K12" s="6">
        <v>12</v>
      </c>
      <c r="L12" s="6">
        <v>12</v>
      </c>
      <c r="M12" s="30">
        <f t="shared" ref="M12:N12" si="2">ROUND(C12*100/K12,1)</f>
        <v>100</v>
      </c>
      <c r="N12" s="30">
        <f t="shared" si="2"/>
        <v>100</v>
      </c>
      <c r="O12" s="30">
        <f t="shared" ref="O12:P12" si="3">ROUND((C12+E12)*100/K12,1)</f>
        <v>100</v>
      </c>
      <c r="P12" s="31" t="e">
        <f t="shared" si="3"/>
        <v>#VALUE!</v>
      </c>
      <c r="Q12" s="10"/>
      <c r="R12" s="10"/>
      <c r="S12" s="10"/>
      <c r="T12" s="10"/>
      <c r="U12" s="10"/>
      <c r="V12" s="10"/>
      <c r="W12" s="10"/>
      <c r="X12" s="10"/>
      <c r="Y12" s="10"/>
      <c r="Z12" s="10"/>
    </row>
    <row r="13" spans="1:26" ht="45" customHeight="1">
      <c r="A13" s="32">
        <v>4</v>
      </c>
      <c r="B13" s="33" t="s">
        <v>55</v>
      </c>
      <c r="C13" s="6"/>
      <c r="D13" s="6"/>
      <c r="E13" s="6"/>
      <c r="F13" s="6"/>
      <c r="G13" s="6"/>
      <c r="H13" s="6"/>
      <c r="I13" s="6"/>
      <c r="J13" s="6"/>
      <c r="K13" s="6"/>
      <c r="L13" s="6"/>
      <c r="M13" s="30"/>
      <c r="N13" s="30"/>
      <c r="O13" s="30"/>
      <c r="P13" s="31"/>
      <c r="Q13" s="10"/>
      <c r="R13" s="10"/>
      <c r="S13" s="10"/>
      <c r="T13" s="10"/>
      <c r="U13" s="10"/>
      <c r="V13" s="10"/>
      <c r="W13" s="10"/>
      <c r="X13" s="10"/>
      <c r="Y13" s="10"/>
      <c r="Z13" s="10"/>
    </row>
    <row r="14" spans="1:26" ht="33.75" customHeight="1">
      <c r="A14" s="32">
        <v>5</v>
      </c>
      <c r="B14" s="33" t="s">
        <v>56</v>
      </c>
      <c r="C14" s="6">
        <v>8</v>
      </c>
      <c r="D14" s="6">
        <v>8</v>
      </c>
      <c r="E14" s="6" t="e">
        <f t="shared" ref="E14:J14" si="4">#REF!</f>
        <v>#REF!</v>
      </c>
      <c r="F14" s="6" t="e">
        <f t="shared" si="4"/>
        <v>#REF!</v>
      </c>
      <c r="G14" s="6" t="e">
        <f t="shared" si="4"/>
        <v>#REF!</v>
      </c>
      <c r="H14" s="6" t="e">
        <f t="shared" si="4"/>
        <v>#REF!</v>
      </c>
      <c r="I14" s="6" t="e">
        <f t="shared" si="4"/>
        <v>#REF!</v>
      </c>
      <c r="J14" s="6" t="e">
        <f t="shared" si="4"/>
        <v>#REF!</v>
      </c>
      <c r="K14" s="6">
        <v>4</v>
      </c>
      <c r="L14" s="6">
        <v>4</v>
      </c>
      <c r="M14" s="30">
        <f t="shared" ref="M14:N14" si="5">ROUND(C14*100/K14,1)</f>
        <v>200</v>
      </c>
      <c r="N14" s="30">
        <f t="shared" si="5"/>
        <v>200</v>
      </c>
      <c r="O14" s="30" t="e">
        <f t="shared" ref="O14:P14" si="6">ROUND((C14+E14)*100/K14,1)</f>
        <v>#REF!</v>
      </c>
      <c r="P14" s="31" t="e">
        <f t="shared" si="6"/>
        <v>#REF!</v>
      </c>
      <c r="Q14" s="10"/>
      <c r="R14" s="10"/>
      <c r="S14" s="10"/>
      <c r="T14" s="10"/>
      <c r="U14" s="10"/>
      <c r="V14" s="10"/>
      <c r="W14" s="10"/>
      <c r="X14" s="10"/>
      <c r="Y14" s="10"/>
      <c r="Z14" s="10"/>
    </row>
    <row r="15" spans="1:26" ht="33.75" customHeight="1">
      <c r="A15" s="32">
        <v>6</v>
      </c>
      <c r="B15" s="33" t="s">
        <v>57</v>
      </c>
      <c r="C15" s="6"/>
      <c r="D15" s="6"/>
      <c r="E15" s="6"/>
      <c r="F15" s="6"/>
      <c r="G15" s="6"/>
      <c r="H15" s="6"/>
      <c r="I15" s="6"/>
      <c r="J15" s="6"/>
      <c r="K15" s="6"/>
      <c r="L15" s="6"/>
      <c r="M15" s="30"/>
      <c r="N15" s="30"/>
      <c r="O15" s="30"/>
      <c r="P15" s="31"/>
      <c r="Q15" s="10"/>
      <c r="R15" s="10"/>
      <c r="S15" s="10"/>
      <c r="T15" s="10"/>
      <c r="U15" s="10"/>
      <c r="V15" s="10"/>
      <c r="W15" s="10"/>
      <c r="X15" s="10"/>
      <c r="Y15" s="10"/>
      <c r="Z15" s="10"/>
    </row>
    <row r="16" spans="1:26" ht="42" customHeight="1">
      <c r="A16" s="32">
        <v>7</v>
      </c>
      <c r="B16" s="33" t="s">
        <v>58</v>
      </c>
      <c r="C16" s="6">
        <v>15</v>
      </c>
      <c r="D16" s="6">
        <v>15</v>
      </c>
      <c r="E16" s="6">
        <v>0</v>
      </c>
      <c r="F16" s="6">
        <v>0</v>
      </c>
      <c r="G16" s="6">
        <v>0</v>
      </c>
      <c r="H16" s="6">
        <v>0</v>
      </c>
      <c r="I16" s="6">
        <v>0</v>
      </c>
      <c r="J16" s="6">
        <v>0</v>
      </c>
      <c r="K16" s="6">
        <v>15</v>
      </c>
      <c r="L16" s="6">
        <v>15</v>
      </c>
      <c r="M16" s="30">
        <f t="shared" ref="M16:M20" si="7">ROUND(C16*100/K16,1)</f>
        <v>100</v>
      </c>
      <c r="N16" s="30">
        <v>100</v>
      </c>
      <c r="O16" s="30">
        <v>100</v>
      </c>
      <c r="P16" s="31">
        <v>100</v>
      </c>
      <c r="Q16" s="10"/>
      <c r="R16" s="10"/>
      <c r="S16" s="10"/>
      <c r="T16" s="10"/>
      <c r="U16" s="10"/>
      <c r="V16" s="10"/>
      <c r="W16" s="10"/>
      <c r="X16" s="10"/>
      <c r="Y16" s="10"/>
      <c r="Z16" s="10"/>
    </row>
    <row r="17" spans="1:26" ht="33.75" customHeight="1">
      <c r="A17" s="32">
        <v>8</v>
      </c>
      <c r="B17" s="33" t="s">
        <v>17</v>
      </c>
      <c r="C17" s="6">
        <v>20</v>
      </c>
      <c r="D17" s="6">
        <v>20</v>
      </c>
      <c r="E17" s="6" t="e">
        <f t="shared" ref="E17:J17" si="8">#REF!</f>
        <v>#REF!</v>
      </c>
      <c r="F17" s="6" t="e">
        <f t="shared" si="8"/>
        <v>#REF!</v>
      </c>
      <c r="G17" s="6" t="e">
        <f t="shared" si="8"/>
        <v>#REF!</v>
      </c>
      <c r="H17" s="6" t="e">
        <f t="shared" si="8"/>
        <v>#REF!</v>
      </c>
      <c r="I17" s="6" t="e">
        <f t="shared" si="8"/>
        <v>#REF!</v>
      </c>
      <c r="J17" s="6" t="e">
        <f t="shared" si="8"/>
        <v>#REF!</v>
      </c>
      <c r="K17" s="6">
        <v>20</v>
      </c>
      <c r="L17" s="6">
        <v>20</v>
      </c>
      <c r="M17" s="30">
        <f t="shared" si="7"/>
        <v>100</v>
      </c>
      <c r="N17" s="30">
        <f t="shared" ref="N17:N20" si="9">ROUND(D17*100/L17,1)</f>
        <v>100</v>
      </c>
      <c r="O17" s="30" t="e">
        <f t="shared" ref="O17:P17" si="10">ROUND((C17+E17)*100/K17,1)</f>
        <v>#REF!</v>
      </c>
      <c r="P17" s="31" t="e">
        <f t="shared" si="10"/>
        <v>#REF!</v>
      </c>
      <c r="Q17" s="10"/>
      <c r="R17" s="10"/>
      <c r="S17" s="10"/>
      <c r="T17" s="10"/>
      <c r="U17" s="10"/>
      <c r="V17" s="10"/>
      <c r="W17" s="10"/>
      <c r="X17" s="10"/>
      <c r="Y17" s="10"/>
      <c r="Z17" s="10"/>
    </row>
    <row r="18" spans="1:26" ht="13.5" customHeight="1">
      <c r="A18" s="32">
        <v>9</v>
      </c>
      <c r="B18" s="33" t="s">
        <v>59</v>
      </c>
      <c r="C18" s="6">
        <v>27</v>
      </c>
      <c r="D18" s="6">
        <v>27</v>
      </c>
      <c r="E18" s="6" t="e">
        <f>#REF!</f>
        <v>#REF!</v>
      </c>
      <c r="F18" s="6">
        <v>0</v>
      </c>
      <c r="G18" s="6" t="e">
        <f t="shared" ref="G18:I18" si="11">#REF!</f>
        <v>#REF!</v>
      </c>
      <c r="H18" s="6" t="e">
        <f t="shared" si="11"/>
        <v>#REF!</v>
      </c>
      <c r="I18" s="6" t="e">
        <f t="shared" si="11"/>
        <v>#REF!</v>
      </c>
      <c r="J18" s="6">
        <v>0</v>
      </c>
      <c r="K18" s="6">
        <v>27</v>
      </c>
      <c r="L18" s="6">
        <v>27</v>
      </c>
      <c r="M18" s="30">
        <f t="shared" si="7"/>
        <v>100</v>
      </c>
      <c r="N18" s="30">
        <f t="shared" si="9"/>
        <v>100</v>
      </c>
      <c r="O18" s="30" t="e">
        <f t="shared" ref="O18:P18" si="12">ROUND((C18+E18)*100/K18,1)</f>
        <v>#REF!</v>
      </c>
      <c r="P18" s="31">
        <f t="shared" si="12"/>
        <v>100</v>
      </c>
      <c r="Q18" s="10"/>
      <c r="R18" s="10"/>
      <c r="S18" s="10"/>
      <c r="T18" s="10"/>
      <c r="U18" s="10"/>
      <c r="V18" s="10"/>
      <c r="W18" s="10"/>
      <c r="X18" s="10"/>
      <c r="Y18" s="10"/>
      <c r="Z18" s="10"/>
    </row>
    <row r="19" spans="1:26" ht="13.5" customHeight="1">
      <c r="A19" s="34">
        <v>10</v>
      </c>
      <c r="B19" s="35" t="s">
        <v>60</v>
      </c>
      <c r="C19" s="6">
        <v>17</v>
      </c>
      <c r="D19" s="6">
        <v>17</v>
      </c>
      <c r="E19" s="6">
        <v>0</v>
      </c>
      <c r="F19" s="6" t="e">
        <f>#REF!</f>
        <v>#REF!</v>
      </c>
      <c r="G19" s="6">
        <v>0</v>
      </c>
      <c r="H19" s="6">
        <v>0</v>
      </c>
      <c r="I19" s="6">
        <v>0</v>
      </c>
      <c r="J19" s="6" t="e">
        <f>#REF!</f>
        <v>#REF!</v>
      </c>
      <c r="K19" s="6">
        <v>17</v>
      </c>
      <c r="L19" s="6">
        <v>17</v>
      </c>
      <c r="M19" s="30">
        <f t="shared" si="7"/>
        <v>100</v>
      </c>
      <c r="N19" s="30">
        <f t="shared" si="9"/>
        <v>100</v>
      </c>
      <c r="O19" s="30">
        <f t="shared" ref="O19:P19" si="13">ROUND((C19+E19)*100/K19,1)</f>
        <v>100</v>
      </c>
      <c r="P19" s="31" t="e">
        <f t="shared" si="13"/>
        <v>#REF!</v>
      </c>
      <c r="Q19" s="36"/>
      <c r="R19" s="36"/>
      <c r="S19" s="36"/>
      <c r="T19" s="36"/>
      <c r="U19" s="36"/>
      <c r="V19" s="36"/>
      <c r="W19" s="36"/>
      <c r="X19" s="36"/>
      <c r="Y19" s="36"/>
      <c r="Z19" s="36"/>
    </row>
    <row r="20" spans="1:26" ht="13.5" customHeight="1">
      <c r="A20" s="34">
        <v>11</v>
      </c>
      <c r="B20" s="35" t="s">
        <v>61</v>
      </c>
      <c r="C20" s="6">
        <v>18</v>
      </c>
      <c r="D20" s="6">
        <v>18</v>
      </c>
      <c r="E20" s="6" t="e">
        <f>#REF!</f>
        <v>#REF!</v>
      </c>
      <c r="F20" s="6">
        <v>0</v>
      </c>
      <c r="G20" s="6" t="e">
        <f t="shared" ref="G20:I20" si="14">#REF!</f>
        <v>#REF!</v>
      </c>
      <c r="H20" s="6" t="e">
        <f t="shared" si="14"/>
        <v>#REF!</v>
      </c>
      <c r="I20" s="6" t="e">
        <f t="shared" si="14"/>
        <v>#REF!</v>
      </c>
      <c r="J20" s="6">
        <v>0</v>
      </c>
      <c r="K20" s="6">
        <v>18</v>
      </c>
      <c r="L20" s="6">
        <v>18</v>
      </c>
      <c r="M20" s="30">
        <f t="shared" si="7"/>
        <v>100</v>
      </c>
      <c r="N20" s="30">
        <f t="shared" si="9"/>
        <v>100</v>
      </c>
      <c r="O20" s="30" t="e">
        <f t="shared" ref="O20:P20" si="15">ROUND((C20+E20)*100/K20,1)</f>
        <v>#REF!</v>
      </c>
      <c r="P20" s="31">
        <f t="shared" si="15"/>
        <v>100</v>
      </c>
      <c r="Q20" s="10"/>
      <c r="R20" s="10"/>
      <c r="S20" s="10"/>
      <c r="T20" s="10"/>
      <c r="U20" s="10"/>
      <c r="V20" s="10"/>
      <c r="W20" s="10"/>
      <c r="X20" s="10"/>
      <c r="Y20" s="10"/>
      <c r="Z20" s="10"/>
    </row>
    <row r="21" spans="1:26" ht="13.5" customHeight="1">
      <c r="A21" s="37"/>
      <c r="B21" s="38" t="s">
        <v>62</v>
      </c>
      <c r="C21" s="39">
        <f t="shared" ref="C21:P21" si="16">SUM(C10:C20)</f>
        <v>132</v>
      </c>
      <c r="D21" s="39">
        <f t="shared" si="16"/>
        <v>132</v>
      </c>
      <c r="E21" s="39" t="e">
        <f t="shared" si="16"/>
        <v>#REF!</v>
      </c>
      <c r="F21" s="39" t="e">
        <f t="shared" si="16"/>
        <v>#REF!</v>
      </c>
      <c r="G21" s="39" t="e">
        <f t="shared" si="16"/>
        <v>#REF!</v>
      </c>
      <c r="H21" s="39" t="e">
        <f t="shared" si="16"/>
        <v>#REF!</v>
      </c>
      <c r="I21" s="39" t="e">
        <f t="shared" si="16"/>
        <v>#REF!</v>
      </c>
      <c r="J21" s="39" t="e">
        <f t="shared" si="16"/>
        <v>#REF!</v>
      </c>
      <c r="K21" s="39">
        <f t="shared" si="16"/>
        <v>128</v>
      </c>
      <c r="L21" s="39">
        <f t="shared" si="16"/>
        <v>128</v>
      </c>
      <c r="M21" s="39">
        <f t="shared" si="16"/>
        <v>900</v>
      </c>
      <c r="N21" s="39">
        <f t="shared" si="16"/>
        <v>900</v>
      </c>
      <c r="O21" s="39" t="e">
        <f t="shared" si="16"/>
        <v>#REF!</v>
      </c>
      <c r="P21" s="39" t="e">
        <f t="shared" si="16"/>
        <v>#VALUE!</v>
      </c>
      <c r="Q21" s="10"/>
      <c r="R21" s="10"/>
      <c r="S21" s="10"/>
      <c r="T21" s="10"/>
      <c r="U21" s="10"/>
      <c r="V21" s="10"/>
      <c r="W21" s="10"/>
      <c r="X21" s="10"/>
      <c r="Y21" s="10"/>
      <c r="Z21" s="10"/>
    </row>
    <row r="22" spans="1:26" ht="13.5" customHeight="1">
      <c r="A22" s="40"/>
      <c r="B22" s="41"/>
      <c r="C22" s="42" t="s">
        <v>52</v>
      </c>
      <c r="D22" s="42" t="s">
        <v>63</v>
      </c>
      <c r="E22" s="43"/>
      <c r="F22" s="44"/>
      <c r="G22" s="44"/>
      <c r="H22" s="44"/>
      <c r="I22" s="44"/>
      <c r="J22" s="44"/>
      <c r="K22" s="45"/>
      <c r="L22" s="45"/>
      <c r="M22" s="46"/>
      <c r="N22" s="46"/>
      <c r="O22" s="46"/>
      <c r="P22" s="47"/>
      <c r="Q22" s="48"/>
      <c r="R22" s="48"/>
      <c r="S22" s="48"/>
      <c r="T22" s="48"/>
      <c r="U22" s="48"/>
      <c r="V22" s="48"/>
      <c r="W22" s="48"/>
      <c r="X22" s="48"/>
      <c r="Y22" s="48"/>
      <c r="Z22" s="48"/>
    </row>
    <row r="23" spans="1:26" ht="13.5" customHeight="1">
      <c r="A23" s="1"/>
      <c r="B23" s="49" t="s">
        <v>64</v>
      </c>
      <c r="C23" s="50" t="e">
        <f t="shared" ref="C23:D23" si="17">ROUND((C21+E21)*100/K21,1)</f>
        <v>#REF!</v>
      </c>
      <c r="D23" s="51" t="e">
        <f t="shared" si="17"/>
        <v>#REF!</v>
      </c>
      <c r="E23" s="1" t="s">
        <v>65</v>
      </c>
      <c r="F23" s="52"/>
      <c r="G23" s="53"/>
      <c r="H23" s="1"/>
      <c r="I23" s="1"/>
      <c r="J23" s="1"/>
      <c r="K23" s="53"/>
      <c r="L23" s="53"/>
      <c r="M23" s="54"/>
      <c r="N23" s="54"/>
      <c r="O23" s="54"/>
      <c r="P23" s="55"/>
      <c r="Q23" s="48"/>
      <c r="R23" s="48"/>
      <c r="S23" s="48"/>
      <c r="T23" s="48"/>
      <c r="U23" s="48"/>
      <c r="V23" s="48"/>
      <c r="W23" s="48"/>
      <c r="X23" s="48"/>
      <c r="Y23" s="48"/>
      <c r="Z23" s="48"/>
    </row>
    <row r="24" spans="1:26" ht="13.5" customHeight="1">
      <c r="A24" s="56"/>
      <c r="B24" s="57" t="s">
        <v>66</v>
      </c>
      <c r="C24" s="58">
        <f t="shared" ref="C24:D24" si="18">ROUND(C21*100/K21,1)</f>
        <v>103.1</v>
      </c>
      <c r="D24" s="59">
        <f t="shared" si="18"/>
        <v>103.1</v>
      </c>
      <c r="E24" s="58" t="s">
        <v>65</v>
      </c>
      <c r="F24" s="60"/>
      <c r="G24" s="61"/>
      <c r="H24" s="56"/>
      <c r="I24" s="56"/>
      <c r="J24" s="56"/>
      <c r="K24" s="61"/>
      <c r="L24" s="61"/>
      <c r="M24" s="62"/>
      <c r="N24" s="62"/>
      <c r="O24" s="62"/>
      <c r="P24" s="63"/>
      <c r="Q24" s="48"/>
      <c r="R24" s="48"/>
      <c r="S24" s="48"/>
      <c r="T24" s="48"/>
      <c r="U24" s="48"/>
      <c r="V24" s="48"/>
      <c r="W24" s="48"/>
      <c r="X24" s="48"/>
      <c r="Y24" s="48"/>
      <c r="Z24" s="48"/>
    </row>
    <row r="25" spans="1:26" ht="13.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ht="13.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3.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3.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3.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3.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3.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3.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3.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3.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ht="13.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13.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ht="13.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ht="13.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ht="13.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ht="13.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ht="13.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ht="13.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ht="13.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ht="13.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ht="13.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ht="13.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ht="13.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ht="13.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ht="13.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ht="13.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ht="13.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ht="13.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ht="13.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ht="13.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ht="13.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ht="13.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ht="13.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ht="13.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ht="13.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ht="13.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ht="13.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ht="13.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ht="13.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ht="13.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ht="13.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ht="13.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ht="13.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ht="13.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3.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3.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3.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3.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3.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3.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3.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3.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3.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3.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3.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3.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3.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3.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3.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3.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3.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3.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3.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3.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3.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3.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3.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3.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3.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3.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3.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3.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3.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3.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3.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3.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3.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3.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3.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3.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3.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3.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3.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3.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3.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3.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3.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3.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3.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3.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3.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3.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3.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3.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3.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3.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3.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3.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3.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3.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3.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3.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3.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3.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3.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3.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3.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3.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3.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3.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3.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3.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3.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3.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3.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3.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3.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3.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3.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3.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3.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3.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3.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3.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3.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3.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3.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3.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3.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3.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3.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3.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3.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3.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3.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3.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3.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3.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3.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3.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3.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3.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3.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3.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3.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3.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3.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3.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3.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3.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3.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3.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3.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3.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3.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3.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3.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3.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3.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3.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3.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3.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3.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3.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3.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3.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3.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3.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3.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3.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3.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3.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3.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3.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3.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3.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3.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3.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3.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3.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3.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3.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3.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3.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3.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3.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3.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3.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3.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3.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3.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3.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3.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3.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3.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3.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3.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3.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3.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3.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3.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3.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3.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3.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3.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3.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3.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3.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3.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3.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3.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3.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3.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3.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3.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3.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3.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3.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3.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3.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3.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3.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3.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3.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3.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3.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3.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3.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3.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3.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3.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3.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3.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3.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3.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3.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3.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3.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3.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3.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3.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3.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3.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3.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3.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3.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3.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3.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3.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3.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3.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3.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3.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3.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3.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3.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3.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3.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3.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3.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3.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3.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3.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3.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3.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3.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3.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3.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3.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3.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3.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3.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3.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3.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3.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3.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3.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3.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3.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3.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3.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3.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3.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3.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3.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3.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3.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3.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3.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3.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3.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3.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3.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3.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3.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3.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3.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3.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3.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3.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3.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3.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3.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3.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3.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3.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3.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3.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3.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3.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3.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3.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3.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3.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3.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3.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3.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3.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3.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3.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3.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3.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3.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3.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3.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3.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3.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3.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3.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3.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3.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3.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3.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3.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3.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3.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3.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3.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3.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3.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3.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3.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3.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3.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3.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3.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3.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3.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3.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3.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3.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3.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3.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3.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3.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3.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3.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3.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3.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3.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3.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3.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3.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3.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3.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3.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3.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3.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3.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3.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3.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3.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3.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3.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3.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3.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3.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3.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3.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3.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3.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3.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3.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3.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3.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3.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3.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3.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3.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3.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3.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3.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3.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3.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3.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3.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3.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3.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3.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3.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3.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3.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3.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3.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3.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3.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3.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3.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3.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3.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3.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3.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3.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3.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3.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3.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3.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3.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3.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3.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3.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3.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3.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3.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3.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3.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3.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3.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3.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3.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3.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3.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3.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3.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3.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3.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3.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3.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3.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3.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3.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3.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3.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3.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3.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3.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3.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3.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3.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3.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3.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3.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3.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3.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3.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3.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3.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3.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3.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3.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3.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3.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3.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3.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3.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3.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3.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3.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3.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3.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3.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3.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3.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3.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3.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3.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3.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3.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3.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3.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3.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3.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3.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3.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3.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3.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3.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3.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3.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3.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3.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3.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3.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3.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3.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3.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3.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3.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3.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3.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3.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3.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3.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3.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3.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3.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3.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3.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3.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3.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3.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3.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3.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3.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3.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3.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3.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3.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3.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3.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3.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3.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3.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3.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3.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3.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3.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3.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3.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3.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3.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3.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3.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3.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3.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3.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3.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3.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3.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3.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3.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3.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3.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3.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3.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3.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3.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3.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3.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3.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3.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3.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3.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3.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3.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3.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3.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3.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3.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3.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3.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3.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3.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3.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3.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3.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3.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3.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3.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3.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3.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3.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3.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3.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3.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3.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3.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3.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3.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3.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3.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3.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3.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3.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3.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3.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3.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3.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3.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3.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3.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3.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3.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3.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3.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3.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3.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3.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3.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3.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3.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3.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3.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3.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3.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3.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3.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3.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3.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3.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3.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3.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3.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3.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3.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3.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3.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3.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3.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3.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3.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3.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3.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3.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3.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3.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3.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3.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3.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3.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3.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3.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3.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3.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3.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3.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3.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3.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3.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3.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3.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3.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3.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3.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3.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3.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3.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3.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3.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3.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3.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3.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3.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3.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3.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3.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3.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3.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3.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3.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3.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3.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3.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3.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3.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3.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3.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3.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3.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3.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3.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3.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3.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3.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3.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3.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3.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3.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3.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3.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3.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3.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3.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3.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3.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3.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3.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3.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3.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3.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3.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3.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3.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3.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3.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3.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3.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3.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3.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3.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3.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3.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3.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3.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3.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3.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3.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3.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3.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3.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3.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3.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3.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3.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3.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3.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3.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3.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3.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3.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3.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3.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3.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3.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3.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3.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3.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3.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3.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3.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3.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3.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3.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3.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3.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3.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3.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3.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3.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3.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3.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3.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3.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3.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3.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3.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3.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3.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3.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3.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3.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3.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3.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3.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3.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3.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3.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3.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3.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3.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3.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3.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3.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3.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3.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3.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3.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3.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3.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3.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3.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3.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3.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3.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3.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3.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3.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3.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3.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3.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3.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3.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3.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3.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3.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3.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3.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3.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3.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3.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3.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3.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3.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3.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3.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3.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3.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3.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3.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3.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3.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3.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3.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3.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3.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3.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3.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3.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3.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3.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3.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3.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3.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3.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3.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3.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3.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3.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3.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3.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3.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3.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3.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3.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3.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3.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3.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3.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3.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3.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3.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3.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3.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3.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3.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3.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3.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3.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3.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3.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3.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3.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3.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3.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3.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3.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3.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3.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3.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3.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3.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3.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3.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3.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3.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3.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3.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3.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3.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3.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3.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3.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3.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3.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3.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3.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3.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3.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3.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3.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3.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3.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3.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3.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3.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3.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3.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3.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3.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3.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3.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3.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3.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3.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3.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3.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3.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3.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3.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3.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3.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3.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3.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3.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3.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3.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3.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3.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3.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3.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3.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3.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3.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3.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3.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3.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3.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3.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3.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3.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3.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3.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3.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3.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3.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3.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3.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3.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3.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3.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3.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3.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3.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3.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3.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3.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3.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3.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3.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3.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3.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3.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3.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3.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3.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3.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3.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3.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3.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3.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3.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3.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3.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3.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8">
    <mergeCell ref="A1:P1"/>
    <mergeCell ref="B3:C3"/>
    <mergeCell ref="E3:G3"/>
    <mergeCell ref="H3:K3"/>
    <mergeCell ref="B4:C4"/>
    <mergeCell ref="H4:K4"/>
    <mergeCell ref="M7:N8"/>
    <mergeCell ref="O7:P8"/>
    <mergeCell ref="E4:G4"/>
    <mergeCell ref="E5:G5"/>
    <mergeCell ref="C7:D8"/>
    <mergeCell ref="E7:F8"/>
    <mergeCell ref="G7:H8"/>
    <mergeCell ref="I7:J8"/>
    <mergeCell ref="K7:L8"/>
    <mergeCell ref="H5:K5"/>
    <mergeCell ref="B6:K6"/>
    <mergeCell ref="B5:C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topLeftCell="A14" zoomScale="55" zoomScaleNormal="55" workbookViewId="0">
      <selection activeCell="B4" sqref="B4"/>
    </sheetView>
  </sheetViews>
  <sheetFormatPr defaultColWidth="14.44140625" defaultRowHeight="15" customHeight="1"/>
  <cols>
    <col min="1" max="1" width="21.33203125" style="1" customWidth="1"/>
    <col min="2" max="2" width="31.6640625" style="1" customWidth="1"/>
    <col min="3" max="3" width="34.33203125" style="1" customWidth="1"/>
    <col min="4" max="4" width="29" style="1" customWidth="1"/>
    <col min="5" max="5" width="40" style="1" customWidth="1"/>
    <col min="6" max="6" width="46" style="1" customWidth="1"/>
    <col min="7" max="7" width="16" style="1" customWidth="1"/>
    <col min="8" max="8" width="21.5546875" style="1" customWidth="1"/>
    <col min="9" max="9" width="22.6640625" style="1" customWidth="1"/>
    <col min="10" max="10" width="16" style="1" customWidth="1"/>
    <col min="11" max="11" width="21.5546875" style="1" customWidth="1"/>
    <col min="12" max="12" width="22.6640625" style="1" customWidth="1"/>
    <col min="13" max="13" width="16" style="1" customWidth="1"/>
    <col min="14" max="26" width="9.109375" style="1" customWidth="1"/>
    <col min="27" max="16384" width="14.44140625" style="1"/>
  </cols>
  <sheetData>
    <row r="1" spans="1:13" ht="15.75" customHeight="1">
      <c r="A1" s="64" t="s">
        <v>67</v>
      </c>
      <c r="B1" s="223" t="s">
        <v>2</v>
      </c>
      <c r="C1" s="218"/>
      <c r="D1" s="218"/>
      <c r="E1" s="218"/>
      <c r="F1" s="219"/>
      <c r="G1" s="65"/>
      <c r="H1" s="66"/>
      <c r="J1" s="65"/>
    </row>
    <row r="2" spans="1:13" ht="16.5" customHeight="1">
      <c r="A2" s="64" t="s">
        <v>68</v>
      </c>
      <c r="B2" s="224" t="s">
        <v>9</v>
      </c>
      <c r="C2" s="218"/>
      <c r="D2" s="218"/>
      <c r="E2" s="218"/>
      <c r="F2" s="219"/>
      <c r="G2" s="65"/>
      <c r="H2" s="66"/>
      <c r="J2" s="65"/>
    </row>
    <row r="3" spans="1:13" ht="16.5" customHeight="1">
      <c r="A3" s="67"/>
      <c r="B3" s="26" t="s">
        <v>44</v>
      </c>
      <c r="C3" s="26" t="s">
        <v>45</v>
      </c>
      <c r="D3" s="26" t="s">
        <v>69</v>
      </c>
      <c r="E3" s="26" t="s">
        <v>70</v>
      </c>
      <c r="F3" s="26" t="s">
        <v>71</v>
      </c>
      <c r="G3" s="65"/>
      <c r="H3" s="66"/>
      <c r="J3" s="65"/>
    </row>
    <row r="4" spans="1:13" ht="16.5" customHeight="1">
      <c r="A4" s="68" t="s">
        <v>72</v>
      </c>
      <c r="B4" s="133">
        <f>COUNTA(A11:A30)- 1</f>
        <v>19</v>
      </c>
      <c r="C4" s="133">
        <f>COUNTIF(G:G,"Failed")</f>
        <v>0</v>
      </c>
      <c r="D4" s="133">
        <f>COUNTIF(G:G,"Untested")</f>
        <v>0</v>
      </c>
      <c r="E4" s="133">
        <f>COUNTIF(G:G,"Blocked")</f>
        <v>0</v>
      </c>
      <c r="F4" s="133">
        <f t="shared" ref="F4:F5" si="0">B4</f>
        <v>19</v>
      </c>
      <c r="G4" s="65"/>
      <c r="H4" s="66"/>
      <c r="J4" s="65"/>
    </row>
    <row r="5" spans="1:13" ht="16.5" customHeight="1">
      <c r="A5" s="68" t="s">
        <v>73</v>
      </c>
      <c r="B5" s="133">
        <f>COUNTA(A22:A30)</f>
        <v>9</v>
      </c>
      <c r="C5" s="133">
        <f>COUNTIF(J:J,"Failed")</f>
        <v>0</v>
      </c>
      <c r="D5" s="133">
        <f>COUNTIF(J:J,"Untested")</f>
        <v>0</v>
      </c>
      <c r="E5" s="133">
        <f>COUNTIF(J:J,"Blocked")</f>
        <v>0</v>
      </c>
      <c r="F5" s="133">
        <f t="shared" si="0"/>
        <v>9</v>
      </c>
      <c r="G5" s="65"/>
      <c r="H5" s="66"/>
      <c r="J5" s="65"/>
    </row>
    <row r="6" spans="1:13" ht="409.5" customHeight="1">
      <c r="A6" s="70"/>
      <c r="B6" s="71"/>
      <c r="E6" s="72"/>
      <c r="G6" s="65"/>
      <c r="H6" s="66"/>
      <c r="J6" s="65"/>
    </row>
    <row r="7" spans="1:13" ht="16.5" customHeight="1">
      <c r="A7" s="225" t="s">
        <v>74</v>
      </c>
      <c r="B7" s="225" t="s">
        <v>7</v>
      </c>
      <c r="C7" s="225" t="s">
        <v>75</v>
      </c>
      <c r="D7" s="225" t="s">
        <v>76</v>
      </c>
      <c r="E7" s="225" t="s">
        <v>77</v>
      </c>
      <c r="F7" s="225" t="s">
        <v>78</v>
      </c>
      <c r="G7" s="228" t="s">
        <v>79</v>
      </c>
      <c r="H7" s="218"/>
      <c r="I7" s="219"/>
      <c r="J7" s="228" t="s">
        <v>79</v>
      </c>
      <c r="K7" s="218"/>
      <c r="L7" s="219"/>
      <c r="M7" s="225" t="s">
        <v>80</v>
      </c>
    </row>
    <row r="8" spans="1:13" ht="16.5" customHeight="1">
      <c r="A8" s="226"/>
      <c r="B8" s="226"/>
      <c r="C8" s="226"/>
      <c r="D8" s="226"/>
      <c r="E8" s="226"/>
      <c r="F8" s="226"/>
      <c r="G8" s="228" t="s">
        <v>52</v>
      </c>
      <c r="H8" s="218"/>
      <c r="I8" s="219"/>
      <c r="J8" s="228" t="s">
        <v>53</v>
      </c>
      <c r="K8" s="218"/>
      <c r="L8" s="219"/>
      <c r="M8" s="226"/>
    </row>
    <row r="9" spans="1:13" ht="16.5" customHeight="1">
      <c r="A9" s="227"/>
      <c r="B9" s="227"/>
      <c r="C9" s="227"/>
      <c r="D9" s="227"/>
      <c r="E9" s="227"/>
      <c r="F9" s="227"/>
      <c r="G9" s="73" t="s">
        <v>81</v>
      </c>
      <c r="H9" s="74" t="s">
        <v>82</v>
      </c>
      <c r="I9" s="26" t="s">
        <v>83</v>
      </c>
      <c r="J9" s="73" t="s">
        <v>81</v>
      </c>
      <c r="K9" s="74" t="s">
        <v>82</v>
      </c>
      <c r="L9" s="26" t="s">
        <v>83</v>
      </c>
      <c r="M9" s="227"/>
    </row>
    <row r="10" spans="1:13" ht="16.5" customHeight="1">
      <c r="A10" s="217" t="s">
        <v>84</v>
      </c>
      <c r="B10" s="218"/>
      <c r="C10" s="218"/>
      <c r="D10" s="218"/>
      <c r="E10" s="218"/>
      <c r="F10" s="218"/>
      <c r="G10" s="218"/>
      <c r="H10" s="218"/>
      <c r="I10" s="218"/>
      <c r="J10" s="218"/>
      <c r="K10" s="218"/>
      <c r="L10" s="218"/>
      <c r="M10" s="219"/>
    </row>
    <row r="11" spans="1:13" ht="46.2" customHeight="1">
      <c r="A11" s="75" t="s">
        <v>85</v>
      </c>
      <c r="B11" s="75" t="s">
        <v>86</v>
      </c>
      <c r="C11" s="76"/>
      <c r="D11" s="76"/>
      <c r="E11" s="77" t="s">
        <v>87</v>
      </c>
      <c r="F11" s="77" t="s">
        <v>87</v>
      </c>
      <c r="G11" s="7" t="s">
        <v>88</v>
      </c>
      <c r="H11" s="129">
        <v>45955</v>
      </c>
      <c r="I11" s="79" t="s">
        <v>14</v>
      </c>
      <c r="J11" s="7"/>
      <c r="K11" s="80"/>
      <c r="L11" s="79"/>
      <c r="M11" s="76"/>
    </row>
    <row r="12" spans="1:13" ht="46.2" customHeight="1">
      <c r="A12" s="76" t="s">
        <v>89</v>
      </c>
      <c r="B12" s="76" t="s">
        <v>90</v>
      </c>
      <c r="C12" s="76"/>
      <c r="D12" s="76"/>
      <c r="E12" s="77" t="s">
        <v>87</v>
      </c>
      <c r="F12" s="77" t="s">
        <v>87</v>
      </c>
      <c r="G12" s="7" t="s">
        <v>88</v>
      </c>
      <c r="H12" s="129">
        <v>45955</v>
      </c>
      <c r="I12" s="79" t="s">
        <v>14</v>
      </c>
      <c r="J12" s="7"/>
      <c r="K12" s="80"/>
      <c r="L12" s="79"/>
      <c r="M12" s="76"/>
    </row>
    <row r="13" spans="1:13" ht="46.2" customHeight="1">
      <c r="A13" s="76" t="s">
        <v>91</v>
      </c>
      <c r="B13" s="76" t="s">
        <v>92</v>
      </c>
      <c r="C13" s="76"/>
      <c r="D13" s="76"/>
      <c r="E13" s="77" t="s">
        <v>93</v>
      </c>
      <c r="F13" s="77" t="s">
        <v>93</v>
      </c>
      <c r="G13" s="7" t="s">
        <v>88</v>
      </c>
      <c r="H13" s="129">
        <v>45955</v>
      </c>
      <c r="I13" s="79" t="s">
        <v>14</v>
      </c>
      <c r="J13" s="7"/>
      <c r="K13" s="80"/>
      <c r="L13" s="79"/>
      <c r="M13" s="76"/>
    </row>
    <row r="14" spans="1:13" ht="46.2" customHeight="1">
      <c r="A14" s="76" t="s">
        <v>94</v>
      </c>
      <c r="B14" s="76" t="s">
        <v>95</v>
      </c>
      <c r="C14" s="76"/>
      <c r="D14" s="76"/>
      <c r="E14" s="77" t="s">
        <v>96</v>
      </c>
      <c r="F14" s="77" t="s">
        <v>87</v>
      </c>
      <c r="G14" s="7" t="s">
        <v>88</v>
      </c>
      <c r="H14" s="129">
        <v>45955</v>
      </c>
      <c r="I14" s="79" t="s">
        <v>14</v>
      </c>
      <c r="J14" s="7"/>
      <c r="K14" s="80"/>
      <c r="L14" s="79"/>
      <c r="M14" s="76"/>
    </row>
    <row r="15" spans="1:13" ht="46.2" customHeight="1">
      <c r="A15" s="75" t="s">
        <v>97</v>
      </c>
      <c r="B15" s="75" t="s">
        <v>98</v>
      </c>
      <c r="C15" s="76"/>
      <c r="D15" s="76"/>
      <c r="E15" s="77" t="s">
        <v>87</v>
      </c>
      <c r="F15" s="77" t="s">
        <v>87</v>
      </c>
      <c r="G15" s="7" t="s">
        <v>88</v>
      </c>
      <c r="H15" s="129">
        <v>45955</v>
      </c>
      <c r="I15" s="79" t="s">
        <v>14</v>
      </c>
      <c r="J15" s="7"/>
      <c r="K15" s="80"/>
      <c r="L15" s="79"/>
      <c r="M15" s="76"/>
    </row>
    <row r="16" spans="1:13" ht="46.2" customHeight="1">
      <c r="A16" s="75" t="s">
        <v>99</v>
      </c>
      <c r="B16" s="75" t="s">
        <v>100</v>
      </c>
      <c r="C16" s="76"/>
      <c r="D16" s="76"/>
      <c r="E16" s="77" t="s">
        <v>87</v>
      </c>
      <c r="F16" s="77" t="s">
        <v>87</v>
      </c>
      <c r="G16" s="7" t="s">
        <v>88</v>
      </c>
      <c r="H16" s="129">
        <v>45955</v>
      </c>
      <c r="I16" s="79" t="s">
        <v>14</v>
      </c>
      <c r="J16" s="7"/>
      <c r="K16" s="80"/>
      <c r="L16" s="79"/>
      <c r="M16" s="76"/>
    </row>
    <row r="17" spans="1:13" ht="46.2" customHeight="1">
      <c r="A17" s="75" t="s">
        <v>101</v>
      </c>
      <c r="B17" s="75" t="s">
        <v>102</v>
      </c>
      <c r="C17" s="76"/>
      <c r="D17" s="76"/>
      <c r="E17" s="77" t="s">
        <v>87</v>
      </c>
      <c r="F17" s="77" t="s">
        <v>87</v>
      </c>
      <c r="G17" s="7" t="s">
        <v>88</v>
      </c>
      <c r="H17" s="129">
        <v>45955</v>
      </c>
      <c r="I17" s="79" t="s">
        <v>14</v>
      </c>
      <c r="J17" s="7"/>
      <c r="K17" s="80"/>
      <c r="L17" s="79"/>
      <c r="M17" s="76"/>
    </row>
    <row r="18" spans="1:13" ht="46.2" customHeight="1">
      <c r="A18" s="75" t="s">
        <v>103</v>
      </c>
      <c r="B18" s="75" t="s">
        <v>104</v>
      </c>
      <c r="C18" s="76"/>
      <c r="D18" s="76"/>
      <c r="E18" s="77" t="s">
        <v>96</v>
      </c>
      <c r="F18" s="77" t="s">
        <v>96</v>
      </c>
      <c r="G18" s="7" t="s">
        <v>88</v>
      </c>
      <c r="H18" s="129">
        <v>45955</v>
      </c>
      <c r="I18" s="79" t="s">
        <v>14</v>
      </c>
      <c r="J18" s="7"/>
      <c r="K18" s="80"/>
      <c r="L18" s="79"/>
      <c r="M18" s="80"/>
    </row>
    <row r="19" spans="1:13" ht="46.2" customHeight="1">
      <c r="A19" s="75" t="s">
        <v>105</v>
      </c>
      <c r="B19" s="75" t="s">
        <v>106</v>
      </c>
      <c r="C19" s="76"/>
      <c r="D19" s="76"/>
      <c r="E19" s="77" t="s">
        <v>107</v>
      </c>
      <c r="F19" s="77" t="s">
        <v>107</v>
      </c>
      <c r="G19" s="7" t="s">
        <v>88</v>
      </c>
      <c r="H19" s="129">
        <v>45955</v>
      </c>
      <c r="I19" s="79" t="s">
        <v>14</v>
      </c>
      <c r="J19" s="7"/>
      <c r="K19" s="80"/>
      <c r="L19" s="79"/>
      <c r="M19" s="80"/>
    </row>
    <row r="20" spans="1:13" ht="50.25" customHeight="1">
      <c r="A20" s="75" t="s">
        <v>108</v>
      </c>
      <c r="B20" s="75" t="s">
        <v>109</v>
      </c>
      <c r="C20" s="76"/>
      <c r="D20" s="76"/>
      <c r="E20" s="77" t="s">
        <v>110</v>
      </c>
      <c r="F20" s="77" t="s">
        <v>110</v>
      </c>
      <c r="G20" s="7" t="s">
        <v>88</v>
      </c>
      <c r="H20" s="129">
        <v>45955</v>
      </c>
      <c r="I20" s="79" t="s">
        <v>14</v>
      </c>
      <c r="J20" s="7"/>
      <c r="K20" s="80"/>
      <c r="L20" s="79"/>
      <c r="M20" s="80"/>
    </row>
    <row r="21" spans="1:13" ht="16.5" customHeight="1">
      <c r="A21" s="220" t="s">
        <v>111</v>
      </c>
      <c r="B21" s="221"/>
      <c r="C21" s="221"/>
      <c r="D21" s="221"/>
      <c r="E21" s="221"/>
      <c r="F21" s="221"/>
      <c r="G21" s="221"/>
      <c r="H21" s="221"/>
      <c r="I21" s="221"/>
      <c r="J21" s="221"/>
      <c r="K21" s="221"/>
      <c r="L21" s="221"/>
      <c r="M21" s="222"/>
    </row>
    <row r="22" spans="1:13" ht="37.5" customHeight="1">
      <c r="A22" s="75" t="s">
        <v>112</v>
      </c>
      <c r="B22" s="75" t="s">
        <v>113</v>
      </c>
      <c r="C22" s="75" t="s">
        <v>114</v>
      </c>
      <c r="D22" s="76" t="s">
        <v>115</v>
      </c>
      <c r="E22" s="81" t="s">
        <v>116</v>
      </c>
      <c r="F22" s="81" t="s">
        <v>117</v>
      </c>
      <c r="G22" s="7" t="s">
        <v>88</v>
      </c>
      <c r="H22" s="129">
        <v>45955</v>
      </c>
      <c r="I22" s="79" t="s">
        <v>14</v>
      </c>
      <c r="J22" s="7" t="s">
        <v>88</v>
      </c>
      <c r="K22" s="129">
        <v>45959</v>
      </c>
      <c r="L22" s="79" t="s">
        <v>14</v>
      </c>
      <c r="M22" s="76"/>
    </row>
    <row r="23" spans="1:13" ht="44.4" customHeight="1">
      <c r="A23" s="75" t="s">
        <v>118</v>
      </c>
      <c r="B23" s="75" t="s">
        <v>119</v>
      </c>
      <c r="C23" s="75" t="s">
        <v>120</v>
      </c>
      <c r="D23" s="76" t="s">
        <v>115</v>
      </c>
      <c r="E23" s="81" t="s">
        <v>121</v>
      </c>
      <c r="F23" s="81" t="s">
        <v>121</v>
      </c>
      <c r="G23" s="7" t="s">
        <v>88</v>
      </c>
      <c r="H23" s="129">
        <v>45955</v>
      </c>
      <c r="I23" s="79" t="s">
        <v>14</v>
      </c>
      <c r="J23" s="7" t="s">
        <v>88</v>
      </c>
      <c r="K23" s="129">
        <v>45959</v>
      </c>
      <c r="L23" s="79" t="s">
        <v>14</v>
      </c>
      <c r="M23" s="76"/>
    </row>
    <row r="24" spans="1:13" ht="44.4" customHeight="1">
      <c r="A24" s="75" t="s">
        <v>122</v>
      </c>
      <c r="B24" s="75" t="s">
        <v>123</v>
      </c>
      <c r="C24" s="75" t="s">
        <v>124</v>
      </c>
      <c r="D24" s="76" t="s">
        <v>115</v>
      </c>
      <c r="E24" s="81" t="s">
        <v>121</v>
      </c>
      <c r="F24" s="81" t="s">
        <v>121</v>
      </c>
      <c r="G24" s="7" t="s">
        <v>88</v>
      </c>
      <c r="H24" s="129">
        <v>45955</v>
      </c>
      <c r="I24" s="79" t="s">
        <v>14</v>
      </c>
      <c r="J24" s="7" t="s">
        <v>88</v>
      </c>
      <c r="K24" s="129">
        <v>45959</v>
      </c>
      <c r="L24" s="79" t="s">
        <v>14</v>
      </c>
      <c r="M24" s="76"/>
    </row>
    <row r="25" spans="1:13" ht="66" customHeight="1">
      <c r="A25" s="75" t="s">
        <v>125</v>
      </c>
      <c r="B25" s="75" t="s">
        <v>126</v>
      </c>
      <c r="C25" s="75" t="s">
        <v>127</v>
      </c>
      <c r="D25" s="76" t="s">
        <v>115</v>
      </c>
      <c r="E25" s="81" t="s">
        <v>128</v>
      </c>
      <c r="F25" s="81" t="s">
        <v>128</v>
      </c>
      <c r="G25" s="9" t="s">
        <v>88</v>
      </c>
      <c r="H25" s="129">
        <v>45955</v>
      </c>
      <c r="I25" s="79" t="s">
        <v>14</v>
      </c>
      <c r="J25" s="7" t="s">
        <v>88</v>
      </c>
      <c r="K25" s="129">
        <v>45959</v>
      </c>
      <c r="L25" s="79" t="s">
        <v>14</v>
      </c>
      <c r="M25" s="76"/>
    </row>
    <row r="26" spans="1:13" ht="52.95" customHeight="1">
      <c r="A26" s="75" t="s">
        <v>129</v>
      </c>
      <c r="B26" s="75" t="s">
        <v>130</v>
      </c>
      <c r="C26" s="75" t="s">
        <v>131</v>
      </c>
      <c r="D26" s="76" t="s">
        <v>115</v>
      </c>
      <c r="E26" s="81" t="s">
        <v>132</v>
      </c>
      <c r="F26" s="81" t="s">
        <v>132</v>
      </c>
      <c r="G26" s="7" t="s">
        <v>88</v>
      </c>
      <c r="H26" s="129">
        <v>45955</v>
      </c>
      <c r="I26" s="79" t="s">
        <v>14</v>
      </c>
      <c r="J26" s="7" t="s">
        <v>88</v>
      </c>
      <c r="K26" s="129">
        <v>45959</v>
      </c>
      <c r="L26" s="79" t="s">
        <v>14</v>
      </c>
      <c r="M26" s="76"/>
    </row>
    <row r="27" spans="1:13" ht="72.75" customHeight="1">
      <c r="A27" s="75" t="s">
        <v>133</v>
      </c>
      <c r="B27" s="75" t="s">
        <v>134</v>
      </c>
      <c r="C27" s="75" t="s">
        <v>135</v>
      </c>
      <c r="D27" s="76" t="s">
        <v>115</v>
      </c>
      <c r="E27" s="81" t="s">
        <v>136</v>
      </c>
      <c r="F27" s="81" t="s">
        <v>136</v>
      </c>
      <c r="G27" s="7" t="s">
        <v>88</v>
      </c>
      <c r="H27" s="129">
        <v>45955</v>
      </c>
      <c r="I27" s="79" t="s">
        <v>14</v>
      </c>
      <c r="J27" s="7" t="s">
        <v>88</v>
      </c>
      <c r="K27" s="129">
        <v>45959</v>
      </c>
      <c r="L27" s="79" t="s">
        <v>14</v>
      </c>
      <c r="M27" s="76"/>
    </row>
    <row r="28" spans="1:13" ht="79.2" customHeight="1">
      <c r="A28" s="75" t="s">
        <v>137</v>
      </c>
      <c r="B28" s="75" t="s">
        <v>138</v>
      </c>
      <c r="C28" s="75" t="s">
        <v>139</v>
      </c>
      <c r="D28" s="76" t="s">
        <v>115</v>
      </c>
      <c r="E28" s="81" t="s">
        <v>140</v>
      </c>
      <c r="F28" s="81" t="s">
        <v>140</v>
      </c>
      <c r="G28" s="7" t="s">
        <v>88</v>
      </c>
      <c r="H28" s="129">
        <v>45955</v>
      </c>
      <c r="I28" s="79" t="s">
        <v>14</v>
      </c>
      <c r="J28" s="7" t="s">
        <v>88</v>
      </c>
      <c r="K28" s="129">
        <v>45959</v>
      </c>
      <c r="L28" s="79" t="s">
        <v>14</v>
      </c>
      <c r="M28" s="76"/>
    </row>
    <row r="29" spans="1:13" ht="36.6" customHeight="1">
      <c r="A29" s="75" t="s">
        <v>141</v>
      </c>
      <c r="B29" s="75" t="s">
        <v>142</v>
      </c>
      <c r="C29" s="75" t="s">
        <v>143</v>
      </c>
      <c r="D29" s="76" t="s">
        <v>115</v>
      </c>
      <c r="E29" s="81" t="s">
        <v>144</v>
      </c>
      <c r="F29" s="81" t="s">
        <v>144</v>
      </c>
      <c r="G29" s="7" t="s">
        <v>88</v>
      </c>
      <c r="H29" s="129">
        <v>45955</v>
      </c>
      <c r="I29" s="79" t="s">
        <v>14</v>
      </c>
      <c r="J29" s="7" t="s">
        <v>88</v>
      </c>
      <c r="K29" s="129">
        <v>45959</v>
      </c>
      <c r="L29" s="79" t="s">
        <v>14</v>
      </c>
      <c r="M29" s="76"/>
    </row>
    <row r="30" spans="1:13" ht="36.6" customHeight="1">
      <c r="A30" s="75" t="s">
        <v>145</v>
      </c>
      <c r="B30" s="75" t="s">
        <v>146</v>
      </c>
      <c r="C30" s="75" t="s">
        <v>147</v>
      </c>
      <c r="D30" s="75" t="s">
        <v>115</v>
      </c>
      <c r="E30" s="81" t="s">
        <v>148</v>
      </c>
      <c r="F30" s="81" t="s">
        <v>148</v>
      </c>
      <c r="G30" s="7" t="s">
        <v>88</v>
      </c>
      <c r="H30" s="129">
        <v>45955</v>
      </c>
      <c r="I30" s="79" t="s">
        <v>14</v>
      </c>
      <c r="J30" s="7" t="s">
        <v>88</v>
      </c>
      <c r="K30" s="129">
        <v>45959</v>
      </c>
      <c r="L30" s="79" t="s">
        <v>14</v>
      </c>
      <c r="M30" s="76"/>
    </row>
    <row r="31" spans="1:13" ht="16.5" customHeight="1"/>
    <row r="32" spans="1:13"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5">
    <mergeCell ref="A10:M10"/>
    <mergeCell ref="A21:M21"/>
    <mergeCell ref="B1:F1"/>
    <mergeCell ref="B2:F2"/>
    <mergeCell ref="A7:A9"/>
    <mergeCell ref="B7:B9"/>
    <mergeCell ref="C7:C9"/>
    <mergeCell ref="D7:D9"/>
    <mergeCell ref="E7:E9"/>
    <mergeCell ref="F7:F9"/>
    <mergeCell ref="G7:I7"/>
    <mergeCell ref="J7:L7"/>
    <mergeCell ref="M7:M9"/>
    <mergeCell ref="G8:I8"/>
    <mergeCell ref="J8:L8"/>
  </mergeCells>
  <dataValidations count="1">
    <dataValidation type="list" allowBlank="1" showErrorMessage="1" sqref="J22:J30 G11:G20 J11:J20 G22:G30" xr:uid="{00000000-0002-0000-0200-000000000000}">
      <formula1>"Passed,Untested,Failed,Blocked"</formula1>
    </dataValidation>
  </dataValidation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zoomScale="70" zoomScaleNormal="70" workbookViewId="0">
      <selection activeCell="F39" sqref="F39"/>
    </sheetView>
  </sheetViews>
  <sheetFormatPr defaultColWidth="14.44140625" defaultRowHeight="15" customHeight="1"/>
  <cols>
    <col min="1" max="1" width="16.33203125" customWidth="1"/>
    <col min="2" max="2" width="42.109375" customWidth="1"/>
    <col min="3" max="3" width="45" customWidth="1"/>
    <col min="4" max="4" width="58.5546875" customWidth="1"/>
    <col min="5" max="5" width="34.88671875" customWidth="1"/>
    <col min="6" max="6" width="38.5546875" customWidth="1"/>
    <col min="7" max="7" width="12.109375" customWidth="1"/>
    <col min="8" max="8" width="15.88671875" customWidth="1"/>
    <col min="9" max="9" width="17" customWidth="1"/>
    <col min="10" max="10" width="12.109375" customWidth="1"/>
    <col min="11" max="11" width="15.88671875" customWidth="1"/>
    <col min="12" max="12" width="17" customWidth="1"/>
    <col min="13" max="13" width="11.33203125" customWidth="1"/>
    <col min="14" max="26" width="9.109375" customWidth="1"/>
  </cols>
  <sheetData>
    <row r="1" spans="1:26" ht="15.75" customHeight="1">
      <c r="A1" s="82" t="s">
        <v>67</v>
      </c>
      <c r="B1" s="230" t="s">
        <v>2</v>
      </c>
      <c r="C1" s="218"/>
      <c r="D1" s="218"/>
      <c r="E1" s="218"/>
      <c r="F1" s="219"/>
      <c r="G1" s="65"/>
      <c r="H1" s="66"/>
      <c r="I1" s="1"/>
      <c r="J1" s="65"/>
      <c r="K1" s="1"/>
      <c r="L1" s="1"/>
      <c r="M1" s="1"/>
      <c r="N1" s="12"/>
      <c r="O1" s="12"/>
      <c r="P1" s="12"/>
      <c r="Q1" s="12"/>
      <c r="R1" s="12"/>
      <c r="S1" s="12"/>
      <c r="T1" s="12"/>
      <c r="U1" s="12"/>
      <c r="V1" s="12"/>
      <c r="W1" s="12"/>
      <c r="X1" s="12"/>
      <c r="Y1" s="12"/>
      <c r="Z1" s="12"/>
    </row>
    <row r="2" spans="1:26" ht="15.75" customHeight="1">
      <c r="A2" s="82" t="s">
        <v>68</v>
      </c>
      <c r="B2" s="231" t="s">
        <v>11</v>
      </c>
      <c r="C2" s="218"/>
      <c r="D2" s="218"/>
      <c r="E2" s="218"/>
      <c r="F2" s="219"/>
      <c r="G2" s="65"/>
      <c r="H2" s="66"/>
      <c r="I2" s="1"/>
      <c r="J2" s="65"/>
      <c r="K2" s="1"/>
      <c r="L2" s="1"/>
      <c r="M2" s="1"/>
      <c r="N2" s="12"/>
      <c r="O2" s="12"/>
      <c r="P2" s="12"/>
      <c r="Q2" s="12"/>
      <c r="R2" s="12"/>
      <c r="S2" s="12"/>
      <c r="T2" s="12"/>
      <c r="U2" s="12"/>
      <c r="V2" s="12"/>
      <c r="W2" s="12"/>
      <c r="X2" s="12"/>
      <c r="Y2" s="12"/>
      <c r="Z2" s="12"/>
    </row>
    <row r="3" spans="1:26" ht="15.75" customHeight="1">
      <c r="A3" s="98"/>
      <c r="B3" s="95" t="s">
        <v>44</v>
      </c>
      <c r="C3" s="95" t="s">
        <v>45</v>
      </c>
      <c r="D3" s="95" t="s">
        <v>69</v>
      </c>
      <c r="E3" s="174" t="s">
        <v>70</v>
      </c>
      <c r="F3" s="95" t="s">
        <v>71</v>
      </c>
      <c r="G3" s="65"/>
      <c r="H3" s="66"/>
      <c r="I3" s="1"/>
      <c r="J3" s="65"/>
      <c r="K3" s="1"/>
      <c r="L3" s="1"/>
      <c r="M3" s="1"/>
      <c r="N3" s="89"/>
      <c r="O3" s="89"/>
      <c r="P3" s="89"/>
      <c r="Q3" s="89"/>
      <c r="R3" s="89"/>
      <c r="S3" s="89"/>
      <c r="T3" s="89"/>
      <c r="U3" s="89"/>
      <c r="V3" s="89"/>
      <c r="W3" s="89"/>
      <c r="X3" s="89"/>
      <c r="Y3" s="89"/>
      <c r="Z3" s="89"/>
    </row>
    <row r="4" spans="1:26" ht="13.5" customHeight="1">
      <c r="A4" s="21" t="s">
        <v>72</v>
      </c>
      <c r="B4" s="133">
        <f>COUNTA(A11:A30)- 1</f>
        <v>19</v>
      </c>
      <c r="C4" s="133">
        <f>COUNTIF(G:G,"Failed")</f>
        <v>3</v>
      </c>
      <c r="D4" s="133">
        <f>COUNTIF(G:G,"Untested")</f>
        <v>0</v>
      </c>
      <c r="E4" s="133">
        <f>COUNTIF(G:G,"Blocked")</f>
        <v>0</v>
      </c>
      <c r="F4" s="133">
        <f t="shared" ref="F4:F5" si="0">B4</f>
        <v>19</v>
      </c>
      <c r="G4" s="65"/>
      <c r="H4" s="66"/>
      <c r="I4" s="1"/>
      <c r="J4" s="65"/>
      <c r="K4" s="1"/>
      <c r="L4" s="1"/>
      <c r="M4" s="1"/>
      <c r="N4" s="89"/>
      <c r="O4" s="89"/>
      <c r="P4" s="89"/>
      <c r="Q4" s="89"/>
      <c r="R4" s="89"/>
      <c r="S4" s="89"/>
      <c r="T4" s="89"/>
      <c r="U4" s="89"/>
      <c r="V4" s="89"/>
      <c r="W4" s="89"/>
      <c r="X4" s="89"/>
      <c r="Y4" s="89"/>
      <c r="Z4" s="89"/>
    </row>
    <row r="5" spans="1:26" ht="13.5" customHeight="1">
      <c r="A5" s="21" t="s">
        <v>73</v>
      </c>
      <c r="B5" s="133">
        <f>COUNTA(A23:A30)</f>
        <v>8</v>
      </c>
      <c r="C5" s="133">
        <f>COUNTIF(J:J,"Failed")</f>
        <v>1</v>
      </c>
      <c r="D5" s="133">
        <f>COUNTIF(J:J,"Untested")</f>
        <v>0</v>
      </c>
      <c r="E5" s="133">
        <f>COUNTIF(J:J,"Blocked")</f>
        <v>0</v>
      </c>
      <c r="F5" s="133">
        <f t="shared" si="0"/>
        <v>8</v>
      </c>
      <c r="G5" s="65"/>
      <c r="H5" s="66"/>
      <c r="I5" s="1"/>
      <c r="J5" s="65"/>
      <c r="K5" s="1"/>
      <c r="L5" s="1"/>
      <c r="M5" s="1"/>
      <c r="N5" s="89"/>
      <c r="O5" s="89"/>
      <c r="P5" s="89"/>
      <c r="Q5" s="89"/>
      <c r="R5" s="89"/>
      <c r="S5" s="89"/>
      <c r="T5" s="89"/>
      <c r="U5" s="89"/>
      <c r="V5" s="89"/>
      <c r="W5" s="89"/>
      <c r="X5" s="89"/>
      <c r="Y5" s="89"/>
      <c r="Z5" s="89"/>
    </row>
    <row r="6" spans="1:26" ht="343.5" customHeight="1">
      <c r="A6" s="70"/>
      <c r="B6" s="71"/>
      <c r="C6" s="1"/>
      <c r="D6" s="1"/>
      <c r="E6" s="72"/>
      <c r="F6" s="1"/>
      <c r="G6" s="65"/>
      <c r="H6" s="66"/>
      <c r="I6" s="1"/>
      <c r="J6" s="65"/>
      <c r="K6" s="1"/>
      <c r="L6" s="1"/>
      <c r="M6" s="1"/>
      <c r="N6" s="89"/>
      <c r="O6" s="89"/>
      <c r="P6" s="89"/>
      <c r="Q6" s="89"/>
      <c r="R6" s="89"/>
      <c r="S6" s="89"/>
      <c r="T6" s="89"/>
      <c r="U6" s="89"/>
      <c r="V6" s="89"/>
      <c r="W6" s="89"/>
      <c r="X6" s="89"/>
      <c r="Y6" s="89"/>
      <c r="Z6" s="89"/>
    </row>
    <row r="7" spans="1:26" ht="13.5" customHeight="1">
      <c r="A7" s="232" t="s">
        <v>74</v>
      </c>
      <c r="B7" s="232" t="s">
        <v>7</v>
      </c>
      <c r="C7" s="232" t="s">
        <v>149</v>
      </c>
      <c r="D7" s="232" t="s">
        <v>76</v>
      </c>
      <c r="E7" s="233" t="s">
        <v>77</v>
      </c>
      <c r="F7" s="232" t="s">
        <v>78</v>
      </c>
      <c r="G7" s="234" t="s">
        <v>79</v>
      </c>
      <c r="H7" s="218"/>
      <c r="I7" s="219"/>
      <c r="J7" s="234" t="s">
        <v>79</v>
      </c>
      <c r="K7" s="218"/>
      <c r="L7" s="219"/>
      <c r="M7" s="232" t="s">
        <v>80</v>
      </c>
      <c r="N7" s="89"/>
      <c r="O7" s="89"/>
      <c r="P7" s="89"/>
      <c r="Q7" s="89"/>
      <c r="R7" s="89"/>
      <c r="S7" s="89"/>
      <c r="T7" s="89"/>
      <c r="U7" s="89"/>
      <c r="V7" s="89"/>
      <c r="W7" s="89"/>
      <c r="X7" s="89"/>
      <c r="Y7" s="89"/>
      <c r="Z7" s="89"/>
    </row>
    <row r="8" spans="1:26" ht="13.5" customHeight="1">
      <c r="A8" s="226"/>
      <c r="B8" s="226"/>
      <c r="C8" s="226"/>
      <c r="D8" s="226"/>
      <c r="E8" s="226"/>
      <c r="F8" s="226"/>
      <c r="G8" s="234" t="s">
        <v>52</v>
      </c>
      <c r="H8" s="218"/>
      <c r="I8" s="219"/>
      <c r="J8" s="234" t="s">
        <v>53</v>
      </c>
      <c r="K8" s="218"/>
      <c r="L8" s="219"/>
      <c r="M8" s="226"/>
      <c r="N8" s="89"/>
      <c r="O8" s="89"/>
      <c r="P8" s="89"/>
      <c r="Q8" s="89"/>
      <c r="R8" s="89"/>
      <c r="S8" s="89"/>
      <c r="T8" s="89"/>
      <c r="U8" s="89"/>
      <c r="V8" s="89"/>
      <c r="W8" s="89"/>
      <c r="X8" s="89"/>
      <c r="Y8" s="89"/>
      <c r="Z8" s="89"/>
    </row>
    <row r="9" spans="1:26" ht="13.5" customHeight="1">
      <c r="A9" s="227"/>
      <c r="B9" s="227"/>
      <c r="C9" s="227"/>
      <c r="D9" s="227"/>
      <c r="E9" s="227"/>
      <c r="F9" s="227"/>
      <c r="G9" s="95" t="s">
        <v>81</v>
      </c>
      <c r="H9" s="96" t="s">
        <v>82</v>
      </c>
      <c r="I9" s="95" t="s">
        <v>83</v>
      </c>
      <c r="J9" s="95" t="s">
        <v>81</v>
      </c>
      <c r="K9" s="96" t="s">
        <v>82</v>
      </c>
      <c r="L9" s="95" t="s">
        <v>83</v>
      </c>
      <c r="M9" s="227"/>
      <c r="N9" s="89"/>
      <c r="O9" s="89"/>
      <c r="P9" s="89"/>
      <c r="Q9" s="89"/>
      <c r="R9" s="89"/>
      <c r="S9" s="89"/>
      <c r="T9" s="89"/>
      <c r="U9" s="89"/>
      <c r="V9" s="89"/>
      <c r="W9" s="89"/>
      <c r="X9" s="89"/>
      <c r="Y9" s="89"/>
      <c r="Z9" s="89"/>
    </row>
    <row r="10" spans="1:26" ht="13.5" customHeight="1">
      <c r="A10" s="217" t="s">
        <v>150</v>
      </c>
      <c r="B10" s="218"/>
      <c r="C10" s="218"/>
      <c r="D10" s="218"/>
      <c r="E10" s="218"/>
      <c r="F10" s="218"/>
      <c r="G10" s="218"/>
      <c r="H10" s="218"/>
      <c r="I10" s="218"/>
      <c r="J10" s="218"/>
      <c r="K10" s="218"/>
      <c r="L10" s="218"/>
      <c r="M10" s="219"/>
      <c r="N10" s="89"/>
      <c r="O10" s="89"/>
      <c r="P10" s="89"/>
      <c r="Q10" s="89"/>
      <c r="R10" s="89"/>
      <c r="S10" s="89"/>
      <c r="T10" s="89"/>
      <c r="U10" s="89"/>
      <c r="V10" s="89"/>
      <c r="W10" s="89"/>
      <c r="X10" s="89"/>
      <c r="Y10" s="89"/>
      <c r="Z10" s="89"/>
    </row>
    <row r="11" spans="1:26" ht="50.4" customHeight="1">
      <c r="A11" s="97" t="s">
        <v>151</v>
      </c>
      <c r="B11" s="97" t="s">
        <v>152</v>
      </c>
      <c r="C11" s="98"/>
      <c r="D11" s="99"/>
      <c r="E11" s="97" t="s">
        <v>87</v>
      </c>
      <c r="F11" s="97" t="s">
        <v>87</v>
      </c>
      <c r="G11" s="9" t="s">
        <v>88</v>
      </c>
      <c r="H11" s="129">
        <v>45955</v>
      </c>
      <c r="I11" s="9" t="s">
        <v>19</v>
      </c>
      <c r="J11" s="98"/>
      <c r="K11" s="98"/>
      <c r="L11" s="9"/>
      <c r="M11" s="98"/>
      <c r="N11" s="89"/>
      <c r="O11" s="89"/>
      <c r="P11" s="89"/>
      <c r="Q11" s="89"/>
      <c r="R11" s="89"/>
      <c r="S11" s="89"/>
      <c r="T11" s="89"/>
      <c r="U11" s="89"/>
      <c r="V11" s="89"/>
      <c r="W11" s="89"/>
      <c r="X11" s="89"/>
      <c r="Y11" s="89"/>
      <c r="Z11" s="89"/>
    </row>
    <row r="12" spans="1:26" ht="50.4" customHeight="1">
      <c r="A12" s="97" t="s">
        <v>153</v>
      </c>
      <c r="B12" s="97" t="s">
        <v>154</v>
      </c>
      <c r="C12" s="98"/>
      <c r="D12" s="99"/>
      <c r="E12" s="97" t="s">
        <v>87</v>
      </c>
      <c r="F12" s="97" t="s">
        <v>87</v>
      </c>
      <c r="G12" s="9" t="s">
        <v>88</v>
      </c>
      <c r="H12" s="129">
        <v>45955</v>
      </c>
      <c r="I12" s="9" t="s">
        <v>19</v>
      </c>
      <c r="J12" s="98"/>
      <c r="K12" s="98"/>
      <c r="L12" s="9"/>
      <c r="M12" s="98"/>
      <c r="N12" s="89"/>
      <c r="O12" s="89"/>
      <c r="P12" s="89"/>
      <c r="Q12" s="89"/>
      <c r="R12" s="89"/>
      <c r="S12" s="89"/>
      <c r="T12" s="89"/>
      <c r="U12" s="89"/>
      <c r="V12" s="89"/>
      <c r="W12" s="89"/>
      <c r="X12" s="89"/>
      <c r="Y12" s="89"/>
      <c r="Z12" s="89"/>
    </row>
    <row r="13" spans="1:26" ht="50.4" customHeight="1">
      <c r="A13" s="97" t="s">
        <v>155</v>
      </c>
      <c r="B13" s="97" t="s">
        <v>156</v>
      </c>
      <c r="C13" s="98"/>
      <c r="D13" s="98"/>
      <c r="E13" s="97" t="s">
        <v>93</v>
      </c>
      <c r="F13" s="97" t="s">
        <v>93</v>
      </c>
      <c r="G13" s="9" t="s">
        <v>88</v>
      </c>
      <c r="H13" s="129">
        <v>45955</v>
      </c>
      <c r="I13" s="9" t="s">
        <v>19</v>
      </c>
      <c r="J13" s="98"/>
      <c r="K13" s="98"/>
      <c r="L13" s="9"/>
      <c r="M13" s="98"/>
      <c r="N13" s="89"/>
      <c r="O13" s="89"/>
      <c r="P13" s="89"/>
      <c r="Q13" s="89"/>
      <c r="R13" s="89"/>
      <c r="S13" s="89"/>
      <c r="T13" s="89"/>
      <c r="U13" s="89"/>
      <c r="V13" s="89"/>
      <c r="W13" s="89"/>
      <c r="X13" s="89"/>
      <c r="Y13" s="89"/>
      <c r="Z13" s="89"/>
    </row>
    <row r="14" spans="1:26" ht="50.4" customHeight="1">
      <c r="A14" s="97" t="s">
        <v>157</v>
      </c>
      <c r="B14" s="98" t="s">
        <v>158</v>
      </c>
      <c r="C14" s="98"/>
      <c r="D14" s="98"/>
      <c r="E14" s="97" t="s">
        <v>87</v>
      </c>
      <c r="F14" s="97" t="s">
        <v>87</v>
      </c>
      <c r="G14" s="9" t="s">
        <v>88</v>
      </c>
      <c r="H14" s="129">
        <v>45955</v>
      </c>
      <c r="I14" s="9" t="s">
        <v>19</v>
      </c>
      <c r="J14" s="98"/>
      <c r="K14" s="98"/>
      <c r="L14" s="9"/>
      <c r="M14" s="98"/>
      <c r="N14" s="89"/>
      <c r="O14" s="89"/>
      <c r="P14" s="89"/>
      <c r="Q14" s="89"/>
      <c r="R14" s="89"/>
      <c r="S14" s="89"/>
      <c r="T14" s="89"/>
      <c r="U14" s="89"/>
      <c r="V14" s="89"/>
      <c r="W14" s="89"/>
      <c r="X14" s="89"/>
      <c r="Y14" s="89"/>
      <c r="Z14" s="89"/>
    </row>
    <row r="15" spans="1:26" ht="50.4" customHeight="1">
      <c r="A15" s="97" t="s">
        <v>159</v>
      </c>
      <c r="B15" s="98" t="s">
        <v>160</v>
      </c>
      <c r="C15" s="98"/>
      <c r="D15" s="98"/>
      <c r="E15" s="97" t="s">
        <v>87</v>
      </c>
      <c r="F15" s="97" t="s">
        <v>87</v>
      </c>
      <c r="G15" s="9" t="s">
        <v>88</v>
      </c>
      <c r="H15" s="129">
        <v>45955</v>
      </c>
      <c r="I15" s="9" t="s">
        <v>19</v>
      </c>
      <c r="J15" s="98"/>
      <c r="K15" s="98"/>
      <c r="L15" s="9"/>
      <c r="M15" s="98"/>
      <c r="N15" s="89"/>
      <c r="O15" s="89"/>
      <c r="P15" s="89"/>
      <c r="Q15" s="89"/>
      <c r="R15" s="89"/>
      <c r="S15" s="89"/>
      <c r="T15" s="89"/>
      <c r="U15" s="89"/>
      <c r="V15" s="89"/>
      <c r="W15" s="89"/>
      <c r="X15" s="89"/>
      <c r="Y15" s="89"/>
      <c r="Z15" s="89"/>
    </row>
    <row r="16" spans="1:26" ht="50.4" customHeight="1">
      <c r="A16" s="97" t="s">
        <v>161</v>
      </c>
      <c r="B16" s="98" t="s">
        <v>162</v>
      </c>
      <c r="C16" s="98"/>
      <c r="D16" s="98"/>
      <c r="E16" s="97" t="s">
        <v>87</v>
      </c>
      <c r="F16" s="97" t="s">
        <v>87</v>
      </c>
      <c r="G16" s="9" t="s">
        <v>88</v>
      </c>
      <c r="H16" s="129">
        <v>45955</v>
      </c>
      <c r="I16" s="9" t="s">
        <v>19</v>
      </c>
      <c r="J16" s="98"/>
      <c r="K16" s="98"/>
      <c r="L16" s="9"/>
      <c r="M16" s="98"/>
      <c r="N16" s="89"/>
      <c r="O16" s="89"/>
      <c r="P16" s="89"/>
      <c r="Q16" s="89"/>
      <c r="R16" s="89"/>
      <c r="S16" s="89"/>
      <c r="T16" s="89"/>
      <c r="U16" s="89"/>
      <c r="V16" s="89"/>
      <c r="W16" s="89"/>
      <c r="X16" s="89"/>
      <c r="Y16" s="89"/>
      <c r="Z16" s="89"/>
    </row>
    <row r="17" spans="1:26" ht="50.4" customHeight="1">
      <c r="A17" s="97" t="s">
        <v>163</v>
      </c>
      <c r="B17" s="98" t="s">
        <v>95</v>
      </c>
      <c r="C17" s="98"/>
      <c r="D17" s="98"/>
      <c r="E17" s="97" t="s">
        <v>87</v>
      </c>
      <c r="F17" s="97" t="s">
        <v>87</v>
      </c>
      <c r="G17" s="9" t="s">
        <v>88</v>
      </c>
      <c r="H17" s="129">
        <v>45955</v>
      </c>
      <c r="I17" s="9" t="s">
        <v>19</v>
      </c>
      <c r="J17" s="98"/>
      <c r="K17" s="98"/>
      <c r="L17" s="9"/>
      <c r="M17" s="98"/>
      <c r="N17" s="89"/>
      <c r="O17" s="89"/>
      <c r="P17" s="89"/>
      <c r="Q17" s="89"/>
      <c r="R17" s="89"/>
      <c r="S17" s="89"/>
      <c r="T17" s="89"/>
      <c r="U17" s="89"/>
      <c r="V17" s="89"/>
      <c r="W17" s="89"/>
      <c r="X17" s="89"/>
      <c r="Y17" s="89"/>
      <c r="Z17" s="89"/>
    </row>
    <row r="18" spans="1:26" ht="50.4" customHeight="1">
      <c r="A18" s="97" t="s">
        <v>164</v>
      </c>
      <c r="B18" s="98" t="s">
        <v>165</v>
      </c>
      <c r="C18" s="98"/>
      <c r="D18" s="98"/>
      <c r="E18" s="97" t="s">
        <v>87</v>
      </c>
      <c r="F18" s="97" t="s">
        <v>87</v>
      </c>
      <c r="G18" s="9" t="s">
        <v>88</v>
      </c>
      <c r="H18" s="129">
        <v>45955</v>
      </c>
      <c r="I18" s="9" t="s">
        <v>19</v>
      </c>
      <c r="J18" s="98"/>
      <c r="K18" s="98"/>
      <c r="L18" s="9"/>
      <c r="M18" s="98"/>
      <c r="N18" s="89"/>
      <c r="O18" s="89"/>
      <c r="P18" s="89"/>
      <c r="Q18" s="89"/>
      <c r="R18" s="89"/>
      <c r="S18" s="89"/>
      <c r="T18" s="89"/>
      <c r="U18" s="89"/>
      <c r="V18" s="89"/>
      <c r="W18" s="89"/>
      <c r="X18" s="89"/>
      <c r="Y18" s="89"/>
      <c r="Z18" s="89"/>
    </row>
    <row r="19" spans="1:26" ht="50.4" customHeight="1">
      <c r="A19" s="97" t="s">
        <v>166</v>
      </c>
      <c r="B19" s="98" t="s">
        <v>100</v>
      </c>
      <c r="C19" s="98"/>
      <c r="D19" s="98"/>
      <c r="E19" s="97" t="s">
        <v>87</v>
      </c>
      <c r="F19" s="97" t="s">
        <v>87</v>
      </c>
      <c r="G19" s="9" t="s">
        <v>88</v>
      </c>
      <c r="H19" s="129">
        <v>45955</v>
      </c>
      <c r="I19" s="9" t="s">
        <v>19</v>
      </c>
      <c r="J19" s="98"/>
      <c r="K19" s="98"/>
      <c r="L19" s="9"/>
      <c r="M19" s="98"/>
      <c r="N19" s="89"/>
      <c r="O19" s="89"/>
      <c r="P19" s="89"/>
      <c r="Q19" s="89"/>
      <c r="R19" s="89"/>
      <c r="S19" s="89"/>
      <c r="T19" s="89"/>
      <c r="U19" s="89"/>
      <c r="V19" s="89"/>
      <c r="W19" s="89"/>
      <c r="X19" s="89"/>
      <c r="Y19" s="89"/>
      <c r="Z19" s="89"/>
    </row>
    <row r="20" spans="1:26" ht="50.4" customHeight="1">
      <c r="A20" s="97" t="s">
        <v>167</v>
      </c>
      <c r="B20" s="98" t="s">
        <v>102</v>
      </c>
      <c r="C20" s="98"/>
      <c r="D20" s="98"/>
      <c r="E20" s="97" t="s">
        <v>87</v>
      </c>
      <c r="F20" s="97" t="s">
        <v>87</v>
      </c>
      <c r="G20" s="9" t="s">
        <v>88</v>
      </c>
      <c r="H20" s="129">
        <v>45955</v>
      </c>
      <c r="I20" s="9" t="s">
        <v>19</v>
      </c>
      <c r="J20" s="98"/>
      <c r="K20" s="98"/>
      <c r="L20" s="9"/>
      <c r="M20" s="98"/>
      <c r="N20" s="89"/>
      <c r="O20" s="89"/>
      <c r="P20" s="89"/>
      <c r="Q20" s="89"/>
      <c r="R20" s="89"/>
      <c r="S20" s="89"/>
      <c r="T20" s="89"/>
      <c r="U20" s="89"/>
      <c r="V20" s="89"/>
      <c r="W20" s="89"/>
      <c r="X20" s="89"/>
      <c r="Y20" s="89"/>
      <c r="Z20" s="89"/>
    </row>
    <row r="21" spans="1:26" ht="50.4" customHeight="1">
      <c r="A21" s="97" t="s">
        <v>168</v>
      </c>
      <c r="B21" s="75" t="s">
        <v>169</v>
      </c>
      <c r="C21" s="98"/>
      <c r="D21" s="99"/>
      <c r="E21" s="77" t="s">
        <v>110</v>
      </c>
      <c r="F21" s="77" t="s">
        <v>110</v>
      </c>
      <c r="G21" s="9" t="s">
        <v>88</v>
      </c>
      <c r="H21" s="129">
        <v>45955</v>
      </c>
      <c r="I21" s="9" t="s">
        <v>19</v>
      </c>
      <c r="J21" s="9"/>
      <c r="K21" s="100"/>
      <c r="L21" s="9"/>
      <c r="M21" s="98"/>
      <c r="N21" s="89"/>
      <c r="O21" s="89"/>
      <c r="P21" s="89"/>
      <c r="Q21" s="89"/>
      <c r="R21" s="89"/>
      <c r="S21" s="89"/>
      <c r="T21" s="89"/>
      <c r="U21" s="89"/>
      <c r="V21" s="89"/>
      <c r="W21" s="89"/>
      <c r="X21" s="89"/>
      <c r="Y21" s="89"/>
      <c r="Z21" s="89"/>
    </row>
    <row r="22" spans="1:26" ht="13.5" customHeight="1">
      <c r="A22" s="229" t="s">
        <v>170</v>
      </c>
      <c r="B22" s="218"/>
      <c r="C22" s="218"/>
      <c r="D22" s="218"/>
      <c r="E22" s="218"/>
      <c r="F22" s="218"/>
      <c r="G22" s="218"/>
      <c r="H22" s="218"/>
      <c r="I22" s="218"/>
      <c r="J22" s="218"/>
      <c r="K22" s="218"/>
      <c r="L22" s="218"/>
      <c r="M22" s="219"/>
      <c r="N22" s="89"/>
      <c r="O22" s="89"/>
      <c r="P22" s="89"/>
      <c r="Q22" s="89"/>
      <c r="R22" s="89"/>
      <c r="S22" s="89"/>
      <c r="T22" s="89"/>
      <c r="U22" s="89"/>
      <c r="V22" s="89"/>
      <c r="W22" s="89"/>
      <c r="X22" s="89"/>
      <c r="Y22" s="89"/>
      <c r="Z22" s="89"/>
    </row>
    <row r="23" spans="1:26" ht="43.5" customHeight="1">
      <c r="A23" s="97" t="s">
        <v>171</v>
      </c>
      <c r="B23" s="97" t="s">
        <v>172</v>
      </c>
      <c r="C23" s="97" t="s">
        <v>173</v>
      </c>
      <c r="D23" s="99" t="s">
        <v>174</v>
      </c>
      <c r="E23" s="97" t="s">
        <v>175</v>
      </c>
      <c r="F23" s="97" t="s">
        <v>175</v>
      </c>
      <c r="G23" s="9" t="s">
        <v>88</v>
      </c>
      <c r="H23" s="129">
        <v>45955</v>
      </c>
      <c r="I23" s="9" t="s">
        <v>19</v>
      </c>
      <c r="J23" s="9" t="s">
        <v>88</v>
      </c>
      <c r="K23" s="129">
        <v>45959</v>
      </c>
      <c r="L23" s="9" t="s">
        <v>19</v>
      </c>
      <c r="M23" s="98"/>
      <c r="N23" s="89"/>
      <c r="O23" s="89"/>
      <c r="P23" s="89"/>
      <c r="Q23" s="89"/>
      <c r="R23" s="89"/>
      <c r="S23" s="89"/>
      <c r="T23" s="89"/>
      <c r="U23" s="89"/>
      <c r="V23" s="89"/>
      <c r="W23" s="89"/>
      <c r="X23" s="89"/>
      <c r="Y23" s="89"/>
      <c r="Z23" s="89"/>
    </row>
    <row r="24" spans="1:26" ht="55.5" customHeight="1">
      <c r="A24" s="97" t="s">
        <v>176</v>
      </c>
      <c r="B24" s="97" t="s">
        <v>177</v>
      </c>
      <c r="C24" s="97" t="s">
        <v>178</v>
      </c>
      <c r="D24" s="99" t="s">
        <v>174</v>
      </c>
      <c r="E24" s="97" t="s">
        <v>179</v>
      </c>
      <c r="F24" s="97" t="s">
        <v>179</v>
      </c>
      <c r="G24" s="9" t="s">
        <v>88</v>
      </c>
      <c r="H24" s="129">
        <v>45955</v>
      </c>
      <c r="I24" s="9" t="s">
        <v>19</v>
      </c>
      <c r="J24" s="9" t="s">
        <v>88</v>
      </c>
      <c r="K24" s="129">
        <v>45959</v>
      </c>
      <c r="L24" s="9" t="s">
        <v>19</v>
      </c>
      <c r="M24" s="98"/>
      <c r="N24" s="89"/>
      <c r="O24" s="89"/>
      <c r="P24" s="89"/>
      <c r="Q24" s="89"/>
      <c r="R24" s="89"/>
      <c r="S24" s="89"/>
      <c r="T24" s="89"/>
      <c r="U24" s="89"/>
      <c r="V24" s="89"/>
      <c r="W24" s="89"/>
      <c r="X24" s="89"/>
      <c r="Y24" s="89"/>
      <c r="Z24" s="89"/>
    </row>
    <row r="25" spans="1:26" ht="61.95" customHeight="1">
      <c r="A25" s="97" t="s">
        <v>180</v>
      </c>
      <c r="B25" s="97" t="s">
        <v>181</v>
      </c>
      <c r="C25" s="97" t="s">
        <v>178</v>
      </c>
      <c r="D25" s="99" t="s">
        <v>174</v>
      </c>
      <c r="E25" s="97" t="s">
        <v>182</v>
      </c>
      <c r="F25" s="97" t="s">
        <v>182</v>
      </c>
      <c r="G25" s="9" t="s">
        <v>88</v>
      </c>
      <c r="H25" s="129">
        <v>45955</v>
      </c>
      <c r="I25" s="9" t="s">
        <v>19</v>
      </c>
      <c r="J25" s="9" t="s">
        <v>88</v>
      </c>
      <c r="K25" s="129">
        <v>45959</v>
      </c>
      <c r="L25" s="9" t="s">
        <v>19</v>
      </c>
      <c r="M25" s="98"/>
      <c r="N25" s="89"/>
      <c r="O25" s="89"/>
      <c r="P25" s="89"/>
      <c r="Q25" s="89"/>
      <c r="R25" s="89"/>
      <c r="S25" s="89"/>
      <c r="T25" s="89"/>
      <c r="U25" s="89"/>
      <c r="V25" s="89"/>
      <c r="W25" s="89"/>
      <c r="X25" s="89"/>
      <c r="Y25" s="89"/>
      <c r="Z25" s="89"/>
    </row>
    <row r="26" spans="1:26" ht="66.599999999999994" customHeight="1">
      <c r="A26" s="97" t="s">
        <v>215</v>
      </c>
      <c r="B26" s="97" t="s">
        <v>184</v>
      </c>
      <c r="C26" s="97" t="s">
        <v>185</v>
      </c>
      <c r="D26" s="99" t="s">
        <v>174</v>
      </c>
      <c r="E26" s="97" t="s">
        <v>186</v>
      </c>
      <c r="F26" s="97" t="s">
        <v>186</v>
      </c>
      <c r="G26" s="9" t="s">
        <v>88</v>
      </c>
      <c r="H26" s="129">
        <v>45955</v>
      </c>
      <c r="I26" s="9" t="s">
        <v>19</v>
      </c>
      <c r="J26" s="9" t="s">
        <v>88</v>
      </c>
      <c r="K26" s="129">
        <v>45959</v>
      </c>
      <c r="L26" s="9" t="s">
        <v>19</v>
      </c>
      <c r="M26" s="98"/>
      <c r="N26" s="89"/>
      <c r="O26" s="89"/>
      <c r="P26" s="89"/>
      <c r="Q26" s="89"/>
      <c r="R26" s="89"/>
      <c r="S26" s="89"/>
      <c r="T26" s="89"/>
      <c r="U26" s="89"/>
      <c r="V26" s="89"/>
      <c r="W26" s="89"/>
      <c r="X26" s="89"/>
      <c r="Y26" s="89"/>
      <c r="Z26" s="89"/>
    </row>
    <row r="27" spans="1:26" ht="66.599999999999994" customHeight="1">
      <c r="A27" s="97" t="s">
        <v>183</v>
      </c>
      <c r="B27" s="97" t="s">
        <v>189</v>
      </c>
      <c r="C27" s="97" t="s">
        <v>190</v>
      </c>
      <c r="D27" s="99" t="s">
        <v>174</v>
      </c>
      <c r="E27" s="101" t="s">
        <v>191</v>
      </c>
      <c r="F27" s="97" t="s">
        <v>1202</v>
      </c>
      <c r="G27" s="9" t="s">
        <v>192</v>
      </c>
      <c r="H27" s="129">
        <v>45955</v>
      </c>
      <c r="I27" s="9" t="s">
        <v>19</v>
      </c>
      <c r="J27" s="9" t="s">
        <v>88</v>
      </c>
      <c r="K27" s="129">
        <v>45959</v>
      </c>
      <c r="L27" s="9" t="s">
        <v>19</v>
      </c>
      <c r="M27" s="98"/>
      <c r="N27" s="48"/>
      <c r="O27" s="48"/>
      <c r="P27" s="48"/>
      <c r="Q27" s="48"/>
      <c r="R27" s="48"/>
      <c r="S27" s="48"/>
      <c r="T27" s="48"/>
      <c r="U27" s="48"/>
      <c r="V27" s="48"/>
      <c r="W27" s="48"/>
      <c r="X27" s="48"/>
      <c r="Y27" s="48"/>
      <c r="Z27" s="48"/>
    </row>
    <row r="28" spans="1:26" ht="66.599999999999994" customHeight="1">
      <c r="A28" s="97" t="s">
        <v>187</v>
      </c>
      <c r="B28" s="97" t="s">
        <v>1214</v>
      </c>
      <c r="C28" s="97" t="s">
        <v>195</v>
      </c>
      <c r="D28" s="99" t="s">
        <v>174</v>
      </c>
      <c r="E28" s="97" t="s">
        <v>175</v>
      </c>
      <c r="F28" s="97" t="s">
        <v>175</v>
      </c>
      <c r="G28" s="9" t="s">
        <v>88</v>
      </c>
      <c r="H28" s="129">
        <v>45955</v>
      </c>
      <c r="I28" s="9" t="s">
        <v>19</v>
      </c>
      <c r="J28" s="9" t="s">
        <v>88</v>
      </c>
      <c r="K28" s="129">
        <v>45959</v>
      </c>
      <c r="L28" s="9" t="s">
        <v>19</v>
      </c>
      <c r="M28" s="98"/>
      <c r="N28" s="48"/>
      <c r="O28" s="48"/>
      <c r="P28" s="48"/>
      <c r="Q28" s="48"/>
      <c r="R28" s="48"/>
      <c r="S28" s="48"/>
      <c r="T28" s="48"/>
      <c r="U28" s="48"/>
      <c r="V28" s="48"/>
      <c r="W28" s="48"/>
      <c r="X28" s="48"/>
      <c r="Y28" s="48"/>
      <c r="Z28" s="48"/>
    </row>
    <row r="29" spans="1:26" ht="66.599999999999994" customHeight="1">
      <c r="A29" s="97" t="s">
        <v>188</v>
      </c>
      <c r="B29" s="97" t="s">
        <v>1068</v>
      </c>
      <c r="C29" s="97" t="s">
        <v>195</v>
      </c>
      <c r="D29" s="99" t="s">
        <v>174</v>
      </c>
      <c r="E29" s="97" t="s">
        <v>1069</v>
      </c>
      <c r="F29" s="97" t="s">
        <v>1213</v>
      </c>
      <c r="G29" s="9" t="s">
        <v>192</v>
      </c>
      <c r="H29" s="129">
        <v>45955</v>
      </c>
      <c r="I29" s="9" t="s">
        <v>19</v>
      </c>
      <c r="J29" s="9" t="s">
        <v>88</v>
      </c>
      <c r="K29" s="129">
        <v>45959</v>
      </c>
      <c r="L29" s="9" t="s">
        <v>19</v>
      </c>
      <c r="M29" s="5"/>
      <c r="N29" s="48"/>
      <c r="O29" s="48"/>
      <c r="P29" s="48"/>
      <c r="Q29" s="48"/>
      <c r="R29" s="48"/>
      <c r="S29" s="48"/>
      <c r="T29" s="48"/>
      <c r="U29" s="48"/>
      <c r="V29" s="48"/>
      <c r="W29" s="48"/>
      <c r="X29" s="48"/>
      <c r="Y29" s="48"/>
      <c r="Z29" s="48"/>
    </row>
    <row r="30" spans="1:26" ht="66.599999999999994" customHeight="1">
      <c r="A30" s="97" t="s">
        <v>222</v>
      </c>
      <c r="B30" s="97" t="s">
        <v>1215</v>
      </c>
      <c r="C30" s="97" t="s">
        <v>195</v>
      </c>
      <c r="D30" s="99" t="s">
        <v>174</v>
      </c>
      <c r="E30" s="97" t="s">
        <v>1217</v>
      </c>
      <c r="F30" s="97" t="s">
        <v>1216</v>
      </c>
      <c r="G30" s="9" t="s">
        <v>192</v>
      </c>
      <c r="H30" s="129">
        <v>45955</v>
      </c>
      <c r="I30" s="9" t="s">
        <v>19</v>
      </c>
      <c r="J30" s="9" t="s">
        <v>192</v>
      </c>
      <c r="K30" s="129">
        <v>45959</v>
      </c>
      <c r="L30" s="9" t="s">
        <v>19</v>
      </c>
      <c r="M30" s="5"/>
      <c r="N30" s="48"/>
      <c r="O30" s="48"/>
      <c r="P30" s="48"/>
      <c r="Q30" s="48"/>
      <c r="R30" s="48"/>
      <c r="S30" s="48"/>
      <c r="T30" s="48"/>
      <c r="U30" s="48"/>
      <c r="V30" s="48"/>
      <c r="W30" s="48"/>
      <c r="X30" s="48"/>
      <c r="Y30" s="48"/>
      <c r="Z30" s="48"/>
    </row>
    <row r="31" spans="1:26" ht="13.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3.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3.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3.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3.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3.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3.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ht="13.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13.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ht="13.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ht="13.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ht="13.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ht="13.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ht="13.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ht="13.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ht="13.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ht="13.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ht="13.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ht="13.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ht="13.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ht="13.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ht="13.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ht="13.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ht="13.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ht="13.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ht="13.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ht="13.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ht="13.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ht="13.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ht="13.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ht="13.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ht="13.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ht="13.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ht="13.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ht="13.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ht="13.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ht="13.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ht="13.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ht="13.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ht="13.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ht="13.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3.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3.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3.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3.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3.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3.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3.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3.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3.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3.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3.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3.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3.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3.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3.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3.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3.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3.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3.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3.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3.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3.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3.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3.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3.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3.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3.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3.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3.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3.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3.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3.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3.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3.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3.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3.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3.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3.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3.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3.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3.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3.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3.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3.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3.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3.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3.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3.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3.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3.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3.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3.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3.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3.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3.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3.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3.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3.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3.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3.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3.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3.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3.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3.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3.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3.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3.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3.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3.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3.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3.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3.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3.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3.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3.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3.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3.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3.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3.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3.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3.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3.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3.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3.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3.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3.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3.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3.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3.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3.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3.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3.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3.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3.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3.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3.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3.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3.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3.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3.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3.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3.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3.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3.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3.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3.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3.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3.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3.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3.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3.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3.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3.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3.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3.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3.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3.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3.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3.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3.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3.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3.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3.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3.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3.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3.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3.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3.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3.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3.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3.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3.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3.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3.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3.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3.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3.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3.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3.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3.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3.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3.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3.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3.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3.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3.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3.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3.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3.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3.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3.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3.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3.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3.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3.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3.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3.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3.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3.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3.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3.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3.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3.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3.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3.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3.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3.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3.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3.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3.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3.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3.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3.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3.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3.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3.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3.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3.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3.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3.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3.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3.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3.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3.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3.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3.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3.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3.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3.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3.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3.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3.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3.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3.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3.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3.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3.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3.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3.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3.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3.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3.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3.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3.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3.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3.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3.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3.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3.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3.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3.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3.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3.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3.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3.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3.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3.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3.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3.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3.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3.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3.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3.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3.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3.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3.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3.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3.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3.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3.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3.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3.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3.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3.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3.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3.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3.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3.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3.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3.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3.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3.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3.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3.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3.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3.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3.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3.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3.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3.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3.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3.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3.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3.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3.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3.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3.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3.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3.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3.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3.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3.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3.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3.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3.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3.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3.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3.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3.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3.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3.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3.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3.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3.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3.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3.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3.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3.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3.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3.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3.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3.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3.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3.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3.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3.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3.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3.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3.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3.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3.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3.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3.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3.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3.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3.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3.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3.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3.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3.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3.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3.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3.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3.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3.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3.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3.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3.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3.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3.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3.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3.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3.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3.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3.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3.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3.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3.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3.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3.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3.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3.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3.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3.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3.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3.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3.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3.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3.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3.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3.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3.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3.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3.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3.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3.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3.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3.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3.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3.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3.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3.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3.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3.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3.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3.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3.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3.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3.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3.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3.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3.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3.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3.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3.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3.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3.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3.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3.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3.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3.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3.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3.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3.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3.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3.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3.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3.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3.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3.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3.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3.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3.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3.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3.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3.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3.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3.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3.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3.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3.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3.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3.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3.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3.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3.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3.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3.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3.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3.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3.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3.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3.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3.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3.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3.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3.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3.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3.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3.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3.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3.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3.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3.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3.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3.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3.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3.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3.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3.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3.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3.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3.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3.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3.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3.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3.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3.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3.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3.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3.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3.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3.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3.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3.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3.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3.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3.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3.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3.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3.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3.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3.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3.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3.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3.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3.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3.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3.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3.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3.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3.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3.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3.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3.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3.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3.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3.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3.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3.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3.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3.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3.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3.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3.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3.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3.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3.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3.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3.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3.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3.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3.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3.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3.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3.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3.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3.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3.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3.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3.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3.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3.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3.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3.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3.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3.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3.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3.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3.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3.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3.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3.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3.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3.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3.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3.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3.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3.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3.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3.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3.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3.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3.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3.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3.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3.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3.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3.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3.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3.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3.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3.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3.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3.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3.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3.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3.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3.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3.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3.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3.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3.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3.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3.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3.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3.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3.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3.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3.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3.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3.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3.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3.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3.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3.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3.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3.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3.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3.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3.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3.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3.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3.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3.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3.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3.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3.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3.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3.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3.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3.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3.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3.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3.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3.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3.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3.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3.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3.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3.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3.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3.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3.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3.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3.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3.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3.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3.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3.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3.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3.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3.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3.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3.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3.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3.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3.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3.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3.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3.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3.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3.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3.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3.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3.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3.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3.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3.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3.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3.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3.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3.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3.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3.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3.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3.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3.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3.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3.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3.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3.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3.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3.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3.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3.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3.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3.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3.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3.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3.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3.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3.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3.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3.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3.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3.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3.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3.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3.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3.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3.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3.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3.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3.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3.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3.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3.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3.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3.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3.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3.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3.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3.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3.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3.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3.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3.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3.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3.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3.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3.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3.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3.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3.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3.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3.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3.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3.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3.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3.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3.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3.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3.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3.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3.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3.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3.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3.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3.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3.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3.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3.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3.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3.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3.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3.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3.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3.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3.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3.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3.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3.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3.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3.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3.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3.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3.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3.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3.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3.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3.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3.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3.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3.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3.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3.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3.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3.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3.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3.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3.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3.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3.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3.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3.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3.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3.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3.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3.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3.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3.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3.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3.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3.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3.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3.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3.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3.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3.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3.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3.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3.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3.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3.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3.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3.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3.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3.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3.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3.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3.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3.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3.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3.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3.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3.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3.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3.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3.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3.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3.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3.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3.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3.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3.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3.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3.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3.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3.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3.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3.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3.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3.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3.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3.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3.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3.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3.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3.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3.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3.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3.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3.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3.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3.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3.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3.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3.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3.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3.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3.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3.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3.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3.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3.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3.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3.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3.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3.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3.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3.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3.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3.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3.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3.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3.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3.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3.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3.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3.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3.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3.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3.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3.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3.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3.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3.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3.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3.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3.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3.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3.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3.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3.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3.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3.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3.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3.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3.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3.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3.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3.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3.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3.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3.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3.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3.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3.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3.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3.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3.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3.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3.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3.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3.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3.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3.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3.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3.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3.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3.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3.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3.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3.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3.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3.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3.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3.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3.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3.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3.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3.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3.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3.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3.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3.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3.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3.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3.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3.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3.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3.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3.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3.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3.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3.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3.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3.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3.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3.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3.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3.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3.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3.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3.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3.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3.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3.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3.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3.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3.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3.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3.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3.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3.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3.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3.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3.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3.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3.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3.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3.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3.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3.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3.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3.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3.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3.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3.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3.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3.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3.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3.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3.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3.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3.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3.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3.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3.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3.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3.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3.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3.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3.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3.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3.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3.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3.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3.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3.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3.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3.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3.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3.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3.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3.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3.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3.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sheetData>
  <mergeCells count="15">
    <mergeCell ref="A10:M10"/>
    <mergeCell ref="A22:M22"/>
    <mergeCell ref="B1:F1"/>
    <mergeCell ref="B2:F2"/>
    <mergeCell ref="A7:A9"/>
    <mergeCell ref="B7:B9"/>
    <mergeCell ref="C7:C9"/>
    <mergeCell ref="D7:D9"/>
    <mergeCell ref="E7:E9"/>
    <mergeCell ref="F7:F9"/>
    <mergeCell ref="G7:I7"/>
    <mergeCell ref="J7:L7"/>
    <mergeCell ref="M7:M9"/>
    <mergeCell ref="G8:I8"/>
    <mergeCell ref="J8:L8"/>
  </mergeCells>
  <phoneticPr fontId="28" type="noConversion"/>
  <dataValidations count="1">
    <dataValidation type="list" allowBlank="1" showErrorMessage="1" sqref="J11:J12 G11:G21 J21 J23:J30 G23:G30" xr:uid="{00000000-0002-0000-0300-000000000000}">
      <formula1>"Passed,Untested,Failed,Blocked"</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cols>
    <col min="1" max="1" width="16.33203125" customWidth="1"/>
    <col min="2" max="2" width="42.109375" customWidth="1"/>
    <col min="3" max="3" width="45" customWidth="1"/>
    <col min="4" max="4" width="58.5546875" customWidth="1"/>
    <col min="5" max="5" width="34.88671875" customWidth="1"/>
    <col min="6" max="6" width="38.5546875" customWidth="1"/>
    <col min="7" max="7" width="12.109375" customWidth="1"/>
    <col min="8" max="8" width="15.88671875" customWidth="1"/>
    <col min="9" max="9" width="17" customWidth="1"/>
    <col min="10" max="10" width="12.109375" customWidth="1"/>
    <col min="11" max="11" width="15.88671875" customWidth="1"/>
    <col min="12" max="12" width="17" customWidth="1"/>
    <col min="13" max="13" width="11.33203125" customWidth="1"/>
    <col min="14" max="26" width="9.109375" customWidth="1"/>
  </cols>
  <sheetData>
    <row r="1" spans="1:26" ht="15.75" customHeight="1">
      <c r="A1" s="82" t="s">
        <v>67</v>
      </c>
      <c r="B1" s="230" t="s">
        <v>201</v>
      </c>
      <c r="C1" s="235"/>
      <c r="D1" s="235"/>
      <c r="E1" s="235"/>
      <c r="F1" s="236"/>
      <c r="G1" s="83"/>
      <c r="H1" s="13"/>
      <c r="I1" s="12"/>
      <c r="J1" s="83"/>
      <c r="K1" s="12"/>
      <c r="L1" s="12"/>
      <c r="M1" s="12"/>
      <c r="N1" s="12"/>
      <c r="O1" s="12"/>
      <c r="P1" s="12"/>
      <c r="Q1" s="12"/>
      <c r="R1" s="12"/>
      <c r="S1" s="12"/>
      <c r="T1" s="12"/>
      <c r="U1" s="12"/>
      <c r="V1" s="12"/>
      <c r="W1" s="12"/>
      <c r="X1" s="12"/>
      <c r="Y1" s="12"/>
      <c r="Z1" s="12"/>
    </row>
    <row r="2" spans="1:26" ht="15.75" customHeight="1">
      <c r="A2" s="82" t="s">
        <v>68</v>
      </c>
      <c r="B2" s="237" t="s">
        <v>202</v>
      </c>
      <c r="C2" s="235"/>
      <c r="D2" s="235"/>
      <c r="E2" s="235"/>
      <c r="F2" s="236"/>
      <c r="G2" s="83"/>
      <c r="H2" s="13"/>
      <c r="I2" s="12"/>
      <c r="J2" s="83"/>
      <c r="K2" s="12"/>
      <c r="L2" s="12"/>
      <c r="M2" s="12"/>
      <c r="N2" s="12"/>
      <c r="O2" s="12"/>
      <c r="P2" s="12"/>
      <c r="Q2" s="12"/>
      <c r="R2" s="12"/>
      <c r="S2" s="12"/>
      <c r="T2" s="12"/>
      <c r="U2" s="12"/>
      <c r="V2" s="12"/>
      <c r="W2" s="12"/>
      <c r="X2" s="12"/>
      <c r="Y2" s="12"/>
      <c r="Z2" s="12"/>
    </row>
    <row r="3" spans="1:26" ht="15.75" customHeight="1">
      <c r="A3" s="84"/>
      <c r="B3" s="85" t="s">
        <v>44</v>
      </c>
      <c r="C3" s="85" t="s">
        <v>45</v>
      </c>
      <c r="D3" s="85" t="s">
        <v>69</v>
      </c>
      <c r="E3" s="86" t="s">
        <v>70</v>
      </c>
      <c r="F3" s="85" t="s">
        <v>71</v>
      </c>
      <c r="G3" s="87"/>
      <c r="H3" s="88"/>
      <c r="I3" s="89"/>
      <c r="J3" s="87"/>
      <c r="K3" s="89"/>
      <c r="L3" s="89"/>
      <c r="M3" s="89"/>
      <c r="N3" s="89"/>
      <c r="O3" s="89"/>
      <c r="P3" s="89"/>
      <c r="Q3" s="89"/>
      <c r="R3" s="89"/>
      <c r="S3" s="89"/>
      <c r="T3" s="89"/>
      <c r="U3" s="89"/>
      <c r="V3" s="89"/>
      <c r="W3" s="89"/>
      <c r="X3" s="89"/>
      <c r="Y3" s="89"/>
      <c r="Z3" s="89"/>
    </row>
    <row r="4" spans="1:26" ht="13.5" customHeight="1">
      <c r="A4" s="90" t="s">
        <v>72</v>
      </c>
      <c r="B4" s="9">
        <v>15</v>
      </c>
      <c r="C4" s="9">
        <v>0</v>
      </c>
      <c r="D4" s="84">
        <f>COUNTIF(G11:G25,"Untested")</f>
        <v>0</v>
      </c>
      <c r="E4" s="91">
        <f>COUNTIF(G11:G25,"Blocked")</f>
        <v>0</v>
      </c>
      <c r="F4" s="84">
        <f t="shared" ref="F4:F5" si="0">B4</f>
        <v>15</v>
      </c>
      <c r="G4" s="87"/>
      <c r="H4" s="88"/>
      <c r="I4" s="89"/>
      <c r="J4" s="87"/>
      <c r="K4" s="89"/>
      <c r="L4" s="89"/>
      <c r="M4" s="89"/>
      <c r="N4" s="89"/>
      <c r="O4" s="89"/>
      <c r="P4" s="89"/>
      <c r="Q4" s="89"/>
      <c r="R4" s="89"/>
      <c r="S4" s="89"/>
      <c r="T4" s="89"/>
      <c r="U4" s="89"/>
      <c r="V4" s="89"/>
      <c r="W4" s="89"/>
      <c r="X4" s="89"/>
      <c r="Y4" s="89"/>
      <c r="Z4" s="89"/>
    </row>
    <row r="5" spans="1:26" ht="13.5" customHeight="1">
      <c r="A5" s="90" t="s">
        <v>73</v>
      </c>
      <c r="B5" s="9">
        <v>8</v>
      </c>
      <c r="C5" s="9">
        <v>0</v>
      </c>
      <c r="D5" s="84">
        <f>COUNTIF(J11:J25,"Untested")</f>
        <v>0</v>
      </c>
      <c r="E5" s="91">
        <f>COUNTIF(J11:J25,"Blocked")</f>
        <v>0</v>
      </c>
      <c r="F5" s="84">
        <f t="shared" si="0"/>
        <v>8</v>
      </c>
      <c r="G5" s="87"/>
      <c r="H5" s="88"/>
      <c r="I5" s="89"/>
      <c r="J5" s="87"/>
      <c r="K5" s="89"/>
      <c r="L5" s="89"/>
      <c r="M5" s="89"/>
      <c r="N5" s="89"/>
      <c r="O5" s="89"/>
      <c r="P5" s="89"/>
      <c r="Q5" s="89"/>
      <c r="R5" s="89"/>
      <c r="S5" s="89"/>
      <c r="T5" s="89"/>
      <c r="U5" s="89"/>
      <c r="V5" s="89"/>
      <c r="W5" s="89"/>
      <c r="X5" s="89"/>
      <c r="Y5" s="89"/>
      <c r="Z5" s="89"/>
    </row>
    <row r="6" spans="1:26" ht="343.5" customHeight="1">
      <c r="A6" s="92"/>
      <c r="B6" s="93"/>
      <c r="C6" s="89"/>
      <c r="E6" s="94"/>
      <c r="G6" s="87"/>
      <c r="H6" s="88"/>
      <c r="I6" s="89"/>
      <c r="J6" s="87"/>
      <c r="K6" s="89"/>
      <c r="L6" s="89"/>
      <c r="M6" s="89"/>
      <c r="N6" s="89"/>
      <c r="O6" s="89"/>
      <c r="P6" s="89"/>
      <c r="Q6" s="89"/>
      <c r="R6" s="89"/>
      <c r="S6" s="89"/>
      <c r="T6" s="89"/>
      <c r="U6" s="89"/>
      <c r="V6" s="89"/>
      <c r="W6" s="89"/>
      <c r="X6" s="89"/>
      <c r="Y6" s="89"/>
      <c r="Z6" s="89"/>
    </row>
    <row r="7" spans="1:26" ht="13.5" customHeight="1">
      <c r="A7" s="232" t="s">
        <v>74</v>
      </c>
      <c r="B7" s="232" t="s">
        <v>7</v>
      </c>
      <c r="C7" s="232" t="s">
        <v>149</v>
      </c>
      <c r="D7" s="232" t="s">
        <v>76</v>
      </c>
      <c r="E7" s="233" t="s">
        <v>77</v>
      </c>
      <c r="F7" s="232" t="s">
        <v>78</v>
      </c>
      <c r="G7" s="234" t="s">
        <v>79</v>
      </c>
      <c r="H7" s="235"/>
      <c r="I7" s="236"/>
      <c r="J7" s="234" t="s">
        <v>79</v>
      </c>
      <c r="K7" s="235"/>
      <c r="L7" s="236"/>
      <c r="M7" s="232" t="s">
        <v>80</v>
      </c>
      <c r="N7" s="89"/>
      <c r="O7" s="89"/>
      <c r="P7" s="89"/>
      <c r="Q7" s="89"/>
      <c r="R7" s="89"/>
      <c r="S7" s="89"/>
      <c r="T7" s="89"/>
      <c r="U7" s="89"/>
      <c r="V7" s="89"/>
      <c r="W7" s="89"/>
      <c r="X7" s="89"/>
      <c r="Y7" s="89"/>
      <c r="Z7" s="89"/>
    </row>
    <row r="8" spans="1:26" ht="13.5" customHeight="1">
      <c r="A8" s="238"/>
      <c r="B8" s="238"/>
      <c r="C8" s="238"/>
      <c r="D8" s="238"/>
      <c r="E8" s="238"/>
      <c r="F8" s="238"/>
      <c r="G8" s="234" t="s">
        <v>52</v>
      </c>
      <c r="H8" s="235"/>
      <c r="I8" s="236"/>
      <c r="J8" s="234" t="s">
        <v>53</v>
      </c>
      <c r="K8" s="235"/>
      <c r="L8" s="236"/>
      <c r="M8" s="238"/>
      <c r="N8" s="89"/>
      <c r="O8" s="89"/>
      <c r="P8" s="89"/>
      <c r="Q8" s="89"/>
      <c r="R8" s="89"/>
      <c r="S8" s="89"/>
      <c r="T8" s="89"/>
      <c r="U8" s="89"/>
      <c r="V8" s="89"/>
      <c r="W8" s="89"/>
      <c r="X8" s="89"/>
      <c r="Y8" s="89"/>
      <c r="Z8" s="89"/>
    </row>
    <row r="9" spans="1:26" ht="13.5" customHeight="1">
      <c r="A9" s="239"/>
      <c r="B9" s="239"/>
      <c r="C9" s="239"/>
      <c r="D9" s="239"/>
      <c r="E9" s="239"/>
      <c r="F9" s="239"/>
      <c r="G9" s="95" t="s">
        <v>81</v>
      </c>
      <c r="H9" s="96" t="s">
        <v>82</v>
      </c>
      <c r="I9" s="95" t="s">
        <v>83</v>
      </c>
      <c r="J9" s="95" t="s">
        <v>81</v>
      </c>
      <c r="K9" s="96" t="s">
        <v>82</v>
      </c>
      <c r="L9" s="95" t="s">
        <v>83</v>
      </c>
      <c r="M9" s="239"/>
      <c r="N9" s="89"/>
      <c r="O9" s="89"/>
      <c r="P9" s="89"/>
      <c r="Q9" s="89"/>
      <c r="R9" s="89"/>
      <c r="S9" s="89"/>
      <c r="T9" s="89"/>
      <c r="U9" s="89"/>
      <c r="V9" s="89"/>
      <c r="W9" s="89"/>
      <c r="X9" s="89"/>
      <c r="Y9" s="89"/>
      <c r="Z9" s="89"/>
    </row>
    <row r="10" spans="1:26" ht="13.5" customHeight="1">
      <c r="A10" s="217" t="s">
        <v>150</v>
      </c>
      <c r="B10" s="235"/>
      <c r="C10" s="235"/>
      <c r="D10" s="235"/>
      <c r="E10" s="235"/>
      <c r="F10" s="235"/>
      <c r="G10" s="235"/>
      <c r="H10" s="235"/>
      <c r="I10" s="235"/>
      <c r="J10" s="235"/>
      <c r="K10" s="235"/>
      <c r="L10" s="235"/>
      <c r="M10" s="236"/>
      <c r="N10" s="89"/>
      <c r="O10" s="89"/>
      <c r="P10" s="89"/>
      <c r="Q10" s="89"/>
      <c r="R10" s="89"/>
      <c r="S10" s="89"/>
      <c r="T10" s="89"/>
      <c r="U10" s="89"/>
      <c r="V10" s="89"/>
      <c r="W10" s="89"/>
      <c r="X10" s="89"/>
      <c r="Y10" s="89"/>
      <c r="Z10" s="89"/>
    </row>
    <row r="11" spans="1:26" ht="13.5" customHeight="1">
      <c r="A11" s="97" t="s">
        <v>151</v>
      </c>
      <c r="B11" s="97" t="s">
        <v>203</v>
      </c>
      <c r="C11" s="98"/>
      <c r="D11" s="99"/>
      <c r="E11" s="97" t="s">
        <v>87</v>
      </c>
      <c r="F11" s="97" t="s">
        <v>87</v>
      </c>
      <c r="G11" s="9" t="s">
        <v>88</v>
      </c>
      <c r="H11" s="100">
        <v>45590</v>
      </c>
      <c r="I11" s="9" t="s">
        <v>204</v>
      </c>
      <c r="J11" s="9"/>
      <c r="K11" s="100"/>
      <c r="L11" s="9"/>
      <c r="M11" s="98"/>
      <c r="N11" s="89"/>
      <c r="O11" s="89"/>
      <c r="P11" s="89"/>
      <c r="Q11" s="89"/>
      <c r="R11" s="89"/>
      <c r="S11" s="89"/>
      <c r="T11" s="89"/>
      <c r="U11" s="89"/>
      <c r="V11" s="89"/>
      <c r="W11" s="89"/>
      <c r="X11" s="89"/>
      <c r="Y11" s="89"/>
      <c r="Z11" s="89"/>
    </row>
    <row r="12" spans="1:26" ht="13.5" customHeight="1">
      <c r="A12" s="97" t="s">
        <v>153</v>
      </c>
      <c r="B12" s="97" t="s">
        <v>205</v>
      </c>
      <c r="C12" s="98"/>
      <c r="D12" s="99"/>
      <c r="E12" s="97" t="s">
        <v>87</v>
      </c>
      <c r="F12" s="97" t="s">
        <v>87</v>
      </c>
      <c r="G12" s="9" t="s">
        <v>88</v>
      </c>
      <c r="H12" s="100">
        <v>45590</v>
      </c>
      <c r="I12" s="9" t="s">
        <v>204</v>
      </c>
      <c r="J12" s="9"/>
      <c r="K12" s="100"/>
      <c r="L12" s="9"/>
      <c r="M12" s="98"/>
      <c r="N12" s="89"/>
      <c r="O12" s="89"/>
      <c r="P12" s="89"/>
      <c r="Q12" s="89"/>
      <c r="R12" s="89"/>
      <c r="S12" s="89"/>
      <c r="T12" s="89"/>
      <c r="U12" s="89"/>
      <c r="V12" s="89"/>
      <c r="W12" s="89"/>
      <c r="X12" s="89"/>
      <c r="Y12" s="89"/>
      <c r="Z12" s="89"/>
    </row>
    <row r="13" spans="1:26" ht="13.5" customHeight="1">
      <c r="A13" s="97" t="s">
        <v>155</v>
      </c>
      <c r="B13" s="97" t="s">
        <v>206</v>
      </c>
      <c r="C13" s="98"/>
      <c r="D13" s="99"/>
      <c r="E13" s="97" t="s">
        <v>96</v>
      </c>
      <c r="F13" s="97" t="s">
        <v>96</v>
      </c>
      <c r="G13" s="9" t="s">
        <v>88</v>
      </c>
      <c r="H13" s="100">
        <v>45590</v>
      </c>
      <c r="I13" s="9" t="s">
        <v>204</v>
      </c>
      <c r="J13" s="9"/>
      <c r="K13" s="100"/>
      <c r="L13" s="9"/>
      <c r="M13" s="98"/>
      <c r="N13" s="89"/>
      <c r="O13" s="89"/>
      <c r="P13" s="89"/>
      <c r="Q13" s="89"/>
      <c r="R13" s="89"/>
      <c r="S13" s="89"/>
      <c r="T13" s="89"/>
      <c r="U13" s="89"/>
      <c r="V13" s="89"/>
      <c r="W13" s="89"/>
      <c r="X13" s="89"/>
      <c r="Y13" s="89"/>
      <c r="Z13" s="89"/>
    </row>
    <row r="14" spans="1:26" ht="13.5" customHeight="1">
      <c r="A14" s="97" t="s">
        <v>157</v>
      </c>
      <c r="B14" s="97" t="s">
        <v>207</v>
      </c>
      <c r="C14" s="98"/>
      <c r="D14" s="99"/>
      <c r="E14" s="97" t="s">
        <v>96</v>
      </c>
      <c r="F14" s="97" t="s">
        <v>96</v>
      </c>
      <c r="G14" s="9" t="s">
        <v>88</v>
      </c>
      <c r="H14" s="100">
        <v>45590</v>
      </c>
      <c r="I14" s="9" t="s">
        <v>204</v>
      </c>
      <c r="J14" s="9"/>
      <c r="K14" s="100"/>
      <c r="L14" s="9"/>
      <c r="M14" s="98"/>
      <c r="N14" s="89"/>
      <c r="O14" s="89"/>
      <c r="P14" s="89"/>
      <c r="Q14" s="89"/>
      <c r="R14" s="89"/>
      <c r="S14" s="89"/>
      <c r="T14" s="89"/>
      <c r="U14" s="89"/>
      <c r="V14" s="89"/>
      <c r="W14" s="89"/>
      <c r="X14" s="89"/>
      <c r="Y14" s="89"/>
      <c r="Z14" s="89"/>
    </row>
    <row r="15" spans="1:26" ht="13.5" customHeight="1">
      <c r="A15" s="97" t="s">
        <v>159</v>
      </c>
      <c r="B15" s="97" t="s">
        <v>208</v>
      </c>
      <c r="C15" s="98"/>
      <c r="D15" s="99"/>
      <c r="E15" s="97" t="s">
        <v>96</v>
      </c>
      <c r="F15" s="97" t="s">
        <v>96</v>
      </c>
      <c r="G15" s="9" t="s">
        <v>88</v>
      </c>
      <c r="H15" s="100">
        <v>45590</v>
      </c>
      <c r="I15" s="9" t="s">
        <v>204</v>
      </c>
      <c r="J15" s="9"/>
      <c r="K15" s="100"/>
      <c r="L15" s="9"/>
      <c r="M15" s="98"/>
      <c r="N15" s="89"/>
      <c r="O15" s="89"/>
      <c r="P15" s="89"/>
      <c r="Q15" s="89"/>
      <c r="R15" s="89"/>
      <c r="S15" s="89"/>
      <c r="T15" s="89"/>
      <c r="U15" s="89"/>
      <c r="V15" s="89"/>
      <c r="W15" s="89"/>
      <c r="X15" s="89"/>
      <c r="Y15" s="89"/>
      <c r="Z15" s="89"/>
    </row>
    <row r="16" spans="1:26" ht="13.5" customHeight="1">
      <c r="A16" s="97" t="s">
        <v>161</v>
      </c>
      <c r="B16" s="75" t="s">
        <v>169</v>
      </c>
      <c r="C16" s="98"/>
      <c r="D16" s="99"/>
      <c r="E16" s="77" t="s">
        <v>209</v>
      </c>
      <c r="F16" s="77" t="s">
        <v>209</v>
      </c>
      <c r="G16" s="9" t="s">
        <v>88</v>
      </c>
      <c r="H16" s="100">
        <v>45590</v>
      </c>
      <c r="I16" s="9" t="s">
        <v>204</v>
      </c>
      <c r="J16" s="9"/>
      <c r="K16" s="100"/>
      <c r="L16" s="9"/>
      <c r="M16" s="98"/>
      <c r="N16" s="89"/>
      <c r="O16" s="89"/>
      <c r="P16" s="89"/>
      <c r="Q16" s="89"/>
      <c r="R16" s="89"/>
      <c r="S16" s="89"/>
      <c r="T16" s="89"/>
      <c r="U16" s="89"/>
      <c r="V16" s="89"/>
      <c r="W16" s="89"/>
      <c r="X16" s="89"/>
      <c r="Y16" s="89"/>
      <c r="Z16" s="89"/>
    </row>
    <row r="17" spans="1:26" ht="13.5" customHeight="1">
      <c r="A17" s="229" t="s">
        <v>170</v>
      </c>
      <c r="B17" s="235"/>
      <c r="C17" s="235"/>
      <c r="D17" s="235"/>
      <c r="E17" s="235"/>
      <c r="F17" s="235"/>
      <c r="G17" s="235"/>
      <c r="H17" s="235"/>
      <c r="I17" s="235"/>
      <c r="J17" s="235"/>
      <c r="K17" s="235"/>
      <c r="L17" s="235"/>
      <c r="M17" s="236"/>
      <c r="N17" s="89"/>
      <c r="O17" s="89"/>
      <c r="P17" s="89"/>
      <c r="Q17" s="89"/>
      <c r="R17" s="89"/>
      <c r="S17" s="89"/>
      <c r="T17" s="89"/>
      <c r="U17" s="89"/>
      <c r="V17" s="89"/>
      <c r="W17" s="89"/>
      <c r="X17" s="89"/>
      <c r="Y17" s="89"/>
      <c r="Z17" s="89"/>
    </row>
    <row r="18" spans="1:26" ht="13.5" customHeight="1">
      <c r="A18" s="97" t="s">
        <v>171</v>
      </c>
      <c r="B18" s="97" t="s">
        <v>172</v>
      </c>
      <c r="C18" s="97" t="s">
        <v>173</v>
      </c>
      <c r="D18" s="99" t="s">
        <v>174</v>
      </c>
      <c r="E18" s="97" t="s">
        <v>175</v>
      </c>
      <c r="F18" s="97" t="s">
        <v>175</v>
      </c>
      <c r="G18" s="9" t="s">
        <v>88</v>
      </c>
      <c r="H18" s="100">
        <v>45592</v>
      </c>
      <c r="I18" s="9" t="s">
        <v>210</v>
      </c>
      <c r="J18" s="9" t="s">
        <v>88</v>
      </c>
      <c r="K18" s="100">
        <v>45592</v>
      </c>
      <c r="L18" s="9"/>
      <c r="M18" s="98"/>
      <c r="N18" s="89"/>
      <c r="O18" s="89"/>
      <c r="P18" s="89"/>
      <c r="Q18" s="89"/>
      <c r="R18" s="89"/>
      <c r="S18" s="89"/>
      <c r="T18" s="89"/>
      <c r="U18" s="89"/>
      <c r="V18" s="89"/>
      <c r="W18" s="89"/>
      <c r="X18" s="89"/>
      <c r="Y18" s="89"/>
      <c r="Z18" s="89"/>
    </row>
    <row r="19" spans="1:26" ht="13.5" customHeight="1">
      <c r="A19" s="97" t="s">
        <v>176</v>
      </c>
      <c r="B19" s="97" t="s">
        <v>211</v>
      </c>
      <c r="C19" s="97" t="s">
        <v>212</v>
      </c>
      <c r="D19" s="99" t="s">
        <v>174</v>
      </c>
      <c r="E19" s="97" t="s">
        <v>213</v>
      </c>
      <c r="F19" s="97" t="s">
        <v>213</v>
      </c>
      <c r="G19" s="9" t="s">
        <v>88</v>
      </c>
      <c r="H19" s="100"/>
      <c r="I19" s="9" t="s">
        <v>210</v>
      </c>
      <c r="J19" s="9"/>
      <c r="K19" s="100"/>
      <c r="L19" s="9"/>
      <c r="M19" s="98"/>
      <c r="N19" s="89"/>
      <c r="O19" s="89"/>
      <c r="P19" s="89"/>
      <c r="Q19" s="89"/>
      <c r="R19" s="89"/>
      <c r="S19" s="89"/>
      <c r="T19" s="89"/>
      <c r="U19" s="89"/>
      <c r="V19" s="89"/>
      <c r="W19" s="89"/>
      <c r="X19" s="89"/>
      <c r="Y19" s="89"/>
      <c r="Z19" s="89"/>
    </row>
    <row r="20" spans="1:26" ht="13.5" customHeight="1">
      <c r="A20" s="97" t="s">
        <v>180</v>
      </c>
      <c r="B20" s="97" t="s">
        <v>181</v>
      </c>
      <c r="C20" s="97" t="s">
        <v>178</v>
      </c>
      <c r="D20" s="99" t="s">
        <v>174</v>
      </c>
      <c r="E20" s="97" t="s">
        <v>214</v>
      </c>
      <c r="F20" s="97" t="s">
        <v>214</v>
      </c>
      <c r="G20" s="9" t="s">
        <v>88</v>
      </c>
      <c r="H20" s="100"/>
      <c r="I20" s="9" t="s">
        <v>210</v>
      </c>
      <c r="J20" s="9"/>
      <c r="K20" s="100"/>
      <c r="L20" s="9"/>
      <c r="M20" s="98"/>
      <c r="N20" s="89"/>
      <c r="O20" s="89"/>
      <c r="P20" s="89"/>
      <c r="Q20" s="89"/>
      <c r="R20" s="89"/>
      <c r="S20" s="89"/>
      <c r="T20" s="89"/>
      <c r="U20" s="89"/>
      <c r="V20" s="89"/>
      <c r="W20" s="89"/>
      <c r="X20" s="89"/>
      <c r="Y20" s="89"/>
      <c r="Z20" s="89"/>
    </row>
    <row r="21" spans="1:26" ht="13.5" customHeight="1">
      <c r="A21" s="97" t="s">
        <v>215</v>
      </c>
      <c r="B21" s="97" t="s">
        <v>216</v>
      </c>
      <c r="C21" s="97" t="s">
        <v>217</v>
      </c>
      <c r="D21" s="99" t="s">
        <v>174</v>
      </c>
      <c r="E21" s="97" t="s">
        <v>218</v>
      </c>
      <c r="F21" s="97" t="s">
        <v>218</v>
      </c>
      <c r="G21" s="9" t="s">
        <v>88</v>
      </c>
      <c r="H21" s="100"/>
      <c r="I21" s="9"/>
      <c r="J21" s="9"/>
      <c r="K21" s="100"/>
      <c r="L21" s="9"/>
      <c r="M21" s="98"/>
      <c r="N21" s="89"/>
      <c r="O21" s="89"/>
      <c r="P21" s="89"/>
      <c r="Q21" s="89"/>
      <c r="R21" s="89"/>
      <c r="S21" s="89"/>
      <c r="T21" s="89"/>
      <c r="U21" s="89"/>
      <c r="V21" s="89"/>
      <c r="W21" s="89"/>
      <c r="X21" s="89"/>
      <c r="Y21" s="89"/>
      <c r="Z21" s="89"/>
    </row>
    <row r="22" spans="1:26" ht="13.5" customHeight="1">
      <c r="A22" s="97" t="s">
        <v>183</v>
      </c>
      <c r="B22" s="97" t="s">
        <v>184</v>
      </c>
      <c r="C22" s="97" t="s">
        <v>185</v>
      </c>
      <c r="D22" s="99" t="s">
        <v>174</v>
      </c>
      <c r="E22" s="97" t="s">
        <v>186</v>
      </c>
      <c r="F22" s="97" t="s">
        <v>186</v>
      </c>
      <c r="G22" s="9" t="s">
        <v>88</v>
      </c>
      <c r="H22" s="100"/>
      <c r="I22" s="9"/>
      <c r="J22" s="9"/>
      <c r="K22" s="100"/>
      <c r="L22" s="9"/>
      <c r="M22" s="98"/>
      <c r="N22" s="89"/>
      <c r="O22" s="89"/>
      <c r="P22" s="89"/>
      <c r="Q22" s="89"/>
      <c r="R22" s="89"/>
      <c r="S22" s="89"/>
      <c r="T22" s="89"/>
      <c r="U22" s="89"/>
      <c r="V22" s="89"/>
      <c r="W22" s="89"/>
      <c r="X22" s="89"/>
      <c r="Y22" s="89"/>
      <c r="Z22" s="89"/>
    </row>
    <row r="23" spans="1:26" ht="43.5" customHeight="1">
      <c r="A23" s="97" t="s">
        <v>187</v>
      </c>
      <c r="B23" s="97" t="s">
        <v>219</v>
      </c>
      <c r="C23" s="97" t="s">
        <v>220</v>
      </c>
      <c r="D23" s="99" t="s">
        <v>174</v>
      </c>
      <c r="E23" s="101" t="s">
        <v>221</v>
      </c>
      <c r="F23" s="101" t="s">
        <v>221</v>
      </c>
      <c r="G23" s="9" t="s">
        <v>88</v>
      </c>
      <c r="H23" s="100">
        <v>45592</v>
      </c>
      <c r="I23" s="9" t="s">
        <v>210</v>
      </c>
      <c r="J23" s="9" t="s">
        <v>88</v>
      </c>
      <c r="K23" s="100">
        <v>45592</v>
      </c>
      <c r="L23" s="9"/>
      <c r="M23" s="98"/>
      <c r="N23" s="89"/>
      <c r="O23" s="89"/>
      <c r="P23" s="89"/>
      <c r="Q23" s="89"/>
      <c r="R23" s="89"/>
      <c r="S23" s="89"/>
      <c r="T23" s="89"/>
      <c r="U23" s="89"/>
      <c r="V23" s="89"/>
      <c r="W23" s="89"/>
      <c r="X23" s="89"/>
      <c r="Y23" s="89"/>
      <c r="Z23" s="89"/>
    </row>
    <row r="24" spans="1:26" ht="55.5" customHeight="1">
      <c r="A24" s="97" t="s">
        <v>188</v>
      </c>
      <c r="B24" s="97" t="s">
        <v>189</v>
      </c>
      <c r="C24" s="97" t="s">
        <v>190</v>
      </c>
      <c r="D24" s="99" t="s">
        <v>174</v>
      </c>
      <c r="E24" s="101" t="s">
        <v>191</v>
      </c>
      <c r="F24" s="97" t="s">
        <v>175</v>
      </c>
      <c r="G24" s="9" t="s">
        <v>192</v>
      </c>
      <c r="H24" s="100">
        <v>45592</v>
      </c>
      <c r="I24" s="9" t="s">
        <v>210</v>
      </c>
      <c r="J24" s="9" t="s">
        <v>88</v>
      </c>
      <c r="K24" s="100">
        <v>45592</v>
      </c>
      <c r="L24" s="9"/>
      <c r="M24" s="98"/>
      <c r="N24" s="89"/>
      <c r="O24" s="89"/>
      <c r="P24" s="89"/>
      <c r="Q24" s="89"/>
      <c r="R24" s="89"/>
      <c r="S24" s="89"/>
      <c r="T24" s="89"/>
      <c r="U24" s="89"/>
      <c r="V24" s="89"/>
      <c r="W24" s="89"/>
      <c r="X24" s="89"/>
      <c r="Y24" s="89"/>
      <c r="Z24" s="89"/>
    </row>
    <row r="25" spans="1:26" ht="48" customHeight="1">
      <c r="A25" s="97" t="s">
        <v>222</v>
      </c>
      <c r="B25" s="97" t="s">
        <v>223</v>
      </c>
      <c r="C25" s="97" t="s">
        <v>224</v>
      </c>
      <c r="D25" s="99" t="s">
        <v>174</v>
      </c>
      <c r="E25" s="101" t="s">
        <v>225</v>
      </c>
      <c r="F25" s="97" t="s">
        <v>175</v>
      </c>
      <c r="G25" s="9" t="s">
        <v>192</v>
      </c>
      <c r="H25" s="100">
        <v>45592</v>
      </c>
      <c r="I25" s="9" t="s">
        <v>210</v>
      </c>
      <c r="J25" s="9" t="s">
        <v>88</v>
      </c>
      <c r="K25" s="100">
        <v>45592</v>
      </c>
      <c r="L25" s="9"/>
      <c r="M25" s="98"/>
      <c r="N25" s="89"/>
      <c r="O25" s="89"/>
      <c r="P25" s="89"/>
      <c r="Q25" s="89"/>
      <c r="R25" s="89"/>
      <c r="S25" s="89"/>
      <c r="T25" s="89"/>
      <c r="U25" s="89"/>
      <c r="V25" s="89"/>
      <c r="W25" s="89"/>
      <c r="X25" s="89"/>
      <c r="Y25" s="89"/>
      <c r="Z25" s="89"/>
    </row>
    <row r="26" spans="1:26" ht="13.5" customHeight="1">
      <c r="A26" s="97" t="s">
        <v>193</v>
      </c>
      <c r="B26" s="97" t="s">
        <v>194</v>
      </c>
      <c r="C26" s="97" t="s">
        <v>195</v>
      </c>
      <c r="D26" s="99" t="s">
        <v>174</v>
      </c>
      <c r="E26" s="97" t="s">
        <v>175</v>
      </c>
      <c r="F26" s="97" t="s">
        <v>175</v>
      </c>
      <c r="G26" s="9" t="s">
        <v>88</v>
      </c>
      <c r="H26" s="100">
        <v>45592</v>
      </c>
      <c r="I26" s="9" t="s">
        <v>210</v>
      </c>
      <c r="J26" s="9" t="s">
        <v>88</v>
      </c>
      <c r="K26" s="100">
        <v>45592</v>
      </c>
      <c r="L26" s="9"/>
      <c r="M26" s="98"/>
      <c r="N26" s="89"/>
      <c r="O26" s="89"/>
      <c r="P26" s="89"/>
      <c r="Q26" s="89"/>
      <c r="R26" s="89"/>
      <c r="S26" s="89"/>
      <c r="T26" s="89"/>
      <c r="U26" s="89"/>
      <c r="V26" s="89"/>
      <c r="W26" s="89"/>
      <c r="X26" s="89"/>
      <c r="Y26" s="89"/>
      <c r="Z26" s="89"/>
    </row>
    <row r="27" spans="1:26" ht="13.5" customHeight="1">
      <c r="A27" s="97" t="s">
        <v>196</v>
      </c>
      <c r="B27" s="97" t="s">
        <v>197</v>
      </c>
      <c r="C27" s="97" t="s">
        <v>195</v>
      </c>
      <c r="D27" s="99" t="s">
        <v>174</v>
      </c>
      <c r="E27" s="97" t="s">
        <v>198</v>
      </c>
      <c r="F27" s="97" t="s">
        <v>198</v>
      </c>
      <c r="G27" s="9" t="s">
        <v>88</v>
      </c>
      <c r="H27" s="48"/>
      <c r="I27" s="9" t="s">
        <v>210</v>
      </c>
      <c r="J27" s="48"/>
      <c r="K27" s="48"/>
      <c r="L27" s="48"/>
      <c r="M27" s="48"/>
      <c r="N27" s="48"/>
      <c r="O27" s="48"/>
      <c r="P27" s="48"/>
      <c r="Q27" s="48"/>
      <c r="R27" s="48"/>
      <c r="S27" s="48"/>
      <c r="T27" s="48"/>
      <c r="U27" s="48"/>
      <c r="V27" s="48"/>
      <c r="W27" s="48"/>
      <c r="X27" s="48"/>
      <c r="Y27" s="48"/>
      <c r="Z27" s="48"/>
    </row>
    <row r="28" spans="1:26" ht="13.5" customHeight="1">
      <c r="A28" s="97" t="s">
        <v>199</v>
      </c>
      <c r="B28" s="97" t="s">
        <v>200</v>
      </c>
      <c r="C28" s="97" t="s">
        <v>195</v>
      </c>
      <c r="D28" s="99" t="s">
        <v>174</v>
      </c>
      <c r="E28" s="97" t="s">
        <v>198</v>
      </c>
      <c r="F28" s="97" t="s">
        <v>198</v>
      </c>
      <c r="G28" s="9" t="s">
        <v>88</v>
      </c>
      <c r="H28" s="48"/>
      <c r="I28" s="48"/>
      <c r="J28" s="48"/>
      <c r="K28" s="48"/>
      <c r="L28" s="48"/>
      <c r="M28" s="48"/>
      <c r="N28" s="48"/>
      <c r="O28" s="48"/>
      <c r="P28" s="48"/>
      <c r="Q28" s="48"/>
      <c r="R28" s="48"/>
      <c r="S28" s="48"/>
      <c r="T28" s="48"/>
      <c r="U28" s="48"/>
      <c r="V28" s="48"/>
      <c r="W28" s="48"/>
      <c r="X28" s="48"/>
      <c r="Y28" s="48"/>
      <c r="Z28" s="48"/>
    </row>
    <row r="29" spans="1:26" ht="13.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3.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3.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3.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3.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3.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3.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ht="13.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13.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ht="13.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ht="13.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ht="13.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ht="13.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ht="13.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ht="13.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ht="13.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ht="13.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ht="13.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ht="13.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ht="13.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ht="13.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ht="13.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ht="13.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ht="13.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ht="13.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ht="13.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ht="13.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ht="13.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ht="13.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ht="13.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ht="13.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ht="13.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ht="13.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ht="13.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ht="13.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ht="13.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ht="13.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ht="13.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ht="13.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ht="13.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ht="13.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3.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3.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3.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3.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3.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3.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3.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3.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3.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3.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3.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3.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3.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3.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3.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3.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3.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3.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3.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3.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3.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3.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3.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3.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3.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3.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3.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3.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3.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3.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3.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3.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3.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3.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3.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3.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3.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3.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3.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3.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3.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3.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3.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3.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3.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3.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3.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3.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3.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3.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3.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3.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3.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3.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3.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3.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3.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3.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3.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3.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3.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3.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3.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3.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3.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3.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3.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3.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3.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3.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3.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3.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3.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3.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3.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3.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3.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3.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3.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3.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3.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3.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3.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3.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3.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3.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3.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3.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3.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3.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3.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3.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3.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3.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3.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3.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3.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3.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3.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3.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3.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3.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3.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3.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3.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3.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3.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3.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3.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3.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3.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3.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3.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3.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3.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3.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3.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3.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3.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3.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3.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3.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3.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3.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3.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3.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3.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3.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3.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3.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3.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3.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3.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3.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3.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3.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3.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3.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3.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3.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3.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3.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3.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3.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3.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3.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3.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3.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3.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3.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3.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3.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3.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3.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3.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3.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3.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3.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3.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3.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3.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3.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3.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3.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3.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3.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3.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3.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3.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3.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3.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3.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3.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3.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3.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3.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3.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3.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3.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3.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3.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3.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3.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3.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3.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3.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3.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3.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3.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3.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3.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3.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3.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3.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3.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3.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3.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3.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3.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3.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3.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3.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3.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3.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3.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3.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3.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3.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3.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3.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3.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3.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3.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3.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3.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3.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3.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3.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3.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3.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3.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3.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3.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3.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3.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3.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3.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3.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3.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3.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3.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3.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3.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3.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3.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3.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3.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3.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3.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3.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3.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3.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3.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3.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3.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3.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3.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3.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3.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3.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3.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3.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3.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3.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3.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3.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3.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3.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3.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3.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3.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3.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3.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3.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3.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3.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3.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3.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3.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3.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3.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3.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3.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3.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3.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3.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3.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3.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3.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3.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3.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3.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3.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3.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3.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3.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3.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3.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3.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3.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3.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3.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3.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3.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3.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3.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3.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3.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3.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3.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3.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3.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3.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3.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3.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3.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3.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3.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3.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3.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3.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3.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3.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3.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3.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3.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3.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3.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3.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3.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3.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3.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3.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3.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3.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3.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3.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3.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3.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3.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3.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3.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3.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3.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3.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3.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3.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3.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3.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3.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3.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3.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3.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3.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3.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3.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3.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3.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3.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3.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3.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3.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3.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3.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3.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3.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3.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3.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3.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3.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3.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3.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3.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3.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3.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3.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3.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3.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3.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3.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3.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3.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3.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3.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3.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3.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3.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3.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3.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3.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3.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3.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3.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3.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3.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3.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3.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3.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3.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3.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3.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3.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3.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3.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3.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3.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3.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3.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3.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3.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3.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3.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3.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3.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3.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3.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3.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3.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3.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3.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3.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3.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3.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3.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3.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3.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3.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3.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3.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3.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3.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3.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3.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3.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3.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3.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3.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3.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3.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3.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3.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3.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3.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3.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3.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3.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3.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3.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3.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3.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3.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3.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3.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3.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3.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3.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3.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3.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3.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3.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3.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3.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3.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3.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3.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3.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3.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3.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3.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3.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3.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3.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3.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3.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3.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3.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3.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3.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3.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3.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3.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3.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3.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3.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3.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3.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3.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3.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3.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3.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3.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3.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3.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3.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3.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3.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3.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3.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3.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3.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3.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3.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3.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3.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3.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3.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3.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3.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3.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3.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3.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3.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3.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3.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3.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3.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3.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3.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3.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3.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3.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3.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3.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3.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3.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3.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3.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3.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3.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3.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3.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3.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3.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3.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3.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3.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3.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3.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3.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3.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3.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3.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3.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3.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3.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3.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3.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3.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3.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3.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3.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3.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3.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3.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3.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3.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3.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3.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3.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3.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3.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3.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3.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3.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3.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3.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3.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3.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3.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3.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3.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3.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3.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3.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3.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3.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3.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3.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3.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3.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3.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3.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3.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3.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3.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3.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3.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3.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3.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3.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3.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3.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3.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3.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3.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3.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3.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3.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3.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3.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3.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3.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3.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3.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3.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3.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3.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3.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3.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3.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3.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3.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3.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3.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3.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3.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3.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3.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3.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3.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3.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3.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3.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3.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3.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3.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3.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3.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3.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3.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3.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3.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3.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3.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3.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3.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3.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3.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3.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3.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3.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3.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3.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3.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3.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3.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3.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3.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3.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3.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3.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3.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3.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3.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3.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3.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3.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3.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3.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3.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3.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3.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3.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3.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3.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3.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3.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3.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3.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3.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3.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3.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3.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3.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3.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3.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3.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3.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3.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3.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3.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3.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3.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3.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3.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3.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3.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3.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3.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3.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3.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3.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3.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3.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3.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3.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3.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3.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3.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3.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3.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3.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3.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3.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3.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3.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3.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3.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3.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3.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3.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3.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3.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3.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3.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3.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3.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3.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3.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3.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3.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3.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3.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3.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3.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3.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3.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3.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3.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3.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3.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3.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3.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3.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3.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3.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3.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3.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3.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3.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3.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3.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3.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3.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3.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3.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3.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3.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3.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3.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3.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3.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3.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3.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3.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3.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3.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3.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3.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3.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3.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3.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3.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3.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3.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3.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3.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3.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3.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3.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3.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3.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3.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3.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3.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3.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3.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3.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3.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3.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3.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3.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3.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3.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3.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3.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3.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3.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3.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3.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3.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3.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3.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3.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3.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3.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3.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3.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3.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3.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3.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3.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3.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3.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3.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3.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3.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3.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3.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3.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3.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3.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3.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3.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3.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3.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3.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3.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3.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3.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3.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3.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3.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3.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3.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3.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3.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3.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3.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3.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3.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3.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3.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3.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3.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3.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3.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3.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3.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3.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3.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3.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3.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3.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3.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3.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3.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3.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3.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3.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3.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3.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3.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3.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3.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3.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3.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3.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3.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3.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3.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3.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3.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3.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3.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3.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3.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3.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3.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3.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3.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3.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3.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3.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3.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3.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3.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3.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3.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3.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3.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3.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3.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3.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3.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3.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3.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3.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3.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3.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3.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3.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3.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3.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3.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3.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3.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3.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3.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3.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3.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3.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3.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3.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3.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3.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3.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3.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3.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3.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5">
    <mergeCell ref="A10:M10"/>
    <mergeCell ref="A17:M17"/>
    <mergeCell ref="B1:F1"/>
    <mergeCell ref="B2:F2"/>
    <mergeCell ref="A7:A9"/>
    <mergeCell ref="B7:B9"/>
    <mergeCell ref="C7:C9"/>
    <mergeCell ref="D7:D9"/>
    <mergeCell ref="E7:E9"/>
    <mergeCell ref="F7:F9"/>
    <mergeCell ref="G7:I7"/>
    <mergeCell ref="J7:L7"/>
    <mergeCell ref="M7:M9"/>
    <mergeCell ref="G8:I8"/>
    <mergeCell ref="J8:L8"/>
  </mergeCells>
  <dataValidations count="1">
    <dataValidation type="list" allowBlank="1" showErrorMessage="1" sqref="G11:G16 J11:J16 J18:J26 G18:G28" xr:uid="{00000000-0002-0000-0400-000000000000}">
      <formula1>"Passed,Untested,Failed,Blocked"</formula1>
    </dataValidation>
  </dataValidation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AG48"/>
  <sheetViews>
    <sheetView topLeftCell="A38" zoomScale="70" zoomScaleNormal="70" workbookViewId="0">
      <selection activeCell="F25" sqref="F25"/>
    </sheetView>
  </sheetViews>
  <sheetFormatPr defaultColWidth="14.44140625" defaultRowHeight="16.8"/>
  <cols>
    <col min="1" max="1" width="17.33203125" style="1" customWidth="1"/>
    <col min="2" max="2" width="34.109375" style="1" customWidth="1"/>
    <col min="3" max="3" width="46.88671875" style="1" customWidth="1"/>
    <col min="4" max="4" width="43.33203125" style="1" customWidth="1"/>
    <col min="5" max="5" width="47.5546875" style="1" customWidth="1"/>
    <col min="6" max="6" width="47.109375" style="1" customWidth="1"/>
    <col min="7" max="7" width="11.33203125" style="1" customWidth="1"/>
    <col min="8" max="8" width="15.33203125" style="1" customWidth="1"/>
    <col min="9" max="9" width="16.109375" style="1" customWidth="1"/>
    <col min="10" max="10" width="11.33203125" style="1" customWidth="1"/>
    <col min="11" max="11" width="15.33203125" style="1" customWidth="1"/>
    <col min="12" max="12" width="16.109375" style="1" customWidth="1"/>
    <col min="13" max="13" width="11.33203125" style="1" customWidth="1"/>
    <col min="14" max="33" width="9.109375" style="1" customWidth="1"/>
    <col min="34" max="16384" width="14.44140625" style="1"/>
  </cols>
  <sheetData>
    <row r="1" spans="1:7">
      <c r="A1" s="102" t="s">
        <v>67</v>
      </c>
      <c r="B1" s="230" t="s">
        <v>2</v>
      </c>
      <c r="C1" s="218"/>
      <c r="D1" s="218"/>
      <c r="E1" s="218"/>
      <c r="F1" s="219"/>
      <c r="G1" s="70"/>
    </row>
    <row r="2" spans="1:7">
      <c r="A2" s="102" t="s">
        <v>68</v>
      </c>
      <c r="B2" s="231" t="s">
        <v>12</v>
      </c>
      <c r="C2" s="218"/>
      <c r="D2" s="218"/>
      <c r="E2" s="218"/>
      <c r="F2" s="219"/>
    </row>
    <row r="3" spans="1:7">
      <c r="A3" s="98"/>
      <c r="B3" s="95" t="s">
        <v>44</v>
      </c>
      <c r="C3" s="95" t="s">
        <v>45</v>
      </c>
      <c r="D3" s="95" t="s">
        <v>69</v>
      </c>
      <c r="E3" s="103" t="s">
        <v>47</v>
      </c>
      <c r="F3" s="95" t="s">
        <v>226</v>
      </c>
    </row>
    <row r="4" spans="1:7">
      <c r="A4" s="21" t="s">
        <v>72</v>
      </c>
      <c r="B4" s="133">
        <f>COUNTA(A35:A48)- 1</f>
        <v>13</v>
      </c>
      <c r="C4" s="133">
        <f>COUNTIF(G:G,"Failed")</f>
        <v>0</v>
      </c>
      <c r="D4" s="133">
        <f>COUNTIF(G:G,"Untested")</f>
        <v>0</v>
      </c>
      <c r="E4" s="133">
        <f>COUNTIF(G:G,"Blocked")</f>
        <v>0</v>
      </c>
      <c r="F4" s="133">
        <f t="shared" ref="F4:F5" si="0">B4</f>
        <v>13</v>
      </c>
    </row>
    <row r="5" spans="1:7">
      <c r="A5" s="21" t="s">
        <v>73</v>
      </c>
      <c r="B5" s="133">
        <f>COUNTA(A43:A48)</f>
        <v>6</v>
      </c>
      <c r="C5" s="133">
        <f>COUNTIF(J:J,"Failed")</f>
        <v>0</v>
      </c>
      <c r="D5" s="133">
        <f>COUNTIF(J:J,"Untested")</f>
        <v>0</v>
      </c>
      <c r="E5" s="133">
        <f>COUNTIF(J:J,"Blocked")</f>
        <v>0</v>
      </c>
      <c r="F5" s="133">
        <f t="shared" si="0"/>
        <v>6</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33">
      <c r="A33" s="227"/>
      <c r="B33" s="227"/>
      <c r="C33" s="227"/>
      <c r="D33" s="227"/>
      <c r="E33" s="227"/>
      <c r="F33" s="227"/>
      <c r="G33" s="104" t="s">
        <v>81</v>
      </c>
      <c r="H33" s="105" t="s">
        <v>82</v>
      </c>
      <c r="I33" s="104" t="s">
        <v>83</v>
      </c>
      <c r="J33" s="104" t="s">
        <v>81</v>
      </c>
      <c r="K33" s="104" t="s">
        <v>82</v>
      </c>
      <c r="L33" s="104" t="s">
        <v>83</v>
      </c>
      <c r="M33" s="227"/>
    </row>
    <row r="34" spans="1:33">
      <c r="A34" s="240" t="s">
        <v>227</v>
      </c>
      <c r="B34" s="241"/>
      <c r="C34" s="241"/>
      <c r="D34" s="241"/>
      <c r="E34" s="241"/>
      <c r="F34" s="241"/>
      <c r="G34" s="241"/>
      <c r="H34" s="241"/>
      <c r="I34" s="241"/>
      <c r="J34" s="241"/>
      <c r="K34" s="241"/>
      <c r="L34" s="241"/>
      <c r="M34" s="242"/>
    </row>
    <row r="35" spans="1:33" ht="33.6">
      <c r="A35" s="75" t="s">
        <v>228</v>
      </c>
      <c r="B35" s="75" t="s">
        <v>229</v>
      </c>
      <c r="C35" s="81"/>
      <c r="D35" s="81"/>
      <c r="E35" s="97" t="s">
        <v>87</v>
      </c>
      <c r="F35" s="97" t="s">
        <v>87</v>
      </c>
      <c r="G35" s="81" t="s">
        <v>88</v>
      </c>
      <c r="H35" s="129">
        <v>45955</v>
      </c>
      <c r="I35" s="69" t="s">
        <v>23</v>
      </c>
      <c r="J35" s="81"/>
      <c r="K35" s="106"/>
      <c r="L35" s="81"/>
      <c r="M35" s="81"/>
      <c r="N35" s="72"/>
      <c r="O35" s="72"/>
      <c r="P35" s="72"/>
      <c r="Q35" s="72"/>
      <c r="R35" s="72"/>
      <c r="S35" s="72"/>
      <c r="T35" s="72"/>
      <c r="U35" s="72"/>
      <c r="V35" s="72"/>
      <c r="W35" s="72"/>
      <c r="X35" s="72"/>
      <c r="Y35" s="72"/>
      <c r="Z35" s="72"/>
      <c r="AA35" s="72"/>
      <c r="AB35" s="72"/>
      <c r="AC35" s="72"/>
      <c r="AD35" s="72"/>
      <c r="AE35" s="72"/>
      <c r="AF35" s="72"/>
      <c r="AG35" s="72"/>
    </row>
    <row r="36" spans="1:33" ht="33.6">
      <c r="A36" s="75" t="s">
        <v>230</v>
      </c>
      <c r="B36" s="76" t="s">
        <v>231</v>
      </c>
      <c r="C36" s="81"/>
      <c r="D36" s="81"/>
      <c r="E36" s="77" t="s">
        <v>232</v>
      </c>
      <c r="F36" s="77" t="s">
        <v>232</v>
      </c>
      <c r="G36" s="81" t="s">
        <v>88</v>
      </c>
      <c r="H36" s="129">
        <v>45955</v>
      </c>
      <c r="I36" s="69" t="s">
        <v>23</v>
      </c>
      <c r="J36" s="81"/>
      <c r="K36" s="106"/>
      <c r="L36" s="81"/>
      <c r="M36" s="81"/>
      <c r="N36" s="72"/>
      <c r="O36" s="72"/>
      <c r="P36" s="72"/>
      <c r="Q36" s="72"/>
      <c r="R36" s="72"/>
      <c r="S36" s="72"/>
      <c r="T36" s="72"/>
      <c r="U36" s="72"/>
      <c r="V36" s="72"/>
      <c r="W36" s="72"/>
      <c r="X36" s="72"/>
      <c r="Y36" s="72"/>
      <c r="Z36" s="72"/>
      <c r="AA36" s="72"/>
      <c r="AB36" s="72"/>
      <c r="AC36" s="72"/>
      <c r="AD36" s="72"/>
      <c r="AE36" s="72"/>
      <c r="AF36" s="72"/>
      <c r="AG36" s="72"/>
    </row>
    <row r="37" spans="1:33" ht="33.6">
      <c r="A37" s="75" t="s">
        <v>233</v>
      </c>
      <c r="B37" s="76" t="s">
        <v>92</v>
      </c>
      <c r="C37" s="81"/>
      <c r="D37" s="81"/>
      <c r="E37" s="97" t="s">
        <v>234</v>
      </c>
      <c r="F37" s="97" t="s">
        <v>234</v>
      </c>
      <c r="G37" s="81" t="s">
        <v>88</v>
      </c>
      <c r="H37" s="129">
        <v>45955</v>
      </c>
      <c r="I37" s="69" t="s">
        <v>23</v>
      </c>
      <c r="J37" s="81"/>
      <c r="K37" s="106"/>
      <c r="L37" s="81"/>
      <c r="M37" s="81"/>
      <c r="N37" s="72"/>
      <c r="O37" s="72"/>
      <c r="P37" s="72"/>
      <c r="Q37" s="72"/>
      <c r="R37" s="72"/>
      <c r="S37" s="72"/>
      <c r="T37" s="72"/>
      <c r="U37" s="72"/>
      <c r="V37" s="72"/>
      <c r="W37" s="72"/>
      <c r="X37" s="72"/>
      <c r="Y37" s="72"/>
      <c r="Z37" s="72"/>
      <c r="AA37" s="72"/>
      <c r="AB37" s="72"/>
      <c r="AC37" s="72"/>
      <c r="AD37" s="72"/>
      <c r="AE37" s="72"/>
      <c r="AF37" s="72"/>
      <c r="AG37" s="72"/>
    </row>
    <row r="38" spans="1:33" ht="33.6">
      <c r="A38" s="75" t="s">
        <v>235</v>
      </c>
      <c r="B38" s="76" t="s">
        <v>95</v>
      </c>
      <c r="C38" s="81"/>
      <c r="D38" s="81"/>
      <c r="E38" s="97" t="s">
        <v>87</v>
      </c>
      <c r="F38" s="97" t="s">
        <v>87</v>
      </c>
      <c r="G38" s="81" t="s">
        <v>88</v>
      </c>
      <c r="H38" s="129">
        <v>45955</v>
      </c>
      <c r="I38" s="69" t="s">
        <v>23</v>
      </c>
      <c r="J38" s="81"/>
      <c r="K38" s="106"/>
      <c r="L38" s="81"/>
      <c r="M38" s="81"/>
      <c r="N38" s="72"/>
      <c r="O38" s="72"/>
      <c r="P38" s="72"/>
      <c r="Q38" s="72"/>
      <c r="R38" s="72"/>
      <c r="S38" s="72"/>
      <c r="T38" s="72"/>
      <c r="U38" s="72"/>
      <c r="V38" s="72"/>
      <c r="W38" s="72"/>
      <c r="X38" s="72"/>
      <c r="Y38" s="72"/>
      <c r="Z38" s="72"/>
      <c r="AA38" s="72"/>
      <c r="AB38" s="72"/>
      <c r="AC38" s="72"/>
      <c r="AD38" s="72"/>
      <c r="AE38" s="72"/>
      <c r="AF38" s="72"/>
      <c r="AG38" s="72"/>
    </row>
    <row r="39" spans="1:33" ht="33.6">
      <c r="A39" s="75" t="s">
        <v>236</v>
      </c>
      <c r="B39" s="75" t="s">
        <v>98</v>
      </c>
      <c r="C39" s="81"/>
      <c r="D39" s="81"/>
      <c r="E39" s="97" t="s">
        <v>87</v>
      </c>
      <c r="F39" s="97" t="s">
        <v>87</v>
      </c>
      <c r="G39" s="81" t="s">
        <v>88</v>
      </c>
      <c r="H39" s="129">
        <v>45955</v>
      </c>
      <c r="I39" s="69" t="s">
        <v>23</v>
      </c>
      <c r="J39" s="81"/>
      <c r="K39" s="106"/>
      <c r="L39" s="81"/>
      <c r="M39" s="81"/>
      <c r="N39" s="72"/>
      <c r="O39" s="72"/>
      <c r="P39" s="72"/>
      <c r="Q39" s="72"/>
      <c r="R39" s="72"/>
      <c r="S39" s="72"/>
      <c r="T39" s="72"/>
      <c r="U39" s="72"/>
      <c r="V39" s="72"/>
      <c r="W39" s="72"/>
      <c r="X39" s="72"/>
      <c r="Y39" s="72"/>
      <c r="Z39" s="72"/>
      <c r="AA39" s="72"/>
      <c r="AB39" s="72"/>
      <c r="AC39" s="72"/>
      <c r="AD39" s="72"/>
      <c r="AE39" s="72"/>
      <c r="AF39" s="72"/>
      <c r="AG39" s="72"/>
    </row>
    <row r="40" spans="1:33" ht="50.4">
      <c r="A40" s="75" t="s">
        <v>237</v>
      </c>
      <c r="B40" s="75" t="s">
        <v>238</v>
      </c>
      <c r="C40" s="81"/>
      <c r="D40" s="81"/>
      <c r="E40" s="97" t="s">
        <v>239</v>
      </c>
      <c r="F40" s="97" t="s">
        <v>239</v>
      </c>
      <c r="G40" s="81" t="s">
        <v>88</v>
      </c>
      <c r="H40" s="129">
        <v>45955</v>
      </c>
      <c r="I40" s="69" t="s">
        <v>23</v>
      </c>
      <c r="J40" s="81"/>
      <c r="K40" s="106"/>
      <c r="L40" s="81"/>
      <c r="M40" s="81"/>
      <c r="N40" s="72"/>
      <c r="O40" s="72"/>
      <c r="P40" s="72"/>
      <c r="Q40" s="72"/>
      <c r="R40" s="72"/>
      <c r="S40" s="72"/>
      <c r="T40" s="72"/>
      <c r="U40" s="72"/>
      <c r="V40" s="72"/>
      <c r="W40" s="72"/>
      <c r="X40" s="72"/>
      <c r="Y40" s="72"/>
      <c r="Z40" s="72"/>
      <c r="AA40" s="72"/>
      <c r="AB40" s="72"/>
      <c r="AC40" s="72"/>
      <c r="AD40" s="72"/>
      <c r="AE40" s="72"/>
      <c r="AF40" s="72"/>
      <c r="AG40" s="72"/>
    </row>
    <row r="41" spans="1:33" ht="33.6">
      <c r="A41" s="75" t="s">
        <v>240</v>
      </c>
      <c r="B41" s="75" t="s">
        <v>241</v>
      </c>
      <c r="C41" s="81"/>
      <c r="D41" s="81"/>
      <c r="E41" s="77" t="s">
        <v>242</v>
      </c>
      <c r="F41" s="77" t="s">
        <v>242</v>
      </c>
      <c r="G41" s="81" t="s">
        <v>88</v>
      </c>
      <c r="H41" s="129">
        <v>45955</v>
      </c>
      <c r="I41" s="69" t="s">
        <v>23</v>
      </c>
      <c r="J41" s="81"/>
      <c r="K41" s="106"/>
      <c r="L41" s="81"/>
      <c r="M41" s="81"/>
      <c r="N41" s="72"/>
      <c r="O41" s="72"/>
      <c r="P41" s="72"/>
      <c r="Q41" s="72"/>
      <c r="R41" s="72"/>
      <c r="S41" s="72"/>
      <c r="T41" s="72"/>
      <c r="U41" s="72"/>
      <c r="V41" s="72"/>
      <c r="W41" s="72"/>
      <c r="X41" s="72"/>
      <c r="Y41" s="72"/>
      <c r="Z41" s="72"/>
      <c r="AA41" s="72"/>
      <c r="AB41" s="72"/>
      <c r="AC41" s="72"/>
      <c r="AD41" s="72"/>
      <c r="AE41" s="72"/>
      <c r="AF41" s="72"/>
      <c r="AG41" s="72"/>
    </row>
    <row r="42" spans="1:33">
      <c r="A42" s="229" t="s">
        <v>243</v>
      </c>
      <c r="B42" s="218"/>
      <c r="C42" s="218"/>
      <c r="D42" s="218"/>
      <c r="E42" s="218"/>
      <c r="F42" s="218"/>
      <c r="G42" s="218"/>
      <c r="H42" s="218"/>
      <c r="I42" s="218"/>
      <c r="J42" s="218"/>
      <c r="K42" s="218"/>
      <c r="L42" s="218"/>
      <c r="M42" s="219"/>
      <c r="N42" s="72"/>
      <c r="O42" s="72"/>
      <c r="P42" s="72"/>
      <c r="Q42" s="72"/>
      <c r="R42" s="72"/>
      <c r="S42" s="72"/>
      <c r="T42" s="72"/>
      <c r="U42" s="72"/>
      <c r="V42" s="72"/>
      <c r="W42" s="72"/>
      <c r="X42" s="72"/>
      <c r="Y42" s="72"/>
      <c r="Z42" s="72"/>
      <c r="AA42" s="72"/>
      <c r="AB42" s="72"/>
      <c r="AC42" s="72"/>
      <c r="AD42" s="72"/>
      <c r="AE42" s="72"/>
      <c r="AF42" s="72"/>
      <c r="AG42" s="72"/>
    </row>
    <row r="43" spans="1:33" ht="84">
      <c r="A43" s="97" t="s">
        <v>244</v>
      </c>
      <c r="B43" s="97" t="s">
        <v>245</v>
      </c>
      <c r="C43" s="97" t="s">
        <v>246</v>
      </c>
      <c r="D43" s="101" t="s">
        <v>174</v>
      </c>
      <c r="E43" s="97" t="s">
        <v>247</v>
      </c>
      <c r="F43" s="97" t="s">
        <v>247</v>
      </c>
      <c r="G43" s="99" t="s">
        <v>88</v>
      </c>
      <c r="H43" s="129">
        <v>45955</v>
      </c>
      <c r="I43" s="69" t="s">
        <v>23</v>
      </c>
      <c r="J43" s="99" t="s">
        <v>88</v>
      </c>
      <c r="K43" s="129">
        <v>45959</v>
      </c>
      <c r="L43" s="69" t="s">
        <v>23</v>
      </c>
      <c r="M43" s="99"/>
      <c r="N43" s="72"/>
      <c r="O43" s="72"/>
      <c r="P43" s="72"/>
      <c r="Q43" s="72"/>
      <c r="R43" s="72"/>
      <c r="S43" s="72"/>
      <c r="T43" s="72"/>
      <c r="U43" s="72"/>
      <c r="V43" s="72"/>
      <c r="W43" s="72"/>
      <c r="X43" s="72"/>
      <c r="Y43" s="72"/>
      <c r="Z43" s="72"/>
      <c r="AA43" s="72"/>
      <c r="AB43" s="72"/>
      <c r="AC43" s="72"/>
      <c r="AD43" s="72"/>
      <c r="AE43" s="72"/>
      <c r="AF43" s="72"/>
      <c r="AG43" s="72"/>
    </row>
    <row r="44" spans="1:33" ht="33.6">
      <c r="A44" s="97" t="s">
        <v>248</v>
      </c>
      <c r="B44" s="97" t="s">
        <v>249</v>
      </c>
      <c r="C44" s="97" t="s">
        <v>250</v>
      </c>
      <c r="D44" s="101" t="s">
        <v>174</v>
      </c>
      <c r="E44" s="97" t="s">
        <v>251</v>
      </c>
      <c r="F44" s="97" t="s">
        <v>251</v>
      </c>
      <c r="G44" s="99" t="s">
        <v>88</v>
      </c>
      <c r="H44" s="129">
        <v>45955</v>
      </c>
      <c r="I44" s="69" t="s">
        <v>23</v>
      </c>
      <c r="J44" s="99" t="s">
        <v>88</v>
      </c>
      <c r="K44" s="129">
        <v>45959</v>
      </c>
      <c r="L44" s="69" t="s">
        <v>23</v>
      </c>
      <c r="M44" s="99"/>
      <c r="N44" s="72"/>
      <c r="O44" s="72"/>
      <c r="P44" s="72"/>
      <c r="Q44" s="72"/>
      <c r="R44" s="72"/>
      <c r="S44" s="72"/>
      <c r="T44" s="72"/>
      <c r="U44" s="72"/>
      <c r="V44" s="72"/>
      <c r="W44" s="72"/>
      <c r="X44" s="72"/>
      <c r="Y44" s="72"/>
      <c r="Z44" s="72"/>
      <c r="AA44" s="72"/>
      <c r="AB44" s="72"/>
      <c r="AC44" s="72"/>
      <c r="AD44" s="72"/>
      <c r="AE44" s="72"/>
      <c r="AF44" s="72"/>
      <c r="AG44" s="72"/>
    </row>
    <row r="45" spans="1:33" ht="33.6">
      <c r="A45" s="97" t="s">
        <v>252</v>
      </c>
      <c r="B45" s="97" t="s">
        <v>253</v>
      </c>
      <c r="C45" s="97" t="s">
        <v>254</v>
      </c>
      <c r="D45" s="101" t="s">
        <v>174</v>
      </c>
      <c r="E45" s="97" t="s">
        <v>255</v>
      </c>
      <c r="F45" s="97" t="s">
        <v>255</v>
      </c>
      <c r="G45" s="99" t="s">
        <v>88</v>
      </c>
      <c r="H45" s="129">
        <v>45955</v>
      </c>
      <c r="I45" s="69" t="s">
        <v>23</v>
      </c>
      <c r="J45" s="99" t="s">
        <v>88</v>
      </c>
      <c r="K45" s="129">
        <v>45959</v>
      </c>
      <c r="L45" s="69" t="s">
        <v>23</v>
      </c>
      <c r="M45" s="99"/>
    </row>
    <row r="46" spans="1:33" ht="50.4">
      <c r="A46" s="97" t="s">
        <v>256</v>
      </c>
      <c r="B46" s="97" t="s">
        <v>257</v>
      </c>
      <c r="C46" s="97" t="s">
        <v>258</v>
      </c>
      <c r="D46" s="101" t="s">
        <v>174</v>
      </c>
      <c r="E46" s="97" t="s">
        <v>259</v>
      </c>
      <c r="F46" s="97" t="s">
        <v>259</v>
      </c>
      <c r="G46" s="99" t="s">
        <v>88</v>
      </c>
      <c r="H46" s="129">
        <v>45955</v>
      </c>
      <c r="I46" s="69" t="s">
        <v>23</v>
      </c>
      <c r="J46" s="99" t="s">
        <v>88</v>
      </c>
      <c r="K46" s="129">
        <v>45959</v>
      </c>
      <c r="L46" s="69" t="s">
        <v>23</v>
      </c>
      <c r="M46" s="99"/>
    </row>
    <row r="47" spans="1:33" ht="33.6">
      <c r="A47" s="97" t="s">
        <v>260</v>
      </c>
      <c r="B47" s="97" t="s">
        <v>142</v>
      </c>
      <c r="C47" s="97" t="s">
        <v>143</v>
      </c>
      <c r="D47" s="99" t="s">
        <v>115</v>
      </c>
      <c r="E47" s="101" t="s">
        <v>144</v>
      </c>
      <c r="F47" s="101" t="s">
        <v>144</v>
      </c>
      <c r="G47" s="99" t="s">
        <v>88</v>
      </c>
      <c r="H47" s="129">
        <v>45955</v>
      </c>
      <c r="I47" s="69" t="s">
        <v>23</v>
      </c>
      <c r="J47" s="99" t="s">
        <v>88</v>
      </c>
      <c r="K47" s="129">
        <v>45959</v>
      </c>
      <c r="L47" s="69" t="s">
        <v>23</v>
      </c>
      <c r="M47" s="7"/>
    </row>
    <row r="48" spans="1:33">
      <c r="A48" s="97" t="s">
        <v>1201</v>
      </c>
      <c r="B48" s="97" t="s">
        <v>261</v>
      </c>
      <c r="C48" s="97" t="s">
        <v>262</v>
      </c>
      <c r="D48" s="101" t="s">
        <v>174</v>
      </c>
      <c r="E48" s="97" t="s">
        <v>263</v>
      </c>
      <c r="F48" s="97" t="s">
        <v>263</v>
      </c>
      <c r="G48" s="99" t="s">
        <v>88</v>
      </c>
      <c r="H48" s="129">
        <v>45955</v>
      </c>
      <c r="I48" s="69" t="s">
        <v>23</v>
      </c>
      <c r="J48" s="99" t="s">
        <v>88</v>
      </c>
      <c r="K48" s="129">
        <v>45959</v>
      </c>
      <c r="L48" s="69" t="s">
        <v>23</v>
      </c>
      <c r="M48" s="99"/>
    </row>
  </sheetData>
  <mergeCells count="14">
    <mergeCell ref="A34:M34"/>
    <mergeCell ref="A42:M42"/>
    <mergeCell ref="B1:F1"/>
    <mergeCell ref="B2:F2"/>
    <mergeCell ref="A31:A33"/>
    <mergeCell ref="B31:B33"/>
    <mergeCell ref="C31:C33"/>
    <mergeCell ref="D31:D33"/>
    <mergeCell ref="E31:E33"/>
    <mergeCell ref="F31:F33"/>
    <mergeCell ref="G31:L31"/>
    <mergeCell ref="M31:M33"/>
    <mergeCell ref="G32:I32"/>
    <mergeCell ref="J32:L32"/>
  </mergeCells>
  <phoneticPr fontId="25" type="noConversion"/>
  <dataValidations count="1">
    <dataValidation type="list" allowBlank="1" showErrorMessage="1" sqref="G35:G41 J50:J53 G43:G48 J43:J48 G50:G53 J35:J41" xr:uid="{00000000-0002-0000-0500-000000000000}">
      <formula1>"Passed,Untested,Failed,Blocked"</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AG52"/>
  <sheetViews>
    <sheetView zoomScale="70" zoomScaleNormal="70" workbookViewId="0">
      <selection activeCell="E3" sqref="E3"/>
    </sheetView>
  </sheetViews>
  <sheetFormatPr defaultColWidth="14.44140625" defaultRowHeight="16.8"/>
  <cols>
    <col min="1" max="1" width="17.33203125" style="1" customWidth="1"/>
    <col min="2" max="2" width="31.109375" style="1" customWidth="1"/>
    <col min="3" max="3" width="46.88671875" style="1" customWidth="1"/>
    <col min="4" max="4" width="43.33203125" style="1" customWidth="1"/>
    <col min="5" max="5" width="46.33203125" style="1" customWidth="1"/>
    <col min="6" max="6" width="44.109375" style="1" customWidth="1"/>
    <col min="7" max="7" width="11.33203125" style="1" customWidth="1"/>
    <col min="8" max="8" width="15.33203125" style="1" customWidth="1"/>
    <col min="9" max="9" width="16.109375" style="1" customWidth="1"/>
    <col min="10" max="10" width="11.33203125" style="1" customWidth="1"/>
    <col min="11" max="11" width="15.33203125" style="1" customWidth="1"/>
    <col min="12" max="12" width="16.109375" style="1" customWidth="1"/>
    <col min="13" max="13" width="11.33203125" style="1" customWidth="1"/>
    <col min="14" max="33" width="9.109375" style="1" customWidth="1"/>
    <col min="34" max="16384" width="14.44140625" style="1"/>
  </cols>
  <sheetData>
    <row r="1" spans="1:7">
      <c r="A1" s="102" t="s">
        <v>67</v>
      </c>
      <c r="B1" s="230" t="s">
        <v>2</v>
      </c>
      <c r="C1" s="218"/>
      <c r="D1" s="218"/>
      <c r="E1" s="218"/>
      <c r="F1" s="219"/>
      <c r="G1" s="70"/>
    </row>
    <row r="2" spans="1:7">
      <c r="A2" s="102" t="s">
        <v>68</v>
      </c>
      <c r="B2" s="231" t="s">
        <v>202</v>
      </c>
      <c r="C2" s="218"/>
      <c r="D2" s="218"/>
      <c r="E2" s="218"/>
      <c r="F2" s="219"/>
    </row>
    <row r="3" spans="1:7">
      <c r="A3" s="98"/>
      <c r="B3" s="95" t="s">
        <v>44</v>
      </c>
      <c r="C3" s="95" t="s">
        <v>45</v>
      </c>
      <c r="D3" s="95" t="s">
        <v>69</v>
      </c>
      <c r="E3" s="103" t="s">
        <v>47</v>
      </c>
      <c r="F3" s="95" t="s">
        <v>226</v>
      </c>
    </row>
    <row r="4" spans="1:7">
      <c r="A4" s="21" t="s">
        <v>72</v>
      </c>
      <c r="B4" s="133">
        <f>COUNTA(A35:A52)- 1</f>
        <v>17</v>
      </c>
      <c r="C4" s="133">
        <f>COUNTIF(G:G,"Failed")</f>
        <v>1</v>
      </c>
      <c r="D4" s="133">
        <f>COUNTIF(G:G,"Untested")</f>
        <v>0</v>
      </c>
      <c r="E4" s="133">
        <f>COUNTIF(G:G,"Blocked")</f>
        <v>0</v>
      </c>
      <c r="F4" s="133">
        <f t="shared" ref="F4:F5" si="0">B4</f>
        <v>17</v>
      </c>
    </row>
    <row r="5" spans="1:7">
      <c r="A5" s="21" t="s">
        <v>73</v>
      </c>
      <c r="B5" s="133">
        <f>COUNTA(A47:A52)</f>
        <v>6</v>
      </c>
      <c r="C5" s="133">
        <f>COUNTIF(J:J,"Failed")</f>
        <v>0</v>
      </c>
      <c r="D5" s="133">
        <f>COUNTIF(J:J,"Untested")</f>
        <v>0</v>
      </c>
      <c r="E5" s="133">
        <f>COUNTIF(J:J,"Blocked")</f>
        <v>0</v>
      </c>
      <c r="F5" s="133">
        <f t="shared" si="0"/>
        <v>6</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33">
      <c r="A33" s="227"/>
      <c r="B33" s="227"/>
      <c r="C33" s="227"/>
      <c r="D33" s="227"/>
      <c r="E33" s="227"/>
      <c r="F33" s="227"/>
      <c r="G33" s="104" t="s">
        <v>81</v>
      </c>
      <c r="H33" s="105" t="s">
        <v>82</v>
      </c>
      <c r="I33" s="104" t="s">
        <v>83</v>
      </c>
      <c r="J33" s="104" t="s">
        <v>81</v>
      </c>
      <c r="K33" s="104" t="s">
        <v>82</v>
      </c>
      <c r="L33" s="104" t="s">
        <v>83</v>
      </c>
      <c r="M33" s="227"/>
    </row>
    <row r="34" spans="1:33">
      <c r="A34" s="240" t="s">
        <v>1152</v>
      </c>
      <c r="B34" s="241"/>
      <c r="C34" s="241"/>
      <c r="D34" s="241"/>
      <c r="E34" s="241"/>
      <c r="F34" s="241"/>
      <c r="G34" s="241"/>
      <c r="H34" s="241"/>
      <c r="I34" s="241"/>
      <c r="J34" s="241"/>
      <c r="K34" s="241"/>
      <c r="L34" s="241"/>
      <c r="M34" s="242"/>
    </row>
    <row r="35" spans="1:33" ht="33.6">
      <c r="A35" s="163" t="s">
        <v>969</v>
      </c>
      <c r="B35" s="164" t="s">
        <v>970</v>
      </c>
      <c r="C35" s="165" t="s">
        <v>398</v>
      </c>
      <c r="D35" s="166"/>
      <c r="E35" s="167" t="s">
        <v>399</v>
      </c>
      <c r="F35" s="167" t="s">
        <v>399</v>
      </c>
      <c r="G35" s="81" t="s">
        <v>88</v>
      </c>
      <c r="H35" s="129">
        <v>45955</v>
      </c>
      <c r="I35" s="69" t="s">
        <v>28</v>
      </c>
      <c r="J35" s="81"/>
      <c r="K35" s="106"/>
      <c r="L35" s="81"/>
      <c r="M35" s="81"/>
      <c r="N35" s="72"/>
      <c r="O35" s="72"/>
      <c r="P35" s="72"/>
      <c r="Q35" s="72"/>
      <c r="R35" s="72"/>
      <c r="S35" s="72"/>
      <c r="T35" s="72"/>
      <c r="U35" s="72"/>
      <c r="V35" s="72"/>
      <c r="W35" s="72"/>
      <c r="X35" s="72"/>
      <c r="Y35" s="72"/>
      <c r="Z35" s="72"/>
      <c r="AA35" s="72"/>
      <c r="AB35" s="72"/>
      <c r="AC35" s="72"/>
      <c r="AD35" s="72"/>
      <c r="AE35" s="72"/>
      <c r="AF35" s="72"/>
      <c r="AG35" s="72"/>
    </row>
    <row r="36" spans="1:33" ht="33.6">
      <c r="A36" s="163" t="s">
        <v>971</v>
      </c>
      <c r="B36" s="168" t="s">
        <v>158</v>
      </c>
      <c r="C36" s="169" t="s">
        <v>398</v>
      </c>
      <c r="D36" s="166"/>
      <c r="E36" s="170" t="s">
        <v>399</v>
      </c>
      <c r="F36" s="167" t="s">
        <v>399</v>
      </c>
      <c r="G36" s="81" t="s">
        <v>88</v>
      </c>
      <c r="H36" s="129">
        <v>45955</v>
      </c>
      <c r="I36" s="69" t="s">
        <v>28</v>
      </c>
      <c r="J36" s="81"/>
      <c r="K36" s="106"/>
      <c r="L36" s="81"/>
      <c r="M36" s="81"/>
      <c r="N36" s="72"/>
      <c r="O36" s="72"/>
      <c r="P36" s="72"/>
      <c r="Q36" s="72"/>
      <c r="R36" s="72"/>
      <c r="S36" s="72"/>
      <c r="T36" s="72"/>
      <c r="U36" s="72"/>
      <c r="V36" s="72"/>
      <c r="W36" s="72"/>
      <c r="X36" s="72"/>
      <c r="Y36" s="72"/>
      <c r="Z36" s="72"/>
      <c r="AA36" s="72"/>
      <c r="AB36" s="72"/>
      <c r="AC36" s="72"/>
      <c r="AD36" s="72"/>
      <c r="AE36" s="72"/>
      <c r="AF36" s="72"/>
      <c r="AG36" s="72"/>
    </row>
    <row r="37" spans="1:33" ht="33.6">
      <c r="A37" s="163" t="s">
        <v>972</v>
      </c>
      <c r="B37" s="171" t="s">
        <v>973</v>
      </c>
      <c r="C37" s="172"/>
      <c r="D37" s="166"/>
      <c r="E37" s="170" t="s">
        <v>399</v>
      </c>
      <c r="F37" s="167" t="s">
        <v>399</v>
      </c>
      <c r="G37" s="81" t="s">
        <v>88</v>
      </c>
      <c r="H37" s="129">
        <v>45955</v>
      </c>
      <c r="I37" s="69" t="s">
        <v>28</v>
      </c>
      <c r="J37" s="81"/>
      <c r="K37" s="106"/>
      <c r="L37" s="81"/>
      <c r="M37" s="81"/>
      <c r="N37" s="72"/>
      <c r="O37" s="72"/>
      <c r="P37" s="72"/>
      <c r="Q37" s="72"/>
      <c r="R37" s="72"/>
      <c r="S37" s="72"/>
      <c r="T37" s="72"/>
      <c r="U37" s="72"/>
      <c r="V37" s="72"/>
      <c r="W37" s="72"/>
      <c r="X37" s="72"/>
      <c r="Y37" s="72"/>
      <c r="Z37" s="72"/>
      <c r="AA37" s="72"/>
      <c r="AB37" s="72"/>
      <c r="AC37" s="72"/>
      <c r="AD37" s="72"/>
      <c r="AE37" s="72"/>
      <c r="AF37" s="72"/>
      <c r="AG37" s="72"/>
    </row>
    <row r="38" spans="1:33" ht="50.4">
      <c r="A38" s="163" t="s">
        <v>974</v>
      </c>
      <c r="B38" s="171" t="s">
        <v>975</v>
      </c>
      <c r="C38" s="172"/>
      <c r="D38" s="172"/>
      <c r="E38" s="173" t="s">
        <v>976</v>
      </c>
      <c r="F38" s="173" t="s">
        <v>976</v>
      </c>
      <c r="G38" s="81" t="s">
        <v>88</v>
      </c>
      <c r="H38" s="129">
        <v>45955</v>
      </c>
      <c r="I38" s="69" t="s">
        <v>28</v>
      </c>
      <c r="J38" s="81"/>
      <c r="K38" s="106"/>
      <c r="L38" s="81"/>
      <c r="M38" s="81"/>
      <c r="N38" s="72"/>
      <c r="O38" s="72"/>
      <c r="P38" s="72"/>
      <c r="Q38" s="72"/>
      <c r="R38" s="72"/>
      <c r="S38" s="72"/>
      <c r="T38" s="72"/>
      <c r="U38" s="72"/>
      <c r="V38" s="72"/>
      <c r="W38" s="72"/>
      <c r="X38" s="72"/>
      <c r="Y38" s="72"/>
      <c r="Z38" s="72"/>
      <c r="AA38" s="72"/>
      <c r="AB38" s="72"/>
      <c r="AC38" s="72"/>
      <c r="AD38" s="72"/>
      <c r="AE38" s="72"/>
      <c r="AF38" s="72"/>
      <c r="AG38" s="72"/>
    </row>
    <row r="39" spans="1:33" ht="33.6">
      <c r="A39" s="163" t="s">
        <v>977</v>
      </c>
      <c r="B39" s="171" t="s">
        <v>978</v>
      </c>
      <c r="C39" s="172"/>
      <c r="D39" s="172"/>
      <c r="E39" s="173" t="s">
        <v>399</v>
      </c>
      <c r="F39" s="173" t="s">
        <v>399</v>
      </c>
      <c r="G39" s="81" t="s">
        <v>88</v>
      </c>
      <c r="H39" s="129">
        <v>45955</v>
      </c>
      <c r="I39" s="69" t="s">
        <v>28</v>
      </c>
      <c r="J39" s="81"/>
      <c r="K39" s="106"/>
      <c r="L39" s="81"/>
      <c r="M39" s="81"/>
      <c r="N39" s="72"/>
      <c r="O39" s="72"/>
      <c r="P39" s="72"/>
      <c r="Q39" s="72"/>
      <c r="R39" s="72"/>
      <c r="S39" s="72"/>
      <c r="T39" s="72"/>
      <c r="U39" s="72"/>
      <c r="V39" s="72"/>
      <c r="W39" s="72"/>
      <c r="X39" s="72"/>
      <c r="Y39" s="72"/>
      <c r="Z39" s="72"/>
      <c r="AA39" s="72"/>
      <c r="AB39" s="72"/>
      <c r="AC39" s="72"/>
      <c r="AD39" s="72"/>
      <c r="AE39" s="72"/>
      <c r="AF39" s="72"/>
      <c r="AG39" s="72"/>
    </row>
    <row r="40" spans="1:33" ht="33.6">
      <c r="A40" s="163" t="s">
        <v>979</v>
      </c>
      <c r="B40" s="171" t="s">
        <v>980</v>
      </c>
      <c r="C40" s="172"/>
      <c r="D40" s="172"/>
      <c r="E40" s="173" t="s">
        <v>399</v>
      </c>
      <c r="F40" s="173" t="s">
        <v>399</v>
      </c>
      <c r="G40" s="81" t="s">
        <v>88</v>
      </c>
      <c r="H40" s="129">
        <v>45955</v>
      </c>
      <c r="I40" s="69" t="s">
        <v>28</v>
      </c>
      <c r="J40" s="81"/>
      <c r="K40" s="106"/>
      <c r="L40" s="81"/>
      <c r="M40" s="81"/>
      <c r="N40" s="72"/>
      <c r="O40" s="72"/>
      <c r="P40" s="72"/>
      <c r="Q40" s="72"/>
      <c r="R40" s="72"/>
      <c r="S40" s="72"/>
      <c r="T40" s="72"/>
      <c r="U40" s="72"/>
      <c r="V40" s="72"/>
      <c r="W40" s="72"/>
      <c r="X40" s="72"/>
      <c r="Y40" s="72"/>
      <c r="Z40" s="72"/>
      <c r="AA40" s="72"/>
      <c r="AB40" s="72"/>
      <c r="AC40" s="72"/>
      <c r="AD40" s="72"/>
      <c r="AE40" s="72"/>
      <c r="AF40" s="72"/>
      <c r="AG40" s="72"/>
    </row>
    <row r="41" spans="1:33" ht="33.6">
      <c r="A41" s="163" t="s">
        <v>981</v>
      </c>
      <c r="B41" s="171" t="s">
        <v>982</v>
      </c>
      <c r="C41" s="172"/>
      <c r="D41" s="172"/>
      <c r="E41" s="173" t="s">
        <v>399</v>
      </c>
      <c r="F41" s="173" t="s">
        <v>399</v>
      </c>
      <c r="G41" s="81" t="s">
        <v>88</v>
      </c>
      <c r="H41" s="129">
        <v>45955</v>
      </c>
      <c r="I41" s="69" t="s">
        <v>28</v>
      </c>
      <c r="J41" s="81"/>
      <c r="K41" s="106"/>
      <c r="L41" s="81"/>
      <c r="M41" s="81"/>
      <c r="N41" s="72"/>
      <c r="O41" s="72"/>
      <c r="P41" s="72"/>
      <c r="Q41" s="72"/>
      <c r="R41" s="72"/>
      <c r="S41" s="72"/>
      <c r="T41" s="72"/>
      <c r="U41" s="72"/>
      <c r="V41" s="72"/>
      <c r="W41" s="72"/>
      <c r="X41" s="72"/>
      <c r="Y41" s="72"/>
      <c r="Z41" s="72"/>
      <c r="AA41" s="72"/>
      <c r="AB41" s="72"/>
      <c r="AC41" s="72"/>
      <c r="AD41" s="72"/>
      <c r="AE41" s="72"/>
      <c r="AF41" s="72"/>
      <c r="AG41" s="72"/>
    </row>
    <row r="42" spans="1:33" ht="33.6">
      <c r="A42" s="163" t="s">
        <v>983</v>
      </c>
      <c r="B42" s="171" t="s">
        <v>980</v>
      </c>
      <c r="C42" s="172"/>
      <c r="D42" s="172"/>
      <c r="E42" s="173" t="s">
        <v>399</v>
      </c>
      <c r="F42" s="173" t="s">
        <v>399</v>
      </c>
      <c r="G42" s="81" t="s">
        <v>88</v>
      </c>
      <c r="H42" s="129">
        <v>45955</v>
      </c>
      <c r="I42" s="69" t="s">
        <v>28</v>
      </c>
      <c r="J42" s="81"/>
      <c r="K42" s="106"/>
      <c r="L42" s="81"/>
      <c r="M42" s="81"/>
      <c r="N42" s="72"/>
      <c r="O42" s="72"/>
      <c r="P42" s="72"/>
      <c r="Q42" s="72"/>
      <c r="R42" s="72"/>
      <c r="S42" s="72"/>
      <c r="T42" s="72"/>
      <c r="U42" s="72"/>
      <c r="V42" s="72"/>
      <c r="W42" s="72"/>
      <c r="X42" s="72"/>
      <c r="Y42" s="72"/>
      <c r="Z42" s="72"/>
      <c r="AA42" s="72"/>
      <c r="AB42" s="72"/>
      <c r="AC42" s="72"/>
      <c r="AD42" s="72"/>
      <c r="AE42" s="72"/>
      <c r="AF42" s="72"/>
      <c r="AG42" s="72"/>
    </row>
    <row r="43" spans="1:33" ht="33.6">
      <c r="A43" s="163" t="s">
        <v>984</v>
      </c>
      <c r="B43" s="171" t="s">
        <v>985</v>
      </c>
      <c r="C43" s="172"/>
      <c r="D43" s="172"/>
      <c r="E43" s="173" t="s">
        <v>399</v>
      </c>
      <c r="F43" s="173" t="s">
        <v>399</v>
      </c>
      <c r="G43" s="81" t="s">
        <v>88</v>
      </c>
      <c r="H43" s="129">
        <v>45955</v>
      </c>
      <c r="I43" s="69" t="s">
        <v>28</v>
      </c>
      <c r="J43" s="81"/>
      <c r="K43" s="81"/>
      <c r="L43" s="81"/>
      <c r="M43" s="81"/>
    </row>
    <row r="44" spans="1:33" ht="33.6">
      <c r="A44" s="163" t="s">
        <v>986</v>
      </c>
      <c r="B44" s="171" t="s">
        <v>980</v>
      </c>
      <c r="C44" s="172"/>
      <c r="D44" s="172"/>
      <c r="E44" s="173" t="s">
        <v>399</v>
      </c>
      <c r="F44" s="173" t="s">
        <v>399</v>
      </c>
      <c r="G44" s="81" t="s">
        <v>88</v>
      </c>
      <c r="H44" s="129">
        <v>45955</v>
      </c>
      <c r="I44" s="69" t="s">
        <v>28</v>
      </c>
      <c r="J44" s="81"/>
      <c r="K44" s="81"/>
      <c r="L44" s="81"/>
      <c r="M44" s="81"/>
    </row>
    <row r="45" spans="1:33" ht="50.4">
      <c r="A45" s="163" t="s">
        <v>987</v>
      </c>
      <c r="B45" s="171" t="s">
        <v>988</v>
      </c>
      <c r="C45" s="172"/>
      <c r="D45" s="172"/>
      <c r="E45" s="173" t="s">
        <v>1199</v>
      </c>
      <c r="F45" s="173" t="s">
        <v>1199</v>
      </c>
      <c r="G45" s="81" t="s">
        <v>88</v>
      </c>
      <c r="H45" s="129">
        <v>45955</v>
      </c>
      <c r="I45" s="69" t="s">
        <v>28</v>
      </c>
      <c r="J45" s="81"/>
      <c r="K45" s="81"/>
      <c r="L45" s="81"/>
      <c r="M45" s="81"/>
    </row>
    <row r="46" spans="1:33">
      <c r="A46" s="246" t="s">
        <v>1153</v>
      </c>
      <c r="B46" s="247"/>
      <c r="C46" s="247"/>
      <c r="D46" s="247"/>
      <c r="E46" s="247"/>
      <c r="F46" s="247"/>
      <c r="G46" s="247"/>
      <c r="H46" s="247"/>
      <c r="I46" s="247"/>
      <c r="J46" s="247"/>
      <c r="K46" s="247"/>
      <c r="L46" s="247"/>
      <c r="M46" s="248"/>
    </row>
    <row r="47" spans="1:33" ht="84">
      <c r="A47" s="173" t="s">
        <v>989</v>
      </c>
      <c r="B47" s="173" t="s">
        <v>990</v>
      </c>
      <c r="C47" s="173" t="s">
        <v>1076</v>
      </c>
      <c r="D47" s="166" t="s">
        <v>411</v>
      </c>
      <c r="E47" s="128" t="s">
        <v>1070</v>
      </c>
      <c r="F47" s="128" t="s">
        <v>1070</v>
      </c>
      <c r="G47" s="99" t="s">
        <v>88</v>
      </c>
      <c r="H47" s="129">
        <v>45955</v>
      </c>
      <c r="I47" s="69" t="s">
        <v>28</v>
      </c>
      <c r="J47" s="99" t="s">
        <v>88</v>
      </c>
      <c r="K47" s="129">
        <v>45959</v>
      </c>
      <c r="L47" s="69" t="s">
        <v>28</v>
      </c>
      <c r="M47" s="99"/>
    </row>
    <row r="48" spans="1:33" ht="84">
      <c r="A48" s="173" t="s">
        <v>991</v>
      </c>
      <c r="B48" s="173" t="s">
        <v>992</v>
      </c>
      <c r="C48" s="173" t="s">
        <v>1075</v>
      </c>
      <c r="D48" s="166" t="s">
        <v>411</v>
      </c>
      <c r="E48" s="128" t="s">
        <v>1071</v>
      </c>
      <c r="F48" s="128" t="s">
        <v>1071</v>
      </c>
      <c r="G48" s="99" t="s">
        <v>88</v>
      </c>
      <c r="H48" s="129">
        <v>45955</v>
      </c>
      <c r="I48" s="69" t="s">
        <v>28</v>
      </c>
      <c r="J48" s="99" t="s">
        <v>88</v>
      </c>
      <c r="K48" s="129">
        <v>45959</v>
      </c>
      <c r="L48" s="69" t="s">
        <v>28</v>
      </c>
      <c r="M48" s="99"/>
    </row>
    <row r="49" spans="1:13" ht="84">
      <c r="A49" s="173" t="s">
        <v>993</v>
      </c>
      <c r="B49" s="173" t="s">
        <v>994</v>
      </c>
      <c r="C49" s="173" t="s">
        <v>1074</v>
      </c>
      <c r="D49" s="166" t="s">
        <v>411</v>
      </c>
      <c r="E49" s="128" t="s">
        <v>1072</v>
      </c>
      <c r="F49" s="128" t="s">
        <v>1072</v>
      </c>
      <c r="G49" s="99" t="s">
        <v>88</v>
      </c>
      <c r="H49" s="129">
        <v>45955</v>
      </c>
      <c r="I49" s="69" t="s">
        <v>28</v>
      </c>
      <c r="J49" s="99" t="s">
        <v>88</v>
      </c>
      <c r="K49" s="129">
        <v>45959</v>
      </c>
      <c r="L49" s="69" t="s">
        <v>28</v>
      </c>
      <c r="M49" s="99"/>
    </row>
    <row r="50" spans="1:13" ht="84">
      <c r="A50" s="173" t="s">
        <v>995</v>
      </c>
      <c r="B50" s="173" t="s">
        <v>996</v>
      </c>
      <c r="C50" s="173" t="s">
        <v>1077</v>
      </c>
      <c r="D50" s="166" t="s">
        <v>411</v>
      </c>
      <c r="E50" s="128" t="s">
        <v>1072</v>
      </c>
      <c r="F50" s="128" t="s">
        <v>1203</v>
      </c>
      <c r="G50" s="99" t="s">
        <v>192</v>
      </c>
      <c r="H50" s="129">
        <v>45955</v>
      </c>
      <c r="I50" s="69" t="s">
        <v>28</v>
      </c>
      <c r="J50" s="99" t="s">
        <v>88</v>
      </c>
      <c r="K50" s="129">
        <v>45959</v>
      </c>
      <c r="L50" s="69" t="s">
        <v>28</v>
      </c>
      <c r="M50" s="99"/>
    </row>
    <row r="51" spans="1:13" ht="84">
      <c r="A51" s="173" t="s">
        <v>997</v>
      </c>
      <c r="B51" s="173" t="s">
        <v>998</v>
      </c>
      <c r="C51" s="173" t="s">
        <v>1078</v>
      </c>
      <c r="D51" s="166" t="s">
        <v>411</v>
      </c>
      <c r="E51" s="128" t="s">
        <v>1072</v>
      </c>
      <c r="F51" s="128" t="s">
        <v>1072</v>
      </c>
      <c r="G51" s="99" t="s">
        <v>88</v>
      </c>
      <c r="H51" s="129">
        <v>45955</v>
      </c>
      <c r="I51" s="69" t="s">
        <v>28</v>
      </c>
      <c r="J51" s="99" t="s">
        <v>88</v>
      </c>
      <c r="K51" s="129">
        <v>45959</v>
      </c>
      <c r="L51" s="69" t="s">
        <v>28</v>
      </c>
      <c r="M51" s="99"/>
    </row>
    <row r="52" spans="1:13" ht="84">
      <c r="A52" s="173" t="s">
        <v>999</v>
      </c>
      <c r="B52" s="173" t="s">
        <v>1000</v>
      </c>
      <c r="C52" s="173" t="s">
        <v>1079</v>
      </c>
      <c r="D52" s="166" t="s">
        <v>411</v>
      </c>
      <c r="E52" s="128" t="s">
        <v>1073</v>
      </c>
      <c r="F52" s="128" t="s">
        <v>1073</v>
      </c>
      <c r="G52" s="99" t="s">
        <v>88</v>
      </c>
      <c r="H52" s="129">
        <v>45955</v>
      </c>
      <c r="I52" s="69" t="s">
        <v>28</v>
      </c>
      <c r="J52" s="99" t="s">
        <v>88</v>
      </c>
      <c r="K52" s="129">
        <v>45959</v>
      </c>
      <c r="L52" s="69" t="s">
        <v>28</v>
      </c>
      <c r="M52" s="99"/>
    </row>
  </sheetData>
  <mergeCells count="14">
    <mergeCell ref="A34:M34"/>
    <mergeCell ref="A46:M46"/>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5 J35:J42 G47:G56 J47:J56" xr:uid="{00000000-0002-0000-0600-000000000000}">
      <formula1>"Passed,Untested,Failed,Blocked"</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AG56"/>
  <sheetViews>
    <sheetView zoomScale="70" zoomScaleNormal="70" workbookViewId="0">
      <selection activeCell="C45" sqref="C45"/>
    </sheetView>
  </sheetViews>
  <sheetFormatPr defaultColWidth="14.44140625" defaultRowHeight="16.8"/>
  <cols>
    <col min="1" max="1" width="17.33203125" style="1" customWidth="1"/>
    <col min="2" max="2" width="31.109375" style="1" customWidth="1"/>
    <col min="3" max="3" width="46.88671875" style="1" customWidth="1"/>
    <col min="4" max="4" width="43.33203125" style="1" customWidth="1"/>
    <col min="5" max="5" width="46.33203125" style="1" customWidth="1"/>
    <col min="6" max="6" width="44.109375" style="1" customWidth="1"/>
    <col min="7" max="7" width="11.33203125" style="1" customWidth="1"/>
    <col min="8" max="8" width="15.33203125" style="1" customWidth="1"/>
    <col min="9" max="9" width="16.109375" style="1" customWidth="1"/>
    <col min="10" max="10" width="11.33203125" style="1" customWidth="1"/>
    <col min="11" max="11" width="15.33203125" style="1" customWidth="1"/>
    <col min="12" max="12" width="16.109375" style="1" customWidth="1"/>
    <col min="13" max="13" width="11.33203125" style="1" customWidth="1"/>
    <col min="14" max="33" width="9.109375" style="1" customWidth="1"/>
    <col min="34" max="16384" width="14.44140625" style="1"/>
  </cols>
  <sheetData>
    <row r="1" spans="1:7">
      <c r="A1" s="102" t="s">
        <v>67</v>
      </c>
      <c r="B1" s="230" t="s">
        <v>2</v>
      </c>
      <c r="C1" s="218"/>
      <c r="D1" s="218"/>
      <c r="E1" s="218"/>
      <c r="F1" s="219"/>
      <c r="G1" s="70"/>
    </row>
    <row r="2" spans="1:7">
      <c r="A2" s="102" t="s">
        <v>68</v>
      </c>
      <c r="B2" s="231" t="s">
        <v>1002</v>
      </c>
      <c r="C2" s="218"/>
      <c r="D2" s="218"/>
      <c r="E2" s="218"/>
      <c r="F2" s="219"/>
    </row>
    <row r="3" spans="1:7">
      <c r="A3" s="98"/>
      <c r="B3" s="95" t="s">
        <v>44</v>
      </c>
      <c r="C3" s="95" t="s">
        <v>45</v>
      </c>
      <c r="D3" s="95" t="s">
        <v>69</v>
      </c>
      <c r="E3" s="103" t="s">
        <v>47</v>
      </c>
      <c r="F3" s="95" t="s">
        <v>226</v>
      </c>
    </row>
    <row r="4" spans="1:7">
      <c r="A4" s="21" t="s">
        <v>72</v>
      </c>
      <c r="B4" s="133">
        <f>COUNTA(A35:A48)- 1</f>
        <v>13</v>
      </c>
      <c r="C4" s="133">
        <f>COUNTIF(G:G,"Failed")</f>
        <v>0</v>
      </c>
      <c r="D4" s="133">
        <f>COUNTIF(G:G,"Untested")</f>
        <v>0</v>
      </c>
      <c r="E4" s="133">
        <f>COUNTIF(G:G,"Blocked")</f>
        <v>0</v>
      </c>
      <c r="F4" s="133">
        <f t="shared" ref="F4:F5" si="0">B4</f>
        <v>13</v>
      </c>
    </row>
    <row r="5" spans="1:7">
      <c r="A5" s="21" t="s">
        <v>73</v>
      </c>
      <c r="B5" s="133">
        <f>COUNTA(A42:A48)</f>
        <v>7</v>
      </c>
      <c r="C5" s="133">
        <f>COUNTIF(J:J,"Failed")</f>
        <v>0</v>
      </c>
      <c r="D5" s="133">
        <f>COUNTIF(J:J,"Untested")</f>
        <v>0</v>
      </c>
      <c r="E5" s="133">
        <f>COUNTIF(J:J,"Blocked")</f>
        <v>0</v>
      </c>
      <c r="F5" s="133">
        <f t="shared" si="0"/>
        <v>7</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33">
      <c r="A33" s="227"/>
      <c r="B33" s="227"/>
      <c r="C33" s="227"/>
      <c r="D33" s="227"/>
      <c r="E33" s="227"/>
      <c r="F33" s="227"/>
      <c r="G33" s="104" t="s">
        <v>81</v>
      </c>
      <c r="H33" s="105" t="s">
        <v>82</v>
      </c>
      <c r="I33" s="104" t="s">
        <v>83</v>
      </c>
      <c r="J33" s="104" t="s">
        <v>81</v>
      </c>
      <c r="K33" s="104" t="s">
        <v>82</v>
      </c>
      <c r="L33" s="104" t="s">
        <v>83</v>
      </c>
      <c r="M33" s="227"/>
    </row>
    <row r="34" spans="1:33">
      <c r="A34" s="240" t="s">
        <v>1033</v>
      </c>
      <c r="B34" s="241"/>
      <c r="C34" s="241"/>
      <c r="D34" s="241"/>
      <c r="E34" s="241"/>
      <c r="F34" s="241"/>
      <c r="G34" s="241"/>
      <c r="H34" s="241"/>
      <c r="I34" s="241"/>
      <c r="J34" s="241"/>
      <c r="K34" s="241"/>
      <c r="L34" s="241"/>
      <c r="M34" s="242"/>
    </row>
    <row r="35" spans="1:33" ht="33.6">
      <c r="A35" s="75" t="s">
        <v>1034</v>
      </c>
      <c r="B35" s="75" t="s">
        <v>1004</v>
      </c>
      <c r="C35" s="81"/>
      <c r="D35" s="81"/>
      <c r="E35" s="97" t="s">
        <v>87</v>
      </c>
      <c r="F35" s="97" t="s">
        <v>87</v>
      </c>
      <c r="G35" s="81" t="s">
        <v>88</v>
      </c>
      <c r="H35" s="129">
        <v>45955</v>
      </c>
      <c r="I35" s="69" t="s">
        <v>14</v>
      </c>
      <c r="J35" s="81" t="s">
        <v>88</v>
      </c>
      <c r="K35" s="106"/>
      <c r="L35" s="81"/>
      <c r="M35" s="81"/>
      <c r="N35" s="72"/>
      <c r="O35" s="72"/>
      <c r="P35" s="72"/>
      <c r="Q35" s="72"/>
      <c r="R35" s="72"/>
      <c r="S35" s="72"/>
      <c r="T35" s="72"/>
      <c r="U35" s="72"/>
      <c r="V35" s="72"/>
      <c r="W35" s="72"/>
      <c r="X35" s="72"/>
      <c r="Y35" s="72"/>
      <c r="Z35" s="72"/>
      <c r="AA35" s="72"/>
      <c r="AB35" s="72"/>
      <c r="AC35" s="72"/>
      <c r="AD35" s="72"/>
      <c r="AE35" s="72"/>
      <c r="AF35" s="72"/>
      <c r="AG35" s="72"/>
    </row>
    <row r="36" spans="1:33" ht="33.6">
      <c r="A36" s="75" t="s">
        <v>1035</v>
      </c>
      <c r="B36" s="75" t="s">
        <v>1005</v>
      </c>
      <c r="C36" s="81"/>
      <c r="D36" s="81"/>
      <c r="E36" s="97" t="s">
        <v>87</v>
      </c>
      <c r="F36" s="97" t="s">
        <v>87</v>
      </c>
      <c r="G36" s="81" t="s">
        <v>88</v>
      </c>
      <c r="H36" s="129">
        <v>45955</v>
      </c>
      <c r="I36" s="69" t="s">
        <v>14</v>
      </c>
      <c r="J36" s="81" t="s">
        <v>88</v>
      </c>
      <c r="K36" s="106"/>
      <c r="L36" s="81"/>
      <c r="M36" s="81"/>
      <c r="N36" s="72"/>
      <c r="O36" s="72"/>
      <c r="P36" s="72"/>
      <c r="Q36" s="72"/>
      <c r="R36" s="72"/>
      <c r="S36" s="72"/>
      <c r="T36" s="72"/>
      <c r="U36" s="72"/>
      <c r="V36" s="72"/>
      <c r="W36" s="72"/>
      <c r="X36" s="72"/>
      <c r="Y36" s="72"/>
      <c r="Z36" s="72"/>
      <c r="AA36" s="72"/>
      <c r="AB36" s="72"/>
      <c r="AC36" s="72"/>
      <c r="AD36" s="72"/>
      <c r="AE36" s="72"/>
      <c r="AF36" s="72"/>
      <c r="AG36" s="72"/>
    </row>
    <row r="37" spans="1:33" ht="50.4">
      <c r="A37" s="75" t="s">
        <v>1036</v>
      </c>
      <c r="B37" s="75" t="s">
        <v>1006</v>
      </c>
      <c r="C37" s="81"/>
      <c r="D37" s="81"/>
      <c r="E37" s="97" t="s">
        <v>1010</v>
      </c>
      <c r="F37" s="97" t="s">
        <v>1010</v>
      </c>
      <c r="G37" s="81" t="s">
        <v>88</v>
      </c>
      <c r="H37" s="129">
        <v>45955</v>
      </c>
      <c r="I37" s="69" t="s">
        <v>14</v>
      </c>
      <c r="J37" s="81" t="s">
        <v>88</v>
      </c>
      <c r="K37" s="106"/>
      <c r="L37" s="81"/>
      <c r="M37" s="81"/>
      <c r="N37" s="72"/>
      <c r="O37" s="72"/>
      <c r="P37" s="72"/>
      <c r="Q37" s="72"/>
      <c r="R37" s="72"/>
      <c r="S37" s="72"/>
      <c r="T37" s="72"/>
      <c r="U37" s="72"/>
      <c r="V37" s="72"/>
      <c r="W37" s="72"/>
      <c r="X37" s="72"/>
      <c r="Y37" s="72"/>
      <c r="Z37" s="72"/>
      <c r="AA37" s="72"/>
      <c r="AB37" s="72"/>
      <c r="AC37" s="72"/>
      <c r="AD37" s="72"/>
      <c r="AE37" s="72"/>
      <c r="AF37" s="72"/>
      <c r="AG37" s="72"/>
    </row>
    <row r="38" spans="1:33" ht="50.4">
      <c r="A38" s="75" t="s">
        <v>1037</v>
      </c>
      <c r="B38" s="75" t="s">
        <v>1007</v>
      </c>
      <c r="C38" s="81"/>
      <c r="D38" s="81"/>
      <c r="E38" s="97" t="s">
        <v>1011</v>
      </c>
      <c r="F38" s="97" t="s">
        <v>1011</v>
      </c>
      <c r="G38" s="81" t="s">
        <v>88</v>
      </c>
      <c r="H38" s="129">
        <v>45955</v>
      </c>
      <c r="I38" s="69" t="s">
        <v>14</v>
      </c>
      <c r="J38" s="81" t="s">
        <v>88</v>
      </c>
      <c r="K38" s="106"/>
      <c r="L38" s="81"/>
      <c r="M38" s="81"/>
      <c r="N38" s="72"/>
      <c r="O38" s="72"/>
      <c r="P38" s="72"/>
      <c r="Q38" s="72"/>
      <c r="R38" s="72"/>
      <c r="S38" s="72"/>
      <c r="T38" s="72"/>
      <c r="U38" s="72"/>
      <c r="V38" s="72"/>
      <c r="W38" s="72"/>
      <c r="X38" s="72"/>
      <c r="Y38" s="72"/>
      <c r="Z38" s="72"/>
      <c r="AA38" s="72"/>
      <c r="AB38" s="72"/>
      <c r="AC38" s="72"/>
      <c r="AD38" s="72"/>
      <c r="AE38" s="72"/>
      <c r="AF38" s="72"/>
      <c r="AG38" s="72"/>
    </row>
    <row r="39" spans="1:33" ht="50.4">
      <c r="A39" s="75" t="s">
        <v>1038</v>
      </c>
      <c r="B39" s="75" t="s">
        <v>1008</v>
      </c>
      <c r="C39" s="81"/>
      <c r="D39" s="81"/>
      <c r="E39" s="97" t="s">
        <v>1012</v>
      </c>
      <c r="F39" s="97" t="s">
        <v>1012</v>
      </c>
      <c r="G39" s="81" t="s">
        <v>88</v>
      </c>
      <c r="H39" s="129">
        <v>45955</v>
      </c>
      <c r="I39" s="69" t="s">
        <v>14</v>
      </c>
      <c r="J39" s="81" t="s">
        <v>88</v>
      </c>
      <c r="K39" s="106"/>
      <c r="L39" s="81"/>
      <c r="M39" s="81"/>
      <c r="N39" s="72"/>
      <c r="O39" s="72"/>
      <c r="P39" s="72"/>
      <c r="Q39" s="72"/>
      <c r="R39" s="72"/>
      <c r="S39" s="72"/>
      <c r="T39" s="72"/>
      <c r="U39" s="72"/>
      <c r="V39" s="72"/>
      <c r="W39" s="72"/>
      <c r="X39" s="72"/>
      <c r="Y39" s="72"/>
      <c r="Z39" s="72"/>
      <c r="AA39" s="72"/>
      <c r="AB39" s="72"/>
      <c r="AC39" s="72"/>
      <c r="AD39" s="72"/>
      <c r="AE39" s="72"/>
      <c r="AF39" s="72"/>
      <c r="AG39" s="72"/>
    </row>
    <row r="40" spans="1:33">
      <c r="A40" s="75" t="s">
        <v>1039</v>
      </c>
      <c r="B40" s="81" t="s">
        <v>1009</v>
      </c>
      <c r="C40" s="81"/>
      <c r="D40" s="81"/>
      <c r="E40" s="81" t="s">
        <v>1047</v>
      </c>
      <c r="F40" s="81" t="s">
        <v>1047</v>
      </c>
      <c r="G40" s="81" t="s">
        <v>88</v>
      </c>
      <c r="H40" s="129">
        <v>45955</v>
      </c>
      <c r="I40" s="69" t="s">
        <v>14</v>
      </c>
      <c r="J40" s="81" t="s">
        <v>88</v>
      </c>
      <c r="K40" s="106"/>
      <c r="L40" s="81"/>
      <c r="M40" s="81"/>
      <c r="N40" s="72"/>
      <c r="O40" s="72"/>
      <c r="P40" s="72"/>
      <c r="Q40" s="72"/>
      <c r="R40" s="72"/>
      <c r="S40" s="72"/>
      <c r="T40" s="72"/>
      <c r="U40" s="72"/>
      <c r="V40" s="72"/>
      <c r="W40" s="72"/>
      <c r="X40" s="72"/>
      <c r="Y40" s="72"/>
      <c r="Z40" s="72"/>
      <c r="AA40" s="72"/>
      <c r="AB40" s="72"/>
      <c r="AC40" s="72"/>
      <c r="AD40" s="72"/>
      <c r="AE40" s="72"/>
      <c r="AF40" s="72"/>
      <c r="AG40" s="72"/>
    </row>
    <row r="41" spans="1:33">
      <c r="A41" s="229" t="s">
        <v>1151</v>
      </c>
      <c r="B41" s="249"/>
      <c r="C41" s="249"/>
      <c r="D41" s="249"/>
      <c r="E41" s="249"/>
      <c r="F41" s="249"/>
      <c r="G41" s="249"/>
      <c r="H41" s="249"/>
      <c r="I41" s="249"/>
      <c r="J41" s="249"/>
      <c r="K41" s="249"/>
      <c r="L41" s="249"/>
      <c r="M41" s="250"/>
      <c r="N41" s="72"/>
      <c r="O41" s="72"/>
      <c r="P41" s="72"/>
      <c r="Q41" s="72"/>
      <c r="R41" s="72"/>
      <c r="S41" s="72"/>
      <c r="T41" s="72"/>
      <c r="U41" s="72"/>
      <c r="V41" s="72"/>
      <c r="W41" s="72"/>
      <c r="X41" s="72"/>
      <c r="Y41" s="72"/>
      <c r="Z41" s="72"/>
      <c r="AA41" s="72"/>
      <c r="AB41" s="72"/>
      <c r="AC41" s="72"/>
      <c r="AD41" s="72"/>
      <c r="AE41" s="72"/>
      <c r="AF41" s="72"/>
      <c r="AG41" s="72"/>
    </row>
    <row r="42" spans="1:33" ht="67.2">
      <c r="A42" s="97" t="s">
        <v>1040</v>
      </c>
      <c r="B42" s="67" t="s">
        <v>1013</v>
      </c>
      <c r="C42" s="97" t="s">
        <v>1018</v>
      </c>
      <c r="D42" s="101" t="s">
        <v>411</v>
      </c>
      <c r="E42" s="101" t="s">
        <v>1019</v>
      </c>
      <c r="F42" s="101" t="s">
        <v>1019</v>
      </c>
      <c r="G42" s="99" t="s">
        <v>88</v>
      </c>
      <c r="H42" s="129">
        <v>45955</v>
      </c>
      <c r="I42" s="69" t="s">
        <v>14</v>
      </c>
      <c r="J42" s="99" t="s">
        <v>88</v>
      </c>
      <c r="K42" s="129">
        <v>45959</v>
      </c>
      <c r="L42" s="69" t="s">
        <v>14</v>
      </c>
      <c r="M42" s="99"/>
    </row>
    <row r="43" spans="1:33" ht="100.8">
      <c r="A43" s="97" t="s">
        <v>1041</v>
      </c>
      <c r="B43" s="67" t="s">
        <v>1014</v>
      </c>
      <c r="C43" s="97" t="s">
        <v>1023</v>
      </c>
      <c r="D43" s="101" t="s">
        <v>411</v>
      </c>
      <c r="E43" s="101" t="s">
        <v>1020</v>
      </c>
      <c r="F43" s="101" t="s">
        <v>1020</v>
      </c>
      <c r="G43" s="99" t="s">
        <v>88</v>
      </c>
      <c r="H43" s="129">
        <v>45955</v>
      </c>
      <c r="I43" s="69" t="s">
        <v>14</v>
      </c>
      <c r="J43" s="99" t="s">
        <v>88</v>
      </c>
      <c r="K43" s="129">
        <v>45959</v>
      </c>
      <c r="L43" s="69" t="s">
        <v>14</v>
      </c>
      <c r="M43" s="99"/>
    </row>
    <row r="44" spans="1:33" ht="100.8">
      <c r="A44" s="97" t="s">
        <v>1042</v>
      </c>
      <c r="B44" s="67" t="s">
        <v>416</v>
      </c>
      <c r="C44" s="97" t="s">
        <v>1021</v>
      </c>
      <c r="D44" s="101" t="s">
        <v>411</v>
      </c>
      <c r="E44" s="101" t="s">
        <v>1022</v>
      </c>
      <c r="F44" s="101" t="s">
        <v>1022</v>
      </c>
      <c r="G44" s="99" t="s">
        <v>88</v>
      </c>
      <c r="H44" s="129">
        <v>45955</v>
      </c>
      <c r="I44" s="69" t="s">
        <v>14</v>
      </c>
      <c r="J44" s="99" t="s">
        <v>88</v>
      </c>
      <c r="K44" s="129">
        <v>45959</v>
      </c>
      <c r="L44" s="69" t="s">
        <v>14</v>
      </c>
      <c r="M44" s="99"/>
    </row>
    <row r="45" spans="1:33" ht="33.6">
      <c r="A45" s="97" t="s">
        <v>1043</v>
      </c>
      <c r="B45" s="67" t="s">
        <v>1015</v>
      </c>
      <c r="C45" s="97" t="s">
        <v>1024</v>
      </c>
      <c r="D45" s="101" t="s">
        <v>411</v>
      </c>
      <c r="E45" s="101" t="s">
        <v>1025</v>
      </c>
      <c r="F45" s="101" t="s">
        <v>1025</v>
      </c>
      <c r="G45" s="99" t="s">
        <v>88</v>
      </c>
      <c r="H45" s="129">
        <v>45955</v>
      </c>
      <c r="I45" s="69" t="s">
        <v>14</v>
      </c>
      <c r="J45" s="99" t="s">
        <v>88</v>
      </c>
      <c r="K45" s="129">
        <v>45959</v>
      </c>
      <c r="L45" s="69" t="s">
        <v>14</v>
      </c>
      <c r="M45" s="99"/>
    </row>
    <row r="46" spans="1:33" ht="33.6">
      <c r="A46" s="97" t="s">
        <v>1044</v>
      </c>
      <c r="B46" s="67" t="s">
        <v>1027</v>
      </c>
      <c r="C46" s="97" t="s">
        <v>1028</v>
      </c>
      <c r="D46" s="101" t="s">
        <v>411</v>
      </c>
      <c r="E46" s="101" t="s">
        <v>1030</v>
      </c>
      <c r="F46" s="101" t="s">
        <v>1030</v>
      </c>
      <c r="G46" s="99" t="s">
        <v>88</v>
      </c>
      <c r="H46" s="129">
        <v>45955</v>
      </c>
      <c r="I46" s="69" t="s">
        <v>14</v>
      </c>
      <c r="J46" s="99" t="s">
        <v>88</v>
      </c>
      <c r="K46" s="129">
        <v>45959</v>
      </c>
      <c r="L46" s="69" t="s">
        <v>14</v>
      </c>
      <c r="M46" s="99"/>
    </row>
    <row r="47" spans="1:33" ht="33.6">
      <c r="A47" s="97" t="s">
        <v>1045</v>
      </c>
      <c r="B47" s="67" t="s">
        <v>1016</v>
      </c>
      <c r="C47" s="97" t="s">
        <v>1026</v>
      </c>
      <c r="D47" s="101" t="s">
        <v>411</v>
      </c>
      <c r="E47" s="101" t="s">
        <v>1031</v>
      </c>
      <c r="F47" s="101" t="s">
        <v>1031</v>
      </c>
      <c r="G47" s="99" t="s">
        <v>88</v>
      </c>
      <c r="H47" s="129">
        <v>45955</v>
      </c>
      <c r="I47" s="69" t="s">
        <v>14</v>
      </c>
      <c r="J47" s="99" t="s">
        <v>88</v>
      </c>
      <c r="K47" s="129">
        <v>45959</v>
      </c>
      <c r="L47" s="69" t="s">
        <v>14</v>
      </c>
      <c r="M47" s="99"/>
    </row>
    <row r="48" spans="1:33" ht="33.6">
      <c r="A48" s="97" t="s">
        <v>1046</v>
      </c>
      <c r="B48" s="67" t="s">
        <v>1017</v>
      </c>
      <c r="C48" s="97" t="s">
        <v>1029</v>
      </c>
      <c r="D48" s="101" t="s">
        <v>174</v>
      </c>
      <c r="E48" s="101" t="s">
        <v>1032</v>
      </c>
      <c r="F48" s="101" t="s">
        <v>1032</v>
      </c>
      <c r="G48" s="99" t="s">
        <v>88</v>
      </c>
      <c r="H48" s="129">
        <v>45955</v>
      </c>
      <c r="I48" s="69" t="s">
        <v>14</v>
      </c>
      <c r="J48" s="99" t="s">
        <v>88</v>
      </c>
      <c r="K48" s="129">
        <v>45959</v>
      </c>
      <c r="L48" s="69" t="s">
        <v>14</v>
      </c>
      <c r="M48" s="99"/>
    </row>
    <row r="56" spans="1:1">
      <c r="A56" s="108"/>
    </row>
  </sheetData>
  <mergeCells count="14">
    <mergeCell ref="A41:M41"/>
    <mergeCell ref="A34:M34"/>
    <mergeCell ref="B1:F1"/>
    <mergeCell ref="B2:F2"/>
    <mergeCell ref="A31:A33"/>
    <mergeCell ref="B31:B33"/>
    <mergeCell ref="C31:C33"/>
    <mergeCell ref="D31:D33"/>
    <mergeCell ref="E31:E33"/>
    <mergeCell ref="F31:F33"/>
    <mergeCell ref="G31:L31"/>
    <mergeCell ref="M31:M33"/>
    <mergeCell ref="G32:I32"/>
    <mergeCell ref="J32:L32"/>
  </mergeCells>
  <phoneticPr fontId="25" type="noConversion"/>
  <dataValidations count="1">
    <dataValidation type="list" allowBlank="1" showErrorMessage="1" sqref="G35:G40 J35:J40 G42:G48 G50:G54 J42:J48 J50:J54" xr:uid="{00000000-0002-0000-0700-000000000000}">
      <formula1>"Passed,Untested,Failed,Blocked"</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98F02-3D62-43D7-9F1F-27B67271F365}">
  <dimension ref="A1:M44"/>
  <sheetViews>
    <sheetView zoomScale="55" zoomScaleNormal="55" workbookViewId="0">
      <selection activeCell="H43" sqref="H43"/>
    </sheetView>
  </sheetViews>
  <sheetFormatPr defaultColWidth="8.88671875" defaultRowHeight="16.8"/>
  <cols>
    <col min="1" max="1" width="16" style="1" customWidth="1"/>
    <col min="2" max="6" width="31.44140625" style="1" customWidth="1"/>
    <col min="7" max="7" width="8.88671875" style="1"/>
    <col min="8" max="8" width="17.5546875" style="1" customWidth="1"/>
    <col min="9" max="10" width="8.88671875" style="1"/>
    <col min="11" max="11" width="16.33203125" style="1" customWidth="1"/>
    <col min="12" max="16384" width="8.88671875" style="1"/>
  </cols>
  <sheetData>
    <row r="1" spans="1:7">
      <c r="A1" s="102" t="s">
        <v>67</v>
      </c>
      <c r="B1" s="230" t="s">
        <v>2</v>
      </c>
      <c r="C1" s="218"/>
      <c r="D1" s="218"/>
      <c r="E1" s="218"/>
      <c r="F1" s="219"/>
      <c r="G1" s="70"/>
    </row>
    <row r="2" spans="1:7">
      <c r="A2" s="102" t="s">
        <v>68</v>
      </c>
      <c r="B2" s="231" t="s">
        <v>1003</v>
      </c>
      <c r="C2" s="218"/>
      <c r="D2" s="218"/>
      <c r="E2" s="218"/>
      <c r="F2" s="219"/>
    </row>
    <row r="3" spans="1:7">
      <c r="A3" s="98"/>
      <c r="B3" s="95" t="s">
        <v>44</v>
      </c>
      <c r="C3" s="95" t="s">
        <v>45</v>
      </c>
      <c r="D3" s="95" t="s">
        <v>69</v>
      </c>
      <c r="E3" s="103" t="s">
        <v>47</v>
      </c>
      <c r="F3" s="95" t="s">
        <v>226</v>
      </c>
    </row>
    <row r="4" spans="1:7">
      <c r="A4" s="21" t="s">
        <v>72</v>
      </c>
      <c r="B4" s="133">
        <f>COUNTA(A35:A44)- 1</f>
        <v>9</v>
      </c>
      <c r="C4" s="133">
        <f>COUNTIF(G:G,"Failed")</f>
        <v>0</v>
      </c>
      <c r="D4" s="133">
        <f>COUNTIF(G:G,"Untested")</f>
        <v>0</v>
      </c>
      <c r="E4" s="133">
        <f>COUNTIF(G:G,"Blocked")</f>
        <v>0</v>
      </c>
      <c r="F4" s="133">
        <f t="shared" ref="F4:F5" si="0">B4</f>
        <v>9</v>
      </c>
    </row>
    <row r="5" spans="1:7">
      <c r="A5" s="21" t="s">
        <v>73</v>
      </c>
      <c r="B5" s="133">
        <f>COUNTA(A42:A44)</f>
        <v>3</v>
      </c>
      <c r="C5" s="133">
        <f>COUNTIF(J:J,"Failed")</f>
        <v>0</v>
      </c>
      <c r="D5" s="133">
        <f>COUNTIF(J:J,"Untested")</f>
        <v>0</v>
      </c>
      <c r="E5" s="133">
        <f>COUNTIF(J:J,"Blocked")</f>
        <v>0</v>
      </c>
      <c r="F5" s="133">
        <f t="shared" si="0"/>
        <v>3</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13">
      <c r="A33" s="227"/>
      <c r="B33" s="227"/>
      <c r="C33" s="227"/>
      <c r="D33" s="227"/>
      <c r="E33" s="227"/>
      <c r="F33" s="227"/>
      <c r="G33" s="104" t="s">
        <v>81</v>
      </c>
      <c r="H33" s="105" t="s">
        <v>82</v>
      </c>
      <c r="I33" s="104" t="s">
        <v>83</v>
      </c>
      <c r="J33" s="104" t="s">
        <v>81</v>
      </c>
      <c r="K33" s="104" t="s">
        <v>82</v>
      </c>
      <c r="L33" s="104" t="s">
        <v>83</v>
      </c>
      <c r="M33" s="227"/>
    </row>
    <row r="34" spans="1:13">
      <c r="A34" s="240" t="s">
        <v>1054</v>
      </c>
      <c r="B34" s="241"/>
      <c r="C34" s="241"/>
      <c r="D34" s="241"/>
      <c r="E34" s="241"/>
      <c r="F34" s="241"/>
      <c r="G34" s="241"/>
      <c r="H34" s="241"/>
      <c r="I34" s="241"/>
      <c r="J34" s="241"/>
      <c r="K34" s="241"/>
      <c r="L34" s="241"/>
      <c r="M34" s="242"/>
    </row>
    <row r="35" spans="1:13" ht="33.6">
      <c r="A35" s="75" t="s">
        <v>1142</v>
      </c>
      <c r="B35" s="75" t="s">
        <v>1048</v>
      </c>
      <c r="C35" s="81"/>
      <c r="D35" s="81"/>
      <c r="E35" s="97" t="s">
        <v>87</v>
      </c>
      <c r="F35" s="97" t="s">
        <v>87</v>
      </c>
      <c r="G35" s="81" t="s">
        <v>88</v>
      </c>
      <c r="H35" s="129">
        <v>45955</v>
      </c>
      <c r="I35" s="69" t="s">
        <v>14</v>
      </c>
      <c r="J35" s="81"/>
      <c r="K35" s="106"/>
      <c r="L35" s="81"/>
      <c r="M35" s="81"/>
    </row>
    <row r="36" spans="1:13" ht="33.6">
      <c r="A36" s="75" t="s">
        <v>1143</v>
      </c>
      <c r="B36" s="75" t="s">
        <v>1049</v>
      </c>
      <c r="C36" s="81"/>
      <c r="D36" s="81"/>
      <c r="E36" s="97" t="s">
        <v>87</v>
      </c>
      <c r="F36" s="97" t="s">
        <v>87</v>
      </c>
      <c r="G36" s="81" t="s">
        <v>88</v>
      </c>
      <c r="H36" s="129">
        <v>45955</v>
      </c>
      <c r="I36" s="69" t="s">
        <v>14</v>
      </c>
      <c r="J36" s="81"/>
      <c r="K36" s="106"/>
      <c r="L36" s="81"/>
      <c r="M36" s="81"/>
    </row>
    <row r="37" spans="1:13" ht="33.6">
      <c r="A37" s="75" t="s">
        <v>1144</v>
      </c>
      <c r="B37" s="75" t="s">
        <v>1050</v>
      </c>
      <c r="C37" s="81"/>
      <c r="D37" s="81"/>
      <c r="E37" s="97" t="s">
        <v>87</v>
      </c>
      <c r="F37" s="97" t="s">
        <v>87</v>
      </c>
      <c r="G37" s="81" t="s">
        <v>88</v>
      </c>
      <c r="H37" s="129">
        <v>45955</v>
      </c>
      <c r="I37" s="69" t="s">
        <v>14</v>
      </c>
      <c r="J37" s="81"/>
      <c r="K37" s="106"/>
      <c r="L37" s="81"/>
      <c r="M37" s="81"/>
    </row>
    <row r="38" spans="1:13" ht="33.6">
      <c r="A38" s="75" t="s">
        <v>1145</v>
      </c>
      <c r="B38" s="75" t="s">
        <v>1051</v>
      </c>
      <c r="C38" s="81"/>
      <c r="D38" s="81"/>
      <c r="E38" s="97" t="s">
        <v>87</v>
      </c>
      <c r="F38" s="97" t="s">
        <v>87</v>
      </c>
      <c r="G38" s="81" t="s">
        <v>88</v>
      </c>
      <c r="H38" s="129">
        <v>45955</v>
      </c>
      <c r="I38" s="69" t="s">
        <v>14</v>
      </c>
      <c r="J38" s="81"/>
      <c r="K38" s="129"/>
      <c r="L38" s="81"/>
      <c r="M38" s="81"/>
    </row>
    <row r="39" spans="1:13" ht="33.6">
      <c r="A39" s="75" t="s">
        <v>1146</v>
      </c>
      <c r="B39" s="75" t="s">
        <v>329</v>
      </c>
      <c r="C39" s="81"/>
      <c r="D39" s="81"/>
      <c r="E39" s="77" t="s">
        <v>1052</v>
      </c>
      <c r="F39" s="77" t="s">
        <v>1052</v>
      </c>
      <c r="G39" s="81" t="s">
        <v>88</v>
      </c>
      <c r="H39" s="129">
        <v>45955</v>
      </c>
      <c r="I39" s="69" t="s">
        <v>14</v>
      </c>
      <c r="J39" s="81"/>
      <c r="K39" s="106"/>
      <c r="L39" s="81"/>
      <c r="M39" s="81"/>
    </row>
    <row r="40" spans="1:13" ht="50.4">
      <c r="A40" s="75" t="s">
        <v>1147</v>
      </c>
      <c r="B40" s="75" t="s">
        <v>372</v>
      </c>
      <c r="C40" s="81"/>
      <c r="D40" s="81"/>
      <c r="E40" s="77" t="s">
        <v>1053</v>
      </c>
      <c r="F40" s="77" t="s">
        <v>1053</v>
      </c>
      <c r="G40" s="81" t="s">
        <v>88</v>
      </c>
      <c r="H40" s="129">
        <v>45955</v>
      </c>
      <c r="I40" s="69" t="s">
        <v>14</v>
      </c>
      <c r="J40" s="81"/>
      <c r="K40" s="106"/>
      <c r="L40" s="81"/>
      <c r="M40" s="81"/>
    </row>
    <row r="41" spans="1:13">
      <c r="A41" s="229" t="s">
        <v>1055</v>
      </c>
      <c r="B41" s="249"/>
      <c r="C41" s="249"/>
      <c r="D41" s="249"/>
      <c r="E41" s="249"/>
      <c r="F41" s="249"/>
      <c r="G41" s="249"/>
      <c r="H41" s="249"/>
      <c r="I41" s="249"/>
      <c r="J41" s="249"/>
      <c r="K41" s="249"/>
      <c r="L41" s="249"/>
      <c r="M41" s="250"/>
    </row>
    <row r="42" spans="1:13" ht="67.2">
      <c r="A42" s="97" t="s">
        <v>1148</v>
      </c>
      <c r="B42" s="97" t="s">
        <v>1056</v>
      </c>
      <c r="C42" s="97" t="s">
        <v>1059</v>
      </c>
      <c r="D42" s="101" t="s">
        <v>1057</v>
      </c>
      <c r="E42" s="101" t="s">
        <v>1062</v>
      </c>
      <c r="F42" s="101" t="s">
        <v>1058</v>
      </c>
      <c r="G42" s="99" t="s">
        <v>88</v>
      </c>
      <c r="H42" s="129">
        <v>45955</v>
      </c>
      <c r="I42" s="69" t="s">
        <v>14</v>
      </c>
      <c r="J42" s="99" t="s">
        <v>88</v>
      </c>
      <c r="K42" s="129">
        <v>45959</v>
      </c>
      <c r="L42" s="69" t="s">
        <v>14</v>
      </c>
      <c r="M42" s="99"/>
    </row>
    <row r="43" spans="1:13" ht="67.2">
      <c r="A43" s="97" t="s">
        <v>1149</v>
      </c>
      <c r="B43" s="97" t="s">
        <v>1060</v>
      </c>
      <c r="C43" s="97" t="s">
        <v>1064</v>
      </c>
      <c r="D43" s="101" t="s">
        <v>1057</v>
      </c>
      <c r="E43" s="101" t="s">
        <v>1062</v>
      </c>
      <c r="F43" s="101" t="s">
        <v>1062</v>
      </c>
      <c r="G43" s="99" t="s">
        <v>88</v>
      </c>
      <c r="H43" s="129">
        <v>45955</v>
      </c>
      <c r="I43" s="69" t="s">
        <v>14</v>
      </c>
      <c r="J43" s="99" t="s">
        <v>88</v>
      </c>
      <c r="K43" s="129">
        <v>45959</v>
      </c>
      <c r="L43" s="69" t="s">
        <v>14</v>
      </c>
      <c r="M43" s="99"/>
    </row>
    <row r="44" spans="1:13" ht="67.2">
      <c r="A44" s="97" t="s">
        <v>1150</v>
      </c>
      <c r="B44" s="124" t="s">
        <v>1063</v>
      </c>
      <c r="C44" s="97" t="s">
        <v>1061</v>
      </c>
      <c r="D44" s="101" t="s">
        <v>1057</v>
      </c>
      <c r="E44" s="101" t="s">
        <v>1065</v>
      </c>
      <c r="F44" s="101" t="s">
        <v>1065</v>
      </c>
      <c r="G44" s="99" t="s">
        <v>88</v>
      </c>
      <c r="H44" s="129">
        <v>45955</v>
      </c>
      <c r="I44" s="69" t="s">
        <v>14</v>
      </c>
      <c r="J44" s="99" t="s">
        <v>88</v>
      </c>
      <c r="K44" s="129">
        <v>45959</v>
      </c>
      <c r="L44" s="69" t="s">
        <v>14</v>
      </c>
      <c r="M44" s="99"/>
    </row>
  </sheetData>
  <mergeCells count="14">
    <mergeCell ref="B1:F1"/>
    <mergeCell ref="B2:F2"/>
    <mergeCell ref="A31:A33"/>
    <mergeCell ref="B31:B33"/>
    <mergeCell ref="C31:C33"/>
    <mergeCell ref="D31:D33"/>
    <mergeCell ref="E31:E33"/>
    <mergeCell ref="F31:F33"/>
    <mergeCell ref="A41:M41"/>
    <mergeCell ref="G31:L31"/>
    <mergeCell ref="M31:M33"/>
    <mergeCell ref="G32:I32"/>
    <mergeCell ref="J32:L32"/>
    <mergeCell ref="A34:M34"/>
  </mergeCells>
  <phoneticPr fontId="25" type="noConversion"/>
  <dataValidations count="1">
    <dataValidation type="list" allowBlank="1" showErrorMessage="1" sqref="G35:G40 J42:J54 G42:G54 J35:J40" xr:uid="{42997BD1-9B3E-4CF1-9261-6F181B6FC80B}">
      <formula1>"Passed,Untested,Failed,Blocked"</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M47"/>
  <sheetViews>
    <sheetView topLeftCell="A19" zoomScale="70" zoomScaleNormal="70" workbookViewId="0">
      <selection activeCell="H24" sqref="H24"/>
    </sheetView>
  </sheetViews>
  <sheetFormatPr defaultColWidth="14.44140625" defaultRowHeight="16.8"/>
  <cols>
    <col min="1" max="1" width="15.44140625" style="1" customWidth="1"/>
    <col min="2" max="2" width="27.33203125" style="1" customWidth="1"/>
    <col min="3" max="3" width="44" style="1" customWidth="1"/>
    <col min="4" max="4" width="30.6640625" style="1" customWidth="1"/>
    <col min="5" max="6" width="36.88671875" style="1" customWidth="1"/>
    <col min="7" max="7" width="12.109375" style="1" customWidth="1"/>
    <col min="8" max="8" width="15.88671875" style="1" customWidth="1"/>
    <col min="9" max="9" width="17" style="1" customWidth="1"/>
    <col min="10" max="10" width="12.109375" style="1" customWidth="1"/>
    <col min="11" max="11" width="15.88671875" style="1" customWidth="1"/>
    <col min="12" max="12" width="17" style="1" customWidth="1"/>
    <col min="13" max="13" width="11.33203125" style="1" customWidth="1"/>
    <col min="14" max="26" width="9" style="1" customWidth="1"/>
    <col min="27" max="16384" width="14.44140625" style="1"/>
  </cols>
  <sheetData>
    <row r="1" spans="1:7">
      <c r="A1" s="102" t="s">
        <v>67</v>
      </c>
      <c r="B1" s="230" t="s">
        <v>2</v>
      </c>
      <c r="C1" s="218"/>
      <c r="D1" s="218"/>
      <c r="E1" s="218"/>
      <c r="F1" s="219"/>
      <c r="G1" s="70"/>
    </row>
    <row r="2" spans="1:7">
      <c r="A2" s="102" t="s">
        <v>68</v>
      </c>
      <c r="B2" s="231" t="s">
        <v>13</v>
      </c>
      <c r="C2" s="218"/>
      <c r="D2" s="218"/>
      <c r="E2" s="218"/>
      <c r="F2" s="219"/>
    </row>
    <row r="3" spans="1:7">
      <c r="A3" s="98"/>
      <c r="B3" s="95" t="s">
        <v>44</v>
      </c>
      <c r="C3" s="95" t="s">
        <v>45</v>
      </c>
      <c r="D3" s="95" t="s">
        <v>69</v>
      </c>
      <c r="E3" s="103" t="s">
        <v>47</v>
      </c>
      <c r="F3" s="95" t="s">
        <v>226</v>
      </c>
    </row>
    <row r="4" spans="1:7">
      <c r="A4" s="21" t="s">
        <v>72</v>
      </c>
      <c r="B4" s="133">
        <f>COUNTA(A35:A47)- 1</f>
        <v>12</v>
      </c>
      <c r="C4" s="133">
        <f>COUNTIF(G:G,"Failed")</f>
        <v>0</v>
      </c>
      <c r="D4" s="133">
        <f>COUNTIF(G:G,"Untested")</f>
        <v>0</v>
      </c>
      <c r="E4" s="133">
        <f>COUNTIF(G:G,"Blocked")</f>
        <v>0</v>
      </c>
      <c r="F4" s="133">
        <f t="shared" ref="F4:F5" si="0">B4</f>
        <v>12</v>
      </c>
    </row>
    <row r="5" spans="1:7">
      <c r="A5" s="21" t="s">
        <v>73</v>
      </c>
      <c r="B5" s="133">
        <f>COUNTA(A41:A47)</f>
        <v>7</v>
      </c>
      <c r="C5" s="133">
        <f>COUNTIF(J:J,"Failed")</f>
        <v>0</v>
      </c>
      <c r="D5" s="133">
        <f>COUNTIF(J:J,"Untested")</f>
        <v>0</v>
      </c>
      <c r="E5" s="133">
        <f>COUNTIF(J:J,"Blocked")</f>
        <v>0</v>
      </c>
      <c r="F5" s="133">
        <f t="shared" si="0"/>
        <v>7</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13">
      <c r="A33" s="227"/>
      <c r="B33" s="227"/>
      <c r="C33" s="227"/>
      <c r="D33" s="227"/>
      <c r="E33" s="227"/>
      <c r="F33" s="227"/>
      <c r="G33" s="104" t="s">
        <v>81</v>
      </c>
      <c r="H33" s="105" t="s">
        <v>82</v>
      </c>
      <c r="I33" s="104" t="s">
        <v>83</v>
      </c>
      <c r="J33" s="104" t="s">
        <v>81</v>
      </c>
      <c r="K33" s="104" t="s">
        <v>82</v>
      </c>
      <c r="L33" s="104" t="s">
        <v>83</v>
      </c>
      <c r="M33" s="227"/>
    </row>
    <row r="34" spans="1:13">
      <c r="A34" s="251" t="s">
        <v>1080</v>
      </c>
      <c r="B34" s="218"/>
      <c r="C34" s="218"/>
      <c r="D34" s="218"/>
      <c r="E34" s="218"/>
      <c r="F34" s="218"/>
      <c r="G34" s="218"/>
      <c r="H34" s="218"/>
      <c r="I34" s="218"/>
      <c r="J34" s="218"/>
      <c r="K34" s="218"/>
      <c r="L34" s="218"/>
      <c r="M34" s="219"/>
    </row>
    <row r="35" spans="1:13" ht="50.4">
      <c r="A35" s="81" t="s">
        <v>277</v>
      </c>
      <c r="B35" s="81" t="s">
        <v>278</v>
      </c>
      <c r="C35" s="81"/>
      <c r="D35" s="81"/>
      <c r="E35" s="81" t="s">
        <v>279</v>
      </c>
      <c r="F35" s="81" t="s">
        <v>280</v>
      </c>
      <c r="G35" s="81" t="s">
        <v>88</v>
      </c>
      <c r="H35" s="129">
        <v>45956</v>
      </c>
      <c r="I35" s="69" t="s">
        <v>23</v>
      </c>
      <c r="J35" s="81"/>
      <c r="K35" s="107"/>
      <c r="L35" s="99"/>
      <c r="M35" s="99"/>
    </row>
    <row r="36" spans="1:13" ht="33.6">
      <c r="A36" s="81" t="s">
        <v>281</v>
      </c>
      <c r="B36" s="81" t="s">
        <v>282</v>
      </c>
      <c r="C36" s="81"/>
      <c r="D36" s="81"/>
      <c r="E36" s="81" t="s">
        <v>283</v>
      </c>
      <c r="F36" s="81" t="s">
        <v>284</v>
      </c>
      <c r="G36" s="81" t="s">
        <v>88</v>
      </c>
      <c r="H36" s="129">
        <v>45956</v>
      </c>
      <c r="I36" s="69" t="s">
        <v>23</v>
      </c>
      <c r="J36" s="81"/>
      <c r="K36" s="107"/>
      <c r="L36" s="99"/>
      <c r="M36" s="99"/>
    </row>
    <row r="37" spans="1:13" ht="33.6">
      <c r="A37" s="81" t="s">
        <v>285</v>
      </c>
      <c r="B37" s="81" t="s">
        <v>286</v>
      </c>
      <c r="C37" s="81"/>
      <c r="D37" s="81"/>
      <c r="E37" s="81" t="s">
        <v>287</v>
      </c>
      <c r="F37" s="81" t="s">
        <v>288</v>
      </c>
      <c r="G37" s="81" t="s">
        <v>88</v>
      </c>
      <c r="H37" s="129">
        <v>45956</v>
      </c>
      <c r="I37" s="69" t="s">
        <v>23</v>
      </c>
      <c r="J37" s="81"/>
      <c r="K37" s="107"/>
      <c r="L37" s="99"/>
      <c r="M37" s="99"/>
    </row>
    <row r="38" spans="1:13" ht="33.6">
      <c r="A38" s="81" t="s">
        <v>289</v>
      </c>
      <c r="B38" s="81" t="s">
        <v>290</v>
      </c>
      <c r="C38" s="81"/>
      <c r="D38" s="81"/>
      <c r="E38" s="81" t="s">
        <v>287</v>
      </c>
      <c r="F38" s="81" t="s">
        <v>287</v>
      </c>
      <c r="G38" s="81" t="s">
        <v>88</v>
      </c>
      <c r="H38" s="129">
        <v>45956</v>
      </c>
      <c r="I38" s="69" t="s">
        <v>23</v>
      </c>
      <c r="J38" s="81"/>
      <c r="K38" s="107"/>
      <c r="L38" s="99"/>
      <c r="M38" s="99"/>
    </row>
    <row r="39" spans="1:13" ht="33.6">
      <c r="A39" s="81" t="s">
        <v>291</v>
      </c>
      <c r="B39" s="81" t="s">
        <v>292</v>
      </c>
      <c r="C39" s="81"/>
      <c r="D39" s="81"/>
      <c r="E39" s="81" t="s">
        <v>293</v>
      </c>
      <c r="F39" s="81" t="s">
        <v>287</v>
      </c>
      <c r="G39" s="81" t="s">
        <v>88</v>
      </c>
      <c r="H39" s="129">
        <v>45956</v>
      </c>
      <c r="I39" s="69" t="s">
        <v>23</v>
      </c>
      <c r="J39" s="81"/>
      <c r="K39" s="107"/>
      <c r="L39" s="99"/>
      <c r="M39" s="99"/>
    </row>
    <row r="40" spans="1:13">
      <c r="A40" s="229" t="s">
        <v>1081</v>
      </c>
      <c r="B40" s="249"/>
      <c r="C40" s="249"/>
      <c r="D40" s="249"/>
      <c r="E40" s="249"/>
      <c r="F40" s="249"/>
      <c r="G40" s="249"/>
      <c r="H40" s="249"/>
      <c r="I40" s="249"/>
      <c r="J40" s="249"/>
      <c r="K40" s="249"/>
      <c r="L40" s="249"/>
      <c r="M40" s="250"/>
    </row>
    <row r="41" spans="1:13" ht="50.4">
      <c r="A41" s="67" t="s">
        <v>294</v>
      </c>
      <c r="B41" s="67" t="s">
        <v>295</v>
      </c>
      <c r="C41" s="67" t="s">
        <v>296</v>
      </c>
      <c r="D41" s="67" t="s">
        <v>297</v>
      </c>
      <c r="E41" s="67" t="s">
        <v>298</v>
      </c>
      <c r="F41" s="67" t="s">
        <v>298</v>
      </c>
      <c r="G41" s="99" t="s">
        <v>88</v>
      </c>
      <c r="H41" s="129">
        <v>45956</v>
      </c>
      <c r="I41" s="69" t="s">
        <v>23</v>
      </c>
      <c r="J41" s="99" t="s">
        <v>88</v>
      </c>
      <c r="K41" s="129">
        <v>45959</v>
      </c>
      <c r="L41" s="69" t="s">
        <v>23</v>
      </c>
      <c r="M41" s="99"/>
    </row>
    <row r="42" spans="1:13" ht="50.4">
      <c r="A42" s="67" t="s">
        <v>299</v>
      </c>
      <c r="B42" s="67" t="s">
        <v>300</v>
      </c>
      <c r="C42" s="67" t="s">
        <v>301</v>
      </c>
      <c r="D42" s="67" t="s">
        <v>537</v>
      </c>
      <c r="E42" s="67" t="s">
        <v>302</v>
      </c>
      <c r="F42" s="67" t="s">
        <v>302</v>
      </c>
      <c r="G42" s="99" t="s">
        <v>88</v>
      </c>
      <c r="H42" s="129">
        <v>45956</v>
      </c>
      <c r="I42" s="69" t="s">
        <v>23</v>
      </c>
      <c r="J42" s="99" t="s">
        <v>88</v>
      </c>
      <c r="K42" s="129">
        <v>45959</v>
      </c>
      <c r="L42" s="69" t="s">
        <v>23</v>
      </c>
      <c r="M42" s="99"/>
    </row>
    <row r="43" spans="1:13" ht="33.6">
      <c r="A43" s="67" t="s">
        <v>303</v>
      </c>
      <c r="B43" s="67" t="s">
        <v>304</v>
      </c>
      <c r="C43" s="67" t="s">
        <v>305</v>
      </c>
      <c r="D43" s="67" t="s">
        <v>537</v>
      </c>
      <c r="E43" s="67" t="s">
        <v>306</v>
      </c>
      <c r="F43" s="67" t="s">
        <v>306</v>
      </c>
      <c r="G43" s="99" t="s">
        <v>88</v>
      </c>
      <c r="H43" s="129">
        <v>45956</v>
      </c>
      <c r="I43" s="69" t="s">
        <v>23</v>
      </c>
      <c r="J43" s="99" t="s">
        <v>88</v>
      </c>
      <c r="K43" s="129">
        <v>45959</v>
      </c>
      <c r="L43" s="69" t="s">
        <v>23</v>
      </c>
      <c r="M43" s="99"/>
    </row>
    <row r="44" spans="1:13" ht="33.6">
      <c r="A44" s="67" t="s">
        <v>307</v>
      </c>
      <c r="B44" s="67" t="s">
        <v>308</v>
      </c>
      <c r="C44" s="67" t="s">
        <v>309</v>
      </c>
      <c r="D44" s="67" t="s">
        <v>537</v>
      </c>
      <c r="E44" s="67" t="s">
        <v>310</v>
      </c>
      <c r="F44" s="67" t="s">
        <v>310</v>
      </c>
      <c r="G44" s="99" t="s">
        <v>88</v>
      </c>
      <c r="H44" s="129">
        <v>45956</v>
      </c>
      <c r="I44" s="69" t="s">
        <v>23</v>
      </c>
      <c r="J44" s="99" t="s">
        <v>88</v>
      </c>
      <c r="K44" s="129">
        <v>45959</v>
      </c>
      <c r="L44" s="69" t="s">
        <v>23</v>
      </c>
      <c r="M44" s="99"/>
    </row>
    <row r="45" spans="1:13" ht="33.6">
      <c r="A45" s="67" t="s">
        <v>311</v>
      </c>
      <c r="B45" s="67" t="s">
        <v>312</v>
      </c>
      <c r="C45" s="67" t="s">
        <v>313</v>
      </c>
      <c r="D45" s="67" t="s">
        <v>537</v>
      </c>
      <c r="E45" s="67" t="s">
        <v>314</v>
      </c>
      <c r="F45" s="67" t="s">
        <v>314</v>
      </c>
      <c r="G45" s="99" t="s">
        <v>88</v>
      </c>
      <c r="H45" s="129">
        <v>45956</v>
      </c>
      <c r="I45" s="69" t="s">
        <v>23</v>
      </c>
      <c r="J45" s="99" t="s">
        <v>88</v>
      </c>
      <c r="K45" s="129">
        <v>45959</v>
      </c>
      <c r="L45" s="69" t="s">
        <v>23</v>
      </c>
      <c r="M45" s="99"/>
    </row>
    <row r="46" spans="1:13" ht="50.4">
      <c r="A46" s="67" t="s">
        <v>315</v>
      </c>
      <c r="B46" s="67" t="s">
        <v>316</v>
      </c>
      <c r="C46" s="67" t="s">
        <v>317</v>
      </c>
      <c r="D46" s="67" t="s">
        <v>537</v>
      </c>
      <c r="E46" s="67" t="s">
        <v>318</v>
      </c>
      <c r="F46" s="67" t="s">
        <v>318</v>
      </c>
      <c r="G46" s="99" t="s">
        <v>88</v>
      </c>
      <c r="H46" s="129">
        <v>45956</v>
      </c>
      <c r="I46" s="69" t="s">
        <v>23</v>
      </c>
      <c r="J46" s="99" t="s">
        <v>88</v>
      </c>
      <c r="K46" s="129">
        <v>45959</v>
      </c>
      <c r="L46" s="69" t="s">
        <v>23</v>
      </c>
      <c r="M46" s="99"/>
    </row>
    <row r="47" spans="1:13" ht="50.4">
      <c r="A47" s="67" t="s">
        <v>319</v>
      </c>
      <c r="B47" s="67" t="s">
        <v>320</v>
      </c>
      <c r="C47" s="67" t="s">
        <v>321</v>
      </c>
      <c r="D47" s="67" t="s">
        <v>537</v>
      </c>
      <c r="E47" s="67" t="s">
        <v>322</v>
      </c>
      <c r="F47" s="67" t="s">
        <v>322</v>
      </c>
      <c r="G47" s="99" t="s">
        <v>88</v>
      </c>
      <c r="H47" s="129">
        <v>45956</v>
      </c>
      <c r="I47" s="69" t="s">
        <v>23</v>
      </c>
      <c r="J47" s="99" t="s">
        <v>88</v>
      </c>
      <c r="K47" s="129">
        <v>45959</v>
      </c>
      <c r="L47" s="69" t="s">
        <v>23</v>
      </c>
      <c r="M47" s="99"/>
    </row>
  </sheetData>
  <mergeCells count="14">
    <mergeCell ref="A40:M40"/>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39 J35:J39 G41:G47 J41:J47" xr:uid="{00000000-0002-0000-0800-000000000000}">
      <formula1>"Passed,Untested,Failed,Blocked"</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8"/>
  <sheetViews>
    <sheetView topLeftCell="A19" zoomScale="70" zoomScaleNormal="70" workbookViewId="0">
      <selection activeCell="A41" sqref="A41:M41"/>
    </sheetView>
  </sheetViews>
  <sheetFormatPr defaultColWidth="14.44140625" defaultRowHeight="16.8"/>
  <cols>
    <col min="1" max="1" width="15.33203125" style="1" customWidth="1"/>
    <col min="2" max="6" width="35.6640625" style="1" customWidth="1"/>
    <col min="7" max="13" width="13" style="1" customWidth="1"/>
    <col min="14" max="26" width="8.6640625" style="1" customWidth="1"/>
    <col min="27" max="16384" width="14.44140625" style="1"/>
  </cols>
  <sheetData>
    <row r="1" spans="1:7">
      <c r="A1" s="102" t="s">
        <v>67</v>
      </c>
      <c r="B1" s="230" t="s">
        <v>2</v>
      </c>
      <c r="C1" s="218"/>
      <c r="D1" s="218"/>
      <c r="E1" s="218"/>
      <c r="F1" s="219"/>
      <c r="G1" s="70"/>
    </row>
    <row r="2" spans="1:7">
      <c r="A2" s="102" t="s">
        <v>68</v>
      </c>
      <c r="B2" s="231" t="s">
        <v>15</v>
      </c>
      <c r="C2" s="218"/>
      <c r="D2" s="218"/>
      <c r="E2" s="218"/>
      <c r="F2" s="219"/>
    </row>
    <row r="3" spans="1:7">
      <c r="A3" s="98"/>
      <c r="B3" s="95" t="s">
        <v>44</v>
      </c>
      <c r="C3" s="95" t="s">
        <v>45</v>
      </c>
      <c r="D3" s="95" t="s">
        <v>69</v>
      </c>
      <c r="E3" s="103" t="s">
        <v>47</v>
      </c>
      <c r="F3" s="95" t="s">
        <v>226</v>
      </c>
    </row>
    <row r="4" spans="1:7">
      <c r="A4" s="21" t="s">
        <v>72</v>
      </c>
      <c r="B4" s="133">
        <f>COUNTA(A35:A48)- 1</f>
        <v>13</v>
      </c>
      <c r="C4" s="133">
        <f>COUNTIF(G:G,"Failed")</f>
        <v>0</v>
      </c>
      <c r="D4" s="133">
        <f>COUNTIF(G:G,"Untested")</f>
        <v>0</v>
      </c>
      <c r="E4" s="133">
        <f>COUNTIF(G:G,"Blocked")</f>
        <v>0</v>
      </c>
      <c r="F4" s="133">
        <f t="shared" ref="F4:F5" si="0">B4</f>
        <v>13</v>
      </c>
    </row>
    <row r="5" spans="1:7">
      <c r="A5" s="21" t="s">
        <v>73</v>
      </c>
      <c r="B5" s="133">
        <f>COUNTA(A42:A48)</f>
        <v>7</v>
      </c>
      <c r="C5" s="133">
        <f>COUNTIF(J:J,"Failed")</f>
        <v>0</v>
      </c>
      <c r="D5" s="133">
        <f>COUNTIF(J:J,"Untested")</f>
        <v>0</v>
      </c>
      <c r="E5" s="133">
        <f>COUNTIF(J:J,"Blocked")</f>
        <v>0</v>
      </c>
      <c r="F5" s="133">
        <f t="shared" si="0"/>
        <v>7</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13">
      <c r="A33" s="227"/>
      <c r="B33" s="227"/>
      <c r="C33" s="227"/>
      <c r="D33" s="227"/>
      <c r="E33" s="227"/>
      <c r="F33" s="227"/>
      <c r="G33" s="104" t="s">
        <v>81</v>
      </c>
      <c r="H33" s="105" t="s">
        <v>82</v>
      </c>
      <c r="I33" s="104" t="s">
        <v>83</v>
      </c>
      <c r="J33" s="104" t="s">
        <v>81</v>
      </c>
      <c r="K33" s="104" t="s">
        <v>82</v>
      </c>
      <c r="L33" s="104" t="s">
        <v>83</v>
      </c>
      <c r="M33" s="227"/>
    </row>
    <row r="34" spans="1:13">
      <c r="A34" s="251" t="s">
        <v>1082</v>
      </c>
      <c r="B34" s="218"/>
      <c r="C34" s="218"/>
      <c r="D34" s="218"/>
      <c r="E34" s="218"/>
      <c r="F34" s="218"/>
      <c r="G34" s="218"/>
      <c r="H34" s="218"/>
      <c r="I34" s="218"/>
      <c r="J34" s="218"/>
      <c r="K34" s="218"/>
      <c r="L34" s="218"/>
      <c r="M34" s="219"/>
    </row>
    <row r="35" spans="1:13" ht="33.6">
      <c r="A35" s="81" t="s">
        <v>323</v>
      </c>
      <c r="B35" s="81" t="s">
        <v>324</v>
      </c>
      <c r="C35" s="81"/>
      <c r="D35" s="81"/>
      <c r="E35" s="81" t="s">
        <v>325</v>
      </c>
      <c r="F35" s="81" t="s">
        <v>325</v>
      </c>
      <c r="G35" s="81" t="s">
        <v>88</v>
      </c>
      <c r="H35" s="129">
        <v>45956</v>
      </c>
      <c r="I35" s="69" t="s">
        <v>23</v>
      </c>
      <c r="J35" s="81"/>
      <c r="K35" s="107"/>
      <c r="L35" s="99"/>
      <c r="M35" s="99"/>
    </row>
    <row r="36" spans="1:13" ht="33.6">
      <c r="A36" s="81" t="s">
        <v>326</v>
      </c>
      <c r="B36" s="81" t="s">
        <v>327</v>
      </c>
      <c r="C36" s="81"/>
      <c r="D36" s="81"/>
      <c r="E36" s="81" t="s">
        <v>284</v>
      </c>
      <c r="F36" s="81" t="s">
        <v>284</v>
      </c>
      <c r="G36" s="81" t="s">
        <v>88</v>
      </c>
      <c r="H36" s="129">
        <v>45956</v>
      </c>
      <c r="I36" s="69" t="s">
        <v>23</v>
      </c>
      <c r="J36" s="81"/>
      <c r="K36" s="107"/>
      <c r="L36" s="99"/>
      <c r="M36" s="99"/>
    </row>
    <row r="37" spans="1:13" ht="33.6">
      <c r="A37" s="81" t="s">
        <v>328</v>
      </c>
      <c r="B37" s="81" t="s">
        <v>329</v>
      </c>
      <c r="C37" s="81"/>
      <c r="D37" s="81"/>
      <c r="E37" s="81" t="s">
        <v>330</v>
      </c>
      <c r="F37" s="81" t="s">
        <v>330</v>
      </c>
      <c r="G37" s="81" t="s">
        <v>88</v>
      </c>
      <c r="H37" s="129">
        <v>45956</v>
      </c>
      <c r="I37" s="69" t="s">
        <v>23</v>
      </c>
      <c r="J37" s="81"/>
      <c r="K37" s="107"/>
      <c r="L37" s="99"/>
      <c r="M37" s="99"/>
    </row>
    <row r="38" spans="1:13" ht="33.6">
      <c r="A38" s="81" t="s">
        <v>331</v>
      </c>
      <c r="B38" s="81" t="s">
        <v>332</v>
      </c>
      <c r="C38" s="81"/>
      <c r="D38" s="81"/>
      <c r="E38" s="81" t="s">
        <v>284</v>
      </c>
      <c r="F38" s="81" t="s">
        <v>284</v>
      </c>
      <c r="G38" s="81" t="s">
        <v>88</v>
      </c>
      <c r="H38" s="129">
        <v>45956</v>
      </c>
      <c r="I38" s="69" t="s">
        <v>23</v>
      </c>
      <c r="J38" s="81"/>
      <c r="K38" s="107"/>
      <c r="L38" s="99"/>
      <c r="M38" s="99"/>
    </row>
    <row r="39" spans="1:13" ht="33.6">
      <c r="A39" s="81" t="s">
        <v>333</v>
      </c>
      <c r="B39" s="81" t="s">
        <v>334</v>
      </c>
      <c r="C39" s="81" t="s">
        <v>335</v>
      </c>
      <c r="D39" s="81"/>
      <c r="E39" s="81" t="s">
        <v>336</v>
      </c>
      <c r="F39" s="81" t="s">
        <v>336</v>
      </c>
      <c r="G39" s="81" t="s">
        <v>88</v>
      </c>
      <c r="H39" s="129">
        <v>45956</v>
      </c>
      <c r="I39" s="69" t="s">
        <v>23</v>
      </c>
      <c r="J39" s="81"/>
      <c r="K39" s="107"/>
      <c r="L39" s="99"/>
      <c r="M39" s="99"/>
    </row>
    <row r="40" spans="1:13" ht="33.6">
      <c r="A40" s="81" t="s">
        <v>337</v>
      </c>
      <c r="B40" s="81" t="s">
        <v>338</v>
      </c>
      <c r="C40" s="81"/>
      <c r="D40" s="81"/>
      <c r="E40" s="81" t="s">
        <v>330</v>
      </c>
      <c r="F40" s="81" t="s">
        <v>330</v>
      </c>
      <c r="G40" s="81" t="s">
        <v>88</v>
      </c>
      <c r="H40" s="129">
        <v>45956</v>
      </c>
      <c r="I40" s="69" t="s">
        <v>23</v>
      </c>
      <c r="J40" s="81"/>
      <c r="K40" s="107"/>
      <c r="L40" s="99"/>
      <c r="M40" s="99"/>
    </row>
    <row r="41" spans="1:13">
      <c r="A41" s="229" t="s">
        <v>1224</v>
      </c>
      <c r="B41" s="218"/>
      <c r="C41" s="218"/>
      <c r="D41" s="218"/>
      <c r="E41" s="218"/>
      <c r="F41" s="218"/>
      <c r="G41" s="218"/>
      <c r="H41" s="218"/>
      <c r="I41" s="218"/>
      <c r="J41" s="218"/>
      <c r="K41" s="218"/>
      <c r="L41" s="218"/>
      <c r="M41" s="219"/>
    </row>
    <row r="42" spans="1:13" ht="33.6">
      <c r="A42" s="81" t="s">
        <v>339</v>
      </c>
      <c r="B42" s="67" t="s">
        <v>306</v>
      </c>
      <c r="C42" s="67"/>
      <c r="D42" s="67" t="s">
        <v>537</v>
      </c>
      <c r="E42" s="67" t="s">
        <v>340</v>
      </c>
      <c r="F42" s="67" t="s">
        <v>340</v>
      </c>
      <c r="G42" s="99" t="s">
        <v>88</v>
      </c>
      <c r="H42" s="129">
        <v>45956</v>
      </c>
      <c r="I42" s="69" t="s">
        <v>23</v>
      </c>
      <c r="J42" s="99" t="s">
        <v>88</v>
      </c>
      <c r="K42" s="129">
        <v>45959</v>
      </c>
      <c r="L42" s="69" t="s">
        <v>23</v>
      </c>
      <c r="M42" s="99"/>
    </row>
    <row r="43" spans="1:13" ht="33.6">
      <c r="A43" s="81" t="s">
        <v>341</v>
      </c>
      <c r="B43" s="67" t="s">
        <v>342</v>
      </c>
      <c r="C43" s="67" t="s">
        <v>343</v>
      </c>
      <c r="D43" s="67" t="s">
        <v>537</v>
      </c>
      <c r="E43" s="67" t="s">
        <v>344</v>
      </c>
      <c r="F43" s="67" t="s">
        <v>344</v>
      </c>
      <c r="G43" s="99" t="s">
        <v>88</v>
      </c>
      <c r="H43" s="129">
        <v>45956</v>
      </c>
      <c r="I43" s="69" t="s">
        <v>23</v>
      </c>
      <c r="J43" s="99" t="s">
        <v>88</v>
      </c>
      <c r="K43" s="129">
        <v>45959</v>
      </c>
      <c r="L43" s="69" t="s">
        <v>23</v>
      </c>
      <c r="M43" s="99"/>
    </row>
    <row r="44" spans="1:13" ht="33.6">
      <c r="A44" s="81" t="s">
        <v>345</v>
      </c>
      <c r="B44" s="67" t="s">
        <v>346</v>
      </c>
      <c r="C44" s="67" t="s">
        <v>347</v>
      </c>
      <c r="D44" s="67" t="s">
        <v>537</v>
      </c>
      <c r="E44" s="67" t="s">
        <v>348</v>
      </c>
      <c r="F44" s="67" t="s">
        <v>348</v>
      </c>
      <c r="G44" s="99" t="s">
        <v>88</v>
      </c>
      <c r="H44" s="129">
        <v>45956</v>
      </c>
      <c r="I44" s="69" t="s">
        <v>23</v>
      </c>
      <c r="J44" s="99" t="s">
        <v>88</v>
      </c>
      <c r="K44" s="129">
        <v>45959</v>
      </c>
      <c r="L44" s="69" t="s">
        <v>23</v>
      </c>
      <c r="M44" s="99"/>
    </row>
    <row r="45" spans="1:13" ht="50.4">
      <c r="A45" s="81" t="s">
        <v>349</v>
      </c>
      <c r="B45" s="67" t="s">
        <v>350</v>
      </c>
      <c r="C45" s="67" t="s">
        <v>351</v>
      </c>
      <c r="D45" s="67" t="s">
        <v>537</v>
      </c>
      <c r="E45" s="67" t="s">
        <v>352</v>
      </c>
      <c r="F45" s="67" t="s">
        <v>352</v>
      </c>
      <c r="G45" s="99" t="s">
        <v>88</v>
      </c>
      <c r="H45" s="129">
        <v>45956</v>
      </c>
      <c r="I45" s="69" t="s">
        <v>23</v>
      </c>
      <c r="J45" s="99" t="s">
        <v>88</v>
      </c>
      <c r="K45" s="129">
        <v>45959</v>
      </c>
      <c r="L45" s="69" t="s">
        <v>23</v>
      </c>
      <c r="M45" s="99"/>
    </row>
    <row r="46" spans="1:13" ht="67.2">
      <c r="A46" s="81" t="s">
        <v>353</v>
      </c>
      <c r="B46" s="67" t="s">
        <v>354</v>
      </c>
      <c r="C46" s="67" t="s">
        <v>355</v>
      </c>
      <c r="D46" s="67" t="s">
        <v>356</v>
      </c>
      <c r="E46" s="67" t="s">
        <v>357</v>
      </c>
      <c r="F46" s="67" t="s">
        <v>357</v>
      </c>
      <c r="G46" s="99" t="s">
        <v>88</v>
      </c>
      <c r="H46" s="129">
        <v>45956</v>
      </c>
      <c r="I46" s="69" t="s">
        <v>23</v>
      </c>
      <c r="J46" s="99" t="s">
        <v>88</v>
      </c>
      <c r="K46" s="129">
        <v>45959</v>
      </c>
      <c r="L46" s="69" t="s">
        <v>23</v>
      </c>
      <c r="M46" s="99"/>
    </row>
    <row r="47" spans="1:13" ht="33.6">
      <c r="A47" s="81" t="s">
        <v>358</v>
      </c>
      <c r="B47" s="67" t="s">
        <v>359</v>
      </c>
      <c r="C47" s="67" t="s">
        <v>360</v>
      </c>
      <c r="D47" s="67" t="s">
        <v>361</v>
      </c>
      <c r="E47" s="67" t="s">
        <v>362</v>
      </c>
      <c r="F47" s="67" t="s">
        <v>362</v>
      </c>
      <c r="G47" s="99" t="s">
        <v>88</v>
      </c>
      <c r="H47" s="129">
        <v>45956</v>
      </c>
      <c r="I47" s="69" t="s">
        <v>23</v>
      </c>
      <c r="J47" s="99" t="s">
        <v>88</v>
      </c>
      <c r="K47" s="129">
        <v>45959</v>
      </c>
      <c r="L47" s="69" t="s">
        <v>23</v>
      </c>
      <c r="M47" s="99"/>
    </row>
    <row r="48" spans="1:13" ht="33.6">
      <c r="A48" s="81" t="s">
        <v>363</v>
      </c>
      <c r="B48" s="67" t="s">
        <v>364</v>
      </c>
      <c r="C48" s="67" t="s">
        <v>365</v>
      </c>
      <c r="D48" s="67" t="s">
        <v>537</v>
      </c>
      <c r="E48" s="67" t="s">
        <v>344</v>
      </c>
      <c r="F48" s="67" t="s">
        <v>344</v>
      </c>
      <c r="G48" s="99" t="s">
        <v>88</v>
      </c>
      <c r="H48" s="129">
        <v>45956</v>
      </c>
      <c r="I48" s="69" t="s">
        <v>23</v>
      </c>
      <c r="J48" s="99" t="s">
        <v>88</v>
      </c>
      <c r="K48" s="129">
        <v>45959</v>
      </c>
      <c r="L48" s="69" t="s">
        <v>23</v>
      </c>
      <c r="M48" s="99"/>
    </row>
  </sheetData>
  <mergeCells count="14">
    <mergeCell ref="A34:M34"/>
    <mergeCell ref="A41:M41"/>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0 J35:J40 G42:G56 J42:J56" xr:uid="{00000000-0002-0000-0900-000000000000}">
      <formula1>"Passed,Untested,Failed,Blocked"</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7"/>
  <sheetViews>
    <sheetView zoomScale="70" zoomScaleNormal="70" workbookViewId="0">
      <selection activeCell="F25" sqref="F25"/>
    </sheetView>
  </sheetViews>
  <sheetFormatPr defaultColWidth="14.44140625" defaultRowHeight="16.8"/>
  <cols>
    <col min="1" max="1" width="21.109375" style="1" customWidth="1"/>
    <col min="2" max="6" width="39.33203125" style="1" customWidth="1"/>
    <col min="7" max="13" width="13.109375" style="1" customWidth="1"/>
    <col min="14" max="26" width="8.6640625" style="1" customWidth="1"/>
    <col min="27" max="16384" width="14.44140625" style="1"/>
  </cols>
  <sheetData>
    <row r="1" spans="1:7">
      <c r="A1" s="102" t="s">
        <v>67</v>
      </c>
      <c r="B1" s="230" t="s">
        <v>2</v>
      </c>
      <c r="C1" s="218"/>
      <c r="D1" s="218"/>
      <c r="E1" s="218"/>
      <c r="F1" s="219"/>
      <c r="G1" s="70"/>
    </row>
    <row r="2" spans="1:7">
      <c r="A2" s="102" t="s">
        <v>68</v>
      </c>
      <c r="B2" s="231" t="s">
        <v>16</v>
      </c>
      <c r="C2" s="218"/>
      <c r="D2" s="218"/>
      <c r="E2" s="218"/>
      <c r="F2" s="219"/>
    </row>
    <row r="3" spans="1:7">
      <c r="A3" s="98"/>
      <c r="B3" s="95" t="s">
        <v>44</v>
      </c>
      <c r="C3" s="95" t="s">
        <v>45</v>
      </c>
      <c r="D3" s="95" t="s">
        <v>69</v>
      </c>
      <c r="E3" s="103" t="s">
        <v>47</v>
      </c>
      <c r="F3" s="95" t="s">
        <v>226</v>
      </c>
    </row>
    <row r="4" spans="1:7">
      <c r="A4" s="21" t="s">
        <v>72</v>
      </c>
      <c r="B4" s="133">
        <f>COUNTA(A35:A47)- 1</f>
        <v>12</v>
      </c>
      <c r="C4" s="133">
        <f>COUNTIF(G:G,"Failed")</f>
        <v>0</v>
      </c>
      <c r="D4" s="133">
        <f>COUNTIF(G:G,"Untested")</f>
        <v>0</v>
      </c>
      <c r="E4" s="133">
        <f>COUNTIF(G:G,"Blocked")</f>
        <v>0</v>
      </c>
      <c r="F4" s="133">
        <f t="shared" ref="F4:F5" si="0">B4</f>
        <v>12</v>
      </c>
    </row>
    <row r="5" spans="1:7">
      <c r="A5" s="21" t="s">
        <v>73</v>
      </c>
      <c r="B5" s="133">
        <f>COUNTA(A42:A47)</f>
        <v>6</v>
      </c>
      <c r="C5" s="133">
        <f>COUNTIF(J:J,"Failed")</f>
        <v>0</v>
      </c>
      <c r="D5" s="133">
        <f>COUNTIF(J:J,"Untested")</f>
        <v>0</v>
      </c>
      <c r="E5" s="133">
        <f>COUNTIF(J:J,"Blocked")</f>
        <v>0</v>
      </c>
      <c r="F5" s="133">
        <f t="shared" si="0"/>
        <v>6</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13">
      <c r="A33" s="227"/>
      <c r="B33" s="227"/>
      <c r="C33" s="227"/>
      <c r="D33" s="227"/>
      <c r="E33" s="227"/>
      <c r="F33" s="227"/>
      <c r="G33" s="104" t="s">
        <v>81</v>
      </c>
      <c r="H33" s="105" t="s">
        <v>82</v>
      </c>
      <c r="I33" s="104" t="s">
        <v>83</v>
      </c>
      <c r="J33" s="104" t="s">
        <v>81</v>
      </c>
      <c r="K33" s="104" t="s">
        <v>82</v>
      </c>
      <c r="L33" s="104" t="s">
        <v>83</v>
      </c>
      <c r="M33" s="227"/>
    </row>
    <row r="34" spans="1:13">
      <c r="A34" s="251" t="s">
        <v>1083</v>
      </c>
      <c r="B34" s="218"/>
      <c r="C34" s="218"/>
      <c r="D34" s="218"/>
      <c r="E34" s="218"/>
      <c r="F34" s="218"/>
      <c r="G34" s="218"/>
      <c r="H34" s="218"/>
      <c r="I34" s="218"/>
      <c r="J34" s="218"/>
      <c r="K34" s="218"/>
      <c r="L34" s="218"/>
      <c r="M34" s="219"/>
    </row>
    <row r="35" spans="1:13">
      <c r="A35" s="81" t="s">
        <v>366</v>
      </c>
      <c r="B35" s="81" t="s">
        <v>367</v>
      </c>
      <c r="C35" s="81"/>
      <c r="D35" s="81"/>
      <c r="E35" s="81" t="s">
        <v>368</v>
      </c>
      <c r="F35" s="81" t="s">
        <v>368</v>
      </c>
      <c r="G35" s="81" t="s">
        <v>88</v>
      </c>
      <c r="H35" s="129">
        <v>45956</v>
      </c>
      <c r="I35" s="69" t="s">
        <v>23</v>
      </c>
      <c r="J35" s="81" t="s">
        <v>88</v>
      </c>
      <c r="K35" s="107"/>
      <c r="L35" s="99"/>
      <c r="M35" s="99"/>
    </row>
    <row r="36" spans="1:13" ht="33.6">
      <c r="A36" s="81" t="s">
        <v>369</v>
      </c>
      <c r="B36" s="81" t="s">
        <v>327</v>
      </c>
      <c r="C36" s="81"/>
      <c r="D36" s="81"/>
      <c r="E36" s="81" t="s">
        <v>284</v>
      </c>
      <c r="F36" s="81" t="s">
        <v>284</v>
      </c>
      <c r="G36" s="81" t="s">
        <v>88</v>
      </c>
      <c r="H36" s="129">
        <v>45956</v>
      </c>
      <c r="I36" s="69" t="s">
        <v>23</v>
      </c>
      <c r="J36" s="81" t="s">
        <v>88</v>
      </c>
      <c r="K36" s="107"/>
      <c r="L36" s="99"/>
      <c r="M36" s="99"/>
    </row>
    <row r="37" spans="1:13" ht="33.6">
      <c r="A37" s="81" t="s">
        <v>370</v>
      </c>
      <c r="B37" s="81" t="s">
        <v>329</v>
      </c>
      <c r="C37" s="81"/>
      <c r="D37" s="81"/>
      <c r="E37" s="81" t="s">
        <v>330</v>
      </c>
      <c r="F37" s="81" t="s">
        <v>330</v>
      </c>
      <c r="G37" s="81" t="s">
        <v>88</v>
      </c>
      <c r="H37" s="129">
        <v>45956</v>
      </c>
      <c r="I37" s="69" t="s">
        <v>23</v>
      </c>
      <c r="J37" s="81" t="s">
        <v>88</v>
      </c>
      <c r="K37" s="107"/>
      <c r="L37" s="99"/>
      <c r="M37" s="99"/>
    </row>
    <row r="38" spans="1:13" ht="33.6">
      <c r="A38" s="81" t="s">
        <v>371</v>
      </c>
      <c r="B38" s="81" t="s">
        <v>372</v>
      </c>
      <c r="C38" s="81"/>
      <c r="D38" s="81"/>
      <c r="E38" s="81" t="s">
        <v>284</v>
      </c>
      <c r="F38" s="81" t="s">
        <v>284</v>
      </c>
      <c r="G38" s="81" t="s">
        <v>88</v>
      </c>
      <c r="H38" s="129">
        <v>45956</v>
      </c>
      <c r="I38" s="69" t="s">
        <v>23</v>
      </c>
      <c r="J38" s="81" t="s">
        <v>88</v>
      </c>
      <c r="K38" s="107"/>
      <c r="L38" s="99"/>
      <c r="M38" s="99"/>
    </row>
    <row r="39" spans="1:13" ht="33.6">
      <c r="A39" s="81" t="s">
        <v>373</v>
      </c>
      <c r="B39" s="81" t="s">
        <v>334</v>
      </c>
      <c r="C39" s="81" t="s">
        <v>335</v>
      </c>
      <c r="D39" s="81"/>
      <c r="E39" s="81" t="s">
        <v>336</v>
      </c>
      <c r="F39" s="81" t="s">
        <v>336</v>
      </c>
      <c r="G39" s="81" t="s">
        <v>88</v>
      </c>
      <c r="H39" s="129">
        <v>45956</v>
      </c>
      <c r="I39" s="69" t="s">
        <v>23</v>
      </c>
      <c r="J39" s="81" t="s">
        <v>88</v>
      </c>
      <c r="K39" s="107"/>
      <c r="L39" s="99"/>
      <c r="M39" s="99"/>
    </row>
    <row r="40" spans="1:13" ht="33.6">
      <c r="A40" s="81" t="s">
        <v>374</v>
      </c>
      <c r="B40" s="75" t="s">
        <v>375</v>
      </c>
      <c r="C40" s="81"/>
      <c r="D40" s="81"/>
      <c r="E40" s="81" t="s">
        <v>330</v>
      </c>
      <c r="F40" s="81" t="s">
        <v>330</v>
      </c>
      <c r="G40" s="81" t="s">
        <v>88</v>
      </c>
      <c r="H40" s="129">
        <v>45956</v>
      </c>
      <c r="I40" s="69" t="s">
        <v>23</v>
      </c>
      <c r="J40" s="81" t="s">
        <v>88</v>
      </c>
      <c r="K40" s="107"/>
      <c r="L40" s="99"/>
      <c r="M40" s="99"/>
    </row>
    <row r="41" spans="1:13">
      <c r="A41" s="229" t="s">
        <v>1084</v>
      </c>
      <c r="B41" s="218"/>
      <c r="C41" s="218"/>
      <c r="D41" s="218"/>
      <c r="E41" s="218"/>
      <c r="F41" s="218"/>
      <c r="G41" s="218"/>
      <c r="H41" s="218"/>
      <c r="I41" s="218"/>
      <c r="J41" s="218"/>
      <c r="K41" s="218"/>
      <c r="L41" s="218"/>
      <c r="M41" s="219"/>
    </row>
    <row r="42" spans="1:13" ht="33.6">
      <c r="A42" s="81" t="s">
        <v>376</v>
      </c>
      <c r="B42" s="67" t="s">
        <v>377</v>
      </c>
      <c r="C42" s="67"/>
      <c r="D42" s="67" t="s">
        <v>1085</v>
      </c>
      <c r="E42" s="67" t="s">
        <v>378</v>
      </c>
      <c r="F42" s="67" t="s">
        <v>378</v>
      </c>
      <c r="G42" s="99" t="s">
        <v>88</v>
      </c>
      <c r="H42" s="129">
        <v>45956</v>
      </c>
      <c r="I42" s="69" t="s">
        <v>23</v>
      </c>
      <c r="J42" s="99" t="s">
        <v>88</v>
      </c>
      <c r="K42" s="129">
        <v>45959</v>
      </c>
      <c r="L42" s="69" t="s">
        <v>23</v>
      </c>
      <c r="M42" s="99"/>
    </row>
    <row r="43" spans="1:13">
      <c r="A43" s="67" t="s">
        <v>379</v>
      </c>
      <c r="B43" s="67" t="s">
        <v>380</v>
      </c>
      <c r="C43" s="67" t="s">
        <v>381</v>
      </c>
      <c r="D43" s="67" t="s">
        <v>1085</v>
      </c>
      <c r="E43" s="67" t="s">
        <v>382</v>
      </c>
      <c r="F43" s="67" t="s">
        <v>382</v>
      </c>
      <c r="G43" s="99" t="s">
        <v>88</v>
      </c>
      <c r="H43" s="129">
        <v>45956</v>
      </c>
      <c r="I43" s="69" t="s">
        <v>23</v>
      </c>
      <c r="J43" s="99" t="s">
        <v>88</v>
      </c>
      <c r="K43" s="129">
        <v>45959</v>
      </c>
      <c r="L43" s="69" t="s">
        <v>23</v>
      </c>
      <c r="M43" s="99"/>
    </row>
    <row r="44" spans="1:13">
      <c r="A44" s="67" t="s">
        <v>383</v>
      </c>
      <c r="B44" s="67" t="s">
        <v>364</v>
      </c>
      <c r="C44" s="67" t="s">
        <v>365</v>
      </c>
      <c r="D44" s="67" t="s">
        <v>1085</v>
      </c>
      <c r="E44" s="67" t="s">
        <v>382</v>
      </c>
      <c r="F44" s="67" t="s">
        <v>382</v>
      </c>
      <c r="G44" s="99" t="s">
        <v>88</v>
      </c>
      <c r="H44" s="129">
        <v>45956</v>
      </c>
      <c r="I44" s="69" t="s">
        <v>23</v>
      </c>
      <c r="J44" s="99" t="s">
        <v>88</v>
      </c>
      <c r="K44" s="129">
        <v>45959</v>
      </c>
      <c r="L44" s="69" t="s">
        <v>23</v>
      </c>
      <c r="M44" s="99"/>
    </row>
    <row r="45" spans="1:13">
      <c r="A45" s="67" t="s">
        <v>384</v>
      </c>
      <c r="B45" s="67" t="s">
        <v>385</v>
      </c>
      <c r="C45" s="67" t="s">
        <v>386</v>
      </c>
      <c r="D45" s="67" t="s">
        <v>1085</v>
      </c>
      <c r="E45" s="67" t="s">
        <v>387</v>
      </c>
      <c r="F45" s="67" t="s">
        <v>387</v>
      </c>
      <c r="G45" s="99" t="s">
        <v>88</v>
      </c>
      <c r="H45" s="129">
        <v>45956</v>
      </c>
      <c r="I45" s="69" t="s">
        <v>23</v>
      </c>
      <c r="J45" s="99" t="s">
        <v>88</v>
      </c>
      <c r="K45" s="129">
        <v>45959</v>
      </c>
      <c r="L45" s="69" t="s">
        <v>23</v>
      </c>
      <c r="M45" s="99"/>
    </row>
    <row r="46" spans="1:13" ht="33.6">
      <c r="A46" s="67" t="s">
        <v>388</v>
      </c>
      <c r="B46" s="67" t="s">
        <v>389</v>
      </c>
      <c r="C46" s="67" t="s">
        <v>390</v>
      </c>
      <c r="D46" s="67" t="s">
        <v>1085</v>
      </c>
      <c r="E46" s="67" t="s">
        <v>391</v>
      </c>
      <c r="F46" s="67" t="s">
        <v>391</v>
      </c>
      <c r="G46" s="99" t="s">
        <v>88</v>
      </c>
      <c r="H46" s="129">
        <v>45956</v>
      </c>
      <c r="I46" s="69" t="s">
        <v>23</v>
      </c>
      <c r="J46" s="99" t="s">
        <v>88</v>
      </c>
      <c r="K46" s="129">
        <v>45959</v>
      </c>
      <c r="L46" s="69" t="s">
        <v>23</v>
      </c>
      <c r="M46" s="99"/>
    </row>
    <row r="47" spans="1:13" ht="50.4">
      <c r="A47" s="67" t="s">
        <v>392</v>
      </c>
      <c r="B47" s="67" t="s">
        <v>393</v>
      </c>
      <c r="C47" s="67" t="s">
        <v>394</v>
      </c>
      <c r="D47" s="67" t="s">
        <v>1085</v>
      </c>
      <c r="E47" s="67" t="s">
        <v>395</v>
      </c>
      <c r="F47" s="67" t="s">
        <v>395</v>
      </c>
      <c r="G47" s="99" t="s">
        <v>88</v>
      </c>
      <c r="H47" s="129">
        <v>45956</v>
      </c>
      <c r="I47" s="69" t="s">
        <v>23</v>
      </c>
      <c r="J47" s="99" t="s">
        <v>88</v>
      </c>
      <c r="K47" s="129">
        <v>45959</v>
      </c>
      <c r="L47" s="69" t="s">
        <v>23</v>
      </c>
      <c r="M47" s="99"/>
    </row>
  </sheetData>
  <mergeCells count="14">
    <mergeCell ref="A34:M34"/>
    <mergeCell ref="A41:M41"/>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0 J35:J40 G42:G48 J42:J48" xr:uid="{00000000-0002-0000-0A00-000000000000}">
      <formula1>"Passed,Untested,Failed,Blocked"</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M50"/>
  <sheetViews>
    <sheetView topLeftCell="A37" zoomScale="55" zoomScaleNormal="55" workbookViewId="0">
      <selection activeCell="E109" sqref="E109"/>
    </sheetView>
  </sheetViews>
  <sheetFormatPr defaultColWidth="14.44140625" defaultRowHeight="16.8"/>
  <cols>
    <col min="1" max="4" width="36.33203125" style="1" customWidth="1"/>
    <col min="5" max="5" width="45.88671875" style="1" customWidth="1"/>
    <col min="6" max="6" width="45.6640625" style="1" customWidth="1"/>
    <col min="7" max="26" width="36.33203125" style="1" customWidth="1"/>
    <col min="27" max="16384" width="14.44140625" style="1"/>
  </cols>
  <sheetData>
    <row r="1" spans="1:7">
      <c r="A1" s="102" t="s">
        <v>67</v>
      </c>
      <c r="B1" s="230" t="s">
        <v>2</v>
      </c>
      <c r="C1" s="218"/>
      <c r="D1" s="218"/>
      <c r="E1" s="218"/>
      <c r="F1" s="219"/>
      <c r="G1" s="70"/>
    </row>
    <row r="2" spans="1:7">
      <c r="A2" s="102" t="s">
        <v>68</v>
      </c>
      <c r="B2" s="231" t="s">
        <v>1141</v>
      </c>
      <c r="C2" s="218"/>
      <c r="D2" s="218"/>
      <c r="E2" s="218"/>
      <c r="F2" s="219"/>
    </row>
    <row r="3" spans="1:7">
      <c r="A3" s="98"/>
      <c r="B3" s="95" t="s">
        <v>44</v>
      </c>
      <c r="C3" s="95" t="s">
        <v>45</v>
      </c>
      <c r="D3" s="95" t="s">
        <v>69</v>
      </c>
      <c r="E3" s="103" t="s">
        <v>47</v>
      </c>
      <c r="F3" s="95" t="s">
        <v>226</v>
      </c>
    </row>
    <row r="4" spans="1:7">
      <c r="A4" s="21" t="s">
        <v>72</v>
      </c>
      <c r="B4" s="133">
        <f>COUNTA(A35:A50)- 1</f>
        <v>15</v>
      </c>
      <c r="C4" s="133">
        <f>COUNTIF(G:G,"Failed")</f>
        <v>0</v>
      </c>
      <c r="D4" s="133">
        <f>COUNTIF(G:G,"Untested")</f>
        <v>0</v>
      </c>
      <c r="E4" s="133">
        <f>COUNTIF(G:G,"Blocked")</f>
        <v>0</v>
      </c>
      <c r="F4" s="133">
        <f t="shared" ref="F4:F5" si="0">B4</f>
        <v>15</v>
      </c>
    </row>
    <row r="5" spans="1:7">
      <c r="A5" s="21" t="s">
        <v>73</v>
      </c>
      <c r="B5" s="133">
        <f>COUNTA(A42:A50)</f>
        <v>9</v>
      </c>
      <c r="C5" s="133">
        <f>COUNTIF(J:J,"Failed")</f>
        <v>0</v>
      </c>
      <c r="D5" s="133">
        <f>COUNTIF(J:J,"Untested")</f>
        <v>0</v>
      </c>
      <c r="E5" s="133">
        <f>COUNTIF(J:J,"Blocked")</f>
        <v>0</v>
      </c>
      <c r="F5" s="133">
        <f t="shared" si="0"/>
        <v>9</v>
      </c>
    </row>
    <row r="31" spans="1:13">
      <c r="A31" s="256" t="s">
        <v>74</v>
      </c>
      <c r="B31" s="256" t="s">
        <v>7</v>
      </c>
      <c r="C31" s="256" t="s">
        <v>149</v>
      </c>
      <c r="D31" s="256" t="s">
        <v>76</v>
      </c>
      <c r="E31" s="256" t="s">
        <v>77</v>
      </c>
      <c r="F31" s="256" t="s">
        <v>78</v>
      </c>
      <c r="G31" s="257" t="s">
        <v>79</v>
      </c>
      <c r="H31" s="218"/>
      <c r="I31" s="218"/>
      <c r="J31" s="218"/>
      <c r="K31" s="218"/>
      <c r="L31" s="219"/>
      <c r="M31" s="256" t="s">
        <v>80</v>
      </c>
    </row>
    <row r="32" spans="1:13">
      <c r="A32" s="226"/>
      <c r="B32" s="226"/>
      <c r="C32" s="226"/>
      <c r="D32" s="226"/>
      <c r="E32" s="226"/>
      <c r="F32" s="226"/>
      <c r="G32" s="257" t="s">
        <v>52</v>
      </c>
      <c r="H32" s="218"/>
      <c r="I32" s="219"/>
      <c r="J32" s="257" t="s">
        <v>53</v>
      </c>
      <c r="K32" s="218"/>
      <c r="L32" s="219"/>
      <c r="M32" s="226"/>
    </row>
    <row r="33" spans="1:13">
      <c r="A33" s="227"/>
      <c r="B33" s="227"/>
      <c r="C33" s="227"/>
      <c r="D33" s="227"/>
      <c r="E33" s="227"/>
      <c r="F33" s="227"/>
      <c r="G33" s="156" t="s">
        <v>81</v>
      </c>
      <c r="H33" s="157" t="s">
        <v>82</v>
      </c>
      <c r="I33" s="156" t="s">
        <v>83</v>
      </c>
      <c r="J33" s="156" t="s">
        <v>81</v>
      </c>
      <c r="K33" s="156" t="s">
        <v>82</v>
      </c>
      <c r="L33" s="156" t="s">
        <v>83</v>
      </c>
      <c r="M33" s="227"/>
    </row>
    <row r="34" spans="1:13">
      <c r="A34" s="255" t="s">
        <v>1111</v>
      </c>
      <c r="B34" s="218"/>
      <c r="C34" s="218"/>
      <c r="D34" s="218"/>
      <c r="E34" s="218"/>
      <c r="F34" s="218"/>
      <c r="G34" s="218"/>
      <c r="H34" s="218"/>
      <c r="I34" s="218"/>
      <c r="J34" s="218"/>
      <c r="K34" s="218"/>
      <c r="L34" s="218"/>
      <c r="M34" s="219"/>
    </row>
    <row r="35" spans="1:13" ht="33.6">
      <c r="A35" s="158" t="s">
        <v>396</v>
      </c>
      <c r="B35" s="111" t="s">
        <v>397</v>
      </c>
      <c r="C35" s="111" t="s">
        <v>398</v>
      </c>
      <c r="D35" s="111" t="s">
        <v>398</v>
      </c>
      <c r="E35" s="113" t="s">
        <v>399</v>
      </c>
      <c r="F35" s="113" t="s">
        <v>399</v>
      </c>
      <c r="G35" s="69" t="s">
        <v>88</v>
      </c>
      <c r="H35" s="129">
        <v>45956</v>
      </c>
      <c r="I35" s="159" t="s">
        <v>19</v>
      </c>
      <c r="J35" s="69"/>
      <c r="K35" s="111" t="s">
        <v>398</v>
      </c>
      <c r="L35" s="111" t="s">
        <v>398</v>
      </c>
      <c r="M35" s="111" t="s">
        <v>398</v>
      </c>
    </row>
    <row r="36" spans="1:13" ht="84">
      <c r="A36" s="158" t="s">
        <v>400</v>
      </c>
      <c r="B36" s="114" t="s">
        <v>401</v>
      </c>
      <c r="C36" s="114" t="s">
        <v>398</v>
      </c>
      <c r="D36" s="114" t="s">
        <v>398</v>
      </c>
      <c r="E36" s="77" t="s">
        <v>1208</v>
      </c>
      <c r="F36" s="77" t="s">
        <v>1208</v>
      </c>
      <c r="G36" s="69" t="s">
        <v>88</v>
      </c>
      <c r="H36" s="129">
        <v>45956</v>
      </c>
      <c r="I36" s="159" t="s">
        <v>19</v>
      </c>
      <c r="J36" s="69"/>
      <c r="K36" s="114" t="s">
        <v>398</v>
      </c>
      <c r="L36" s="114" t="s">
        <v>398</v>
      </c>
      <c r="M36" s="114" t="s">
        <v>398</v>
      </c>
    </row>
    <row r="37" spans="1:13" ht="50.4">
      <c r="A37" s="158" t="s">
        <v>402</v>
      </c>
      <c r="B37" s="160" t="s">
        <v>403</v>
      </c>
      <c r="C37" s="160" t="s">
        <v>398</v>
      </c>
      <c r="D37" s="160" t="s">
        <v>398</v>
      </c>
      <c r="E37" s="155" t="s">
        <v>1209</v>
      </c>
      <c r="F37" s="155" t="s">
        <v>1209</v>
      </c>
      <c r="G37" s="161" t="s">
        <v>88</v>
      </c>
      <c r="H37" s="129">
        <v>45956</v>
      </c>
      <c r="I37" s="159" t="s">
        <v>19</v>
      </c>
      <c r="J37" s="161"/>
      <c r="K37" s="160" t="s">
        <v>398</v>
      </c>
      <c r="L37" s="160" t="s">
        <v>398</v>
      </c>
      <c r="M37" s="160" t="s">
        <v>398</v>
      </c>
    </row>
    <row r="38" spans="1:13" ht="50.4">
      <c r="A38" s="158" t="s">
        <v>404</v>
      </c>
      <c r="B38" s="5" t="s">
        <v>1113</v>
      </c>
      <c r="C38" s="5"/>
      <c r="D38" s="5"/>
      <c r="E38" s="109" t="s">
        <v>1210</v>
      </c>
      <c r="F38" s="109" t="s">
        <v>1210</v>
      </c>
      <c r="G38" s="161" t="s">
        <v>88</v>
      </c>
      <c r="H38" s="129">
        <v>45956</v>
      </c>
      <c r="I38" s="159" t="s">
        <v>19</v>
      </c>
      <c r="J38" s="5"/>
      <c r="K38" s="5"/>
      <c r="L38" s="5"/>
      <c r="M38" s="5"/>
    </row>
    <row r="39" spans="1:13" ht="50.4">
      <c r="A39" s="158" t="s">
        <v>405</v>
      </c>
      <c r="B39" s="5" t="s">
        <v>1114</v>
      </c>
      <c r="C39" s="5"/>
      <c r="D39" s="5"/>
      <c r="E39" s="109" t="s">
        <v>1211</v>
      </c>
      <c r="F39" s="109" t="s">
        <v>1211</v>
      </c>
      <c r="G39" s="161" t="s">
        <v>88</v>
      </c>
      <c r="H39" s="129">
        <v>45956</v>
      </c>
      <c r="I39" s="159" t="s">
        <v>19</v>
      </c>
      <c r="J39" s="5"/>
      <c r="K39" s="5"/>
      <c r="L39" s="5"/>
      <c r="M39" s="5"/>
    </row>
    <row r="40" spans="1:13" ht="50.4">
      <c r="A40" s="158" t="s">
        <v>407</v>
      </c>
      <c r="B40" s="5" t="s">
        <v>1115</v>
      </c>
      <c r="C40" s="5"/>
      <c r="D40" s="5"/>
      <c r="E40" s="109" t="s">
        <v>1212</v>
      </c>
      <c r="F40" s="109" t="s">
        <v>1212</v>
      </c>
      <c r="G40" s="162" t="s">
        <v>88</v>
      </c>
      <c r="H40" s="129">
        <v>45956</v>
      </c>
      <c r="I40" s="159" t="s">
        <v>19</v>
      </c>
      <c r="J40" s="5"/>
      <c r="K40" s="5"/>
      <c r="L40" s="5"/>
      <c r="M40" s="5"/>
    </row>
    <row r="41" spans="1:13">
      <c r="A41" s="252" t="s">
        <v>1112</v>
      </c>
      <c r="B41" s="253"/>
      <c r="C41" s="253"/>
      <c r="D41" s="253"/>
      <c r="E41" s="253"/>
      <c r="F41" s="253"/>
      <c r="G41" s="253"/>
      <c r="H41" s="253"/>
      <c r="I41" s="253"/>
      <c r="J41" s="253"/>
      <c r="K41" s="253"/>
      <c r="L41" s="253"/>
      <c r="M41" s="254"/>
    </row>
    <row r="42" spans="1:13" ht="67.2">
      <c r="A42" s="97" t="s">
        <v>408</v>
      </c>
      <c r="B42" s="67" t="s">
        <v>1154</v>
      </c>
      <c r="C42" s="97" t="s">
        <v>410</v>
      </c>
      <c r="D42" s="101" t="s">
        <v>411</v>
      </c>
      <c r="E42" s="101" t="s">
        <v>1116</v>
      </c>
      <c r="F42" s="101" t="s">
        <v>1116</v>
      </c>
      <c r="G42" s="69" t="s">
        <v>88</v>
      </c>
      <c r="H42" s="129">
        <v>45956</v>
      </c>
      <c r="I42" s="159" t="s">
        <v>19</v>
      </c>
      <c r="J42" s="69" t="s">
        <v>88</v>
      </c>
      <c r="K42" s="129">
        <v>45959</v>
      </c>
      <c r="L42" s="69" t="s">
        <v>19</v>
      </c>
      <c r="M42" s="67"/>
    </row>
    <row r="43" spans="1:13" ht="67.2">
      <c r="A43" s="97" t="s">
        <v>413</v>
      </c>
      <c r="B43" s="67" t="s">
        <v>300</v>
      </c>
      <c r="C43" s="97" t="s">
        <v>1122</v>
      </c>
      <c r="D43" s="101" t="s">
        <v>411</v>
      </c>
      <c r="E43" s="101" t="s">
        <v>1117</v>
      </c>
      <c r="F43" s="101" t="s">
        <v>1117</v>
      </c>
      <c r="G43" s="69" t="s">
        <v>88</v>
      </c>
      <c r="H43" s="129">
        <v>45956</v>
      </c>
      <c r="I43" s="159" t="s">
        <v>19</v>
      </c>
      <c r="J43" s="69" t="s">
        <v>88</v>
      </c>
      <c r="K43" s="129">
        <v>45959</v>
      </c>
      <c r="L43" s="69" t="s">
        <v>19</v>
      </c>
      <c r="M43" s="67"/>
    </row>
    <row r="44" spans="1:13" ht="84">
      <c r="A44" s="97" t="s">
        <v>415</v>
      </c>
      <c r="B44" s="67" t="s">
        <v>416</v>
      </c>
      <c r="C44" s="97" t="s">
        <v>1127</v>
      </c>
      <c r="D44" s="101" t="s">
        <v>411</v>
      </c>
      <c r="E44" s="101" t="s">
        <v>1117</v>
      </c>
      <c r="F44" s="101" t="s">
        <v>1117</v>
      </c>
      <c r="G44" s="69" t="s">
        <v>88</v>
      </c>
      <c r="H44" s="129">
        <v>45956</v>
      </c>
      <c r="I44" s="159" t="s">
        <v>19</v>
      </c>
      <c r="J44" s="69" t="s">
        <v>88</v>
      </c>
      <c r="K44" s="129">
        <v>45959</v>
      </c>
      <c r="L44" s="69" t="s">
        <v>19</v>
      </c>
      <c r="M44" s="67"/>
    </row>
    <row r="45" spans="1:13" ht="33.6">
      <c r="A45" s="97" t="s">
        <v>418</v>
      </c>
      <c r="B45" s="67" t="s">
        <v>1155</v>
      </c>
      <c r="C45" s="97" t="s">
        <v>1126</v>
      </c>
      <c r="D45" s="101" t="s">
        <v>411</v>
      </c>
      <c r="E45" s="101" t="s">
        <v>1118</v>
      </c>
      <c r="F45" s="101" t="s">
        <v>1118</v>
      </c>
      <c r="G45" s="69" t="s">
        <v>88</v>
      </c>
      <c r="H45" s="129">
        <v>45956</v>
      </c>
      <c r="I45" s="159" t="s">
        <v>19</v>
      </c>
      <c r="J45" s="69" t="s">
        <v>88</v>
      </c>
      <c r="K45" s="129">
        <v>45959</v>
      </c>
      <c r="L45" s="69" t="s">
        <v>19</v>
      </c>
      <c r="M45" s="67"/>
    </row>
    <row r="46" spans="1:13" ht="50.4">
      <c r="A46" s="97" t="s">
        <v>422</v>
      </c>
      <c r="B46" s="67" t="s">
        <v>423</v>
      </c>
      <c r="C46" s="97" t="s">
        <v>1125</v>
      </c>
      <c r="D46" s="101" t="s">
        <v>411</v>
      </c>
      <c r="E46" s="101" t="s">
        <v>1119</v>
      </c>
      <c r="F46" s="101" t="s">
        <v>1119</v>
      </c>
      <c r="G46" s="69" t="s">
        <v>88</v>
      </c>
      <c r="H46" s="129">
        <v>45956</v>
      </c>
      <c r="I46" s="159" t="s">
        <v>19</v>
      </c>
      <c r="J46" s="69" t="s">
        <v>88</v>
      </c>
      <c r="K46" s="129">
        <v>45959</v>
      </c>
      <c r="L46" s="69" t="s">
        <v>19</v>
      </c>
      <c r="M46" s="67"/>
    </row>
    <row r="47" spans="1:13" ht="33.6">
      <c r="A47" s="97" t="s">
        <v>426</v>
      </c>
      <c r="B47" s="67" t="s">
        <v>1156</v>
      </c>
      <c r="C47" s="97" t="s">
        <v>1124</v>
      </c>
      <c r="D47" s="101" t="s">
        <v>411</v>
      </c>
      <c r="E47" s="101" t="s">
        <v>429</v>
      </c>
      <c r="F47" s="101" t="s">
        <v>429</v>
      </c>
      <c r="G47" s="69" t="s">
        <v>88</v>
      </c>
      <c r="H47" s="129">
        <v>45956</v>
      </c>
      <c r="I47" s="159" t="s">
        <v>19</v>
      </c>
      <c r="J47" s="69" t="s">
        <v>88</v>
      </c>
      <c r="K47" s="129">
        <v>45959</v>
      </c>
      <c r="L47" s="69" t="s">
        <v>19</v>
      </c>
      <c r="M47" s="67"/>
    </row>
    <row r="48" spans="1:13" ht="67.2">
      <c r="A48" s="97" t="s">
        <v>430</v>
      </c>
      <c r="B48" s="67" t="s">
        <v>431</v>
      </c>
      <c r="C48" s="97" t="s">
        <v>1123</v>
      </c>
      <c r="D48" s="101" t="s">
        <v>411</v>
      </c>
      <c r="E48" s="101" t="s">
        <v>1128</v>
      </c>
      <c r="F48" s="101" t="s">
        <v>1128</v>
      </c>
      <c r="G48" s="69" t="s">
        <v>88</v>
      </c>
      <c r="H48" s="129">
        <v>45956</v>
      </c>
      <c r="I48" s="159" t="s">
        <v>19</v>
      </c>
      <c r="J48" s="69" t="s">
        <v>88</v>
      </c>
      <c r="K48" s="129">
        <v>45959</v>
      </c>
      <c r="L48" s="69" t="s">
        <v>19</v>
      </c>
      <c r="M48" s="67"/>
    </row>
    <row r="49" spans="1:13" ht="50.4">
      <c r="A49" s="97" t="s">
        <v>434</v>
      </c>
      <c r="B49" s="67" t="s">
        <v>1157</v>
      </c>
      <c r="C49" s="97" t="s">
        <v>1121</v>
      </c>
      <c r="D49" s="101" t="s">
        <v>411</v>
      </c>
      <c r="E49" s="101" t="s">
        <v>1120</v>
      </c>
      <c r="F49" s="101" t="s">
        <v>1120</v>
      </c>
      <c r="G49" s="69" t="s">
        <v>88</v>
      </c>
      <c r="H49" s="129">
        <v>45956</v>
      </c>
      <c r="I49" s="159" t="s">
        <v>19</v>
      </c>
      <c r="J49" s="69" t="s">
        <v>88</v>
      </c>
      <c r="K49" s="129">
        <v>45959</v>
      </c>
      <c r="L49" s="69" t="s">
        <v>19</v>
      </c>
      <c r="M49" s="67"/>
    </row>
    <row r="50" spans="1:13" ht="67.2">
      <c r="A50" s="97" t="s">
        <v>438</v>
      </c>
      <c r="B50" s="67" t="s">
        <v>320</v>
      </c>
      <c r="C50" s="97" t="s">
        <v>1122</v>
      </c>
      <c r="D50" s="101" t="s">
        <v>411</v>
      </c>
      <c r="E50" s="101" t="s">
        <v>439</v>
      </c>
      <c r="F50" s="101" t="s">
        <v>439</v>
      </c>
      <c r="G50" s="69" t="s">
        <v>88</v>
      </c>
      <c r="H50" s="129">
        <v>45956</v>
      </c>
      <c r="I50" s="159" t="s">
        <v>19</v>
      </c>
      <c r="J50" s="69" t="s">
        <v>88</v>
      </c>
      <c r="K50" s="129">
        <v>45959</v>
      </c>
      <c r="L50" s="69" t="s">
        <v>19</v>
      </c>
      <c r="M50" s="67"/>
    </row>
  </sheetData>
  <mergeCells count="14">
    <mergeCell ref="A41:M41"/>
    <mergeCell ref="A34:M34"/>
    <mergeCell ref="B1:F1"/>
    <mergeCell ref="B2:F2"/>
    <mergeCell ref="A31:A33"/>
    <mergeCell ref="B31:B33"/>
    <mergeCell ref="C31:C33"/>
    <mergeCell ref="D31:D33"/>
    <mergeCell ref="E31:E33"/>
    <mergeCell ref="F31:F33"/>
    <mergeCell ref="G31:L31"/>
    <mergeCell ref="M31:M33"/>
    <mergeCell ref="G32:I32"/>
    <mergeCell ref="J32:L32"/>
  </mergeCells>
  <phoneticPr fontId="25" type="noConversion"/>
  <dataValidations count="1">
    <dataValidation type="list" allowBlank="1" showErrorMessage="1" sqref="J35:J37 G42:G50 J42:J50 G35:G40" xr:uid="{00000000-0002-0000-0B00-000000000000}">
      <formula1>"Passed,Untested,Failed,Blocked"</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4"/>
  <sheetViews>
    <sheetView topLeftCell="A35" zoomScale="70" zoomScaleNormal="70" workbookViewId="0">
      <selection activeCell="D43" sqref="D43"/>
    </sheetView>
  </sheetViews>
  <sheetFormatPr defaultColWidth="14.44140625" defaultRowHeight="16.8"/>
  <cols>
    <col min="1" max="1" width="15.88671875" style="1" customWidth="1"/>
    <col min="2" max="4" width="35.109375" style="1" customWidth="1"/>
    <col min="5" max="5" width="38" style="1" customWidth="1"/>
    <col min="6" max="6" width="37.33203125" style="1" customWidth="1"/>
    <col min="7" max="13" width="13.33203125" style="1" customWidth="1"/>
    <col min="14" max="26" width="8.6640625" style="1" customWidth="1"/>
    <col min="27" max="16384" width="14.44140625" style="1"/>
  </cols>
  <sheetData>
    <row r="1" spans="1:7">
      <c r="A1" s="102" t="s">
        <v>67</v>
      </c>
      <c r="B1" s="230" t="s">
        <v>2</v>
      </c>
      <c r="C1" s="218"/>
      <c r="D1" s="218"/>
      <c r="E1" s="218"/>
      <c r="F1" s="219"/>
      <c r="G1" s="70"/>
    </row>
    <row r="2" spans="1:7">
      <c r="A2" s="102" t="s">
        <v>68</v>
      </c>
      <c r="B2" s="231" t="s">
        <v>1087</v>
      </c>
      <c r="C2" s="218"/>
      <c r="D2" s="218"/>
      <c r="E2" s="218"/>
      <c r="F2" s="219"/>
    </row>
    <row r="3" spans="1:7">
      <c r="A3" s="98"/>
      <c r="B3" s="95" t="s">
        <v>44</v>
      </c>
      <c r="C3" s="95" t="s">
        <v>45</v>
      </c>
      <c r="D3" s="95" t="s">
        <v>69</v>
      </c>
      <c r="E3" s="103" t="s">
        <v>47</v>
      </c>
      <c r="F3" s="95" t="s">
        <v>226</v>
      </c>
    </row>
    <row r="4" spans="1:7">
      <c r="A4" s="21" t="s">
        <v>72</v>
      </c>
      <c r="B4" s="133">
        <f>COUNTA(A35:A54)- 1</f>
        <v>19</v>
      </c>
      <c r="C4" s="133">
        <f>COUNTIF(G:G,"Failed")</f>
        <v>0</v>
      </c>
      <c r="D4" s="133">
        <f>COUNTIF(G:G,"Untested")</f>
        <v>0</v>
      </c>
      <c r="E4" s="133">
        <f>COUNTIF(G:G,"Blocked")</f>
        <v>0</v>
      </c>
      <c r="F4" s="133">
        <f t="shared" ref="F4:F5" si="0">B4</f>
        <v>19</v>
      </c>
    </row>
    <row r="5" spans="1:7">
      <c r="A5" s="21" t="s">
        <v>73</v>
      </c>
      <c r="B5" s="133">
        <f>COUNTA(A42:A54)</f>
        <v>13</v>
      </c>
      <c r="C5" s="133">
        <f>COUNTIF(J:J,"Failed")</f>
        <v>0</v>
      </c>
      <c r="D5" s="133">
        <f>COUNTIF(J:J,"Untested")</f>
        <v>0</v>
      </c>
      <c r="E5" s="133">
        <f>COUNTIF(J:J,"Blocked")</f>
        <v>0</v>
      </c>
      <c r="F5" s="133">
        <f t="shared" si="0"/>
        <v>13</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13">
      <c r="A33" s="227"/>
      <c r="B33" s="227"/>
      <c r="C33" s="227"/>
      <c r="D33" s="227"/>
      <c r="E33" s="227"/>
      <c r="F33" s="227"/>
      <c r="G33" s="104" t="s">
        <v>81</v>
      </c>
      <c r="H33" s="105" t="s">
        <v>82</v>
      </c>
      <c r="I33" s="104" t="s">
        <v>83</v>
      </c>
      <c r="J33" s="104" t="s">
        <v>81</v>
      </c>
      <c r="K33" s="104" t="s">
        <v>82</v>
      </c>
      <c r="L33" s="104" t="s">
        <v>83</v>
      </c>
      <c r="M33" s="227"/>
    </row>
    <row r="34" spans="1:13">
      <c r="A34" s="251" t="s">
        <v>1088</v>
      </c>
      <c r="B34" s="218"/>
      <c r="C34" s="218"/>
      <c r="D34" s="218"/>
      <c r="E34" s="218"/>
      <c r="F34" s="218"/>
      <c r="G34" s="218"/>
      <c r="H34" s="218"/>
      <c r="I34" s="218"/>
      <c r="J34" s="218"/>
      <c r="K34" s="218"/>
      <c r="L34" s="218"/>
      <c r="M34" s="219"/>
    </row>
    <row r="35" spans="1:13" ht="33.6">
      <c r="A35" s="81" t="s">
        <v>441</v>
      </c>
      <c r="B35" s="81" t="s">
        <v>406</v>
      </c>
      <c r="C35" s="81"/>
      <c r="D35" s="81"/>
      <c r="E35" s="81" t="s">
        <v>284</v>
      </c>
      <c r="F35" s="81" t="s">
        <v>284</v>
      </c>
      <c r="G35" s="81" t="s">
        <v>88</v>
      </c>
      <c r="H35" s="129">
        <v>45956</v>
      </c>
      <c r="I35" s="81" t="s">
        <v>19</v>
      </c>
      <c r="J35" s="81" t="s">
        <v>88</v>
      </c>
      <c r="K35" s="107"/>
      <c r="L35" s="99"/>
      <c r="M35" s="99"/>
    </row>
    <row r="36" spans="1:13" ht="33.6">
      <c r="A36" s="81" t="s">
        <v>442</v>
      </c>
      <c r="B36" s="81" t="s">
        <v>443</v>
      </c>
      <c r="C36" s="81"/>
      <c r="D36" s="81"/>
      <c r="E36" s="81" t="s">
        <v>284</v>
      </c>
      <c r="F36" s="81" t="s">
        <v>284</v>
      </c>
      <c r="G36" s="81" t="s">
        <v>88</v>
      </c>
      <c r="H36" s="129">
        <v>45956</v>
      </c>
      <c r="I36" s="81" t="s">
        <v>19</v>
      </c>
      <c r="J36" s="81" t="s">
        <v>88</v>
      </c>
      <c r="K36" s="107"/>
      <c r="L36" s="99"/>
      <c r="M36" s="99"/>
    </row>
    <row r="37" spans="1:13" ht="50.4">
      <c r="A37" s="81" t="s">
        <v>444</v>
      </c>
      <c r="B37" s="81" t="s">
        <v>445</v>
      </c>
      <c r="C37" s="81"/>
      <c r="D37" s="81"/>
      <c r="E37" s="81" t="s">
        <v>1207</v>
      </c>
      <c r="F37" s="81" t="s">
        <v>1207</v>
      </c>
      <c r="G37" s="81" t="s">
        <v>88</v>
      </c>
      <c r="H37" s="129">
        <v>45956</v>
      </c>
      <c r="I37" s="81" t="s">
        <v>19</v>
      </c>
      <c r="J37" s="81" t="s">
        <v>88</v>
      </c>
      <c r="K37" s="107"/>
      <c r="L37" s="99"/>
      <c r="M37" s="99"/>
    </row>
    <row r="38" spans="1:13" ht="50.4">
      <c r="A38" s="81" t="s">
        <v>446</v>
      </c>
      <c r="B38" s="81" t="s">
        <v>447</v>
      </c>
      <c r="C38" s="81"/>
      <c r="D38" s="81"/>
      <c r="E38" s="81" t="s">
        <v>448</v>
      </c>
      <c r="F38" s="81" t="s">
        <v>448</v>
      </c>
      <c r="G38" s="81" t="s">
        <v>88</v>
      </c>
      <c r="H38" s="129">
        <v>45956</v>
      </c>
      <c r="I38" s="81" t="s">
        <v>19</v>
      </c>
      <c r="J38" s="81" t="s">
        <v>88</v>
      </c>
      <c r="K38" s="107"/>
      <c r="L38" s="99"/>
      <c r="M38" s="99"/>
    </row>
    <row r="39" spans="1:13" ht="67.2">
      <c r="A39" s="81" t="s">
        <v>449</v>
      </c>
      <c r="B39" s="81" t="s">
        <v>329</v>
      </c>
      <c r="C39" s="81"/>
      <c r="D39" s="81"/>
      <c r="E39" s="81" t="s">
        <v>450</v>
      </c>
      <c r="F39" s="81" t="s">
        <v>450</v>
      </c>
      <c r="G39" s="81" t="s">
        <v>88</v>
      </c>
      <c r="H39" s="129">
        <v>45956</v>
      </c>
      <c r="I39" s="81" t="s">
        <v>19</v>
      </c>
      <c r="J39" s="81" t="s">
        <v>88</v>
      </c>
      <c r="K39" s="107"/>
      <c r="L39" s="99"/>
      <c r="M39" s="99"/>
    </row>
    <row r="40" spans="1:13" ht="67.2">
      <c r="A40" s="81" t="s">
        <v>451</v>
      </c>
      <c r="B40" s="81" t="s">
        <v>452</v>
      </c>
      <c r="C40" s="81"/>
      <c r="D40" s="81"/>
      <c r="E40" s="81" t="s">
        <v>1206</v>
      </c>
      <c r="F40" s="81" t="s">
        <v>1206</v>
      </c>
      <c r="G40" s="81" t="s">
        <v>88</v>
      </c>
      <c r="H40" s="129">
        <v>45956</v>
      </c>
      <c r="I40" s="81" t="s">
        <v>19</v>
      </c>
      <c r="J40" s="81" t="s">
        <v>88</v>
      </c>
      <c r="K40" s="107"/>
      <c r="L40" s="99"/>
      <c r="M40" s="99"/>
    </row>
    <row r="41" spans="1:13">
      <c r="A41" s="229" t="s">
        <v>1089</v>
      </c>
      <c r="B41" s="218"/>
      <c r="C41" s="218"/>
      <c r="D41" s="218"/>
      <c r="E41" s="218"/>
      <c r="F41" s="218"/>
      <c r="G41" s="218"/>
      <c r="H41" s="218"/>
      <c r="I41" s="218"/>
      <c r="J41" s="218"/>
      <c r="K41" s="218"/>
      <c r="L41" s="218"/>
      <c r="M41" s="219"/>
    </row>
    <row r="42" spans="1:13" ht="100.8">
      <c r="A42" s="67" t="s">
        <v>454</v>
      </c>
      <c r="B42" s="67" t="s">
        <v>1218</v>
      </c>
      <c r="C42" s="67" t="s">
        <v>1109</v>
      </c>
      <c r="D42" s="67" t="s">
        <v>455</v>
      </c>
      <c r="E42" s="67" t="s">
        <v>1219</v>
      </c>
      <c r="F42" s="67" t="s">
        <v>1220</v>
      </c>
      <c r="G42" s="99" t="s">
        <v>88</v>
      </c>
      <c r="H42" s="129">
        <v>45956</v>
      </c>
      <c r="I42" s="99" t="s">
        <v>19</v>
      </c>
      <c r="J42" s="99" t="s">
        <v>88</v>
      </c>
      <c r="K42" s="129">
        <v>45959</v>
      </c>
      <c r="L42" s="99" t="s">
        <v>19</v>
      </c>
      <c r="M42" s="99"/>
    </row>
    <row r="43" spans="1:13" ht="50.4">
      <c r="A43" s="67" t="s">
        <v>456</v>
      </c>
      <c r="B43" s="67" t="s">
        <v>457</v>
      </c>
      <c r="C43" s="67" t="s">
        <v>458</v>
      </c>
      <c r="D43" s="67" t="s">
        <v>455</v>
      </c>
      <c r="E43" s="67" t="s">
        <v>1107</v>
      </c>
      <c r="F43" s="67" t="s">
        <v>1107</v>
      </c>
      <c r="G43" s="99" t="s">
        <v>88</v>
      </c>
      <c r="H43" s="129">
        <v>45956</v>
      </c>
      <c r="I43" s="99" t="s">
        <v>19</v>
      </c>
      <c r="J43" s="99" t="s">
        <v>88</v>
      </c>
      <c r="K43" s="129">
        <v>45959</v>
      </c>
      <c r="L43" s="99" t="s">
        <v>19</v>
      </c>
      <c r="M43" s="99"/>
    </row>
    <row r="44" spans="1:13" ht="50.4">
      <c r="A44" s="67" t="s">
        <v>459</v>
      </c>
      <c r="B44" s="67" t="s">
        <v>460</v>
      </c>
      <c r="C44" s="67" t="s">
        <v>461</v>
      </c>
      <c r="D44" s="67" t="s">
        <v>455</v>
      </c>
      <c r="E44" s="67" t="s">
        <v>1107</v>
      </c>
      <c r="F44" s="67" t="s">
        <v>1107</v>
      </c>
      <c r="G44" s="99" t="s">
        <v>88</v>
      </c>
      <c r="H44" s="129">
        <v>45956</v>
      </c>
      <c r="I44" s="99" t="s">
        <v>19</v>
      </c>
      <c r="J44" s="99" t="s">
        <v>88</v>
      </c>
      <c r="K44" s="129">
        <v>45959</v>
      </c>
      <c r="L44" s="99" t="s">
        <v>19</v>
      </c>
      <c r="M44" s="99"/>
    </row>
    <row r="45" spans="1:13" ht="50.4">
      <c r="A45" s="67" t="s">
        <v>462</v>
      </c>
      <c r="B45" s="67" t="s">
        <v>1221</v>
      </c>
      <c r="C45" s="67" t="s">
        <v>463</v>
      </c>
      <c r="D45" s="67" t="s">
        <v>455</v>
      </c>
      <c r="E45" s="67" t="s">
        <v>1107</v>
      </c>
      <c r="F45" s="67" t="s">
        <v>1107</v>
      </c>
      <c r="G45" s="99" t="s">
        <v>88</v>
      </c>
      <c r="H45" s="129">
        <v>45956</v>
      </c>
      <c r="I45" s="99" t="s">
        <v>19</v>
      </c>
      <c r="J45" s="99" t="s">
        <v>88</v>
      </c>
      <c r="K45" s="129">
        <v>45959</v>
      </c>
      <c r="L45" s="99" t="s">
        <v>19</v>
      </c>
      <c r="M45" s="99"/>
    </row>
    <row r="46" spans="1:13" ht="50.4">
      <c r="A46" s="67" t="s">
        <v>464</v>
      </c>
      <c r="B46" s="67" t="s">
        <v>465</v>
      </c>
      <c r="C46" s="67" t="s">
        <v>466</v>
      </c>
      <c r="D46" s="67" t="s">
        <v>455</v>
      </c>
      <c r="E46" s="67" t="s">
        <v>1107</v>
      </c>
      <c r="F46" s="67" t="s">
        <v>1107</v>
      </c>
      <c r="G46" s="99" t="s">
        <v>88</v>
      </c>
      <c r="H46" s="129">
        <v>45956</v>
      </c>
      <c r="I46" s="99" t="s">
        <v>19</v>
      </c>
      <c r="J46" s="99" t="s">
        <v>88</v>
      </c>
      <c r="K46" s="129">
        <v>45959</v>
      </c>
      <c r="L46" s="99" t="s">
        <v>19</v>
      </c>
      <c r="M46" s="99"/>
    </row>
    <row r="47" spans="1:13" ht="50.4">
      <c r="A47" s="67" t="s">
        <v>467</v>
      </c>
      <c r="B47" s="67" t="s">
        <v>468</v>
      </c>
      <c r="C47" s="67" t="s">
        <v>469</v>
      </c>
      <c r="D47" s="67" t="s">
        <v>455</v>
      </c>
      <c r="E47" s="67" t="s">
        <v>1107</v>
      </c>
      <c r="F47" s="67" t="s">
        <v>1107</v>
      </c>
      <c r="G47" s="99" t="s">
        <v>88</v>
      </c>
      <c r="H47" s="129">
        <v>45956</v>
      </c>
      <c r="I47" s="99" t="s">
        <v>19</v>
      </c>
      <c r="J47" s="99" t="s">
        <v>88</v>
      </c>
      <c r="K47" s="129">
        <v>45959</v>
      </c>
      <c r="L47" s="99" t="s">
        <v>19</v>
      </c>
      <c r="M47" s="99"/>
    </row>
    <row r="48" spans="1:13" ht="50.4">
      <c r="A48" s="67" t="s">
        <v>470</v>
      </c>
      <c r="B48" s="67" t="s">
        <v>471</v>
      </c>
      <c r="C48" s="67" t="s">
        <v>472</v>
      </c>
      <c r="D48" s="67" t="s">
        <v>455</v>
      </c>
      <c r="E48" s="67" t="s">
        <v>1107</v>
      </c>
      <c r="F48" s="67" t="s">
        <v>1107</v>
      </c>
      <c r="G48" s="99" t="s">
        <v>88</v>
      </c>
      <c r="H48" s="129">
        <v>45956</v>
      </c>
      <c r="I48" s="99" t="s">
        <v>19</v>
      </c>
      <c r="J48" s="99" t="s">
        <v>88</v>
      </c>
      <c r="K48" s="129">
        <v>45959</v>
      </c>
      <c r="L48" s="99" t="s">
        <v>19</v>
      </c>
      <c r="M48" s="99"/>
    </row>
    <row r="49" spans="1:13" ht="50.4">
      <c r="A49" s="67" t="s">
        <v>473</v>
      </c>
      <c r="B49" s="67" t="s">
        <v>474</v>
      </c>
      <c r="C49" s="67" t="s">
        <v>475</v>
      </c>
      <c r="D49" s="67" t="s">
        <v>455</v>
      </c>
      <c r="E49" s="67" t="s">
        <v>1107</v>
      </c>
      <c r="F49" s="67" t="s">
        <v>1107</v>
      </c>
      <c r="G49" s="99" t="s">
        <v>88</v>
      </c>
      <c r="H49" s="129">
        <v>45956</v>
      </c>
      <c r="I49" s="99" t="s">
        <v>19</v>
      </c>
      <c r="J49" s="99" t="s">
        <v>88</v>
      </c>
      <c r="K49" s="129">
        <v>45959</v>
      </c>
      <c r="L49" s="99" t="s">
        <v>19</v>
      </c>
      <c r="M49" s="99"/>
    </row>
    <row r="50" spans="1:13" ht="50.4">
      <c r="A50" s="67" t="s">
        <v>476</v>
      </c>
      <c r="B50" s="67" t="s">
        <v>477</v>
      </c>
      <c r="C50" s="67" t="s">
        <v>478</v>
      </c>
      <c r="D50" s="67" t="s">
        <v>455</v>
      </c>
      <c r="E50" s="67" t="s">
        <v>1107</v>
      </c>
      <c r="F50" s="67" t="s">
        <v>1107</v>
      </c>
      <c r="G50" s="99" t="s">
        <v>88</v>
      </c>
      <c r="H50" s="129">
        <v>45956</v>
      </c>
      <c r="I50" s="99" t="s">
        <v>19</v>
      </c>
      <c r="J50" s="99" t="s">
        <v>88</v>
      </c>
      <c r="K50" s="129">
        <v>45959</v>
      </c>
      <c r="L50" s="99" t="s">
        <v>19</v>
      </c>
      <c r="M50" s="99"/>
    </row>
    <row r="51" spans="1:13" ht="50.4">
      <c r="A51" s="67" t="s">
        <v>479</v>
      </c>
      <c r="B51" s="67" t="s">
        <v>480</v>
      </c>
      <c r="C51" s="67" t="s">
        <v>481</v>
      </c>
      <c r="D51" s="67" t="s">
        <v>455</v>
      </c>
      <c r="E51" s="67" t="s">
        <v>1107</v>
      </c>
      <c r="F51" s="67" t="s">
        <v>1107</v>
      </c>
      <c r="G51" s="99" t="s">
        <v>88</v>
      </c>
      <c r="H51" s="129">
        <v>45956</v>
      </c>
      <c r="I51" s="99" t="s">
        <v>19</v>
      </c>
      <c r="J51" s="99" t="s">
        <v>88</v>
      </c>
      <c r="K51" s="129">
        <v>45959</v>
      </c>
      <c r="L51" s="99" t="s">
        <v>19</v>
      </c>
      <c r="M51" s="99"/>
    </row>
    <row r="52" spans="1:13" ht="33.6">
      <c r="A52" s="67" t="s">
        <v>482</v>
      </c>
      <c r="B52" s="109" t="s">
        <v>1222</v>
      </c>
      <c r="C52" s="67" t="s">
        <v>483</v>
      </c>
      <c r="D52" s="109" t="s">
        <v>455</v>
      </c>
      <c r="E52" s="67" t="s">
        <v>1108</v>
      </c>
      <c r="F52" s="67" t="s">
        <v>1108</v>
      </c>
      <c r="G52" s="99" t="s">
        <v>88</v>
      </c>
      <c r="H52" s="129">
        <v>45956</v>
      </c>
      <c r="I52" s="99" t="s">
        <v>19</v>
      </c>
      <c r="J52" s="99" t="s">
        <v>88</v>
      </c>
      <c r="K52" s="129">
        <v>45959</v>
      </c>
      <c r="L52" s="99" t="s">
        <v>19</v>
      </c>
      <c r="M52" s="5"/>
    </row>
    <row r="53" spans="1:13" ht="50.4">
      <c r="A53" s="67" t="s">
        <v>484</v>
      </c>
      <c r="B53" s="67" t="s">
        <v>1223</v>
      </c>
      <c r="C53" s="67" t="s">
        <v>1110</v>
      </c>
      <c r="D53" s="67" t="s">
        <v>455</v>
      </c>
      <c r="E53" s="67" t="s">
        <v>1108</v>
      </c>
      <c r="F53" s="67" t="s">
        <v>1108</v>
      </c>
      <c r="G53" s="99" t="s">
        <v>88</v>
      </c>
      <c r="H53" s="129">
        <v>45956</v>
      </c>
      <c r="I53" s="99" t="s">
        <v>19</v>
      </c>
      <c r="J53" s="99" t="s">
        <v>88</v>
      </c>
      <c r="K53" s="129">
        <v>45959</v>
      </c>
      <c r="L53" s="99" t="s">
        <v>19</v>
      </c>
      <c r="M53" s="99"/>
    </row>
    <row r="54" spans="1:13" ht="33.6">
      <c r="A54" s="67" t="s">
        <v>485</v>
      </c>
      <c r="B54" s="67" t="s">
        <v>486</v>
      </c>
      <c r="C54" s="67" t="s">
        <v>487</v>
      </c>
      <c r="D54" s="67" t="s">
        <v>455</v>
      </c>
      <c r="E54" s="67" t="s">
        <v>1107</v>
      </c>
      <c r="F54" s="67" t="s">
        <v>1107</v>
      </c>
      <c r="G54" s="99" t="s">
        <v>88</v>
      </c>
      <c r="H54" s="129">
        <v>45956</v>
      </c>
      <c r="I54" s="99" t="s">
        <v>19</v>
      </c>
      <c r="J54" s="99" t="s">
        <v>88</v>
      </c>
      <c r="K54" s="129">
        <v>45959</v>
      </c>
      <c r="L54" s="99" t="s">
        <v>19</v>
      </c>
      <c r="M54" s="99"/>
    </row>
  </sheetData>
  <mergeCells count="14">
    <mergeCell ref="A34:M34"/>
    <mergeCell ref="A41:M41"/>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0 J35:J40 G42:G54 J42:J54" xr:uid="{00000000-0002-0000-0C00-000000000000}">
      <formula1>"Passed,Untested,Failed,Blocked"</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55"/>
  <sheetViews>
    <sheetView topLeftCell="A44" zoomScale="70" zoomScaleNormal="70" workbookViewId="0">
      <selection activeCell="E59" sqref="E59"/>
    </sheetView>
  </sheetViews>
  <sheetFormatPr defaultColWidth="14.44140625" defaultRowHeight="16.8"/>
  <cols>
    <col min="1" max="1" width="19.6640625" style="1" customWidth="1"/>
    <col min="2" max="6" width="39.109375" style="1" customWidth="1"/>
    <col min="7" max="7" width="11.44140625" style="1" customWidth="1"/>
    <col min="8" max="8" width="14.88671875" style="1" customWidth="1"/>
    <col min="9" max="13" width="11.44140625" style="1" customWidth="1"/>
    <col min="14" max="26" width="8.6640625" style="1" customWidth="1"/>
    <col min="27" max="16384" width="14.44140625" style="1"/>
  </cols>
  <sheetData>
    <row r="1" spans="1:7">
      <c r="A1" s="102" t="s">
        <v>67</v>
      </c>
      <c r="B1" s="230" t="s">
        <v>2</v>
      </c>
      <c r="C1" s="218"/>
      <c r="D1" s="218"/>
      <c r="E1" s="218"/>
      <c r="F1" s="219"/>
      <c r="G1" s="70"/>
    </row>
    <row r="2" spans="1:7">
      <c r="A2" s="102" t="s">
        <v>68</v>
      </c>
      <c r="B2" s="231" t="s">
        <v>20</v>
      </c>
      <c r="C2" s="218"/>
      <c r="D2" s="218"/>
      <c r="E2" s="218"/>
      <c r="F2" s="219"/>
    </row>
    <row r="3" spans="1:7">
      <c r="A3" s="98"/>
      <c r="B3" s="95" t="s">
        <v>44</v>
      </c>
      <c r="C3" s="95" t="s">
        <v>45</v>
      </c>
      <c r="D3" s="95" t="s">
        <v>69</v>
      </c>
      <c r="E3" s="103" t="s">
        <v>47</v>
      </c>
      <c r="F3" s="95" t="s">
        <v>226</v>
      </c>
    </row>
    <row r="4" spans="1:7">
      <c r="A4" s="21" t="s">
        <v>72</v>
      </c>
      <c r="B4" s="133">
        <f>COUNTA(A35:A55)- 1</f>
        <v>20</v>
      </c>
      <c r="C4" s="133">
        <f>COUNTIF(G:G,"Failed")</f>
        <v>0</v>
      </c>
      <c r="D4" s="133">
        <f>COUNTIF(G:G,"Untested")</f>
        <v>0</v>
      </c>
      <c r="E4" s="133">
        <f>COUNTIF(G:G,"Blocked")</f>
        <v>0</v>
      </c>
      <c r="F4" s="133">
        <f t="shared" ref="F4:F5" si="0">B4</f>
        <v>20</v>
      </c>
    </row>
    <row r="5" spans="1:7">
      <c r="A5" s="21" t="s">
        <v>73</v>
      </c>
      <c r="B5" s="133">
        <f>COUNTA(A43:A55)</f>
        <v>13</v>
      </c>
      <c r="C5" s="133">
        <f>COUNTIF(J:J,"Failed")</f>
        <v>0</v>
      </c>
      <c r="D5" s="133">
        <f>COUNTIF(J:J,"Untested")</f>
        <v>0</v>
      </c>
      <c r="E5" s="133">
        <f>COUNTIF(J:J,"Blocked")</f>
        <v>0</v>
      </c>
      <c r="F5" s="133">
        <f t="shared" si="0"/>
        <v>13</v>
      </c>
    </row>
    <row r="31" spans="1:13">
      <c r="A31" s="243" t="s">
        <v>74</v>
      </c>
      <c r="B31" s="243" t="s">
        <v>7</v>
      </c>
      <c r="C31" s="243" t="s">
        <v>149</v>
      </c>
      <c r="D31" s="243" t="s">
        <v>76</v>
      </c>
      <c r="E31" s="244" t="s">
        <v>77</v>
      </c>
      <c r="F31" s="243" t="s">
        <v>78</v>
      </c>
      <c r="G31" s="245" t="s">
        <v>79</v>
      </c>
      <c r="H31" s="218"/>
      <c r="I31" s="218"/>
      <c r="J31" s="218"/>
      <c r="K31" s="218"/>
      <c r="L31" s="219"/>
      <c r="M31" s="243" t="s">
        <v>80</v>
      </c>
    </row>
    <row r="32" spans="1:13">
      <c r="A32" s="226"/>
      <c r="B32" s="226"/>
      <c r="C32" s="226"/>
      <c r="D32" s="226"/>
      <c r="E32" s="226"/>
      <c r="F32" s="226"/>
      <c r="G32" s="245" t="s">
        <v>52</v>
      </c>
      <c r="H32" s="218"/>
      <c r="I32" s="219"/>
      <c r="J32" s="245" t="s">
        <v>53</v>
      </c>
      <c r="K32" s="218"/>
      <c r="L32" s="219"/>
      <c r="M32" s="226"/>
    </row>
    <row r="33" spans="1:13">
      <c r="A33" s="227"/>
      <c r="B33" s="227"/>
      <c r="C33" s="227"/>
      <c r="D33" s="227"/>
      <c r="E33" s="227"/>
      <c r="F33" s="227"/>
      <c r="G33" s="104" t="s">
        <v>81</v>
      </c>
      <c r="H33" s="105" t="s">
        <v>82</v>
      </c>
      <c r="I33" s="104" t="s">
        <v>83</v>
      </c>
      <c r="J33" s="104" t="s">
        <v>81</v>
      </c>
      <c r="K33" s="104" t="s">
        <v>82</v>
      </c>
      <c r="L33" s="104" t="s">
        <v>83</v>
      </c>
      <c r="M33" s="227"/>
    </row>
    <row r="34" spans="1:13">
      <c r="A34" s="251" t="s">
        <v>1090</v>
      </c>
      <c r="B34" s="218"/>
      <c r="C34" s="218"/>
      <c r="D34" s="218"/>
      <c r="E34" s="218"/>
      <c r="F34" s="218"/>
      <c r="G34" s="218"/>
      <c r="H34" s="218"/>
      <c r="I34" s="218"/>
      <c r="J34" s="218"/>
      <c r="K34" s="218"/>
      <c r="L34" s="218"/>
      <c r="M34" s="219"/>
    </row>
    <row r="35" spans="1:13" ht="33.6">
      <c r="A35" s="81" t="s">
        <v>488</v>
      </c>
      <c r="B35" s="81" t="s">
        <v>406</v>
      </c>
      <c r="C35" s="81"/>
      <c r="D35" s="81"/>
      <c r="E35" s="81" t="s">
        <v>489</v>
      </c>
      <c r="F35" s="81" t="s">
        <v>489</v>
      </c>
      <c r="G35" s="81" t="s">
        <v>88</v>
      </c>
      <c r="H35" s="129">
        <v>45956</v>
      </c>
      <c r="I35" s="81" t="s">
        <v>19</v>
      </c>
      <c r="J35" s="81" t="s">
        <v>88</v>
      </c>
      <c r="K35" s="107"/>
      <c r="L35" s="99"/>
      <c r="M35" s="99"/>
    </row>
    <row r="36" spans="1:13" ht="33.6">
      <c r="A36" s="81" t="s">
        <v>490</v>
      </c>
      <c r="B36" s="81" t="s">
        <v>443</v>
      </c>
      <c r="C36" s="81"/>
      <c r="D36" s="81"/>
      <c r="E36" s="81" t="s">
        <v>489</v>
      </c>
      <c r="F36" s="81" t="s">
        <v>489</v>
      </c>
      <c r="G36" s="81" t="s">
        <v>88</v>
      </c>
      <c r="H36" s="129">
        <v>45956</v>
      </c>
      <c r="I36" s="81" t="s">
        <v>19</v>
      </c>
      <c r="J36" s="81" t="s">
        <v>88</v>
      </c>
      <c r="K36" s="107"/>
      <c r="L36" s="99"/>
      <c r="M36" s="99"/>
    </row>
    <row r="37" spans="1:13" ht="33.6">
      <c r="A37" s="81" t="s">
        <v>491</v>
      </c>
      <c r="B37" s="81" t="s">
        <v>492</v>
      </c>
      <c r="C37" s="81"/>
      <c r="D37" s="81"/>
      <c r="E37" s="81" t="s">
        <v>1204</v>
      </c>
      <c r="F37" s="81" t="s">
        <v>1204</v>
      </c>
      <c r="G37" s="81" t="s">
        <v>88</v>
      </c>
      <c r="H37" s="129">
        <v>45956</v>
      </c>
      <c r="I37" s="81" t="s">
        <v>19</v>
      </c>
      <c r="J37" s="81" t="s">
        <v>88</v>
      </c>
      <c r="K37" s="107"/>
      <c r="L37" s="99"/>
      <c r="M37" s="99"/>
    </row>
    <row r="38" spans="1:13" ht="50.4">
      <c r="A38" s="81" t="s">
        <v>493</v>
      </c>
      <c r="B38" s="81" t="s">
        <v>445</v>
      </c>
      <c r="C38" s="81"/>
      <c r="D38" s="81"/>
      <c r="E38" s="81" t="s">
        <v>1205</v>
      </c>
      <c r="F38" s="81" t="s">
        <v>1205</v>
      </c>
      <c r="G38" s="81" t="s">
        <v>88</v>
      </c>
      <c r="H38" s="129">
        <v>45956</v>
      </c>
      <c r="I38" s="81" t="s">
        <v>19</v>
      </c>
      <c r="J38" s="81" t="s">
        <v>88</v>
      </c>
      <c r="K38" s="107"/>
      <c r="L38" s="99"/>
      <c r="M38" s="99"/>
    </row>
    <row r="39" spans="1:13" ht="50.4">
      <c r="A39" s="81" t="s">
        <v>494</v>
      </c>
      <c r="B39" s="81" t="s">
        <v>447</v>
      </c>
      <c r="C39" s="81"/>
      <c r="D39" s="81"/>
      <c r="E39" s="81" t="s">
        <v>448</v>
      </c>
      <c r="F39" s="81" t="s">
        <v>448</v>
      </c>
      <c r="G39" s="81" t="s">
        <v>88</v>
      </c>
      <c r="H39" s="129">
        <v>45956</v>
      </c>
      <c r="I39" s="81" t="s">
        <v>19</v>
      </c>
      <c r="J39" s="81" t="s">
        <v>88</v>
      </c>
      <c r="K39" s="107"/>
      <c r="L39" s="99"/>
      <c r="M39" s="99"/>
    </row>
    <row r="40" spans="1:13" ht="67.2">
      <c r="A40" s="81" t="s">
        <v>495</v>
      </c>
      <c r="B40" s="81" t="s">
        <v>329</v>
      </c>
      <c r="C40" s="81"/>
      <c r="D40" s="81"/>
      <c r="E40" s="81" t="s">
        <v>450</v>
      </c>
      <c r="F40" s="81" t="s">
        <v>450</v>
      </c>
      <c r="G40" s="81" t="s">
        <v>88</v>
      </c>
      <c r="H40" s="129">
        <v>45956</v>
      </c>
      <c r="I40" s="81" t="s">
        <v>19</v>
      </c>
      <c r="J40" s="81" t="s">
        <v>88</v>
      </c>
      <c r="K40" s="107"/>
      <c r="L40" s="99"/>
      <c r="M40" s="99"/>
    </row>
    <row r="41" spans="1:13" ht="67.2">
      <c r="A41" s="81" t="s">
        <v>496</v>
      </c>
      <c r="B41" s="81" t="s">
        <v>372</v>
      </c>
      <c r="C41" s="81"/>
      <c r="D41" s="81"/>
      <c r="E41" s="81" t="s">
        <v>1206</v>
      </c>
      <c r="F41" s="81" t="s">
        <v>1206</v>
      </c>
      <c r="G41" s="81" t="s">
        <v>88</v>
      </c>
      <c r="H41" s="129">
        <v>45956</v>
      </c>
      <c r="I41" s="81" t="s">
        <v>19</v>
      </c>
      <c r="J41" s="81" t="s">
        <v>88</v>
      </c>
      <c r="K41" s="107"/>
      <c r="L41" s="99"/>
      <c r="M41" s="99"/>
    </row>
    <row r="42" spans="1:13">
      <c r="A42" s="229" t="s">
        <v>1091</v>
      </c>
      <c r="B42" s="218"/>
      <c r="C42" s="218"/>
      <c r="D42" s="218"/>
      <c r="E42" s="218"/>
      <c r="F42" s="218"/>
      <c r="G42" s="218"/>
      <c r="H42" s="218"/>
      <c r="I42" s="218"/>
      <c r="J42" s="218"/>
      <c r="K42" s="218"/>
      <c r="L42" s="218"/>
      <c r="M42" s="219"/>
    </row>
    <row r="43" spans="1:13" ht="67.2">
      <c r="A43" s="67" t="s">
        <v>497</v>
      </c>
      <c r="B43" s="67" t="s">
        <v>1106</v>
      </c>
      <c r="C43" s="67" t="s">
        <v>1105</v>
      </c>
      <c r="D43" s="67" t="s">
        <v>455</v>
      </c>
      <c r="E43" s="67" t="s">
        <v>1092</v>
      </c>
      <c r="F43" s="67" t="s">
        <v>1092</v>
      </c>
      <c r="G43" s="99" t="s">
        <v>88</v>
      </c>
      <c r="H43" s="129">
        <v>45956</v>
      </c>
      <c r="I43" s="99" t="s">
        <v>19</v>
      </c>
      <c r="J43" s="99" t="s">
        <v>88</v>
      </c>
      <c r="K43" s="129">
        <v>45959</v>
      </c>
      <c r="L43" s="99" t="s">
        <v>19</v>
      </c>
      <c r="M43" s="99"/>
    </row>
    <row r="44" spans="1:13" ht="67.2">
      <c r="A44" s="67" t="s">
        <v>379</v>
      </c>
      <c r="B44" s="67" t="s">
        <v>498</v>
      </c>
      <c r="C44" s="67" t="s">
        <v>1104</v>
      </c>
      <c r="D44" s="67" t="s">
        <v>455</v>
      </c>
      <c r="E44" s="67" t="s">
        <v>1092</v>
      </c>
      <c r="F44" s="67" t="s">
        <v>1092</v>
      </c>
      <c r="G44" s="99" t="s">
        <v>88</v>
      </c>
      <c r="H44" s="129">
        <v>45956</v>
      </c>
      <c r="I44" s="99" t="s">
        <v>19</v>
      </c>
      <c r="J44" s="99" t="s">
        <v>88</v>
      </c>
      <c r="K44" s="129">
        <v>45959</v>
      </c>
      <c r="L44" s="99" t="s">
        <v>19</v>
      </c>
      <c r="M44" s="99"/>
    </row>
    <row r="45" spans="1:13" ht="67.2">
      <c r="A45" s="67" t="s">
        <v>383</v>
      </c>
      <c r="B45" s="67" t="s">
        <v>499</v>
      </c>
      <c r="C45" s="67" t="s">
        <v>500</v>
      </c>
      <c r="D45" s="67" t="s">
        <v>455</v>
      </c>
      <c r="E45" s="67" t="s">
        <v>1092</v>
      </c>
      <c r="F45" s="67" t="s">
        <v>1092</v>
      </c>
      <c r="G45" s="99" t="s">
        <v>88</v>
      </c>
      <c r="H45" s="129">
        <v>45956</v>
      </c>
      <c r="I45" s="99" t="s">
        <v>19</v>
      </c>
      <c r="J45" s="99" t="s">
        <v>88</v>
      </c>
      <c r="K45" s="129">
        <v>45959</v>
      </c>
      <c r="L45" s="99" t="s">
        <v>19</v>
      </c>
      <c r="M45" s="99"/>
    </row>
    <row r="46" spans="1:13" ht="67.2">
      <c r="A46" s="67" t="s">
        <v>384</v>
      </c>
      <c r="B46" s="67" t="s">
        <v>501</v>
      </c>
      <c r="C46" s="67" t="s">
        <v>1103</v>
      </c>
      <c r="D46" s="67" t="s">
        <v>455</v>
      </c>
      <c r="E46" s="67" t="s">
        <v>1092</v>
      </c>
      <c r="F46" s="67" t="s">
        <v>1092</v>
      </c>
      <c r="G46" s="99" t="s">
        <v>88</v>
      </c>
      <c r="H46" s="129">
        <v>45956</v>
      </c>
      <c r="I46" s="99" t="s">
        <v>19</v>
      </c>
      <c r="J46" s="99" t="s">
        <v>88</v>
      </c>
      <c r="K46" s="129">
        <v>45959</v>
      </c>
      <c r="L46" s="99" t="s">
        <v>19</v>
      </c>
      <c r="M46" s="99"/>
    </row>
    <row r="47" spans="1:13" ht="67.2">
      <c r="A47" s="67" t="s">
        <v>388</v>
      </c>
      <c r="B47" s="67" t="s">
        <v>502</v>
      </c>
      <c r="C47" s="67" t="s">
        <v>1102</v>
      </c>
      <c r="D47" s="67" t="s">
        <v>455</v>
      </c>
      <c r="E47" s="67" t="s">
        <v>1092</v>
      </c>
      <c r="F47" s="67" t="s">
        <v>1092</v>
      </c>
      <c r="G47" s="99" t="s">
        <v>88</v>
      </c>
      <c r="H47" s="129">
        <v>45956</v>
      </c>
      <c r="I47" s="99" t="s">
        <v>19</v>
      </c>
      <c r="J47" s="99" t="s">
        <v>88</v>
      </c>
      <c r="K47" s="129">
        <v>45959</v>
      </c>
      <c r="L47" s="99" t="s">
        <v>19</v>
      </c>
      <c r="M47" s="99"/>
    </row>
    <row r="48" spans="1:13" ht="67.2">
      <c r="A48" s="67" t="s">
        <v>392</v>
      </c>
      <c r="B48" s="67" t="s">
        <v>503</v>
      </c>
      <c r="C48" s="67" t="s">
        <v>1101</v>
      </c>
      <c r="D48" s="67" t="s">
        <v>455</v>
      </c>
      <c r="E48" s="67" t="s">
        <v>1092</v>
      </c>
      <c r="F48" s="67" t="s">
        <v>1092</v>
      </c>
      <c r="G48" s="99" t="s">
        <v>88</v>
      </c>
      <c r="H48" s="129">
        <v>45956</v>
      </c>
      <c r="I48" s="99" t="s">
        <v>19</v>
      </c>
      <c r="J48" s="99" t="s">
        <v>88</v>
      </c>
      <c r="K48" s="129">
        <v>45959</v>
      </c>
      <c r="L48" s="99" t="s">
        <v>19</v>
      </c>
      <c r="M48" s="99"/>
    </row>
    <row r="49" spans="1:13" ht="67.2">
      <c r="A49" s="67" t="s">
        <v>504</v>
      </c>
      <c r="B49" s="67" t="s">
        <v>505</v>
      </c>
      <c r="C49" s="67" t="s">
        <v>1100</v>
      </c>
      <c r="D49" s="67" t="s">
        <v>455</v>
      </c>
      <c r="E49" s="67" t="s">
        <v>1092</v>
      </c>
      <c r="F49" s="67" t="s">
        <v>1092</v>
      </c>
      <c r="G49" s="99" t="s">
        <v>88</v>
      </c>
      <c r="H49" s="129">
        <v>45956</v>
      </c>
      <c r="I49" s="99" t="s">
        <v>19</v>
      </c>
      <c r="J49" s="99" t="s">
        <v>88</v>
      </c>
      <c r="K49" s="129">
        <v>45959</v>
      </c>
      <c r="L49" s="99" t="s">
        <v>19</v>
      </c>
      <c r="M49" s="99"/>
    </row>
    <row r="50" spans="1:13" ht="67.2">
      <c r="A50" s="67" t="s">
        <v>506</v>
      </c>
      <c r="B50" s="67" t="s">
        <v>507</v>
      </c>
      <c r="C50" s="67" t="s">
        <v>1099</v>
      </c>
      <c r="D50" s="67" t="s">
        <v>455</v>
      </c>
      <c r="E50" s="67" t="s">
        <v>1092</v>
      </c>
      <c r="F50" s="67" t="s">
        <v>1092</v>
      </c>
      <c r="G50" s="99" t="s">
        <v>88</v>
      </c>
      <c r="H50" s="129">
        <v>45956</v>
      </c>
      <c r="I50" s="99" t="s">
        <v>19</v>
      </c>
      <c r="J50" s="99" t="s">
        <v>88</v>
      </c>
      <c r="K50" s="129">
        <v>45959</v>
      </c>
      <c r="L50" s="99" t="s">
        <v>19</v>
      </c>
      <c r="M50" s="99"/>
    </row>
    <row r="51" spans="1:13" ht="67.2">
      <c r="A51" s="67" t="s">
        <v>508</v>
      </c>
      <c r="B51" s="67" t="s">
        <v>509</v>
      </c>
      <c r="C51" s="67" t="s">
        <v>1098</v>
      </c>
      <c r="D51" s="67" t="s">
        <v>455</v>
      </c>
      <c r="E51" s="67" t="s">
        <v>1092</v>
      </c>
      <c r="F51" s="67" t="s">
        <v>1092</v>
      </c>
      <c r="G51" s="99" t="s">
        <v>88</v>
      </c>
      <c r="H51" s="129">
        <v>45956</v>
      </c>
      <c r="I51" s="99" t="s">
        <v>19</v>
      </c>
      <c r="J51" s="99" t="s">
        <v>88</v>
      </c>
      <c r="K51" s="129">
        <v>45959</v>
      </c>
      <c r="L51" s="99" t="s">
        <v>19</v>
      </c>
      <c r="M51" s="99"/>
    </row>
    <row r="52" spans="1:13" ht="67.2">
      <c r="A52" s="67" t="s">
        <v>510</v>
      </c>
      <c r="B52" s="67" t="s">
        <v>511</v>
      </c>
      <c r="C52" s="67" t="s">
        <v>1096</v>
      </c>
      <c r="D52" s="67" t="s">
        <v>455</v>
      </c>
      <c r="E52" s="67" t="s">
        <v>1095</v>
      </c>
      <c r="F52" s="67" t="s">
        <v>1092</v>
      </c>
      <c r="G52" s="99" t="s">
        <v>88</v>
      </c>
      <c r="H52" s="129">
        <v>45956</v>
      </c>
      <c r="I52" s="99" t="s">
        <v>19</v>
      </c>
      <c r="J52" s="99" t="s">
        <v>88</v>
      </c>
      <c r="K52" s="129">
        <v>45959</v>
      </c>
      <c r="L52" s="99" t="s">
        <v>19</v>
      </c>
      <c r="M52" s="99"/>
    </row>
    <row r="53" spans="1:13" ht="50.4">
      <c r="A53" s="67" t="s">
        <v>512</v>
      </c>
      <c r="B53" s="67" t="s">
        <v>513</v>
      </c>
      <c r="C53" s="67" t="s">
        <v>1097</v>
      </c>
      <c r="D53" s="67" t="s">
        <v>455</v>
      </c>
      <c r="E53" s="67" t="s">
        <v>1093</v>
      </c>
      <c r="F53" s="67" t="s">
        <v>1093</v>
      </c>
      <c r="G53" s="99" t="s">
        <v>88</v>
      </c>
      <c r="H53" s="106">
        <v>45971</v>
      </c>
      <c r="I53" s="99" t="s">
        <v>19</v>
      </c>
      <c r="J53" s="99" t="s">
        <v>88</v>
      </c>
      <c r="K53" s="129">
        <v>45959</v>
      </c>
      <c r="L53" s="99" t="s">
        <v>19</v>
      </c>
      <c r="M53" s="99"/>
    </row>
    <row r="54" spans="1:13" ht="33.6">
      <c r="A54" s="67" t="s">
        <v>514</v>
      </c>
      <c r="B54" s="67" t="s">
        <v>515</v>
      </c>
      <c r="C54" s="67" t="s">
        <v>516</v>
      </c>
      <c r="D54" s="67" t="s">
        <v>455</v>
      </c>
      <c r="E54" s="67" t="s">
        <v>1094</v>
      </c>
      <c r="F54" s="67" t="s">
        <v>1094</v>
      </c>
      <c r="G54" s="99" t="s">
        <v>88</v>
      </c>
      <c r="H54" s="106">
        <v>45971</v>
      </c>
      <c r="I54" s="99" t="s">
        <v>19</v>
      </c>
      <c r="J54" s="99" t="s">
        <v>88</v>
      </c>
      <c r="K54" s="129">
        <v>45959</v>
      </c>
      <c r="L54" s="99" t="s">
        <v>19</v>
      </c>
      <c r="M54" s="99"/>
    </row>
    <row r="55" spans="1:13" ht="33.6">
      <c r="A55" s="67" t="s">
        <v>517</v>
      </c>
      <c r="B55" s="67" t="s">
        <v>518</v>
      </c>
      <c r="C55" s="67" t="s">
        <v>519</v>
      </c>
      <c r="D55" s="67" t="s">
        <v>455</v>
      </c>
      <c r="E55" s="67" t="s">
        <v>1094</v>
      </c>
      <c r="F55" s="67" t="s">
        <v>1094</v>
      </c>
      <c r="G55" s="99" t="s">
        <v>88</v>
      </c>
      <c r="H55" s="129">
        <v>45956</v>
      </c>
      <c r="I55" s="99" t="s">
        <v>19</v>
      </c>
      <c r="J55" s="99" t="s">
        <v>88</v>
      </c>
      <c r="K55" s="129">
        <v>45959</v>
      </c>
      <c r="L55" s="99" t="s">
        <v>19</v>
      </c>
      <c r="M55" s="99"/>
    </row>
  </sheetData>
  <mergeCells count="14">
    <mergeCell ref="A34:M34"/>
    <mergeCell ref="A42:M42"/>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1 J35:J41 G43:G55 J43:J55" xr:uid="{00000000-0002-0000-0D00-000000000000}">
      <formula1>"Passed,Untested,Failed,Blocked"</formula1>
    </dataValidation>
  </dataValidation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M44"/>
  <sheetViews>
    <sheetView topLeftCell="A7" zoomScale="70" zoomScaleNormal="70" workbookViewId="0">
      <selection activeCell="E38" sqref="E38"/>
    </sheetView>
  </sheetViews>
  <sheetFormatPr defaultColWidth="14.44140625" defaultRowHeight="16.8"/>
  <cols>
    <col min="1" max="1" width="18.88671875" style="1" customWidth="1"/>
    <col min="2" max="2" width="34.5546875" style="1" customWidth="1"/>
    <col min="3" max="3" width="32.6640625" style="1" customWidth="1"/>
    <col min="4" max="4" width="41.109375" style="1" customWidth="1"/>
    <col min="5" max="5" width="59.5546875" style="1" customWidth="1"/>
    <col min="6" max="6" width="52.5546875" style="1" customWidth="1"/>
    <col min="7" max="7" width="11.44140625" style="1" customWidth="1"/>
    <col min="8" max="8" width="15.33203125" style="1" customWidth="1"/>
    <col min="9" max="9" width="16.33203125" style="1" customWidth="1"/>
    <col min="10" max="10" width="11.44140625" style="1" customWidth="1"/>
    <col min="11" max="11" width="15.33203125" style="1" customWidth="1"/>
    <col min="12" max="12" width="16.33203125" style="1" customWidth="1"/>
    <col min="13" max="13" width="11.33203125" style="1" customWidth="1"/>
    <col min="14" max="26" width="9" style="1" customWidth="1"/>
    <col min="27" max="16384" width="14.44140625" style="1"/>
  </cols>
  <sheetData>
    <row r="1" spans="1:6">
      <c r="A1" s="102" t="s">
        <v>67</v>
      </c>
      <c r="B1" s="230" t="s">
        <v>2</v>
      </c>
      <c r="C1" s="218"/>
      <c r="D1" s="218"/>
      <c r="E1" s="218"/>
      <c r="F1" s="219"/>
    </row>
    <row r="2" spans="1:6">
      <c r="A2" s="102" t="s">
        <v>68</v>
      </c>
      <c r="B2" s="231" t="s">
        <v>1158</v>
      </c>
      <c r="C2" s="218"/>
      <c r="D2" s="218"/>
      <c r="E2" s="218"/>
      <c r="F2" s="219"/>
    </row>
    <row r="3" spans="1:6">
      <c r="A3" s="98"/>
      <c r="B3" s="95" t="s">
        <v>44</v>
      </c>
      <c r="C3" s="95" t="s">
        <v>45</v>
      </c>
      <c r="D3" s="95" t="s">
        <v>69</v>
      </c>
      <c r="E3" s="103" t="s">
        <v>47</v>
      </c>
      <c r="F3" s="95" t="s">
        <v>226</v>
      </c>
    </row>
    <row r="4" spans="1:6">
      <c r="A4" s="21" t="s">
        <v>72</v>
      </c>
      <c r="B4" s="133">
        <f>COUNTA(A32:A44)- 1</f>
        <v>12</v>
      </c>
      <c r="C4" s="133">
        <f>COUNTIF(G:G,"Failed")</f>
        <v>0</v>
      </c>
      <c r="D4" s="133">
        <f>COUNTIF(G:G,"Untested")</f>
        <v>0</v>
      </c>
      <c r="E4" s="133">
        <f>COUNTIF(G:G,"Blocked")</f>
        <v>0</v>
      </c>
      <c r="F4" s="133">
        <f t="shared" ref="F4:F5" si="0">B4</f>
        <v>12</v>
      </c>
    </row>
    <row r="5" spans="1:6">
      <c r="A5" s="21" t="s">
        <v>73</v>
      </c>
      <c r="B5" s="133">
        <f>COUNTA(A38:A44)</f>
        <v>7</v>
      </c>
      <c r="C5" s="133">
        <f>COUNTIF(J:J,"Failed")</f>
        <v>0</v>
      </c>
      <c r="D5" s="133">
        <f>COUNTIF(J:J,"Untested")</f>
        <v>0</v>
      </c>
      <c r="E5" s="133">
        <f>COUNTIF(J:J,"Blocked")</f>
        <v>0</v>
      </c>
      <c r="F5" s="133">
        <f t="shared" si="0"/>
        <v>7</v>
      </c>
    </row>
    <row r="28" spans="1:13">
      <c r="A28" s="258" t="s">
        <v>74</v>
      </c>
      <c r="B28" s="258" t="s">
        <v>7</v>
      </c>
      <c r="C28" s="258" t="s">
        <v>149</v>
      </c>
      <c r="D28" s="258" t="s">
        <v>76</v>
      </c>
      <c r="E28" s="256" t="s">
        <v>77</v>
      </c>
      <c r="F28" s="258" t="s">
        <v>78</v>
      </c>
      <c r="G28" s="259" t="s">
        <v>79</v>
      </c>
      <c r="H28" s="218"/>
      <c r="I28" s="218"/>
      <c r="J28" s="218"/>
      <c r="K28" s="218"/>
      <c r="L28" s="219"/>
      <c r="M28" s="258" t="s">
        <v>80</v>
      </c>
    </row>
    <row r="29" spans="1:13">
      <c r="A29" s="226"/>
      <c r="B29" s="226"/>
      <c r="C29" s="226"/>
      <c r="D29" s="226"/>
      <c r="E29" s="226"/>
      <c r="F29" s="226"/>
      <c r="G29" s="259" t="s">
        <v>52</v>
      </c>
      <c r="H29" s="218"/>
      <c r="I29" s="219"/>
      <c r="J29" s="259" t="s">
        <v>53</v>
      </c>
      <c r="K29" s="218"/>
      <c r="L29" s="219"/>
      <c r="M29" s="226"/>
    </row>
    <row r="30" spans="1:13">
      <c r="A30" s="227"/>
      <c r="B30" s="227"/>
      <c r="C30" s="227"/>
      <c r="D30" s="227"/>
      <c r="E30" s="227"/>
      <c r="F30" s="227"/>
      <c r="G30" s="130" t="s">
        <v>81</v>
      </c>
      <c r="H30" s="131" t="s">
        <v>82</v>
      </c>
      <c r="I30" s="130" t="s">
        <v>83</v>
      </c>
      <c r="J30" s="130" t="s">
        <v>81</v>
      </c>
      <c r="K30" s="130" t="s">
        <v>82</v>
      </c>
      <c r="L30" s="130" t="s">
        <v>83</v>
      </c>
      <c r="M30" s="227"/>
    </row>
    <row r="31" spans="1:13">
      <c r="A31" s="251" t="s">
        <v>520</v>
      </c>
      <c r="B31" s="218"/>
      <c r="C31" s="218"/>
      <c r="D31" s="218"/>
      <c r="E31" s="218"/>
      <c r="F31" s="218"/>
      <c r="G31" s="218"/>
      <c r="H31" s="218"/>
      <c r="I31" s="218"/>
      <c r="J31" s="218"/>
      <c r="K31" s="218"/>
      <c r="L31" s="218"/>
      <c r="M31" s="219"/>
    </row>
    <row r="32" spans="1:13" ht="33.6">
      <c r="A32" s="110" t="s">
        <v>521</v>
      </c>
      <c r="B32" s="111" t="s">
        <v>522</v>
      </c>
      <c r="C32" s="112" t="s">
        <v>398</v>
      </c>
      <c r="D32" s="112" t="s">
        <v>398</v>
      </c>
      <c r="E32" s="113" t="s">
        <v>399</v>
      </c>
      <c r="F32" s="113" t="s">
        <v>399</v>
      </c>
      <c r="G32" s="9" t="s">
        <v>88</v>
      </c>
      <c r="H32" s="129">
        <v>45956</v>
      </c>
      <c r="I32" s="69" t="s">
        <v>14</v>
      </c>
      <c r="J32" s="9"/>
      <c r="K32" s="112" t="s">
        <v>398</v>
      </c>
      <c r="L32" s="112" t="s">
        <v>398</v>
      </c>
      <c r="M32" s="112" t="s">
        <v>398</v>
      </c>
    </row>
    <row r="33" spans="1:13" ht="50.4">
      <c r="A33" s="110" t="s">
        <v>523</v>
      </c>
      <c r="B33" s="114" t="s">
        <v>524</v>
      </c>
      <c r="C33" s="115" t="s">
        <v>398</v>
      </c>
      <c r="D33" s="115" t="s">
        <v>398</v>
      </c>
      <c r="E33" s="116" t="s">
        <v>525</v>
      </c>
      <c r="F33" s="116" t="s">
        <v>525</v>
      </c>
      <c r="G33" s="9" t="s">
        <v>88</v>
      </c>
      <c r="H33" s="129">
        <v>45956</v>
      </c>
      <c r="I33" s="69" t="s">
        <v>14</v>
      </c>
      <c r="J33" s="9"/>
      <c r="K33" s="115" t="s">
        <v>398</v>
      </c>
      <c r="L33" s="115" t="s">
        <v>398</v>
      </c>
      <c r="M33" s="115" t="s">
        <v>398</v>
      </c>
    </row>
    <row r="34" spans="1:13" ht="33.6">
      <c r="A34" s="110" t="s">
        <v>526</v>
      </c>
      <c r="B34" s="114" t="s">
        <v>527</v>
      </c>
      <c r="C34" s="115" t="s">
        <v>398</v>
      </c>
      <c r="D34" s="115" t="s">
        <v>398</v>
      </c>
      <c r="E34" s="116" t="s">
        <v>399</v>
      </c>
      <c r="F34" s="116" t="s">
        <v>399</v>
      </c>
      <c r="G34" s="9" t="s">
        <v>88</v>
      </c>
      <c r="H34" s="129">
        <v>45956</v>
      </c>
      <c r="I34" s="69" t="s">
        <v>14</v>
      </c>
      <c r="J34" s="9"/>
      <c r="K34" s="115" t="s">
        <v>398</v>
      </c>
      <c r="L34" s="115" t="s">
        <v>398</v>
      </c>
      <c r="M34" s="115" t="s">
        <v>398</v>
      </c>
    </row>
    <row r="35" spans="1:13" ht="33.6">
      <c r="A35" s="110" t="s">
        <v>528</v>
      </c>
      <c r="B35" s="114" t="s">
        <v>372</v>
      </c>
      <c r="C35" s="115" t="s">
        <v>398</v>
      </c>
      <c r="D35" s="115" t="s">
        <v>398</v>
      </c>
      <c r="E35" s="116" t="s">
        <v>529</v>
      </c>
      <c r="F35" s="116" t="s">
        <v>529</v>
      </c>
      <c r="G35" s="9" t="s">
        <v>88</v>
      </c>
      <c r="H35" s="129">
        <v>45956</v>
      </c>
      <c r="I35" s="69" t="s">
        <v>14</v>
      </c>
      <c r="J35" s="9"/>
      <c r="K35" s="115" t="s">
        <v>398</v>
      </c>
      <c r="L35" s="115" t="s">
        <v>398</v>
      </c>
      <c r="M35" s="115" t="s">
        <v>398</v>
      </c>
    </row>
    <row r="36" spans="1:13" ht="33.6">
      <c r="A36" s="110" t="s">
        <v>530</v>
      </c>
      <c r="B36" s="114" t="s">
        <v>531</v>
      </c>
      <c r="C36" s="115" t="s">
        <v>398</v>
      </c>
      <c r="D36" s="115" t="s">
        <v>398</v>
      </c>
      <c r="E36" s="116" t="s">
        <v>532</v>
      </c>
      <c r="F36" s="116" t="s">
        <v>532</v>
      </c>
      <c r="G36" s="9" t="s">
        <v>88</v>
      </c>
      <c r="H36" s="129">
        <v>45956</v>
      </c>
      <c r="I36" s="69" t="s">
        <v>14</v>
      </c>
      <c r="J36" s="9"/>
      <c r="K36" s="115" t="s">
        <v>398</v>
      </c>
      <c r="L36" s="115" t="s">
        <v>398</v>
      </c>
      <c r="M36" s="115" t="s">
        <v>398</v>
      </c>
    </row>
    <row r="37" spans="1:13">
      <c r="A37" s="229" t="s">
        <v>533</v>
      </c>
      <c r="B37" s="218"/>
      <c r="C37" s="218"/>
      <c r="D37" s="218"/>
      <c r="E37" s="218"/>
      <c r="F37" s="218"/>
      <c r="G37" s="218"/>
      <c r="H37" s="218"/>
      <c r="I37" s="218"/>
      <c r="J37" s="218"/>
      <c r="K37" s="218"/>
      <c r="L37" s="218"/>
      <c r="M37" s="219"/>
    </row>
    <row r="38" spans="1:13" ht="218.4">
      <c r="A38" s="97" t="s">
        <v>534</v>
      </c>
      <c r="B38" s="97" t="s">
        <v>535</v>
      </c>
      <c r="C38" s="97" t="s">
        <v>536</v>
      </c>
      <c r="D38" s="101" t="s">
        <v>1129</v>
      </c>
      <c r="E38" s="101" t="s">
        <v>538</v>
      </c>
      <c r="F38" s="101" t="s">
        <v>538</v>
      </c>
      <c r="G38" s="9" t="s">
        <v>88</v>
      </c>
      <c r="H38" s="129">
        <v>45956</v>
      </c>
      <c r="I38" s="69" t="s">
        <v>14</v>
      </c>
      <c r="J38" s="99" t="s">
        <v>88</v>
      </c>
      <c r="K38" s="129">
        <v>45959</v>
      </c>
      <c r="L38" s="69" t="s">
        <v>14</v>
      </c>
      <c r="M38" s="98"/>
    </row>
    <row r="39" spans="1:13" ht="134.4">
      <c r="A39" s="97" t="s">
        <v>539</v>
      </c>
      <c r="B39" s="97" t="s">
        <v>540</v>
      </c>
      <c r="C39" s="97" t="s">
        <v>541</v>
      </c>
      <c r="D39" s="101" t="s">
        <v>1129</v>
      </c>
      <c r="E39" s="101" t="s">
        <v>542</v>
      </c>
      <c r="F39" s="101" t="s">
        <v>542</v>
      </c>
      <c r="G39" s="9" t="s">
        <v>88</v>
      </c>
      <c r="H39" s="129">
        <v>45956</v>
      </c>
      <c r="I39" s="69" t="s">
        <v>14</v>
      </c>
      <c r="J39" s="99" t="s">
        <v>88</v>
      </c>
      <c r="K39" s="129">
        <v>45959</v>
      </c>
      <c r="L39" s="69" t="s">
        <v>14</v>
      </c>
      <c r="M39" s="98"/>
    </row>
    <row r="40" spans="1:13" ht="100.8">
      <c r="A40" s="97" t="s">
        <v>543</v>
      </c>
      <c r="B40" s="97" t="s">
        <v>544</v>
      </c>
      <c r="C40" s="97" t="s">
        <v>545</v>
      </c>
      <c r="D40" s="101" t="s">
        <v>1129</v>
      </c>
      <c r="E40" s="101" t="s">
        <v>546</v>
      </c>
      <c r="F40" s="101" t="s">
        <v>546</v>
      </c>
      <c r="G40" s="9" t="s">
        <v>88</v>
      </c>
      <c r="H40" s="129">
        <v>45956</v>
      </c>
      <c r="I40" s="69" t="s">
        <v>14</v>
      </c>
      <c r="J40" s="99" t="s">
        <v>88</v>
      </c>
      <c r="K40" s="129">
        <v>45959</v>
      </c>
      <c r="L40" s="69" t="s">
        <v>14</v>
      </c>
      <c r="M40" s="98"/>
    </row>
    <row r="41" spans="1:13" ht="100.8">
      <c r="A41" s="97" t="s">
        <v>547</v>
      </c>
      <c r="B41" s="97" t="s">
        <v>548</v>
      </c>
      <c r="C41" s="97" t="s">
        <v>549</v>
      </c>
      <c r="D41" s="101" t="s">
        <v>1129</v>
      </c>
      <c r="E41" s="101" t="s">
        <v>550</v>
      </c>
      <c r="F41" s="101" t="s">
        <v>550</v>
      </c>
      <c r="G41" s="9" t="s">
        <v>88</v>
      </c>
      <c r="H41" s="129">
        <v>45956</v>
      </c>
      <c r="I41" s="69" t="s">
        <v>14</v>
      </c>
      <c r="J41" s="99" t="s">
        <v>88</v>
      </c>
      <c r="K41" s="129">
        <v>45959</v>
      </c>
      <c r="L41" s="69" t="s">
        <v>14</v>
      </c>
      <c r="M41" s="98"/>
    </row>
    <row r="42" spans="1:13" ht="100.8">
      <c r="A42" s="97" t="s">
        <v>551</v>
      </c>
      <c r="B42" s="97" t="s">
        <v>552</v>
      </c>
      <c r="C42" s="97" t="s">
        <v>553</v>
      </c>
      <c r="D42" s="101" t="s">
        <v>1129</v>
      </c>
      <c r="E42" s="101" t="s">
        <v>554</v>
      </c>
      <c r="F42" s="101" t="s">
        <v>554</v>
      </c>
      <c r="G42" s="9" t="s">
        <v>88</v>
      </c>
      <c r="H42" s="129">
        <v>45956</v>
      </c>
      <c r="I42" s="69" t="s">
        <v>14</v>
      </c>
      <c r="J42" s="99" t="s">
        <v>88</v>
      </c>
      <c r="K42" s="129">
        <v>45959</v>
      </c>
      <c r="L42" s="69" t="s">
        <v>14</v>
      </c>
      <c r="M42" s="98"/>
    </row>
    <row r="43" spans="1:13" ht="134.4">
      <c r="A43" s="97" t="s">
        <v>555</v>
      </c>
      <c r="B43" s="97" t="s">
        <v>556</v>
      </c>
      <c r="C43" s="97" t="s">
        <v>557</v>
      </c>
      <c r="D43" s="101" t="s">
        <v>1129</v>
      </c>
      <c r="E43" s="101" t="s">
        <v>558</v>
      </c>
      <c r="F43" s="101" t="s">
        <v>558</v>
      </c>
      <c r="G43" s="9" t="s">
        <v>88</v>
      </c>
      <c r="H43" s="129">
        <v>45956</v>
      </c>
      <c r="I43" s="69" t="s">
        <v>14</v>
      </c>
      <c r="J43" s="99" t="s">
        <v>88</v>
      </c>
      <c r="K43" s="129">
        <v>45959</v>
      </c>
      <c r="L43" s="69" t="s">
        <v>14</v>
      </c>
      <c r="M43" s="98"/>
    </row>
    <row r="44" spans="1:13" ht="151.19999999999999">
      <c r="A44" s="97" t="s">
        <v>559</v>
      </c>
      <c r="B44" s="97" t="s">
        <v>560</v>
      </c>
      <c r="C44" s="97" t="s">
        <v>561</v>
      </c>
      <c r="D44" s="101" t="s">
        <v>1129</v>
      </c>
      <c r="E44" s="101" t="s">
        <v>562</v>
      </c>
      <c r="F44" s="101" t="s">
        <v>562</v>
      </c>
      <c r="G44" s="9" t="s">
        <v>88</v>
      </c>
      <c r="H44" s="129">
        <v>45956</v>
      </c>
      <c r="I44" s="69" t="s">
        <v>14</v>
      </c>
      <c r="J44" s="99" t="s">
        <v>88</v>
      </c>
      <c r="K44" s="129">
        <v>45959</v>
      </c>
      <c r="L44" s="69" t="s">
        <v>14</v>
      </c>
      <c r="M44" s="78"/>
    </row>
  </sheetData>
  <mergeCells count="14">
    <mergeCell ref="A31:M31"/>
    <mergeCell ref="A37:M37"/>
    <mergeCell ref="B1:F1"/>
    <mergeCell ref="B2:F2"/>
    <mergeCell ref="A28:A30"/>
    <mergeCell ref="B28:B30"/>
    <mergeCell ref="C28:C30"/>
    <mergeCell ref="D28:D30"/>
    <mergeCell ref="E28:E30"/>
    <mergeCell ref="F28:F30"/>
    <mergeCell ref="G28:L28"/>
    <mergeCell ref="M28:M30"/>
    <mergeCell ref="G29:I29"/>
    <mergeCell ref="J29:L29"/>
  </mergeCells>
  <dataValidations count="1">
    <dataValidation type="list" allowBlank="1" showErrorMessage="1" sqref="G32:G36 J32:J36 G38:G45 J38:J45" xr:uid="{00000000-0002-0000-0E00-000000000000}">
      <formula1>"Passed,Untested,Failed,Blocked"</formula1>
    </dataValidation>
  </dataValidation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2"/>
  <sheetViews>
    <sheetView zoomScale="70" zoomScaleNormal="70" workbookViewId="0">
      <selection activeCell="F21" sqref="F21"/>
    </sheetView>
  </sheetViews>
  <sheetFormatPr defaultColWidth="14.44140625" defaultRowHeight="16.8"/>
  <cols>
    <col min="1" max="1" width="16.6640625" style="1" customWidth="1"/>
    <col min="2" max="3" width="34.6640625" style="1" customWidth="1"/>
    <col min="4" max="4" width="41.6640625" style="1" customWidth="1"/>
    <col min="5" max="6" width="34.6640625" style="1" customWidth="1"/>
    <col min="7" max="13" width="12.6640625" style="1" customWidth="1"/>
    <col min="14" max="26" width="8.6640625" style="1" customWidth="1"/>
    <col min="27" max="16384" width="14.44140625" style="1"/>
  </cols>
  <sheetData>
    <row r="1" spans="1:6">
      <c r="A1" s="102" t="s">
        <v>67</v>
      </c>
      <c r="B1" s="230" t="s">
        <v>2</v>
      </c>
      <c r="C1" s="218"/>
      <c r="D1" s="218"/>
      <c r="E1" s="218"/>
      <c r="F1" s="219"/>
    </row>
    <row r="2" spans="1:6">
      <c r="A2" s="102" t="s">
        <v>68</v>
      </c>
      <c r="B2" s="231" t="s">
        <v>1159</v>
      </c>
      <c r="C2" s="218"/>
      <c r="D2" s="218"/>
      <c r="E2" s="218"/>
      <c r="F2" s="219"/>
    </row>
    <row r="3" spans="1:6">
      <c r="A3" s="98"/>
      <c r="B3" s="95" t="s">
        <v>44</v>
      </c>
      <c r="C3" s="95" t="s">
        <v>45</v>
      </c>
      <c r="D3" s="95" t="s">
        <v>69</v>
      </c>
      <c r="E3" s="103" t="s">
        <v>47</v>
      </c>
      <c r="F3" s="95" t="s">
        <v>226</v>
      </c>
    </row>
    <row r="4" spans="1:6">
      <c r="A4" s="21" t="s">
        <v>72</v>
      </c>
      <c r="B4" s="133">
        <f>COUNTA(A32:A42)- 1</f>
        <v>10</v>
      </c>
      <c r="C4" s="133">
        <f>COUNTIF(G:G,"Failed")</f>
        <v>0</v>
      </c>
      <c r="D4" s="133">
        <f>COUNTIF(G:G,"Untested")</f>
        <v>0</v>
      </c>
      <c r="E4" s="133">
        <f>COUNTIF(G:G,"Blocked")</f>
        <v>0</v>
      </c>
      <c r="F4" s="133">
        <f t="shared" ref="F4:F5" si="0">B4</f>
        <v>10</v>
      </c>
    </row>
    <row r="5" spans="1:6">
      <c r="A5" s="21" t="s">
        <v>73</v>
      </c>
      <c r="B5" s="133">
        <f>COUNTA(A38:A42)</f>
        <v>5</v>
      </c>
      <c r="C5" s="133">
        <f>COUNTIF(J:J,"Failed")</f>
        <v>0</v>
      </c>
      <c r="D5" s="133">
        <f>COUNTIF(J:J,"Untested")</f>
        <v>0</v>
      </c>
      <c r="E5" s="133">
        <f>COUNTIF(J:J,"Blocked")</f>
        <v>0</v>
      </c>
      <c r="F5" s="133">
        <f t="shared" si="0"/>
        <v>5</v>
      </c>
    </row>
    <row r="28" spans="1:13">
      <c r="A28" s="258" t="s">
        <v>74</v>
      </c>
      <c r="B28" s="258" t="s">
        <v>7</v>
      </c>
      <c r="C28" s="258" t="s">
        <v>149</v>
      </c>
      <c r="D28" s="258" t="s">
        <v>76</v>
      </c>
      <c r="E28" s="256" t="s">
        <v>77</v>
      </c>
      <c r="F28" s="258" t="s">
        <v>78</v>
      </c>
      <c r="G28" s="259" t="s">
        <v>79</v>
      </c>
      <c r="H28" s="218"/>
      <c r="I28" s="218"/>
      <c r="J28" s="218"/>
      <c r="K28" s="218"/>
      <c r="L28" s="219"/>
      <c r="M28" s="258" t="s">
        <v>80</v>
      </c>
    </row>
    <row r="29" spans="1:13">
      <c r="A29" s="226"/>
      <c r="B29" s="226"/>
      <c r="C29" s="226"/>
      <c r="D29" s="226"/>
      <c r="E29" s="226"/>
      <c r="F29" s="226"/>
      <c r="G29" s="259" t="s">
        <v>52</v>
      </c>
      <c r="H29" s="218"/>
      <c r="I29" s="219"/>
      <c r="J29" s="259" t="s">
        <v>53</v>
      </c>
      <c r="K29" s="218"/>
      <c r="L29" s="219"/>
      <c r="M29" s="226"/>
    </row>
    <row r="30" spans="1:13">
      <c r="A30" s="227"/>
      <c r="B30" s="227"/>
      <c r="C30" s="227"/>
      <c r="D30" s="227"/>
      <c r="E30" s="227"/>
      <c r="F30" s="227"/>
      <c r="G30" s="130" t="s">
        <v>81</v>
      </c>
      <c r="H30" s="131" t="s">
        <v>82</v>
      </c>
      <c r="I30" s="130" t="s">
        <v>83</v>
      </c>
      <c r="J30" s="130" t="s">
        <v>81</v>
      </c>
      <c r="K30" s="130" t="s">
        <v>82</v>
      </c>
      <c r="L30" s="130" t="s">
        <v>83</v>
      </c>
      <c r="M30" s="227"/>
    </row>
    <row r="31" spans="1:13">
      <c r="A31" s="251" t="s">
        <v>563</v>
      </c>
      <c r="B31" s="218"/>
      <c r="C31" s="218"/>
      <c r="D31" s="218"/>
      <c r="E31" s="218"/>
      <c r="F31" s="218"/>
      <c r="G31" s="218"/>
      <c r="H31" s="218"/>
      <c r="I31" s="218"/>
      <c r="J31" s="218"/>
      <c r="K31" s="218"/>
      <c r="L31" s="218"/>
      <c r="M31" s="219"/>
    </row>
    <row r="32" spans="1:13" ht="33.6">
      <c r="A32" s="110" t="s">
        <v>564</v>
      </c>
      <c r="B32" s="111" t="s">
        <v>565</v>
      </c>
      <c r="C32" s="112" t="s">
        <v>398</v>
      </c>
      <c r="D32" s="112" t="s">
        <v>398</v>
      </c>
      <c r="E32" s="113" t="s">
        <v>399</v>
      </c>
      <c r="F32" s="113" t="s">
        <v>399</v>
      </c>
      <c r="G32" s="9" t="s">
        <v>88</v>
      </c>
      <c r="H32" s="129">
        <v>45956</v>
      </c>
      <c r="I32" s="69" t="s">
        <v>14</v>
      </c>
      <c r="J32" s="9"/>
      <c r="K32" s="112" t="s">
        <v>398</v>
      </c>
      <c r="L32" s="112" t="s">
        <v>398</v>
      </c>
      <c r="M32" s="112" t="s">
        <v>398</v>
      </c>
    </row>
    <row r="33" spans="1:13" ht="33.6">
      <c r="A33" s="110" t="s">
        <v>566</v>
      </c>
      <c r="B33" s="114" t="s">
        <v>567</v>
      </c>
      <c r="C33" s="115" t="s">
        <v>398</v>
      </c>
      <c r="D33" s="115" t="s">
        <v>398</v>
      </c>
      <c r="E33" s="116" t="s">
        <v>399</v>
      </c>
      <c r="F33" s="116" t="s">
        <v>399</v>
      </c>
      <c r="G33" s="9" t="s">
        <v>88</v>
      </c>
      <c r="H33" s="129">
        <v>45956</v>
      </c>
      <c r="I33" s="69" t="s">
        <v>14</v>
      </c>
      <c r="J33" s="9"/>
      <c r="K33" s="115" t="s">
        <v>398</v>
      </c>
      <c r="L33" s="115" t="s">
        <v>398</v>
      </c>
      <c r="M33" s="115" t="s">
        <v>398</v>
      </c>
    </row>
    <row r="34" spans="1:13" ht="33.6">
      <c r="A34" s="110" t="s">
        <v>568</v>
      </c>
      <c r="B34" s="114" t="s">
        <v>569</v>
      </c>
      <c r="C34" s="115" t="s">
        <v>398</v>
      </c>
      <c r="D34" s="115" t="s">
        <v>398</v>
      </c>
      <c r="E34" s="116" t="s">
        <v>399</v>
      </c>
      <c r="F34" s="116" t="s">
        <v>399</v>
      </c>
      <c r="G34" s="9" t="s">
        <v>88</v>
      </c>
      <c r="H34" s="129">
        <v>45956</v>
      </c>
      <c r="I34" s="69" t="s">
        <v>14</v>
      </c>
      <c r="J34" s="9"/>
      <c r="K34" s="115" t="s">
        <v>398</v>
      </c>
      <c r="L34" s="115" t="s">
        <v>398</v>
      </c>
      <c r="M34" s="115" t="s">
        <v>398</v>
      </c>
    </row>
    <row r="35" spans="1:13" ht="50.4">
      <c r="A35" s="110" t="s">
        <v>570</v>
      </c>
      <c r="B35" s="114" t="s">
        <v>452</v>
      </c>
      <c r="C35" s="115" t="s">
        <v>398</v>
      </c>
      <c r="D35" s="115" t="s">
        <v>398</v>
      </c>
      <c r="E35" s="116" t="s">
        <v>571</v>
      </c>
      <c r="F35" s="116" t="s">
        <v>571</v>
      </c>
      <c r="G35" s="9" t="s">
        <v>88</v>
      </c>
      <c r="H35" s="129">
        <v>45956</v>
      </c>
      <c r="I35" s="69" t="s">
        <v>14</v>
      </c>
      <c r="J35" s="9"/>
      <c r="K35" s="115" t="s">
        <v>398</v>
      </c>
      <c r="L35" s="115" t="s">
        <v>398</v>
      </c>
      <c r="M35" s="115" t="s">
        <v>398</v>
      </c>
    </row>
    <row r="36" spans="1:13" ht="50.4">
      <c r="A36" s="110" t="s">
        <v>572</v>
      </c>
      <c r="B36" s="114" t="s">
        <v>329</v>
      </c>
      <c r="C36" s="115" t="s">
        <v>398</v>
      </c>
      <c r="D36" s="115" t="s">
        <v>398</v>
      </c>
      <c r="E36" s="116" t="s">
        <v>573</v>
      </c>
      <c r="F36" s="116" t="s">
        <v>573</v>
      </c>
      <c r="G36" s="9" t="s">
        <v>88</v>
      </c>
      <c r="H36" s="129">
        <v>45956</v>
      </c>
      <c r="I36" s="69" t="s">
        <v>14</v>
      </c>
      <c r="J36" s="9"/>
      <c r="K36" s="115" t="s">
        <v>398</v>
      </c>
      <c r="L36" s="115" t="s">
        <v>398</v>
      </c>
      <c r="M36" s="115" t="s">
        <v>398</v>
      </c>
    </row>
    <row r="37" spans="1:13">
      <c r="A37" s="229" t="s">
        <v>574</v>
      </c>
      <c r="B37" s="218"/>
      <c r="C37" s="218"/>
      <c r="D37" s="218"/>
      <c r="E37" s="218"/>
      <c r="F37" s="218"/>
      <c r="G37" s="218"/>
      <c r="H37" s="218"/>
      <c r="I37" s="218"/>
      <c r="J37" s="218"/>
      <c r="K37" s="218"/>
      <c r="L37" s="218"/>
      <c r="M37" s="219"/>
    </row>
    <row r="38" spans="1:13" ht="33.6">
      <c r="A38" s="97" t="s">
        <v>575</v>
      </c>
      <c r="B38" s="97" t="s">
        <v>576</v>
      </c>
      <c r="C38" s="97" t="s">
        <v>577</v>
      </c>
      <c r="D38" s="99" t="s">
        <v>537</v>
      </c>
      <c r="E38" s="101" t="s">
        <v>578</v>
      </c>
      <c r="F38" s="101" t="s">
        <v>578</v>
      </c>
      <c r="G38" s="9" t="s">
        <v>88</v>
      </c>
      <c r="H38" s="129">
        <v>45956</v>
      </c>
      <c r="I38" s="69" t="s">
        <v>14</v>
      </c>
      <c r="J38" s="99" t="s">
        <v>88</v>
      </c>
      <c r="K38" s="129">
        <v>45959</v>
      </c>
      <c r="L38" s="69" t="s">
        <v>14</v>
      </c>
      <c r="M38" s="98"/>
    </row>
    <row r="39" spans="1:13" ht="50.4">
      <c r="A39" s="97" t="s">
        <v>579</v>
      </c>
      <c r="B39" s="97" t="s">
        <v>580</v>
      </c>
      <c r="C39" s="97" t="s">
        <v>581</v>
      </c>
      <c r="D39" s="99" t="s">
        <v>537</v>
      </c>
      <c r="E39" s="101" t="s">
        <v>582</v>
      </c>
      <c r="F39" s="101" t="s">
        <v>582</v>
      </c>
      <c r="G39" s="9" t="s">
        <v>88</v>
      </c>
      <c r="H39" s="129">
        <v>45956</v>
      </c>
      <c r="I39" s="69" t="s">
        <v>14</v>
      </c>
      <c r="J39" s="99" t="s">
        <v>88</v>
      </c>
      <c r="K39" s="129">
        <v>45959</v>
      </c>
      <c r="L39" s="69" t="s">
        <v>14</v>
      </c>
      <c r="M39" s="98"/>
    </row>
    <row r="40" spans="1:13" ht="50.4">
      <c r="A40" s="97" t="s">
        <v>583</v>
      </c>
      <c r="B40" s="97" t="s">
        <v>584</v>
      </c>
      <c r="C40" s="97" t="s">
        <v>585</v>
      </c>
      <c r="D40" s="99" t="s">
        <v>537</v>
      </c>
      <c r="E40" s="101" t="s">
        <v>586</v>
      </c>
      <c r="F40" s="101" t="s">
        <v>586</v>
      </c>
      <c r="G40" s="9" t="s">
        <v>88</v>
      </c>
      <c r="H40" s="129">
        <v>45956</v>
      </c>
      <c r="I40" s="69" t="s">
        <v>14</v>
      </c>
      <c r="J40" s="99" t="s">
        <v>88</v>
      </c>
      <c r="K40" s="129">
        <v>45959</v>
      </c>
      <c r="L40" s="69" t="s">
        <v>14</v>
      </c>
      <c r="M40" s="98"/>
    </row>
    <row r="41" spans="1:13" ht="67.2">
      <c r="A41" s="97" t="s">
        <v>587</v>
      </c>
      <c r="B41" s="97" t="s">
        <v>588</v>
      </c>
      <c r="C41" s="97" t="s">
        <v>589</v>
      </c>
      <c r="D41" s="99" t="s">
        <v>537</v>
      </c>
      <c r="E41" s="101" t="s">
        <v>590</v>
      </c>
      <c r="F41" s="101" t="s">
        <v>590</v>
      </c>
      <c r="G41" s="9" t="s">
        <v>88</v>
      </c>
      <c r="H41" s="129">
        <v>45956</v>
      </c>
      <c r="I41" s="69" t="s">
        <v>14</v>
      </c>
      <c r="J41" s="99" t="s">
        <v>88</v>
      </c>
      <c r="K41" s="129">
        <v>45959</v>
      </c>
      <c r="L41" s="69" t="s">
        <v>14</v>
      </c>
      <c r="M41" s="98"/>
    </row>
    <row r="42" spans="1:13" ht="33.6">
      <c r="A42" s="97" t="s">
        <v>591</v>
      </c>
      <c r="B42" s="97" t="s">
        <v>592</v>
      </c>
      <c r="C42" s="97" t="s">
        <v>593</v>
      </c>
      <c r="D42" s="99" t="s">
        <v>537</v>
      </c>
      <c r="E42" s="101" t="s">
        <v>594</v>
      </c>
      <c r="F42" s="101" t="s">
        <v>594</v>
      </c>
      <c r="G42" s="9" t="s">
        <v>88</v>
      </c>
      <c r="H42" s="129">
        <v>45956</v>
      </c>
      <c r="I42" s="69" t="s">
        <v>14</v>
      </c>
      <c r="J42" s="99" t="s">
        <v>88</v>
      </c>
      <c r="K42" s="129">
        <v>45959</v>
      </c>
      <c r="L42" s="69" t="s">
        <v>14</v>
      </c>
      <c r="M42" s="98"/>
    </row>
  </sheetData>
  <mergeCells count="14">
    <mergeCell ref="A31:M31"/>
    <mergeCell ref="A37:M37"/>
    <mergeCell ref="B1:F1"/>
    <mergeCell ref="B2:F2"/>
    <mergeCell ref="A28:A30"/>
    <mergeCell ref="B28:B30"/>
    <mergeCell ref="C28:C30"/>
    <mergeCell ref="D28:D30"/>
    <mergeCell ref="E28:E30"/>
    <mergeCell ref="F28:F30"/>
    <mergeCell ref="G28:L28"/>
    <mergeCell ref="M28:M30"/>
    <mergeCell ref="G29:I29"/>
    <mergeCell ref="J29:L29"/>
  </mergeCells>
  <dataValidations count="1">
    <dataValidation type="list" allowBlank="1" showErrorMessage="1" sqref="G32:G36 J32:J36 G38:G45 J38:J45" xr:uid="{00000000-0002-0000-0F00-000000000000}">
      <formula1>"Passed,Untested,Failed,Blocked"</formula1>
    </dataValidation>
  </dataValidations>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3"/>
  <sheetViews>
    <sheetView topLeftCell="A25" zoomScale="70" zoomScaleNormal="70" workbookViewId="0">
      <selection activeCell="E25" sqref="E25"/>
    </sheetView>
  </sheetViews>
  <sheetFormatPr defaultColWidth="14.44140625" defaultRowHeight="16.8"/>
  <cols>
    <col min="1" max="1" width="18.5546875" style="1" customWidth="1"/>
    <col min="2" max="3" width="30.33203125" style="1" customWidth="1"/>
    <col min="4" max="4" width="35.33203125" style="1" customWidth="1"/>
    <col min="5" max="6" width="30.33203125" style="1" customWidth="1"/>
    <col min="7" max="13" width="12.88671875" style="1" customWidth="1"/>
    <col min="14" max="26" width="8.6640625" style="1" customWidth="1"/>
    <col min="27" max="16384" width="14.44140625" style="1"/>
  </cols>
  <sheetData>
    <row r="1" spans="1:6">
      <c r="A1" s="102" t="s">
        <v>67</v>
      </c>
      <c r="B1" s="230" t="s">
        <v>2</v>
      </c>
      <c r="C1" s="218"/>
      <c r="D1" s="218"/>
      <c r="E1" s="218"/>
      <c r="F1" s="219"/>
    </row>
    <row r="2" spans="1:6">
      <c r="A2" s="102" t="s">
        <v>68</v>
      </c>
      <c r="B2" s="231" t="s">
        <v>1160</v>
      </c>
      <c r="C2" s="218"/>
      <c r="D2" s="218"/>
      <c r="E2" s="218"/>
      <c r="F2" s="219"/>
    </row>
    <row r="3" spans="1:6">
      <c r="A3" s="98"/>
      <c r="B3" s="95" t="s">
        <v>44</v>
      </c>
      <c r="C3" s="95" t="s">
        <v>45</v>
      </c>
      <c r="D3" s="95" t="s">
        <v>69</v>
      </c>
      <c r="E3" s="103" t="s">
        <v>47</v>
      </c>
      <c r="F3" s="95" t="s">
        <v>226</v>
      </c>
    </row>
    <row r="4" spans="1:6">
      <c r="A4" s="21" t="s">
        <v>72</v>
      </c>
      <c r="B4" s="133">
        <f>COUNTA(A32:A43)- 1</f>
        <v>11</v>
      </c>
      <c r="C4" s="133">
        <f>COUNTIF(G:G,"Failed")</f>
        <v>0</v>
      </c>
      <c r="D4" s="133">
        <f>COUNTIF(G:G,"Untested")</f>
        <v>0</v>
      </c>
      <c r="E4" s="133">
        <f>COUNTIF(G:G,"Blocked")</f>
        <v>0</v>
      </c>
      <c r="F4" s="133">
        <f t="shared" ref="F4:F5" si="0">B4</f>
        <v>11</v>
      </c>
    </row>
    <row r="5" spans="1:6">
      <c r="A5" s="21" t="s">
        <v>73</v>
      </c>
      <c r="B5" s="133">
        <f>COUNTA(A38:A43)</f>
        <v>6</v>
      </c>
      <c r="C5" s="133">
        <f>COUNTIF(J:J,"Failed")</f>
        <v>0</v>
      </c>
      <c r="D5" s="133">
        <f>COUNTIF(J:J,"Untested")</f>
        <v>0</v>
      </c>
      <c r="E5" s="133">
        <f>COUNTIF(J:J,"Blocked")</f>
        <v>0</v>
      </c>
      <c r="F5" s="133">
        <f t="shared" si="0"/>
        <v>6</v>
      </c>
    </row>
    <row r="28" spans="1:13">
      <c r="A28" s="258" t="s">
        <v>74</v>
      </c>
      <c r="B28" s="258" t="s">
        <v>7</v>
      </c>
      <c r="C28" s="258" t="s">
        <v>149</v>
      </c>
      <c r="D28" s="258" t="s">
        <v>76</v>
      </c>
      <c r="E28" s="256" t="s">
        <v>77</v>
      </c>
      <c r="F28" s="258" t="s">
        <v>78</v>
      </c>
      <c r="G28" s="259" t="s">
        <v>79</v>
      </c>
      <c r="H28" s="218"/>
      <c r="I28" s="218"/>
      <c r="J28" s="218"/>
      <c r="K28" s="218"/>
      <c r="L28" s="219"/>
      <c r="M28" s="258" t="s">
        <v>80</v>
      </c>
    </row>
    <row r="29" spans="1:13">
      <c r="A29" s="226"/>
      <c r="B29" s="226"/>
      <c r="C29" s="226"/>
      <c r="D29" s="226"/>
      <c r="E29" s="226"/>
      <c r="F29" s="226"/>
      <c r="G29" s="259" t="s">
        <v>52</v>
      </c>
      <c r="H29" s="218"/>
      <c r="I29" s="219"/>
      <c r="J29" s="259" t="s">
        <v>53</v>
      </c>
      <c r="K29" s="218"/>
      <c r="L29" s="219"/>
      <c r="M29" s="226"/>
    </row>
    <row r="30" spans="1:13">
      <c r="A30" s="227"/>
      <c r="B30" s="227"/>
      <c r="C30" s="227"/>
      <c r="D30" s="227"/>
      <c r="E30" s="227"/>
      <c r="F30" s="227"/>
      <c r="G30" s="130" t="s">
        <v>81</v>
      </c>
      <c r="H30" s="131" t="s">
        <v>82</v>
      </c>
      <c r="I30" s="130" t="s">
        <v>83</v>
      </c>
      <c r="J30" s="130" t="s">
        <v>81</v>
      </c>
      <c r="K30" s="130" t="s">
        <v>82</v>
      </c>
      <c r="L30" s="130" t="s">
        <v>83</v>
      </c>
      <c r="M30" s="227"/>
    </row>
    <row r="31" spans="1:13">
      <c r="A31" s="251" t="s">
        <v>595</v>
      </c>
      <c r="B31" s="218"/>
      <c r="C31" s="218"/>
      <c r="D31" s="218"/>
      <c r="E31" s="218"/>
      <c r="F31" s="218"/>
      <c r="G31" s="218"/>
      <c r="H31" s="218"/>
      <c r="I31" s="218"/>
      <c r="J31" s="218"/>
      <c r="K31" s="218"/>
      <c r="L31" s="218"/>
      <c r="M31" s="219"/>
    </row>
    <row r="32" spans="1:13" ht="33.6">
      <c r="A32" s="110" t="s">
        <v>596</v>
      </c>
      <c r="B32" s="111" t="s">
        <v>597</v>
      </c>
      <c r="C32" s="112" t="s">
        <v>398</v>
      </c>
      <c r="D32" s="112" t="s">
        <v>398</v>
      </c>
      <c r="E32" s="113" t="s">
        <v>399</v>
      </c>
      <c r="F32" s="113" t="s">
        <v>399</v>
      </c>
      <c r="G32" s="9" t="s">
        <v>88</v>
      </c>
      <c r="H32" s="129">
        <v>45956</v>
      </c>
      <c r="I32" s="69" t="s">
        <v>14</v>
      </c>
      <c r="J32" s="9"/>
      <c r="K32" s="112" t="s">
        <v>398</v>
      </c>
      <c r="L32" s="112" t="s">
        <v>398</v>
      </c>
      <c r="M32" s="112" t="s">
        <v>398</v>
      </c>
    </row>
    <row r="33" spans="1:13" ht="33.6">
      <c r="A33" s="110" t="s">
        <v>598</v>
      </c>
      <c r="B33" s="114" t="s">
        <v>599</v>
      </c>
      <c r="C33" s="115" t="s">
        <v>398</v>
      </c>
      <c r="D33" s="115" t="s">
        <v>398</v>
      </c>
      <c r="E33" s="116" t="s">
        <v>399</v>
      </c>
      <c r="F33" s="116" t="s">
        <v>399</v>
      </c>
      <c r="G33" s="9" t="s">
        <v>88</v>
      </c>
      <c r="H33" s="129">
        <v>45956</v>
      </c>
      <c r="I33" s="69" t="s">
        <v>14</v>
      </c>
      <c r="J33" s="9"/>
      <c r="K33" s="115" t="s">
        <v>398</v>
      </c>
      <c r="L33" s="115" t="s">
        <v>398</v>
      </c>
      <c r="M33" s="115" t="s">
        <v>398</v>
      </c>
    </row>
    <row r="34" spans="1:13" ht="33.6">
      <c r="A34" s="110" t="s">
        <v>600</v>
      </c>
      <c r="B34" s="114" t="s">
        <v>601</v>
      </c>
      <c r="C34" s="115" t="s">
        <v>398</v>
      </c>
      <c r="D34" s="115" t="s">
        <v>398</v>
      </c>
      <c r="E34" s="116" t="s">
        <v>399</v>
      </c>
      <c r="F34" s="116" t="s">
        <v>399</v>
      </c>
      <c r="G34" s="9" t="s">
        <v>88</v>
      </c>
      <c r="H34" s="129">
        <v>45956</v>
      </c>
      <c r="I34" s="69" t="s">
        <v>14</v>
      </c>
      <c r="J34" s="9"/>
      <c r="K34" s="115" t="s">
        <v>398</v>
      </c>
      <c r="L34" s="115" t="s">
        <v>398</v>
      </c>
      <c r="M34" s="115" t="s">
        <v>398</v>
      </c>
    </row>
    <row r="35" spans="1:13" ht="50.4">
      <c r="A35" s="110" t="s">
        <v>602</v>
      </c>
      <c r="B35" s="114" t="s">
        <v>276</v>
      </c>
      <c r="C35" s="115" t="s">
        <v>398</v>
      </c>
      <c r="D35" s="115" t="s">
        <v>398</v>
      </c>
      <c r="E35" s="116" t="s">
        <v>603</v>
      </c>
      <c r="F35" s="116" t="s">
        <v>603</v>
      </c>
      <c r="G35" s="9" t="s">
        <v>88</v>
      </c>
      <c r="H35" s="129">
        <v>45956</v>
      </c>
      <c r="I35" s="69" t="s">
        <v>14</v>
      </c>
      <c r="J35" s="9"/>
      <c r="K35" s="115" t="s">
        <v>398</v>
      </c>
      <c r="L35" s="115" t="s">
        <v>398</v>
      </c>
      <c r="M35" s="115" t="s">
        <v>398</v>
      </c>
    </row>
    <row r="36" spans="1:13" ht="50.4">
      <c r="A36" s="110" t="s">
        <v>604</v>
      </c>
      <c r="B36" s="114" t="s">
        <v>329</v>
      </c>
      <c r="C36" s="115" t="s">
        <v>398</v>
      </c>
      <c r="D36" s="115" t="s">
        <v>398</v>
      </c>
      <c r="E36" s="116" t="s">
        <v>573</v>
      </c>
      <c r="F36" s="116" t="s">
        <v>573</v>
      </c>
      <c r="G36" s="9" t="s">
        <v>88</v>
      </c>
      <c r="H36" s="129">
        <v>45956</v>
      </c>
      <c r="I36" s="69" t="s">
        <v>14</v>
      </c>
      <c r="J36" s="9"/>
      <c r="K36" s="115" t="s">
        <v>398</v>
      </c>
      <c r="L36" s="115" t="s">
        <v>398</v>
      </c>
      <c r="M36" s="115" t="s">
        <v>398</v>
      </c>
    </row>
    <row r="37" spans="1:13">
      <c r="A37" s="229" t="s">
        <v>605</v>
      </c>
      <c r="B37" s="218"/>
      <c r="C37" s="218"/>
      <c r="D37" s="218"/>
      <c r="E37" s="218"/>
      <c r="F37" s="218"/>
      <c r="G37" s="218"/>
      <c r="H37" s="218"/>
      <c r="I37" s="218"/>
      <c r="J37" s="218"/>
      <c r="K37" s="218"/>
      <c r="L37" s="218"/>
      <c r="M37" s="219"/>
    </row>
    <row r="38" spans="1:13" ht="67.2">
      <c r="A38" s="97" t="s">
        <v>606</v>
      </c>
      <c r="B38" s="97" t="s">
        <v>607</v>
      </c>
      <c r="C38" s="97" t="s">
        <v>608</v>
      </c>
      <c r="D38" s="101" t="s">
        <v>1130</v>
      </c>
      <c r="E38" s="101" t="s">
        <v>609</v>
      </c>
      <c r="F38" s="101" t="s">
        <v>609</v>
      </c>
      <c r="G38" s="9" t="s">
        <v>88</v>
      </c>
      <c r="H38" s="129">
        <v>45956</v>
      </c>
      <c r="I38" s="69" t="s">
        <v>14</v>
      </c>
      <c r="J38" s="99" t="s">
        <v>88</v>
      </c>
      <c r="K38" s="129">
        <v>45959</v>
      </c>
      <c r="L38" s="69" t="s">
        <v>14</v>
      </c>
      <c r="M38" s="98"/>
    </row>
    <row r="39" spans="1:13" ht="67.2">
      <c r="A39" s="97" t="s">
        <v>610</v>
      </c>
      <c r="B39" s="97" t="s">
        <v>611</v>
      </c>
      <c r="C39" s="97" t="s">
        <v>612</v>
      </c>
      <c r="D39" s="101" t="s">
        <v>1130</v>
      </c>
      <c r="E39" s="101" t="s">
        <v>609</v>
      </c>
      <c r="F39" s="101" t="s">
        <v>609</v>
      </c>
      <c r="G39" s="9" t="s">
        <v>88</v>
      </c>
      <c r="H39" s="129">
        <v>45956</v>
      </c>
      <c r="I39" s="69" t="s">
        <v>14</v>
      </c>
      <c r="J39" s="99" t="s">
        <v>88</v>
      </c>
      <c r="K39" s="129">
        <v>45959</v>
      </c>
      <c r="L39" s="69" t="s">
        <v>14</v>
      </c>
      <c r="M39" s="98"/>
    </row>
    <row r="40" spans="1:13" ht="67.2">
      <c r="A40" s="97" t="s">
        <v>613</v>
      </c>
      <c r="B40" s="97" t="s">
        <v>614</v>
      </c>
      <c r="C40" s="97" t="s">
        <v>615</v>
      </c>
      <c r="D40" s="101" t="s">
        <v>1130</v>
      </c>
      <c r="E40" s="101" t="s">
        <v>609</v>
      </c>
      <c r="F40" s="101" t="s">
        <v>609</v>
      </c>
      <c r="G40" s="9" t="s">
        <v>88</v>
      </c>
      <c r="H40" s="129">
        <v>45956</v>
      </c>
      <c r="I40" s="69" t="s">
        <v>14</v>
      </c>
      <c r="J40" s="99" t="s">
        <v>88</v>
      </c>
      <c r="K40" s="129">
        <v>45959</v>
      </c>
      <c r="L40" s="69" t="s">
        <v>14</v>
      </c>
      <c r="M40" s="98"/>
    </row>
    <row r="41" spans="1:13" ht="67.2">
      <c r="A41" s="97" t="s">
        <v>616</v>
      </c>
      <c r="B41" s="97" t="s">
        <v>617</v>
      </c>
      <c r="C41" s="97" t="s">
        <v>618</v>
      </c>
      <c r="D41" s="101" t="s">
        <v>1130</v>
      </c>
      <c r="E41" s="101" t="s">
        <v>619</v>
      </c>
      <c r="F41" s="101" t="s">
        <v>619</v>
      </c>
      <c r="G41" s="9" t="s">
        <v>88</v>
      </c>
      <c r="H41" s="129">
        <v>45956</v>
      </c>
      <c r="I41" s="69" t="s">
        <v>14</v>
      </c>
      <c r="J41" s="99" t="s">
        <v>88</v>
      </c>
      <c r="K41" s="129">
        <v>45959</v>
      </c>
      <c r="L41" s="69" t="s">
        <v>14</v>
      </c>
      <c r="M41" s="98"/>
    </row>
    <row r="42" spans="1:13" ht="67.2">
      <c r="A42" s="97" t="s">
        <v>620</v>
      </c>
      <c r="B42" s="97" t="s">
        <v>621</v>
      </c>
      <c r="C42" s="97" t="s">
        <v>622</v>
      </c>
      <c r="D42" s="101" t="s">
        <v>1130</v>
      </c>
      <c r="E42" s="101" t="s">
        <v>623</v>
      </c>
      <c r="F42" s="101" t="s">
        <v>623</v>
      </c>
      <c r="G42" s="9" t="s">
        <v>88</v>
      </c>
      <c r="H42" s="129">
        <v>45956</v>
      </c>
      <c r="I42" s="69" t="s">
        <v>14</v>
      </c>
      <c r="J42" s="99" t="s">
        <v>88</v>
      </c>
      <c r="K42" s="129">
        <v>45959</v>
      </c>
      <c r="L42" s="69" t="s">
        <v>14</v>
      </c>
      <c r="M42" s="98"/>
    </row>
    <row r="43" spans="1:13" ht="67.2">
      <c r="A43" s="97" t="s">
        <v>624</v>
      </c>
      <c r="B43" s="97" t="s">
        <v>625</v>
      </c>
      <c r="C43" s="97" t="s">
        <v>593</v>
      </c>
      <c r="D43" s="101" t="s">
        <v>1130</v>
      </c>
      <c r="E43" s="101" t="s">
        <v>626</v>
      </c>
      <c r="F43" s="101" t="s">
        <v>626</v>
      </c>
      <c r="G43" s="9" t="s">
        <v>88</v>
      </c>
      <c r="H43" s="129">
        <v>45956</v>
      </c>
      <c r="I43" s="69" t="s">
        <v>14</v>
      </c>
      <c r="J43" s="99" t="s">
        <v>88</v>
      </c>
      <c r="K43" s="129">
        <v>45959</v>
      </c>
      <c r="L43" s="69" t="s">
        <v>14</v>
      </c>
      <c r="M43" s="98"/>
    </row>
  </sheetData>
  <mergeCells count="14">
    <mergeCell ref="A31:M31"/>
    <mergeCell ref="A37:M37"/>
    <mergeCell ref="B1:F1"/>
    <mergeCell ref="B2:F2"/>
    <mergeCell ref="A28:A30"/>
    <mergeCell ref="B28:B30"/>
    <mergeCell ref="C28:C30"/>
    <mergeCell ref="D28:D30"/>
    <mergeCell ref="E28:E30"/>
    <mergeCell ref="F28:F30"/>
    <mergeCell ref="G28:L28"/>
    <mergeCell ref="M28:M30"/>
    <mergeCell ref="G29:I29"/>
    <mergeCell ref="J29:L29"/>
  </mergeCells>
  <dataValidations count="1">
    <dataValidation type="list" allowBlank="1" showErrorMessage="1" sqref="G32:G36 J32:J36 G38:G45 J38:J45" xr:uid="{00000000-0002-0000-1000-000000000000}">
      <formula1>"Passed,Untested,Failed,Blocked"</formula1>
    </dataValidation>
  </dataValidations>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sheetPr>
  <dimension ref="A1:M48"/>
  <sheetViews>
    <sheetView topLeftCell="A31" zoomScale="70" zoomScaleNormal="70" workbookViewId="0">
      <selection activeCell="E4" sqref="E4"/>
    </sheetView>
  </sheetViews>
  <sheetFormatPr defaultColWidth="14.44140625" defaultRowHeight="16.8"/>
  <cols>
    <col min="1" max="1" width="18.6640625" style="1" customWidth="1"/>
    <col min="2" max="2" width="28.6640625" style="1" customWidth="1"/>
    <col min="3" max="3" width="31.109375" style="1" customWidth="1"/>
    <col min="4" max="4" width="43.33203125" style="1" customWidth="1"/>
    <col min="5" max="5" width="44.44140625" style="1" customWidth="1"/>
    <col min="6" max="6" width="49.88671875" style="1" customWidth="1"/>
    <col min="7" max="7" width="14.5546875" style="1" customWidth="1"/>
    <col min="8" max="8" width="19.33203125" style="1" customWidth="1"/>
    <col min="9" max="9" width="20.44140625" style="1" customWidth="1"/>
    <col min="10" max="10" width="14.5546875" style="1" customWidth="1"/>
    <col min="11" max="11" width="19.33203125" style="1" customWidth="1"/>
    <col min="12" max="12" width="20.44140625" style="1" customWidth="1"/>
    <col min="13" max="13" width="16" style="1" customWidth="1"/>
    <col min="14" max="26" width="9" style="1" customWidth="1"/>
    <col min="27" max="16384" width="14.44140625" style="1"/>
  </cols>
  <sheetData>
    <row r="1" spans="1:13">
      <c r="A1" s="132" t="s">
        <v>67</v>
      </c>
      <c r="B1" s="264" t="s">
        <v>2</v>
      </c>
      <c r="C1" s="218"/>
      <c r="D1" s="218"/>
      <c r="E1" s="218"/>
      <c r="F1" s="219"/>
      <c r="G1" s="135"/>
      <c r="H1" s="135"/>
      <c r="I1" s="135"/>
      <c r="J1" s="135"/>
      <c r="K1" s="135"/>
      <c r="L1" s="135"/>
      <c r="M1" s="135"/>
    </row>
    <row r="2" spans="1:13">
      <c r="A2" s="132" t="s">
        <v>68</v>
      </c>
      <c r="B2" s="265" t="s">
        <v>627</v>
      </c>
      <c r="C2" s="218"/>
      <c r="D2" s="218"/>
      <c r="E2" s="218"/>
      <c r="F2" s="219"/>
      <c r="G2" s="135"/>
      <c r="H2" s="135"/>
      <c r="I2" s="135"/>
      <c r="J2" s="135"/>
      <c r="K2" s="135"/>
      <c r="L2" s="135"/>
      <c r="M2" s="135"/>
    </row>
    <row r="3" spans="1:13">
      <c r="A3" s="133"/>
      <c r="B3" s="132" t="s">
        <v>44</v>
      </c>
      <c r="C3" s="132" t="s">
        <v>45</v>
      </c>
      <c r="D3" s="132" t="s">
        <v>69</v>
      </c>
      <c r="E3" s="132" t="s">
        <v>47</v>
      </c>
      <c r="F3" s="132" t="s">
        <v>226</v>
      </c>
      <c r="G3" s="135"/>
      <c r="H3" s="135"/>
      <c r="I3" s="135"/>
      <c r="J3" s="135"/>
      <c r="K3" s="135"/>
      <c r="L3" s="135"/>
      <c r="M3" s="135"/>
    </row>
    <row r="4" spans="1:13">
      <c r="A4" s="134" t="s">
        <v>72</v>
      </c>
      <c r="B4" s="133">
        <f>COUNTA(A32:A48)- 1</f>
        <v>16</v>
      </c>
      <c r="C4" s="133">
        <f>COUNTIF(G:G,"Failed")</f>
        <v>1</v>
      </c>
      <c r="D4" s="133">
        <f>COUNTIF(G:G,"Untested")</f>
        <v>0</v>
      </c>
      <c r="E4" s="133">
        <f>COUNTIF(G:G,"Blocked")</f>
        <v>4</v>
      </c>
      <c r="F4" s="133">
        <f t="shared" ref="F4:F5" si="0">B4</f>
        <v>16</v>
      </c>
      <c r="G4" s="135"/>
      <c r="H4" s="135"/>
      <c r="I4" s="135"/>
      <c r="J4" s="135"/>
      <c r="K4" s="135"/>
      <c r="L4" s="135"/>
      <c r="M4" s="135"/>
    </row>
    <row r="5" spans="1:13">
      <c r="A5" s="134" t="s">
        <v>73</v>
      </c>
      <c r="B5" s="133">
        <f>COUNTA(A42:A48)</f>
        <v>7</v>
      </c>
      <c r="C5" s="133">
        <f>COUNTIF(J:J,"Failed")</f>
        <v>0</v>
      </c>
      <c r="D5" s="133">
        <f>COUNTIF(J:J,"Untested")</f>
        <v>0</v>
      </c>
      <c r="E5" s="133">
        <f>COUNTIF(J:J,"Blocked")</f>
        <v>0</v>
      </c>
      <c r="F5" s="133">
        <f t="shared" si="0"/>
        <v>7</v>
      </c>
      <c r="G5" s="135"/>
      <c r="H5" s="135"/>
      <c r="I5" s="135"/>
      <c r="J5" s="135"/>
      <c r="K5" s="135"/>
      <c r="L5" s="135"/>
      <c r="M5" s="135"/>
    </row>
    <row r="6" spans="1:13">
      <c r="A6" s="135"/>
      <c r="B6" s="135"/>
      <c r="C6" s="135"/>
      <c r="D6" s="135"/>
      <c r="E6" s="135"/>
      <c r="F6" s="135"/>
      <c r="G6" s="135"/>
      <c r="H6" s="135"/>
      <c r="I6" s="135"/>
      <c r="J6" s="135"/>
      <c r="K6" s="135"/>
      <c r="L6" s="135"/>
      <c r="M6" s="135"/>
    </row>
    <row r="7" spans="1:13">
      <c r="A7" s="135"/>
      <c r="B7" s="135"/>
      <c r="C7" s="135"/>
      <c r="D7" s="135"/>
      <c r="E7" s="135"/>
      <c r="F7" s="135"/>
      <c r="G7" s="135"/>
      <c r="H7" s="135"/>
      <c r="I7" s="135"/>
      <c r="J7" s="135"/>
      <c r="K7" s="135"/>
      <c r="L7" s="135"/>
      <c r="M7" s="135"/>
    </row>
    <row r="8" spans="1:13">
      <c r="A8" s="135"/>
      <c r="B8" s="135"/>
      <c r="C8" s="135"/>
      <c r="D8" s="135"/>
      <c r="E8" s="135"/>
      <c r="F8" s="135"/>
      <c r="G8" s="135"/>
      <c r="H8" s="135"/>
      <c r="I8" s="135"/>
      <c r="J8" s="135"/>
      <c r="K8" s="135"/>
      <c r="L8" s="135"/>
      <c r="M8" s="135"/>
    </row>
    <row r="9" spans="1:13">
      <c r="A9" s="135"/>
      <c r="B9" s="135"/>
      <c r="C9" s="135"/>
      <c r="D9" s="135"/>
      <c r="E9" s="135"/>
      <c r="F9" s="135"/>
      <c r="G9" s="135"/>
      <c r="H9" s="135"/>
      <c r="I9" s="135"/>
      <c r="J9" s="135"/>
      <c r="K9" s="135"/>
      <c r="L9" s="135"/>
      <c r="M9" s="135"/>
    </row>
    <row r="10" spans="1:13">
      <c r="A10" s="135"/>
      <c r="B10" s="135"/>
      <c r="C10" s="135"/>
      <c r="D10" s="135"/>
      <c r="E10" s="135"/>
      <c r="F10" s="135"/>
      <c r="G10" s="135"/>
      <c r="H10" s="135"/>
      <c r="I10" s="135"/>
      <c r="J10" s="135"/>
      <c r="K10" s="135"/>
      <c r="L10" s="135"/>
      <c r="M10" s="135"/>
    </row>
    <row r="11" spans="1:13">
      <c r="A11" s="135"/>
      <c r="B11" s="135"/>
      <c r="C11" s="135"/>
      <c r="D11" s="135"/>
      <c r="E11" s="135"/>
      <c r="F11" s="135"/>
      <c r="G11" s="135"/>
      <c r="H11" s="135"/>
      <c r="I11" s="135"/>
      <c r="J11" s="135"/>
      <c r="K11" s="135"/>
      <c r="L11" s="135"/>
      <c r="M11" s="135"/>
    </row>
    <row r="12" spans="1:13">
      <c r="A12" s="135"/>
      <c r="B12" s="135"/>
      <c r="C12" s="135"/>
      <c r="D12" s="135"/>
      <c r="E12" s="135"/>
      <c r="F12" s="135"/>
      <c r="G12" s="135"/>
      <c r="H12" s="135"/>
      <c r="I12" s="135"/>
      <c r="J12" s="135"/>
      <c r="K12" s="135"/>
      <c r="L12" s="135"/>
      <c r="M12" s="135"/>
    </row>
    <row r="13" spans="1:13">
      <c r="A13" s="135"/>
      <c r="B13" s="135"/>
      <c r="C13" s="135"/>
      <c r="D13" s="135"/>
      <c r="E13" s="135"/>
      <c r="F13" s="135"/>
      <c r="G13" s="135"/>
      <c r="H13" s="135"/>
      <c r="I13" s="135"/>
      <c r="J13" s="135"/>
      <c r="K13" s="135"/>
      <c r="L13" s="135"/>
      <c r="M13" s="135"/>
    </row>
    <row r="14" spans="1:13">
      <c r="A14" s="135"/>
      <c r="B14" s="135"/>
      <c r="C14" s="135"/>
      <c r="D14" s="135"/>
      <c r="E14" s="135"/>
      <c r="F14" s="135"/>
      <c r="G14" s="135"/>
      <c r="H14" s="135"/>
      <c r="I14" s="135"/>
      <c r="J14" s="135"/>
      <c r="K14" s="135"/>
      <c r="L14" s="135"/>
      <c r="M14" s="135"/>
    </row>
    <row r="15" spans="1:13">
      <c r="A15" s="135"/>
      <c r="B15" s="135"/>
      <c r="C15" s="135"/>
      <c r="D15" s="135"/>
      <c r="E15" s="135"/>
      <c r="F15" s="135"/>
      <c r="G15" s="135"/>
      <c r="H15" s="135"/>
      <c r="I15" s="135"/>
      <c r="J15" s="135"/>
      <c r="K15" s="135"/>
      <c r="L15" s="135"/>
      <c r="M15" s="135"/>
    </row>
    <row r="16" spans="1:13">
      <c r="A16" s="135"/>
      <c r="B16" s="135"/>
      <c r="C16" s="135"/>
      <c r="D16" s="135"/>
      <c r="E16" s="135"/>
      <c r="F16" s="135"/>
      <c r="G16" s="135"/>
      <c r="H16" s="135"/>
      <c r="I16" s="135"/>
      <c r="J16" s="135"/>
      <c r="K16" s="135"/>
      <c r="L16" s="135"/>
      <c r="M16" s="135"/>
    </row>
    <row r="17" spans="1:13">
      <c r="A17" s="135"/>
      <c r="B17" s="135"/>
      <c r="C17" s="135"/>
      <c r="D17" s="135"/>
      <c r="E17" s="135"/>
      <c r="F17" s="135"/>
      <c r="G17" s="135"/>
      <c r="H17" s="135"/>
      <c r="I17" s="135"/>
      <c r="J17" s="135"/>
      <c r="K17" s="135"/>
      <c r="L17" s="135"/>
      <c r="M17" s="135"/>
    </row>
    <row r="18" spans="1:13">
      <c r="A18" s="135"/>
      <c r="B18" s="135"/>
      <c r="C18" s="135"/>
      <c r="D18" s="135"/>
      <c r="E18" s="135"/>
      <c r="F18" s="135"/>
      <c r="G18" s="135"/>
      <c r="H18" s="135"/>
      <c r="I18" s="135"/>
      <c r="J18" s="135"/>
      <c r="K18" s="135"/>
      <c r="L18" s="135"/>
      <c r="M18" s="135"/>
    </row>
    <row r="19" spans="1:13">
      <c r="A19" s="135"/>
      <c r="B19" s="135"/>
      <c r="C19" s="135"/>
      <c r="D19" s="135"/>
      <c r="E19" s="135"/>
      <c r="F19" s="135"/>
      <c r="G19" s="135"/>
      <c r="H19" s="135"/>
      <c r="I19" s="135"/>
      <c r="J19" s="135"/>
      <c r="K19" s="135"/>
      <c r="L19" s="135"/>
      <c r="M19" s="135"/>
    </row>
    <row r="20" spans="1:13">
      <c r="A20" s="135"/>
      <c r="B20" s="135"/>
      <c r="C20" s="135"/>
      <c r="D20" s="135"/>
      <c r="E20" s="135"/>
      <c r="F20" s="135"/>
      <c r="G20" s="135"/>
      <c r="H20" s="135"/>
      <c r="I20" s="135"/>
      <c r="J20" s="135"/>
      <c r="K20" s="135"/>
      <c r="L20" s="135"/>
      <c r="M20" s="135"/>
    </row>
    <row r="21" spans="1:13">
      <c r="A21" s="135"/>
      <c r="B21" s="135"/>
      <c r="C21" s="135"/>
      <c r="D21" s="135"/>
      <c r="E21" s="135"/>
      <c r="F21" s="135"/>
      <c r="G21" s="135"/>
      <c r="H21" s="135"/>
      <c r="I21" s="135"/>
      <c r="J21" s="135"/>
      <c r="K21" s="135"/>
      <c r="L21" s="135"/>
      <c r="M21" s="135"/>
    </row>
    <row r="22" spans="1:13">
      <c r="A22" s="135"/>
      <c r="B22" s="135"/>
      <c r="C22" s="135"/>
      <c r="D22" s="135"/>
      <c r="E22" s="135"/>
      <c r="F22" s="135"/>
      <c r="G22" s="135"/>
      <c r="H22" s="135"/>
      <c r="I22" s="135"/>
      <c r="J22" s="135"/>
      <c r="K22" s="135"/>
      <c r="L22" s="135"/>
      <c r="M22" s="135"/>
    </row>
    <row r="23" spans="1:13">
      <c r="A23" s="135"/>
      <c r="B23" s="135"/>
      <c r="C23" s="135"/>
      <c r="D23" s="135"/>
      <c r="E23" s="135"/>
      <c r="F23" s="135"/>
      <c r="G23" s="135"/>
      <c r="H23" s="135"/>
      <c r="I23" s="135"/>
      <c r="J23" s="135"/>
      <c r="K23" s="135"/>
      <c r="L23" s="135"/>
      <c r="M23" s="135"/>
    </row>
    <row r="24" spans="1:13">
      <c r="A24" s="135"/>
      <c r="B24" s="135"/>
      <c r="C24" s="135"/>
      <c r="D24" s="135"/>
      <c r="E24" s="135"/>
      <c r="F24" s="135"/>
      <c r="G24" s="135"/>
      <c r="H24" s="135"/>
      <c r="I24" s="135"/>
      <c r="J24" s="135"/>
      <c r="K24" s="135"/>
      <c r="L24" s="135"/>
      <c r="M24" s="135"/>
    </row>
    <row r="25" spans="1:13">
      <c r="A25" s="135"/>
      <c r="B25" s="135"/>
      <c r="C25" s="135"/>
      <c r="D25" s="135"/>
      <c r="E25" s="135"/>
      <c r="F25" s="135"/>
      <c r="G25" s="135"/>
      <c r="H25" s="135"/>
      <c r="I25" s="135"/>
      <c r="J25" s="135"/>
      <c r="K25" s="135"/>
      <c r="L25" s="135"/>
      <c r="M25" s="135"/>
    </row>
    <row r="26" spans="1:13">
      <c r="A26" s="135"/>
      <c r="B26" s="135"/>
      <c r="C26" s="135"/>
      <c r="D26" s="135"/>
      <c r="E26" s="135"/>
      <c r="F26" s="135"/>
      <c r="G26" s="135"/>
      <c r="H26" s="135"/>
      <c r="I26" s="135"/>
      <c r="J26" s="135"/>
      <c r="K26" s="135"/>
      <c r="L26" s="135"/>
      <c r="M26" s="135"/>
    </row>
    <row r="27" spans="1:13">
      <c r="A27" s="135"/>
      <c r="B27" s="135"/>
      <c r="C27" s="135"/>
      <c r="D27" s="135"/>
      <c r="E27" s="135"/>
      <c r="F27" s="135"/>
      <c r="G27" s="135"/>
      <c r="H27" s="135"/>
      <c r="I27" s="135"/>
      <c r="J27" s="135"/>
      <c r="K27" s="135"/>
      <c r="L27" s="135"/>
      <c r="M27" s="135"/>
    </row>
    <row r="28" spans="1:13">
      <c r="A28" s="266" t="s">
        <v>74</v>
      </c>
      <c r="B28" s="266" t="s">
        <v>7</v>
      </c>
      <c r="C28" s="266" t="s">
        <v>149</v>
      </c>
      <c r="D28" s="266" t="s">
        <v>76</v>
      </c>
      <c r="E28" s="266" t="s">
        <v>77</v>
      </c>
      <c r="F28" s="266" t="s">
        <v>78</v>
      </c>
      <c r="G28" s="267" t="s">
        <v>79</v>
      </c>
      <c r="H28" s="218"/>
      <c r="I28" s="218"/>
      <c r="J28" s="218"/>
      <c r="K28" s="218"/>
      <c r="L28" s="219"/>
      <c r="M28" s="266" t="s">
        <v>80</v>
      </c>
    </row>
    <row r="29" spans="1:13">
      <c r="A29" s="226"/>
      <c r="B29" s="226"/>
      <c r="C29" s="226"/>
      <c r="D29" s="226"/>
      <c r="E29" s="226"/>
      <c r="F29" s="226"/>
      <c r="G29" s="267" t="s">
        <v>52</v>
      </c>
      <c r="H29" s="218"/>
      <c r="I29" s="219"/>
      <c r="J29" s="267" t="s">
        <v>53</v>
      </c>
      <c r="K29" s="218"/>
      <c r="L29" s="219"/>
      <c r="M29" s="226"/>
    </row>
    <row r="30" spans="1:13">
      <c r="A30" s="227"/>
      <c r="B30" s="227"/>
      <c r="C30" s="227"/>
      <c r="D30" s="227"/>
      <c r="E30" s="227"/>
      <c r="F30" s="227"/>
      <c r="G30" s="136" t="s">
        <v>81</v>
      </c>
      <c r="H30" s="136" t="s">
        <v>82</v>
      </c>
      <c r="I30" s="136" t="s">
        <v>83</v>
      </c>
      <c r="J30" s="136" t="s">
        <v>81</v>
      </c>
      <c r="K30" s="136" t="s">
        <v>82</v>
      </c>
      <c r="L30" s="136" t="s">
        <v>83</v>
      </c>
      <c r="M30" s="227"/>
    </row>
    <row r="31" spans="1:13">
      <c r="A31" s="260" t="s">
        <v>628</v>
      </c>
      <c r="B31" s="218"/>
      <c r="C31" s="218"/>
      <c r="D31" s="218"/>
      <c r="E31" s="218"/>
      <c r="F31" s="218"/>
      <c r="G31" s="218"/>
      <c r="H31" s="218"/>
      <c r="I31" s="218"/>
      <c r="J31" s="218"/>
      <c r="K31" s="218"/>
      <c r="L31" s="218"/>
      <c r="M31" s="219"/>
    </row>
    <row r="32" spans="1:13" ht="33.6">
      <c r="A32" s="77" t="s">
        <v>629</v>
      </c>
      <c r="B32" s="77" t="s">
        <v>630</v>
      </c>
      <c r="C32" s="133"/>
      <c r="D32" s="133" t="s">
        <v>411</v>
      </c>
      <c r="E32" s="77" t="s">
        <v>631</v>
      </c>
      <c r="F32" s="77" t="s">
        <v>632</v>
      </c>
      <c r="G32" s="138" t="s">
        <v>88</v>
      </c>
      <c r="H32" s="129">
        <v>45956</v>
      </c>
      <c r="I32" s="138" t="s">
        <v>28</v>
      </c>
      <c r="J32" s="133"/>
      <c r="K32" s="133"/>
      <c r="L32" s="133"/>
      <c r="M32" s="133"/>
    </row>
    <row r="33" spans="1:13" ht="33.6">
      <c r="A33" s="77" t="s">
        <v>633</v>
      </c>
      <c r="B33" s="77" t="s">
        <v>634</v>
      </c>
      <c r="C33" s="133"/>
      <c r="D33" s="133" t="s">
        <v>411</v>
      </c>
      <c r="E33" s="77" t="s">
        <v>635</v>
      </c>
      <c r="F33" s="77" t="s">
        <v>635</v>
      </c>
      <c r="G33" s="138" t="s">
        <v>88</v>
      </c>
      <c r="H33" s="129">
        <v>45956</v>
      </c>
      <c r="I33" s="138" t="s">
        <v>28</v>
      </c>
      <c r="J33" s="133"/>
      <c r="K33" s="133"/>
      <c r="L33" s="133"/>
      <c r="M33" s="133"/>
    </row>
    <row r="34" spans="1:13" ht="50.4">
      <c r="A34" s="77" t="s">
        <v>636</v>
      </c>
      <c r="B34" s="77" t="s">
        <v>265</v>
      </c>
      <c r="C34" s="133"/>
      <c r="D34" s="133" t="s">
        <v>411</v>
      </c>
      <c r="E34" s="77" t="s">
        <v>637</v>
      </c>
      <c r="F34" s="77" t="s">
        <v>637</v>
      </c>
      <c r="G34" s="138" t="s">
        <v>88</v>
      </c>
      <c r="H34" s="129">
        <v>45956</v>
      </c>
      <c r="I34" s="138" t="s">
        <v>28</v>
      </c>
      <c r="J34" s="133"/>
      <c r="K34" s="133"/>
      <c r="L34" s="133"/>
      <c r="M34" s="133"/>
    </row>
    <row r="35" spans="1:13" ht="33.6">
      <c r="A35" s="77" t="s">
        <v>638</v>
      </c>
      <c r="B35" s="139" t="s">
        <v>639</v>
      </c>
      <c r="C35" s="140"/>
      <c r="D35" s="140" t="s">
        <v>411</v>
      </c>
      <c r="E35" s="139" t="s">
        <v>640</v>
      </c>
      <c r="F35" s="139" t="s">
        <v>640</v>
      </c>
      <c r="G35" s="138" t="s">
        <v>88</v>
      </c>
      <c r="H35" s="129">
        <v>45956</v>
      </c>
      <c r="I35" s="138" t="s">
        <v>28</v>
      </c>
      <c r="J35" s="133"/>
      <c r="K35" s="140"/>
      <c r="L35" s="140"/>
      <c r="M35" s="140"/>
    </row>
    <row r="36" spans="1:13" ht="33.6">
      <c r="A36" s="77" t="s">
        <v>641</v>
      </c>
      <c r="B36" s="141" t="s">
        <v>642</v>
      </c>
      <c r="C36" s="133"/>
      <c r="D36" s="133" t="s">
        <v>411</v>
      </c>
      <c r="E36" s="77" t="s">
        <v>643</v>
      </c>
      <c r="F36" s="77" t="s">
        <v>643</v>
      </c>
      <c r="G36" s="138" t="s">
        <v>88</v>
      </c>
      <c r="H36" s="129">
        <v>45956</v>
      </c>
      <c r="I36" s="138" t="s">
        <v>28</v>
      </c>
      <c r="J36" s="133"/>
      <c r="K36" s="133"/>
      <c r="L36" s="133"/>
      <c r="M36" s="133"/>
    </row>
    <row r="37" spans="1:13" ht="84">
      <c r="A37" s="77" t="s">
        <v>644</v>
      </c>
      <c r="B37" s="77" t="s">
        <v>645</v>
      </c>
      <c r="C37" s="133"/>
      <c r="D37" s="133" t="s">
        <v>411</v>
      </c>
      <c r="E37" s="77" t="s">
        <v>646</v>
      </c>
      <c r="F37" s="77" t="s">
        <v>646</v>
      </c>
      <c r="G37" s="138" t="s">
        <v>88</v>
      </c>
      <c r="H37" s="129">
        <v>45956</v>
      </c>
      <c r="I37" s="138" t="s">
        <v>28</v>
      </c>
      <c r="J37" s="133"/>
      <c r="K37" s="133"/>
      <c r="L37" s="133"/>
      <c r="M37" s="133"/>
    </row>
    <row r="38" spans="1:13" ht="50.4">
      <c r="A38" s="77" t="s">
        <v>647</v>
      </c>
      <c r="B38" s="77" t="s">
        <v>1131</v>
      </c>
      <c r="C38" s="133"/>
      <c r="D38" s="133" t="s">
        <v>411</v>
      </c>
      <c r="E38" s="77" t="s">
        <v>648</v>
      </c>
      <c r="F38" s="77" t="s">
        <v>648</v>
      </c>
      <c r="G38" s="138" t="s">
        <v>88</v>
      </c>
      <c r="H38" s="129">
        <v>45956</v>
      </c>
      <c r="I38" s="138" t="s">
        <v>28</v>
      </c>
      <c r="J38" s="133"/>
      <c r="K38" s="133"/>
      <c r="L38" s="133"/>
      <c r="M38" s="133"/>
    </row>
    <row r="39" spans="1:13" ht="33.6">
      <c r="A39" s="144" t="s">
        <v>649</v>
      </c>
      <c r="B39" s="139" t="s">
        <v>650</v>
      </c>
      <c r="C39" s="140"/>
      <c r="D39" s="140" t="s">
        <v>411</v>
      </c>
      <c r="E39" s="139" t="s">
        <v>651</v>
      </c>
      <c r="F39" s="139" t="s">
        <v>651</v>
      </c>
      <c r="G39" s="138" t="s">
        <v>88</v>
      </c>
      <c r="H39" s="129">
        <v>45956</v>
      </c>
      <c r="I39" s="138" t="s">
        <v>28</v>
      </c>
      <c r="J39" s="133"/>
      <c r="K39" s="140"/>
      <c r="L39" s="140"/>
      <c r="M39" s="140"/>
    </row>
    <row r="40" spans="1:13" ht="33.6">
      <c r="A40" s="77" t="s">
        <v>652</v>
      </c>
      <c r="B40" s="77" t="s">
        <v>653</v>
      </c>
      <c r="C40" s="133"/>
      <c r="D40" s="133" t="s">
        <v>411</v>
      </c>
      <c r="E40" s="77" t="s">
        <v>651</v>
      </c>
      <c r="F40" s="77" t="s">
        <v>651</v>
      </c>
      <c r="G40" s="138" t="s">
        <v>88</v>
      </c>
      <c r="H40" s="129">
        <v>45956</v>
      </c>
      <c r="I40" s="138" t="s">
        <v>28</v>
      </c>
      <c r="J40" s="133"/>
      <c r="K40" s="133"/>
      <c r="L40" s="133"/>
      <c r="M40" s="133"/>
    </row>
    <row r="41" spans="1:13">
      <c r="A41" s="261" t="s">
        <v>654</v>
      </c>
      <c r="B41" s="262"/>
      <c r="C41" s="262"/>
      <c r="D41" s="262"/>
      <c r="E41" s="262"/>
      <c r="F41" s="262"/>
      <c r="G41" s="262"/>
      <c r="H41" s="262"/>
      <c r="I41" s="262"/>
      <c r="J41" s="262"/>
      <c r="K41" s="262"/>
      <c r="L41" s="262"/>
      <c r="M41" s="263"/>
    </row>
    <row r="42" spans="1:13" ht="84">
      <c r="A42" s="77" t="s">
        <v>655</v>
      </c>
      <c r="B42" s="133" t="s">
        <v>656</v>
      </c>
      <c r="C42" s="133" t="s">
        <v>657</v>
      </c>
      <c r="D42" s="133" t="s">
        <v>1132</v>
      </c>
      <c r="E42" s="133" t="s">
        <v>659</v>
      </c>
      <c r="F42" s="133" t="s">
        <v>660</v>
      </c>
      <c r="G42" s="138" t="s">
        <v>192</v>
      </c>
      <c r="H42" s="129">
        <v>45956</v>
      </c>
      <c r="I42" s="138" t="s">
        <v>28</v>
      </c>
      <c r="J42" s="138" t="s">
        <v>88</v>
      </c>
      <c r="K42" s="129">
        <v>45959</v>
      </c>
      <c r="L42" s="138" t="s">
        <v>28</v>
      </c>
      <c r="M42" s="133"/>
    </row>
    <row r="43" spans="1:13" ht="100.8">
      <c r="A43" s="154" t="s">
        <v>661</v>
      </c>
      <c r="B43" s="142" t="s">
        <v>662</v>
      </c>
      <c r="C43" s="142" t="s">
        <v>663</v>
      </c>
      <c r="D43" s="133" t="s">
        <v>1132</v>
      </c>
      <c r="E43" s="147" t="s">
        <v>664</v>
      </c>
      <c r="F43" s="147" t="s">
        <v>665</v>
      </c>
      <c r="G43" s="138" t="s">
        <v>666</v>
      </c>
      <c r="H43" s="129">
        <v>45956</v>
      </c>
      <c r="I43" s="138" t="s">
        <v>28</v>
      </c>
      <c r="J43" s="138" t="s">
        <v>88</v>
      </c>
      <c r="K43" s="129">
        <v>45959</v>
      </c>
      <c r="L43" s="138" t="s">
        <v>28</v>
      </c>
      <c r="M43" s="133"/>
    </row>
    <row r="44" spans="1:13" ht="100.8">
      <c r="A44" s="77" t="s">
        <v>667</v>
      </c>
      <c r="B44" s="133" t="s">
        <v>668</v>
      </c>
      <c r="C44" s="77" t="s">
        <v>669</v>
      </c>
      <c r="D44" s="133" t="s">
        <v>658</v>
      </c>
      <c r="E44" s="133" t="s">
        <v>670</v>
      </c>
      <c r="F44" s="147" t="s">
        <v>665</v>
      </c>
      <c r="G44" s="138" t="s">
        <v>666</v>
      </c>
      <c r="H44" s="129">
        <v>45956</v>
      </c>
      <c r="I44" s="138" t="s">
        <v>28</v>
      </c>
      <c r="J44" s="138" t="s">
        <v>88</v>
      </c>
      <c r="K44" s="129">
        <v>45959</v>
      </c>
      <c r="L44" s="138" t="s">
        <v>28</v>
      </c>
      <c r="M44" s="133"/>
    </row>
    <row r="45" spans="1:13" ht="84">
      <c r="A45" s="77" t="s">
        <v>671</v>
      </c>
      <c r="B45" s="133" t="s">
        <v>672</v>
      </c>
      <c r="C45" s="77" t="s">
        <v>673</v>
      </c>
      <c r="D45" s="133" t="s">
        <v>674</v>
      </c>
      <c r="E45" s="133" t="s">
        <v>675</v>
      </c>
      <c r="F45" s="147" t="s">
        <v>665</v>
      </c>
      <c r="G45" s="138" t="s">
        <v>666</v>
      </c>
      <c r="H45" s="129">
        <v>45956</v>
      </c>
      <c r="I45" s="138" t="s">
        <v>28</v>
      </c>
      <c r="J45" s="138" t="s">
        <v>88</v>
      </c>
      <c r="K45" s="129">
        <v>45959</v>
      </c>
      <c r="L45" s="138" t="s">
        <v>28</v>
      </c>
      <c r="M45" s="133"/>
    </row>
    <row r="46" spans="1:13" ht="100.8">
      <c r="A46" s="144" t="s">
        <v>676</v>
      </c>
      <c r="B46" s="133" t="s">
        <v>677</v>
      </c>
      <c r="C46" s="77" t="s">
        <v>678</v>
      </c>
      <c r="D46" s="133" t="s">
        <v>674</v>
      </c>
      <c r="E46" s="133" t="s">
        <v>679</v>
      </c>
      <c r="F46" s="147" t="s">
        <v>665</v>
      </c>
      <c r="G46" s="138" t="s">
        <v>666</v>
      </c>
      <c r="H46" s="129">
        <v>45956</v>
      </c>
      <c r="I46" s="138" t="s">
        <v>28</v>
      </c>
      <c r="J46" s="138" t="s">
        <v>88</v>
      </c>
      <c r="K46" s="129">
        <v>45959</v>
      </c>
      <c r="L46" s="138" t="s">
        <v>28</v>
      </c>
      <c r="M46" s="140"/>
    </row>
    <row r="47" spans="1:13" ht="84">
      <c r="A47" s="155" t="s">
        <v>680</v>
      </c>
      <c r="B47" s="140" t="s">
        <v>30</v>
      </c>
      <c r="C47" s="139" t="s">
        <v>681</v>
      </c>
      <c r="D47" s="140" t="s">
        <v>674</v>
      </c>
      <c r="E47" s="140" t="s">
        <v>682</v>
      </c>
      <c r="F47" s="147" t="s">
        <v>665</v>
      </c>
      <c r="G47" s="138" t="s">
        <v>88</v>
      </c>
      <c r="H47" s="129">
        <v>45956</v>
      </c>
      <c r="I47" s="138" t="s">
        <v>28</v>
      </c>
      <c r="J47" s="138" t="s">
        <v>88</v>
      </c>
      <c r="K47" s="129">
        <v>45959</v>
      </c>
      <c r="L47" s="138" t="s">
        <v>28</v>
      </c>
      <c r="M47" s="133"/>
    </row>
    <row r="48" spans="1:13" ht="84">
      <c r="A48" s="77" t="s">
        <v>683</v>
      </c>
      <c r="B48" s="133" t="s">
        <v>29</v>
      </c>
      <c r="C48" s="77" t="s">
        <v>684</v>
      </c>
      <c r="D48" s="133" t="s">
        <v>658</v>
      </c>
      <c r="E48" s="133" t="s">
        <v>685</v>
      </c>
      <c r="F48" s="133" t="s">
        <v>685</v>
      </c>
      <c r="G48" s="138" t="s">
        <v>88</v>
      </c>
      <c r="H48" s="129">
        <v>45956</v>
      </c>
      <c r="I48" s="138" t="s">
        <v>28</v>
      </c>
      <c r="J48" s="138" t="s">
        <v>88</v>
      </c>
      <c r="K48" s="129">
        <v>45959</v>
      </c>
      <c r="L48" s="138" t="s">
        <v>28</v>
      </c>
      <c r="M48" s="133"/>
    </row>
  </sheetData>
  <mergeCells count="14">
    <mergeCell ref="A31:M31"/>
    <mergeCell ref="A41:M41"/>
    <mergeCell ref="B1:F1"/>
    <mergeCell ref="B2:F2"/>
    <mergeCell ref="A28:A30"/>
    <mergeCell ref="B28:B30"/>
    <mergeCell ref="C28:C30"/>
    <mergeCell ref="D28:D30"/>
    <mergeCell ref="E28:E30"/>
    <mergeCell ref="F28:F30"/>
    <mergeCell ref="G28:L28"/>
    <mergeCell ref="M28:M30"/>
    <mergeCell ref="G29:I29"/>
    <mergeCell ref="J29:L29"/>
  </mergeCells>
  <pageMargins left="0.7" right="0.7" top="0.75" bottom="0.75"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1"/>
  <sheetViews>
    <sheetView topLeftCell="A51" zoomScale="70" zoomScaleNormal="70" workbookViewId="0">
      <selection activeCell="G55" sqref="G55"/>
    </sheetView>
  </sheetViews>
  <sheetFormatPr defaultColWidth="14.44140625" defaultRowHeight="16.8"/>
  <cols>
    <col min="1" max="1" width="16.109375" style="1" customWidth="1"/>
    <col min="2" max="6" width="37.33203125" style="1" customWidth="1"/>
    <col min="7" max="13" width="14.5546875" style="1" customWidth="1"/>
    <col min="14" max="26" width="8.6640625" style="1" customWidth="1"/>
    <col min="27" max="16384" width="14.44140625" style="1"/>
  </cols>
  <sheetData>
    <row r="1" spans="1:26">
      <c r="A1" s="148" t="s">
        <v>67</v>
      </c>
      <c r="B1" s="272" t="s">
        <v>2</v>
      </c>
      <c r="C1" s="218"/>
      <c r="D1" s="218"/>
      <c r="E1" s="218"/>
      <c r="F1" s="219"/>
      <c r="G1" s="151"/>
      <c r="H1" s="151"/>
      <c r="I1" s="151"/>
      <c r="J1" s="151"/>
      <c r="K1" s="151"/>
      <c r="L1" s="151"/>
      <c r="M1" s="151"/>
      <c r="N1" s="152"/>
      <c r="O1" s="152"/>
      <c r="P1" s="152"/>
      <c r="Q1" s="152"/>
      <c r="R1" s="152"/>
      <c r="S1" s="152"/>
      <c r="T1" s="152"/>
      <c r="U1" s="152"/>
      <c r="V1" s="152"/>
      <c r="W1" s="152"/>
      <c r="X1" s="152"/>
      <c r="Y1" s="152"/>
      <c r="Z1" s="152"/>
    </row>
    <row r="2" spans="1:26">
      <c r="A2" s="148" t="s">
        <v>68</v>
      </c>
      <c r="B2" s="273" t="s">
        <v>29</v>
      </c>
      <c r="C2" s="218"/>
      <c r="D2" s="218"/>
      <c r="E2" s="218"/>
      <c r="F2" s="219"/>
      <c r="G2" s="151"/>
      <c r="H2" s="151"/>
      <c r="I2" s="151"/>
      <c r="J2" s="151"/>
      <c r="K2" s="151"/>
      <c r="L2" s="151"/>
      <c r="M2" s="151"/>
      <c r="N2" s="152"/>
      <c r="O2" s="152"/>
      <c r="P2" s="152"/>
      <c r="Q2" s="152"/>
      <c r="R2" s="152"/>
      <c r="S2" s="152"/>
      <c r="T2" s="152"/>
      <c r="U2" s="152"/>
      <c r="V2" s="152"/>
      <c r="W2" s="152"/>
      <c r="X2" s="152"/>
      <c r="Y2" s="152"/>
      <c r="Z2" s="152"/>
    </row>
    <row r="3" spans="1:26">
      <c r="A3" s="149"/>
      <c r="B3" s="148" t="s">
        <v>44</v>
      </c>
      <c r="C3" s="148" t="s">
        <v>45</v>
      </c>
      <c r="D3" s="148" t="s">
        <v>69</v>
      </c>
      <c r="E3" s="148" t="s">
        <v>47</v>
      </c>
      <c r="F3" s="148" t="s">
        <v>226</v>
      </c>
      <c r="G3" s="151"/>
      <c r="H3" s="151"/>
      <c r="I3" s="151"/>
      <c r="J3" s="151"/>
      <c r="K3" s="151"/>
      <c r="L3" s="151"/>
      <c r="M3" s="151"/>
      <c r="N3" s="152"/>
      <c r="O3" s="152"/>
      <c r="P3" s="152"/>
      <c r="Q3" s="152"/>
      <c r="R3" s="152"/>
      <c r="S3" s="152"/>
      <c r="T3" s="152"/>
      <c r="U3" s="152"/>
      <c r="V3" s="152"/>
      <c r="W3" s="152"/>
      <c r="X3" s="152"/>
      <c r="Y3" s="152"/>
      <c r="Z3" s="152"/>
    </row>
    <row r="4" spans="1:26">
      <c r="A4" s="150" t="s">
        <v>72</v>
      </c>
      <c r="B4" s="133">
        <f>COUNTA(A33:A58)- 1</f>
        <v>25</v>
      </c>
      <c r="C4" s="133">
        <f>COUNTIF(G:G,"Failed")</f>
        <v>2</v>
      </c>
      <c r="D4" s="133">
        <f>COUNTIF(G:G,"Untested")</f>
        <v>0</v>
      </c>
      <c r="E4" s="133">
        <f>COUNTIF(G:G,"Blocked")</f>
        <v>6</v>
      </c>
      <c r="F4" s="133">
        <f t="shared" ref="F4:F5" si="0">B4</f>
        <v>25</v>
      </c>
      <c r="G4" s="151"/>
      <c r="H4" s="151"/>
      <c r="I4" s="151"/>
      <c r="J4" s="151"/>
      <c r="K4" s="151"/>
      <c r="L4" s="151"/>
      <c r="M4" s="151"/>
      <c r="N4" s="152"/>
      <c r="O4" s="152"/>
      <c r="P4" s="152"/>
      <c r="Q4" s="152"/>
      <c r="R4" s="152"/>
      <c r="S4" s="152"/>
      <c r="T4" s="152"/>
      <c r="U4" s="152"/>
      <c r="V4" s="152"/>
      <c r="W4" s="152"/>
      <c r="X4" s="152"/>
      <c r="Y4" s="152"/>
      <c r="Z4" s="152"/>
    </row>
    <row r="5" spans="1:26">
      <c r="A5" s="150" t="s">
        <v>73</v>
      </c>
      <c r="B5" s="133">
        <f>COUNTA(A49:A58)</f>
        <v>10</v>
      </c>
      <c r="C5" s="133">
        <f>COUNTIF(J:J,"Failed")</f>
        <v>0</v>
      </c>
      <c r="D5" s="133">
        <f>COUNTIF(J:J,"Untested")</f>
        <v>0</v>
      </c>
      <c r="E5" s="133">
        <f>COUNTIF(J:J,"Blocked")</f>
        <v>0</v>
      </c>
      <c r="F5" s="133">
        <f t="shared" si="0"/>
        <v>10</v>
      </c>
      <c r="G5" s="151"/>
      <c r="H5" s="151"/>
      <c r="I5" s="151"/>
      <c r="J5" s="151"/>
      <c r="K5" s="151"/>
      <c r="L5" s="151"/>
      <c r="M5" s="151"/>
      <c r="N5" s="152"/>
      <c r="O5" s="152"/>
      <c r="P5" s="152"/>
      <c r="Q5" s="152"/>
      <c r="R5" s="152"/>
      <c r="S5" s="152"/>
      <c r="T5" s="152"/>
      <c r="U5" s="152"/>
      <c r="V5" s="152"/>
      <c r="W5" s="152"/>
      <c r="X5" s="152"/>
      <c r="Y5" s="152"/>
      <c r="Z5" s="152"/>
    </row>
    <row r="6" spans="1:26">
      <c r="A6" s="151"/>
      <c r="B6" s="151"/>
      <c r="C6" s="151"/>
      <c r="D6" s="151"/>
      <c r="E6" s="151"/>
      <c r="F6" s="151"/>
      <c r="G6" s="151"/>
      <c r="H6" s="151"/>
      <c r="I6" s="151"/>
      <c r="J6" s="151"/>
      <c r="K6" s="151"/>
      <c r="L6" s="151"/>
      <c r="M6" s="151"/>
      <c r="N6" s="152"/>
      <c r="O6" s="152"/>
      <c r="P6" s="152"/>
      <c r="Q6" s="152"/>
      <c r="R6" s="152"/>
      <c r="S6" s="152"/>
      <c r="T6" s="152"/>
      <c r="U6" s="152"/>
      <c r="V6" s="152"/>
      <c r="W6" s="152"/>
      <c r="X6" s="152"/>
      <c r="Y6" s="152"/>
      <c r="Z6" s="152"/>
    </row>
    <row r="7" spans="1:26">
      <c r="A7" s="151"/>
      <c r="B7" s="151"/>
      <c r="C7" s="151"/>
      <c r="D7" s="151"/>
      <c r="E7" s="151"/>
      <c r="F7" s="151"/>
      <c r="G7" s="151"/>
      <c r="H7" s="151"/>
      <c r="I7" s="151"/>
      <c r="J7" s="151"/>
      <c r="K7" s="151"/>
      <c r="L7" s="151"/>
      <c r="M7" s="151"/>
      <c r="N7" s="152"/>
      <c r="O7" s="152"/>
      <c r="P7" s="152"/>
      <c r="Q7" s="152"/>
      <c r="R7" s="152"/>
      <c r="S7" s="152"/>
      <c r="T7" s="152"/>
      <c r="U7" s="152"/>
      <c r="V7" s="152"/>
      <c r="W7" s="152"/>
      <c r="X7" s="152"/>
      <c r="Y7" s="152"/>
      <c r="Z7" s="152"/>
    </row>
    <row r="8" spans="1:26">
      <c r="A8" s="151"/>
      <c r="B8" s="151"/>
      <c r="C8" s="151"/>
      <c r="D8" s="151"/>
      <c r="E8" s="151"/>
      <c r="F8" s="151"/>
      <c r="G8" s="151"/>
      <c r="H8" s="151"/>
      <c r="I8" s="151"/>
      <c r="J8" s="151"/>
      <c r="K8" s="151"/>
      <c r="L8" s="151"/>
      <c r="M8" s="151"/>
      <c r="N8" s="152"/>
      <c r="O8" s="152"/>
      <c r="P8" s="152"/>
      <c r="Q8" s="152"/>
      <c r="R8" s="152"/>
      <c r="S8" s="152"/>
      <c r="T8" s="152"/>
      <c r="U8" s="152"/>
      <c r="V8" s="152"/>
      <c r="W8" s="152"/>
      <c r="X8" s="152"/>
      <c r="Y8" s="152"/>
      <c r="Z8" s="152"/>
    </row>
    <row r="9" spans="1:26">
      <c r="A9" s="151"/>
      <c r="B9" s="151"/>
      <c r="C9" s="151"/>
      <c r="D9" s="151"/>
      <c r="E9" s="151"/>
      <c r="F9" s="151"/>
      <c r="G9" s="151"/>
      <c r="H9" s="151"/>
      <c r="I9" s="151"/>
      <c r="J9" s="151"/>
      <c r="K9" s="151"/>
      <c r="L9" s="151"/>
      <c r="M9" s="151"/>
      <c r="N9" s="152"/>
      <c r="O9" s="152"/>
      <c r="P9" s="152"/>
      <c r="Q9" s="152"/>
      <c r="R9" s="152"/>
      <c r="S9" s="152"/>
      <c r="T9" s="152"/>
      <c r="U9" s="152"/>
      <c r="V9" s="152"/>
      <c r="W9" s="152"/>
      <c r="X9" s="152"/>
      <c r="Y9" s="152"/>
      <c r="Z9" s="152"/>
    </row>
    <row r="10" spans="1:26">
      <c r="A10" s="151"/>
      <c r="B10" s="151"/>
      <c r="C10" s="151"/>
      <c r="D10" s="151"/>
      <c r="E10" s="151"/>
      <c r="F10" s="151"/>
      <c r="G10" s="151"/>
      <c r="H10" s="151"/>
      <c r="I10" s="151"/>
      <c r="J10" s="151"/>
      <c r="K10" s="151"/>
      <c r="L10" s="151"/>
      <c r="M10" s="151"/>
      <c r="N10" s="152"/>
      <c r="O10" s="152"/>
      <c r="P10" s="152"/>
      <c r="Q10" s="152"/>
      <c r="R10" s="152"/>
      <c r="S10" s="152"/>
      <c r="T10" s="152"/>
      <c r="U10" s="152"/>
      <c r="V10" s="152"/>
      <c r="W10" s="152"/>
      <c r="X10" s="152"/>
      <c r="Y10" s="152"/>
      <c r="Z10" s="152"/>
    </row>
    <row r="11" spans="1:26">
      <c r="A11" s="151"/>
      <c r="B11" s="151"/>
      <c r="C11" s="151"/>
      <c r="D11" s="151"/>
      <c r="E11" s="151"/>
      <c r="F11" s="151"/>
      <c r="G11" s="151"/>
      <c r="H11" s="151"/>
      <c r="I11" s="151"/>
      <c r="J11" s="151"/>
      <c r="K11" s="151"/>
      <c r="L11" s="151"/>
      <c r="M11" s="151"/>
      <c r="N11" s="152"/>
      <c r="O11" s="152"/>
      <c r="P11" s="152"/>
      <c r="Q11" s="152"/>
      <c r="R11" s="152"/>
      <c r="S11" s="152"/>
      <c r="T11" s="152"/>
      <c r="U11" s="152"/>
      <c r="V11" s="152"/>
      <c r="W11" s="152"/>
      <c r="X11" s="152"/>
      <c r="Y11" s="152"/>
      <c r="Z11" s="152"/>
    </row>
    <row r="12" spans="1:26">
      <c r="A12" s="151"/>
      <c r="B12" s="151"/>
      <c r="C12" s="151"/>
      <c r="D12" s="151"/>
      <c r="E12" s="151"/>
      <c r="F12" s="151"/>
      <c r="G12" s="151"/>
      <c r="H12" s="151"/>
      <c r="I12" s="151"/>
      <c r="J12" s="151"/>
      <c r="K12" s="151"/>
      <c r="L12" s="151"/>
      <c r="M12" s="151"/>
      <c r="N12" s="152"/>
      <c r="O12" s="152"/>
      <c r="P12" s="152"/>
      <c r="Q12" s="152"/>
      <c r="R12" s="152"/>
      <c r="S12" s="152"/>
      <c r="T12" s="152"/>
      <c r="U12" s="152"/>
      <c r="V12" s="152"/>
      <c r="W12" s="152"/>
      <c r="X12" s="152"/>
      <c r="Y12" s="152"/>
      <c r="Z12" s="152"/>
    </row>
    <row r="13" spans="1:26">
      <c r="A13" s="151"/>
      <c r="B13" s="151"/>
      <c r="C13" s="151"/>
      <c r="D13" s="151"/>
      <c r="E13" s="151"/>
      <c r="F13" s="151"/>
      <c r="G13" s="151"/>
      <c r="H13" s="151"/>
      <c r="I13" s="151"/>
      <c r="J13" s="151"/>
      <c r="K13" s="151"/>
      <c r="L13" s="151"/>
      <c r="M13" s="151"/>
      <c r="N13" s="152"/>
      <c r="O13" s="152"/>
      <c r="P13" s="152"/>
      <c r="Q13" s="152"/>
      <c r="R13" s="152"/>
      <c r="S13" s="152"/>
      <c r="T13" s="152"/>
      <c r="U13" s="152"/>
      <c r="V13" s="152"/>
      <c r="W13" s="152"/>
      <c r="X13" s="152"/>
      <c r="Y13" s="152"/>
      <c r="Z13" s="152"/>
    </row>
    <row r="14" spans="1:26">
      <c r="A14" s="151"/>
      <c r="B14" s="151"/>
      <c r="C14" s="151"/>
      <c r="D14" s="151"/>
      <c r="E14" s="151"/>
      <c r="F14" s="151"/>
      <c r="G14" s="151"/>
      <c r="H14" s="151"/>
      <c r="I14" s="151"/>
      <c r="J14" s="151"/>
      <c r="K14" s="151"/>
      <c r="L14" s="151"/>
      <c r="M14" s="151"/>
      <c r="N14" s="152"/>
      <c r="O14" s="152"/>
      <c r="P14" s="152"/>
      <c r="Q14" s="152"/>
      <c r="R14" s="152"/>
      <c r="S14" s="152"/>
      <c r="T14" s="152"/>
      <c r="U14" s="152"/>
      <c r="V14" s="152"/>
      <c r="W14" s="152"/>
      <c r="X14" s="152"/>
      <c r="Y14" s="152"/>
      <c r="Z14" s="152"/>
    </row>
    <row r="15" spans="1:26">
      <c r="A15" s="151"/>
      <c r="B15" s="151"/>
      <c r="C15" s="151"/>
      <c r="D15" s="151"/>
      <c r="E15" s="151"/>
      <c r="F15" s="151"/>
      <c r="G15" s="151"/>
      <c r="H15" s="151"/>
      <c r="I15" s="151"/>
      <c r="J15" s="151"/>
      <c r="K15" s="151"/>
      <c r="L15" s="151"/>
      <c r="M15" s="151"/>
      <c r="N15" s="152"/>
      <c r="O15" s="152"/>
      <c r="P15" s="152"/>
      <c r="Q15" s="152"/>
      <c r="R15" s="152"/>
      <c r="S15" s="152"/>
      <c r="T15" s="152"/>
      <c r="U15" s="152"/>
      <c r="V15" s="152"/>
      <c r="W15" s="152"/>
      <c r="X15" s="152"/>
      <c r="Y15" s="152"/>
      <c r="Z15" s="152"/>
    </row>
    <row r="16" spans="1:26">
      <c r="A16" s="151"/>
      <c r="B16" s="151"/>
      <c r="C16" s="151"/>
      <c r="D16" s="151"/>
      <c r="E16" s="151"/>
      <c r="F16" s="151"/>
      <c r="G16" s="151"/>
      <c r="H16" s="151"/>
      <c r="I16" s="151"/>
      <c r="J16" s="151"/>
      <c r="K16" s="151"/>
      <c r="L16" s="151"/>
      <c r="M16" s="151"/>
      <c r="N16" s="152"/>
      <c r="O16" s="152"/>
      <c r="P16" s="152"/>
      <c r="Q16" s="152"/>
      <c r="R16" s="152"/>
      <c r="S16" s="152"/>
      <c r="T16" s="152"/>
      <c r="U16" s="152"/>
      <c r="V16" s="152"/>
      <c r="W16" s="152"/>
      <c r="X16" s="152"/>
      <c r="Y16" s="152"/>
      <c r="Z16" s="152"/>
    </row>
    <row r="17" spans="1:26">
      <c r="A17" s="151"/>
      <c r="B17" s="151"/>
      <c r="C17" s="151"/>
      <c r="D17" s="151"/>
      <c r="E17" s="151"/>
      <c r="F17" s="151"/>
      <c r="G17" s="151"/>
      <c r="H17" s="151"/>
      <c r="I17" s="151"/>
      <c r="J17" s="151"/>
      <c r="K17" s="151"/>
      <c r="L17" s="151"/>
      <c r="M17" s="151"/>
      <c r="N17" s="152"/>
      <c r="O17" s="152"/>
      <c r="P17" s="152"/>
      <c r="Q17" s="152"/>
      <c r="R17" s="152"/>
      <c r="S17" s="152"/>
      <c r="T17" s="152"/>
      <c r="U17" s="152"/>
      <c r="V17" s="152"/>
      <c r="W17" s="152"/>
      <c r="X17" s="152"/>
      <c r="Y17" s="152"/>
      <c r="Z17" s="152"/>
    </row>
    <row r="18" spans="1:26">
      <c r="A18" s="151"/>
      <c r="B18" s="151"/>
      <c r="C18" s="151"/>
      <c r="D18" s="151"/>
      <c r="E18" s="151"/>
      <c r="F18" s="151"/>
      <c r="G18" s="151"/>
      <c r="H18" s="151"/>
      <c r="I18" s="151"/>
      <c r="J18" s="151"/>
      <c r="K18" s="151"/>
      <c r="L18" s="151"/>
      <c r="M18" s="151"/>
      <c r="N18" s="152"/>
      <c r="O18" s="152"/>
      <c r="P18" s="152"/>
      <c r="Q18" s="152"/>
      <c r="R18" s="152"/>
      <c r="S18" s="152"/>
      <c r="T18" s="152"/>
      <c r="U18" s="152"/>
      <c r="V18" s="152"/>
      <c r="W18" s="152"/>
      <c r="X18" s="152"/>
      <c r="Y18" s="152"/>
      <c r="Z18" s="152"/>
    </row>
    <row r="19" spans="1:26">
      <c r="A19" s="151"/>
      <c r="B19" s="151"/>
      <c r="C19" s="151"/>
      <c r="D19" s="151"/>
      <c r="E19" s="151"/>
      <c r="F19" s="151"/>
      <c r="G19" s="151"/>
      <c r="H19" s="151"/>
      <c r="I19" s="151"/>
      <c r="J19" s="151"/>
      <c r="K19" s="151"/>
      <c r="L19" s="151"/>
      <c r="M19" s="151"/>
      <c r="N19" s="152"/>
      <c r="O19" s="152"/>
      <c r="P19" s="152"/>
      <c r="Q19" s="152"/>
      <c r="R19" s="152"/>
      <c r="S19" s="152"/>
      <c r="T19" s="152"/>
      <c r="U19" s="152"/>
      <c r="V19" s="152"/>
      <c r="W19" s="152"/>
      <c r="X19" s="152"/>
      <c r="Y19" s="152"/>
      <c r="Z19" s="152"/>
    </row>
    <row r="20" spans="1:26">
      <c r="A20" s="151"/>
      <c r="B20" s="151"/>
      <c r="C20" s="151"/>
      <c r="D20" s="151"/>
      <c r="E20" s="151"/>
      <c r="F20" s="151"/>
      <c r="G20" s="151"/>
      <c r="H20" s="151"/>
      <c r="I20" s="151"/>
      <c r="J20" s="151"/>
      <c r="K20" s="151"/>
      <c r="L20" s="151"/>
      <c r="M20" s="151"/>
      <c r="N20" s="152"/>
      <c r="O20" s="152"/>
      <c r="P20" s="152"/>
      <c r="Q20" s="152"/>
      <c r="R20" s="152"/>
      <c r="S20" s="152"/>
      <c r="T20" s="152"/>
      <c r="U20" s="152"/>
      <c r="V20" s="152"/>
      <c r="W20" s="152"/>
      <c r="X20" s="152"/>
      <c r="Y20" s="152"/>
      <c r="Z20" s="152"/>
    </row>
    <row r="21" spans="1:26">
      <c r="A21" s="151"/>
      <c r="B21" s="151"/>
      <c r="C21" s="151"/>
      <c r="D21" s="151"/>
      <c r="E21" s="151"/>
      <c r="F21" s="151"/>
      <c r="G21" s="151"/>
      <c r="H21" s="151"/>
      <c r="I21" s="151"/>
      <c r="J21" s="151"/>
      <c r="K21" s="151"/>
      <c r="L21" s="151"/>
      <c r="M21" s="151"/>
      <c r="N21" s="152"/>
      <c r="O21" s="152"/>
      <c r="P21" s="152"/>
      <c r="Q21" s="152"/>
      <c r="R21" s="152"/>
      <c r="S21" s="152"/>
      <c r="T21" s="152"/>
      <c r="U21" s="152"/>
      <c r="V21" s="152"/>
      <c r="W21" s="152"/>
      <c r="X21" s="152"/>
      <c r="Y21" s="152"/>
      <c r="Z21" s="152"/>
    </row>
    <row r="22" spans="1:26">
      <c r="A22" s="151"/>
      <c r="B22" s="151"/>
      <c r="C22" s="151"/>
      <c r="D22" s="151"/>
      <c r="E22" s="151"/>
      <c r="F22" s="151"/>
      <c r="G22" s="151"/>
      <c r="H22" s="151"/>
      <c r="I22" s="151"/>
      <c r="J22" s="151"/>
      <c r="K22" s="151"/>
      <c r="L22" s="151"/>
      <c r="M22" s="151"/>
      <c r="N22" s="152"/>
      <c r="O22" s="152"/>
      <c r="P22" s="152"/>
      <c r="Q22" s="152"/>
      <c r="R22" s="152"/>
      <c r="S22" s="152"/>
      <c r="T22" s="152"/>
      <c r="U22" s="152"/>
      <c r="V22" s="152"/>
      <c r="W22" s="152"/>
      <c r="X22" s="152"/>
      <c r="Y22" s="152"/>
      <c r="Z22" s="152"/>
    </row>
    <row r="23" spans="1:26">
      <c r="A23" s="151"/>
      <c r="B23" s="151"/>
      <c r="C23" s="151"/>
      <c r="D23" s="151"/>
      <c r="E23" s="151"/>
      <c r="F23" s="151"/>
      <c r="G23" s="151"/>
      <c r="H23" s="151"/>
      <c r="I23" s="151"/>
      <c r="J23" s="151"/>
      <c r="K23" s="151"/>
      <c r="L23" s="151"/>
      <c r="M23" s="151"/>
      <c r="N23" s="152"/>
      <c r="O23" s="152"/>
      <c r="P23" s="152"/>
      <c r="Q23" s="152"/>
      <c r="R23" s="152"/>
      <c r="S23" s="152"/>
      <c r="T23" s="152"/>
      <c r="U23" s="152"/>
      <c r="V23" s="152"/>
      <c r="W23" s="152"/>
      <c r="X23" s="152"/>
      <c r="Y23" s="152"/>
      <c r="Z23" s="152"/>
    </row>
    <row r="24" spans="1:26">
      <c r="A24" s="151"/>
      <c r="B24" s="151"/>
      <c r="C24" s="151"/>
      <c r="D24" s="151"/>
      <c r="E24" s="151"/>
      <c r="F24" s="151"/>
      <c r="G24" s="151"/>
      <c r="H24" s="151"/>
      <c r="I24" s="151"/>
      <c r="J24" s="151"/>
      <c r="K24" s="151"/>
      <c r="L24" s="151"/>
      <c r="M24" s="151"/>
      <c r="N24" s="152"/>
      <c r="O24" s="152"/>
      <c r="P24" s="152"/>
      <c r="Q24" s="152"/>
      <c r="R24" s="152"/>
      <c r="S24" s="152"/>
      <c r="T24" s="152"/>
      <c r="U24" s="152"/>
      <c r="V24" s="152"/>
      <c r="W24" s="152"/>
      <c r="X24" s="152"/>
      <c r="Y24" s="152"/>
      <c r="Z24" s="152"/>
    </row>
    <row r="25" spans="1:26">
      <c r="A25" s="151"/>
      <c r="B25" s="151"/>
      <c r="C25" s="151"/>
      <c r="D25" s="151"/>
      <c r="E25" s="151"/>
      <c r="F25" s="151"/>
      <c r="G25" s="151"/>
      <c r="H25" s="151"/>
      <c r="I25" s="151"/>
      <c r="J25" s="151"/>
      <c r="K25" s="151"/>
      <c r="L25" s="151"/>
      <c r="M25" s="151"/>
      <c r="N25" s="152"/>
      <c r="O25" s="152"/>
      <c r="P25" s="152"/>
      <c r="Q25" s="152"/>
      <c r="R25" s="152"/>
      <c r="S25" s="152"/>
      <c r="T25" s="152"/>
      <c r="U25" s="152"/>
      <c r="V25" s="152"/>
      <c r="W25" s="152"/>
      <c r="X25" s="152"/>
      <c r="Y25" s="152"/>
      <c r="Z25" s="152"/>
    </row>
    <row r="26" spans="1:26">
      <c r="A26" s="151"/>
      <c r="B26" s="151"/>
      <c r="C26" s="151"/>
      <c r="D26" s="151"/>
      <c r="E26" s="151"/>
      <c r="F26" s="151"/>
      <c r="G26" s="151"/>
      <c r="H26" s="151"/>
      <c r="I26" s="151"/>
      <c r="J26" s="151"/>
      <c r="K26" s="151"/>
      <c r="L26" s="151"/>
      <c r="M26" s="151"/>
      <c r="N26" s="152"/>
      <c r="O26" s="152"/>
      <c r="P26" s="152"/>
      <c r="Q26" s="152"/>
      <c r="R26" s="152"/>
      <c r="S26" s="152"/>
      <c r="T26" s="152"/>
      <c r="U26" s="152"/>
      <c r="V26" s="152"/>
      <c r="W26" s="152"/>
      <c r="X26" s="152"/>
      <c r="Y26" s="152"/>
      <c r="Z26" s="152"/>
    </row>
    <row r="27" spans="1:26">
      <c r="A27" s="151"/>
      <c r="B27" s="151"/>
      <c r="C27" s="151"/>
      <c r="D27" s="151"/>
      <c r="E27" s="151"/>
      <c r="F27" s="151"/>
      <c r="G27" s="151"/>
      <c r="H27" s="151"/>
      <c r="I27" s="151"/>
      <c r="J27" s="151"/>
      <c r="K27" s="151"/>
      <c r="L27" s="151"/>
      <c r="M27" s="151"/>
      <c r="N27" s="152"/>
      <c r="O27" s="152"/>
      <c r="P27" s="152"/>
      <c r="Q27" s="152"/>
      <c r="R27" s="152"/>
      <c r="S27" s="152"/>
      <c r="T27" s="152"/>
      <c r="U27" s="152"/>
      <c r="V27" s="152"/>
      <c r="W27" s="152"/>
      <c r="X27" s="152"/>
      <c r="Y27" s="152"/>
      <c r="Z27" s="152"/>
    </row>
    <row r="28" spans="1:26">
      <c r="A28" s="151"/>
      <c r="B28" s="151"/>
      <c r="C28" s="151"/>
      <c r="D28" s="151"/>
      <c r="E28" s="151"/>
      <c r="F28" s="151"/>
      <c r="G28" s="151"/>
      <c r="H28" s="151"/>
      <c r="I28" s="151"/>
      <c r="J28" s="151"/>
      <c r="K28" s="151"/>
      <c r="L28" s="151"/>
      <c r="M28" s="151"/>
      <c r="N28" s="152"/>
      <c r="O28" s="152"/>
      <c r="P28" s="152"/>
      <c r="Q28" s="152"/>
      <c r="R28" s="152"/>
      <c r="S28" s="152"/>
      <c r="T28" s="152"/>
      <c r="U28" s="152"/>
      <c r="V28" s="152"/>
      <c r="W28" s="152"/>
      <c r="X28" s="152"/>
      <c r="Y28" s="152"/>
      <c r="Z28" s="152"/>
    </row>
    <row r="29" spans="1:26">
      <c r="A29" s="274" t="s">
        <v>74</v>
      </c>
      <c r="B29" s="274" t="s">
        <v>7</v>
      </c>
      <c r="C29" s="274" t="s">
        <v>149</v>
      </c>
      <c r="D29" s="274" t="s">
        <v>76</v>
      </c>
      <c r="E29" s="274" t="s">
        <v>77</v>
      </c>
      <c r="F29" s="274" t="s">
        <v>78</v>
      </c>
      <c r="G29" s="275" t="s">
        <v>79</v>
      </c>
      <c r="H29" s="218"/>
      <c r="I29" s="218"/>
      <c r="J29" s="218"/>
      <c r="K29" s="218"/>
      <c r="L29" s="219"/>
      <c r="M29" s="274" t="s">
        <v>80</v>
      </c>
      <c r="N29" s="152"/>
      <c r="O29" s="152"/>
      <c r="P29" s="152"/>
      <c r="Q29" s="152"/>
      <c r="R29" s="152"/>
      <c r="S29" s="152"/>
      <c r="T29" s="152"/>
      <c r="U29" s="152"/>
      <c r="V29" s="152"/>
      <c r="W29" s="152"/>
      <c r="X29" s="152"/>
      <c r="Y29" s="152"/>
      <c r="Z29" s="152"/>
    </row>
    <row r="30" spans="1:26">
      <c r="A30" s="226"/>
      <c r="B30" s="226"/>
      <c r="C30" s="226"/>
      <c r="D30" s="226"/>
      <c r="E30" s="226"/>
      <c r="F30" s="226"/>
      <c r="G30" s="275" t="s">
        <v>52</v>
      </c>
      <c r="H30" s="218"/>
      <c r="I30" s="219"/>
      <c r="J30" s="275" t="s">
        <v>53</v>
      </c>
      <c r="K30" s="218"/>
      <c r="L30" s="219"/>
      <c r="M30" s="226"/>
      <c r="N30" s="152"/>
      <c r="O30" s="152"/>
      <c r="P30" s="152"/>
      <c r="Q30" s="152"/>
      <c r="R30" s="152"/>
      <c r="S30" s="152"/>
      <c r="T30" s="152"/>
      <c r="U30" s="152"/>
      <c r="V30" s="152"/>
      <c r="W30" s="152"/>
      <c r="X30" s="152"/>
      <c r="Y30" s="152"/>
      <c r="Z30" s="152"/>
    </row>
    <row r="31" spans="1:26">
      <c r="A31" s="227"/>
      <c r="B31" s="227"/>
      <c r="C31" s="227"/>
      <c r="D31" s="227"/>
      <c r="E31" s="227"/>
      <c r="F31" s="227"/>
      <c r="G31" s="153" t="s">
        <v>81</v>
      </c>
      <c r="H31" s="153" t="s">
        <v>82</v>
      </c>
      <c r="I31" s="153" t="s">
        <v>83</v>
      </c>
      <c r="J31" s="153" t="s">
        <v>81</v>
      </c>
      <c r="K31" s="153" t="s">
        <v>82</v>
      </c>
      <c r="L31" s="153" t="s">
        <v>83</v>
      </c>
      <c r="M31" s="227"/>
      <c r="N31" s="152"/>
      <c r="O31" s="152"/>
      <c r="P31" s="152"/>
      <c r="Q31" s="152"/>
      <c r="R31" s="152"/>
      <c r="S31" s="152"/>
      <c r="T31" s="152"/>
      <c r="U31" s="152"/>
      <c r="V31" s="152"/>
      <c r="W31" s="152"/>
      <c r="X31" s="152"/>
      <c r="Y31" s="152"/>
      <c r="Z31" s="152"/>
    </row>
    <row r="32" spans="1:26">
      <c r="A32" s="268" t="s">
        <v>264</v>
      </c>
      <c r="B32" s="218"/>
      <c r="C32" s="218"/>
      <c r="D32" s="218"/>
      <c r="E32" s="218"/>
      <c r="F32" s="218"/>
      <c r="G32" s="218"/>
      <c r="H32" s="218"/>
      <c r="I32" s="218"/>
      <c r="J32" s="218"/>
      <c r="K32" s="218"/>
      <c r="L32" s="218"/>
      <c r="M32" s="219"/>
      <c r="N32" s="152"/>
      <c r="O32" s="152"/>
      <c r="P32" s="152"/>
      <c r="Q32" s="152"/>
      <c r="R32" s="152"/>
      <c r="S32" s="152"/>
      <c r="T32" s="152"/>
      <c r="U32" s="152"/>
      <c r="V32" s="152"/>
      <c r="W32" s="152"/>
      <c r="X32" s="152"/>
      <c r="Y32" s="152"/>
      <c r="Z32" s="152"/>
    </row>
    <row r="33" spans="1:26" ht="33.6">
      <c r="A33" s="133" t="s">
        <v>686</v>
      </c>
      <c r="B33" s="147" t="s">
        <v>687</v>
      </c>
      <c r="C33" s="147"/>
      <c r="D33" s="147"/>
      <c r="E33" s="142" t="s">
        <v>688</v>
      </c>
      <c r="F33" s="142" t="s">
        <v>688</v>
      </c>
      <c r="G33" s="133" t="s">
        <v>88</v>
      </c>
      <c r="H33" s="129">
        <v>45956</v>
      </c>
      <c r="I33" s="138" t="s">
        <v>28</v>
      </c>
      <c r="J33" s="133"/>
      <c r="K33" s="147"/>
      <c r="L33" s="133"/>
      <c r="M33" s="147"/>
      <c r="N33" s="152"/>
      <c r="O33" s="152"/>
      <c r="P33" s="152"/>
      <c r="Q33" s="152"/>
      <c r="R33" s="152"/>
      <c r="S33" s="152"/>
      <c r="T33" s="152"/>
      <c r="U33" s="152"/>
      <c r="V33" s="152"/>
      <c r="W33" s="152"/>
      <c r="X33" s="152"/>
      <c r="Y33" s="152"/>
      <c r="Z33" s="152"/>
    </row>
    <row r="34" spans="1:26" ht="33.6">
      <c r="A34" s="133" t="s">
        <v>689</v>
      </c>
      <c r="B34" s="147" t="s">
        <v>690</v>
      </c>
      <c r="C34" s="147"/>
      <c r="D34" s="147"/>
      <c r="E34" s="142" t="s">
        <v>691</v>
      </c>
      <c r="F34" s="142" t="s">
        <v>691</v>
      </c>
      <c r="G34" s="133" t="s">
        <v>88</v>
      </c>
      <c r="H34" s="129">
        <v>45956</v>
      </c>
      <c r="I34" s="138" t="s">
        <v>28</v>
      </c>
      <c r="J34" s="133"/>
      <c r="K34" s="147"/>
      <c r="L34" s="133"/>
      <c r="M34" s="147"/>
      <c r="N34" s="152"/>
      <c r="O34" s="152"/>
      <c r="P34" s="152"/>
      <c r="Q34" s="152"/>
      <c r="R34" s="152"/>
      <c r="S34" s="152"/>
      <c r="T34" s="152"/>
      <c r="U34" s="152"/>
      <c r="V34" s="152"/>
      <c r="W34" s="152"/>
      <c r="X34" s="152"/>
      <c r="Y34" s="152"/>
      <c r="Z34" s="152"/>
    </row>
    <row r="35" spans="1:26" ht="33.6">
      <c r="A35" s="133" t="s">
        <v>692</v>
      </c>
      <c r="B35" s="147" t="s">
        <v>693</v>
      </c>
      <c r="C35" s="147"/>
      <c r="D35" s="147"/>
      <c r="E35" s="142" t="s">
        <v>691</v>
      </c>
      <c r="F35" s="142" t="s">
        <v>691</v>
      </c>
      <c r="G35" s="133" t="s">
        <v>88</v>
      </c>
      <c r="H35" s="129">
        <v>45956</v>
      </c>
      <c r="I35" s="138" t="s">
        <v>28</v>
      </c>
      <c r="J35" s="133"/>
      <c r="K35" s="147"/>
      <c r="L35" s="133"/>
      <c r="M35" s="147"/>
      <c r="N35" s="152"/>
      <c r="O35" s="152"/>
      <c r="P35" s="152"/>
      <c r="Q35" s="152"/>
      <c r="R35" s="152"/>
      <c r="S35" s="152"/>
      <c r="T35" s="152"/>
      <c r="U35" s="152"/>
      <c r="V35" s="152"/>
      <c r="W35" s="152"/>
      <c r="X35" s="152"/>
      <c r="Y35" s="152"/>
      <c r="Z35" s="152"/>
    </row>
    <row r="36" spans="1:26" ht="33.6">
      <c r="A36" s="133" t="s">
        <v>694</v>
      </c>
      <c r="B36" s="147" t="s">
        <v>695</v>
      </c>
      <c r="C36" s="147"/>
      <c r="D36" s="147"/>
      <c r="E36" s="142" t="s">
        <v>691</v>
      </c>
      <c r="F36" s="142" t="s">
        <v>691</v>
      </c>
      <c r="G36" s="133" t="s">
        <v>88</v>
      </c>
      <c r="H36" s="129">
        <v>45956</v>
      </c>
      <c r="I36" s="138" t="s">
        <v>28</v>
      </c>
      <c r="J36" s="133"/>
      <c r="K36" s="147"/>
      <c r="L36" s="133"/>
      <c r="M36" s="147"/>
      <c r="N36" s="152"/>
      <c r="O36" s="152"/>
      <c r="P36" s="152"/>
      <c r="Q36" s="152"/>
      <c r="R36" s="152"/>
      <c r="S36" s="152"/>
      <c r="T36" s="152"/>
      <c r="U36" s="152"/>
      <c r="V36" s="152"/>
      <c r="W36" s="152"/>
      <c r="X36" s="152"/>
      <c r="Y36" s="152"/>
      <c r="Z36" s="152"/>
    </row>
    <row r="37" spans="1:26" ht="33.6">
      <c r="A37" s="133" t="s">
        <v>696</v>
      </c>
      <c r="B37" s="147" t="s">
        <v>697</v>
      </c>
      <c r="C37" s="147"/>
      <c r="D37" s="147"/>
      <c r="E37" s="142" t="s">
        <v>698</v>
      </c>
      <c r="F37" s="142" t="s">
        <v>698</v>
      </c>
      <c r="G37" s="133" t="s">
        <v>88</v>
      </c>
      <c r="H37" s="129">
        <v>45956</v>
      </c>
      <c r="I37" s="138" t="s">
        <v>28</v>
      </c>
      <c r="J37" s="133"/>
      <c r="K37" s="147"/>
      <c r="L37" s="133"/>
      <c r="M37" s="147"/>
      <c r="N37" s="152"/>
      <c r="O37" s="152"/>
      <c r="P37" s="152"/>
      <c r="Q37" s="152"/>
      <c r="R37" s="152"/>
      <c r="S37" s="152"/>
      <c r="T37" s="152"/>
      <c r="U37" s="152"/>
      <c r="V37" s="152"/>
      <c r="W37" s="152"/>
      <c r="X37" s="152"/>
      <c r="Y37" s="152"/>
      <c r="Z37" s="152"/>
    </row>
    <row r="38" spans="1:26" ht="33.6">
      <c r="A38" s="133" t="s">
        <v>699</v>
      </c>
      <c r="B38" s="147" t="s">
        <v>700</v>
      </c>
      <c r="C38" s="147"/>
      <c r="D38" s="147"/>
      <c r="E38" s="142" t="s">
        <v>691</v>
      </c>
      <c r="F38" s="142" t="s">
        <v>691</v>
      </c>
      <c r="G38" s="133" t="s">
        <v>88</v>
      </c>
      <c r="H38" s="129">
        <v>45956</v>
      </c>
      <c r="I38" s="138" t="s">
        <v>28</v>
      </c>
      <c r="J38" s="133"/>
      <c r="K38" s="147"/>
      <c r="L38" s="133"/>
      <c r="M38" s="147"/>
      <c r="N38" s="152"/>
      <c r="O38" s="152"/>
      <c r="P38" s="152"/>
      <c r="Q38" s="152"/>
      <c r="R38" s="152"/>
      <c r="S38" s="152"/>
      <c r="T38" s="152"/>
      <c r="U38" s="152"/>
      <c r="V38" s="152"/>
      <c r="W38" s="152"/>
      <c r="X38" s="152"/>
      <c r="Y38" s="152"/>
      <c r="Z38" s="152"/>
    </row>
    <row r="39" spans="1:26" ht="33.6">
      <c r="A39" s="133" t="s">
        <v>701</v>
      </c>
      <c r="B39" s="147" t="s">
        <v>702</v>
      </c>
      <c r="C39" s="147"/>
      <c r="D39" s="147"/>
      <c r="E39" s="142" t="s">
        <v>698</v>
      </c>
      <c r="F39" s="142" t="s">
        <v>698</v>
      </c>
      <c r="G39" s="133" t="s">
        <v>88</v>
      </c>
      <c r="H39" s="129">
        <v>45956</v>
      </c>
      <c r="I39" s="138" t="s">
        <v>28</v>
      </c>
      <c r="J39" s="133"/>
      <c r="K39" s="147"/>
      <c r="L39" s="133"/>
      <c r="M39" s="147"/>
      <c r="N39" s="152"/>
      <c r="O39" s="152"/>
      <c r="P39" s="152"/>
      <c r="Q39" s="152"/>
      <c r="R39" s="152"/>
      <c r="S39" s="152"/>
      <c r="T39" s="152"/>
      <c r="U39" s="152"/>
      <c r="V39" s="152"/>
      <c r="W39" s="152"/>
      <c r="X39" s="152"/>
      <c r="Y39" s="152"/>
      <c r="Z39" s="152"/>
    </row>
    <row r="40" spans="1:26" ht="33.6">
      <c r="A40" s="133" t="s">
        <v>703</v>
      </c>
      <c r="B40" s="147" t="s">
        <v>704</v>
      </c>
      <c r="C40" s="147"/>
      <c r="D40" s="147"/>
      <c r="E40" s="142" t="s">
        <v>691</v>
      </c>
      <c r="F40" s="142" t="s">
        <v>691</v>
      </c>
      <c r="G40" s="133" t="s">
        <v>88</v>
      </c>
      <c r="H40" s="129">
        <v>45956</v>
      </c>
      <c r="I40" s="138" t="s">
        <v>28</v>
      </c>
      <c r="J40" s="133"/>
      <c r="K40" s="147"/>
      <c r="L40" s="133"/>
      <c r="M40" s="147"/>
      <c r="N40" s="152"/>
      <c r="O40" s="152"/>
      <c r="P40" s="152"/>
      <c r="Q40" s="152"/>
      <c r="R40" s="152"/>
      <c r="S40" s="152"/>
      <c r="T40" s="152"/>
      <c r="U40" s="152"/>
      <c r="V40" s="152"/>
      <c r="W40" s="152"/>
      <c r="X40" s="152"/>
      <c r="Y40" s="152"/>
      <c r="Z40" s="152"/>
    </row>
    <row r="41" spans="1:26" ht="33.6">
      <c r="A41" s="133" t="s">
        <v>705</v>
      </c>
      <c r="B41" s="147" t="s">
        <v>706</v>
      </c>
      <c r="C41" s="147"/>
      <c r="D41" s="147"/>
      <c r="E41" s="142" t="s">
        <v>698</v>
      </c>
      <c r="F41" s="142" t="s">
        <v>698</v>
      </c>
      <c r="G41" s="133" t="s">
        <v>88</v>
      </c>
      <c r="H41" s="129">
        <v>45956</v>
      </c>
      <c r="I41" s="138" t="s">
        <v>28</v>
      </c>
      <c r="J41" s="133"/>
      <c r="K41" s="147"/>
      <c r="L41" s="133"/>
      <c r="M41" s="147"/>
      <c r="N41" s="152"/>
      <c r="O41" s="152"/>
      <c r="P41" s="152"/>
      <c r="Q41" s="152"/>
      <c r="R41" s="152"/>
      <c r="S41" s="152"/>
      <c r="T41" s="152"/>
      <c r="U41" s="152"/>
      <c r="V41" s="152"/>
      <c r="W41" s="152"/>
      <c r="X41" s="152"/>
      <c r="Y41" s="152"/>
      <c r="Z41" s="152"/>
    </row>
    <row r="42" spans="1:26" ht="33.6">
      <c r="A42" s="133" t="s">
        <v>707</v>
      </c>
      <c r="B42" s="147" t="s">
        <v>708</v>
      </c>
      <c r="C42" s="147"/>
      <c r="D42" s="147"/>
      <c r="E42" s="142" t="s">
        <v>691</v>
      </c>
      <c r="F42" s="142" t="s">
        <v>691</v>
      </c>
      <c r="G42" s="133" t="s">
        <v>88</v>
      </c>
      <c r="H42" s="129">
        <v>45956</v>
      </c>
      <c r="I42" s="138" t="s">
        <v>28</v>
      </c>
      <c r="J42" s="133"/>
      <c r="K42" s="147"/>
      <c r="L42" s="133"/>
      <c r="M42" s="147"/>
      <c r="N42" s="152"/>
      <c r="O42" s="152"/>
      <c r="P42" s="152"/>
      <c r="Q42" s="152"/>
      <c r="R42" s="152"/>
      <c r="S42" s="152"/>
      <c r="T42" s="152"/>
      <c r="U42" s="152"/>
      <c r="V42" s="152"/>
      <c r="W42" s="152"/>
      <c r="X42" s="152"/>
      <c r="Y42" s="152"/>
      <c r="Z42" s="152"/>
    </row>
    <row r="43" spans="1:26" ht="33.6">
      <c r="A43" s="133" t="s">
        <v>709</v>
      </c>
      <c r="B43" s="147" t="s">
        <v>710</v>
      </c>
      <c r="C43" s="147"/>
      <c r="D43" s="147"/>
      <c r="E43" s="142" t="s">
        <v>691</v>
      </c>
      <c r="F43" s="142" t="s">
        <v>691</v>
      </c>
      <c r="G43" s="133" t="s">
        <v>88</v>
      </c>
      <c r="H43" s="129">
        <v>45956</v>
      </c>
      <c r="I43" s="138" t="s">
        <v>28</v>
      </c>
      <c r="J43" s="133"/>
      <c r="K43" s="147"/>
      <c r="L43" s="133"/>
      <c r="M43" s="147"/>
      <c r="N43" s="152"/>
      <c r="O43" s="152"/>
      <c r="P43" s="152"/>
      <c r="Q43" s="152"/>
      <c r="R43" s="152"/>
      <c r="S43" s="152"/>
      <c r="T43" s="152"/>
      <c r="U43" s="152"/>
      <c r="V43" s="152"/>
      <c r="W43" s="152"/>
      <c r="X43" s="152"/>
      <c r="Y43" s="152"/>
      <c r="Z43" s="152"/>
    </row>
    <row r="44" spans="1:26" ht="33.6">
      <c r="A44" s="133" t="s">
        <v>711</v>
      </c>
      <c r="B44" s="147" t="s">
        <v>712</v>
      </c>
      <c r="C44" s="147"/>
      <c r="D44" s="147"/>
      <c r="E44" s="142" t="s">
        <v>691</v>
      </c>
      <c r="F44" s="142" t="s">
        <v>691</v>
      </c>
      <c r="G44" s="133" t="s">
        <v>88</v>
      </c>
      <c r="H44" s="129">
        <v>45956</v>
      </c>
      <c r="I44" s="138" t="s">
        <v>28</v>
      </c>
      <c r="J44" s="133"/>
      <c r="K44" s="147"/>
      <c r="L44" s="133"/>
      <c r="M44" s="147"/>
      <c r="N44" s="152"/>
      <c r="O44" s="152"/>
      <c r="P44" s="152"/>
      <c r="Q44" s="152"/>
      <c r="R44" s="152"/>
      <c r="S44" s="152"/>
      <c r="T44" s="152"/>
      <c r="U44" s="152"/>
      <c r="V44" s="152"/>
      <c r="W44" s="152"/>
      <c r="X44" s="152"/>
      <c r="Y44" s="152"/>
      <c r="Z44" s="152"/>
    </row>
    <row r="45" spans="1:26" ht="33.6">
      <c r="A45" s="133" t="s">
        <v>713</v>
      </c>
      <c r="B45" s="147" t="s">
        <v>714</v>
      </c>
      <c r="C45" s="147"/>
      <c r="D45" s="147"/>
      <c r="E45" s="142" t="s">
        <v>715</v>
      </c>
      <c r="F45" s="142" t="s">
        <v>715</v>
      </c>
      <c r="G45" s="133" t="s">
        <v>88</v>
      </c>
      <c r="H45" s="129">
        <v>45956</v>
      </c>
      <c r="I45" s="138" t="s">
        <v>28</v>
      </c>
      <c r="J45" s="133"/>
      <c r="K45" s="147"/>
      <c r="L45" s="133"/>
      <c r="M45" s="147"/>
      <c r="N45" s="152"/>
      <c r="O45" s="152"/>
      <c r="P45" s="152"/>
      <c r="Q45" s="152"/>
      <c r="R45" s="152"/>
      <c r="S45" s="152"/>
      <c r="T45" s="152"/>
      <c r="U45" s="152"/>
      <c r="V45" s="152"/>
      <c r="W45" s="152"/>
      <c r="X45" s="152"/>
      <c r="Y45" s="152"/>
      <c r="Z45" s="152"/>
    </row>
    <row r="46" spans="1:26" ht="50.4">
      <c r="A46" s="133" t="s">
        <v>716</v>
      </c>
      <c r="B46" s="147" t="s">
        <v>717</v>
      </c>
      <c r="C46" s="147"/>
      <c r="D46" s="147"/>
      <c r="E46" s="142" t="s">
        <v>718</v>
      </c>
      <c r="F46" s="142" t="s">
        <v>718</v>
      </c>
      <c r="G46" s="133" t="s">
        <v>88</v>
      </c>
      <c r="H46" s="129">
        <v>45956</v>
      </c>
      <c r="I46" s="138" t="s">
        <v>28</v>
      </c>
      <c r="J46" s="133"/>
      <c r="K46" s="147"/>
      <c r="L46" s="133"/>
      <c r="M46" s="147"/>
      <c r="N46" s="152"/>
      <c r="O46" s="152"/>
      <c r="P46" s="152"/>
      <c r="Q46" s="152"/>
      <c r="R46" s="152"/>
      <c r="S46" s="152"/>
      <c r="T46" s="152"/>
      <c r="U46" s="152"/>
      <c r="V46" s="152"/>
      <c r="W46" s="152"/>
      <c r="X46" s="152"/>
      <c r="Y46" s="152"/>
      <c r="Z46" s="152"/>
    </row>
    <row r="47" spans="1:26" ht="50.4">
      <c r="A47" s="133" t="s">
        <v>719</v>
      </c>
      <c r="B47" s="147" t="s">
        <v>452</v>
      </c>
      <c r="C47" s="147"/>
      <c r="D47" s="147"/>
      <c r="E47" s="142" t="s">
        <v>637</v>
      </c>
      <c r="F47" s="142" t="s">
        <v>637</v>
      </c>
      <c r="G47" s="133" t="s">
        <v>88</v>
      </c>
      <c r="H47" s="129">
        <v>45956</v>
      </c>
      <c r="I47" s="138" t="s">
        <v>28</v>
      </c>
      <c r="J47" s="133"/>
      <c r="K47" s="147"/>
      <c r="L47" s="133"/>
      <c r="M47" s="147"/>
      <c r="N47" s="152"/>
      <c r="O47" s="152"/>
      <c r="P47" s="152"/>
      <c r="Q47" s="152"/>
      <c r="R47" s="152"/>
      <c r="S47" s="152"/>
      <c r="T47" s="152"/>
      <c r="U47" s="152"/>
      <c r="V47" s="152"/>
      <c r="W47" s="152"/>
      <c r="X47" s="152"/>
      <c r="Y47" s="152"/>
      <c r="Z47" s="152"/>
    </row>
    <row r="48" spans="1:26">
      <c r="A48" s="269" t="s">
        <v>720</v>
      </c>
      <c r="B48" s="270"/>
      <c r="C48" s="270"/>
      <c r="D48" s="270"/>
      <c r="E48" s="270"/>
      <c r="F48" s="270"/>
      <c r="G48" s="270"/>
      <c r="H48" s="270"/>
      <c r="I48" s="270"/>
      <c r="J48" s="270"/>
      <c r="K48" s="270"/>
      <c r="L48" s="270"/>
      <c r="M48" s="271"/>
      <c r="N48" s="152"/>
      <c r="O48" s="152"/>
      <c r="P48" s="152"/>
      <c r="Q48" s="152"/>
      <c r="R48" s="152"/>
      <c r="S48" s="152"/>
      <c r="T48" s="152"/>
      <c r="U48" s="152"/>
      <c r="V48" s="152"/>
      <c r="W48" s="152"/>
      <c r="X48" s="152"/>
      <c r="Y48" s="152"/>
      <c r="Z48" s="152"/>
    </row>
    <row r="49" spans="1:26" ht="252">
      <c r="A49" s="77" t="s">
        <v>266</v>
      </c>
      <c r="B49" s="77" t="s">
        <v>721</v>
      </c>
      <c r="C49" s="77" t="s">
        <v>722</v>
      </c>
      <c r="D49" s="133" t="s">
        <v>411</v>
      </c>
      <c r="E49" s="133" t="s">
        <v>723</v>
      </c>
      <c r="F49" s="133" t="s">
        <v>724</v>
      </c>
      <c r="G49" s="138" t="s">
        <v>192</v>
      </c>
      <c r="H49" s="129">
        <v>45956</v>
      </c>
      <c r="I49" s="138" t="s">
        <v>28</v>
      </c>
      <c r="J49" s="138" t="s">
        <v>88</v>
      </c>
      <c r="K49" s="129">
        <v>45959</v>
      </c>
      <c r="L49" s="138" t="s">
        <v>28</v>
      </c>
      <c r="M49" s="133"/>
      <c r="N49" s="152"/>
      <c r="O49" s="152"/>
      <c r="P49" s="152"/>
      <c r="Q49" s="152"/>
      <c r="R49" s="152"/>
      <c r="S49" s="152"/>
      <c r="T49" s="152"/>
      <c r="U49" s="152"/>
      <c r="V49" s="152"/>
      <c r="W49" s="152"/>
      <c r="X49" s="152"/>
      <c r="Y49" s="152"/>
      <c r="Z49" s="152"/>
    </row>
    <row r="50" spans="1:26" ht="117.6">
      <c r="A50" s="77" t="s">
        <v>267</v>
      </c>
      <c r="B50" s="77" t="s">
        <v>725</v>
      </c>
      <c r="C50" s="77" t="s">
        <v>726</v>
      </c>
      <c r="D50" s="133" t="s">
        <v>411</v>
      </c>
      <c r="E50" s="133" t="s">
        <v>727</v>
      </c>
      <c r="F50" s="133" t="s">
        <v>728</v>
      </c>
      <c r="G50" s="138" t="s">
        <v>666</v>
      </c>
      <c r="H50" s="129">
        <v>45956</v>
      </c>
      <c r="I50" s="138" t="s">
        <v>28</v>
      </c>
      <c r="J50" s="138" t="s">
        <v>88</v>
      </c>
      <c r="K50" s="129">
        <v>45959</v>
      </c>
      <c r="L50" s="138" t="s">
        <v>28</v>
      </c>
      <c r="M50" s="133"/>
      <c r="N50" s="152"/>
      <c r="O50" s="152"/>
      <c r="P50" s="152"/>
      <c r="Q50" s="152"/>
      <c r="R50" s="152"/>
      <c r="S50" s="152"/>
      <c r="T50" s="152"/>
      <c r="U50" s="152"/>
      <c r="V50" s="152"/>
      <c r="W50" s="152"/>
      <c r="X50" s="152"/>
      <c r="Y50" s="152"/>
      <c r="Z50" s="152"/>
    </row>
    <row r="51" spans="1:26" ht="117.6">
      <c r="A51" s="77" t="s">
        <v>268</v>
      </c>
      <c r="B51" s="77" t="s">
        <v>729</v>
      </c>
      <c r="C51" s="77" t="s">
        <v>730</v>
      </c>
      <c r="D51" s="133" t="s">
        <v>411</v>
      </c>
      <c r="E51" s="133" t="s">
        <v>731</v>
      </c>
      <c r="F51" s="133" t="s">
        <v>728</v>
      </c>
      <c r="G51" s="138" t="s">
        <v>666</v>
      </c>
      <c r="H51" s="129">
        <v>45956</v>
      </c>
      <c r="I51" s="138" t="s">
        <v>28</v>
      </c>
      <c r="J51" s="138" t="s">
        <v>88</v>
      </c>
      <c r="K51" s="129">
        <v>45959</v>
      </c>
      <c r="L51" s="138" t="s">
        <v>28</v>
      </c>
      <c r="M51" s="133"/>
      <c r="N51" s="152"/>
      <c r="O51" s="152"/>
      <c r="P51" s="152"/>
      <c r="Q51" s="152"/>
      <c r="R51" s="152"/>
      <c r="S51" s="152"/>
      <c r="T51" s="152"/>
      <c r="U51" s="152"/>
      <c r="V51" s="152"/>
      <c r="W51" s="152"/>
      <c r="X51" s="152"/>
      <c r="Y51" s="152"/>
      <c r="Z51" s="152"/>
    </row>
    <row r="52" spans="1:26" ht="67.2">
      <c r="A52" s="77" t="s">
        <v>269</v>
      </c>
      <c r="B52" s="77" t="s">
        <v>732</v>
      </c>
      <c r="C52" s="77" t="s">
        <v>733</v>
      </c>
      <c r="D52" s="133" t="s">
        <v>734</v>
      </c>
      <c r="E52" s="133" t="s">
        <v>735</v>
      </c>
      <c r="F52" s="133" t="s">
        <v>728</v>
      </c>
      <c r="G52" s="138" t="s">
        <v>666</v>
      </c>
      <c r="H52" s="129">
        <v>45956</v>
      </c>
      <c r="I52" s="138" t="s">
        <v>28</v>
      </c>
      <c r="J52" s="138" t="s">
        <v>88</v>
      </c>
      <c r="K52" s="129">
        <v>45959</v>
      </c>
      <c r="L52" s="138" t="s">
        <v>28</v>
      </c>
      <c r="M52" s="133"/>
      <c r="N52" s="152"/>
      <c r="O52" s="152"/>
      <c r="P52" s="152"/>
      <c r="Q52" s="152"/>
      <c r="R52" s="152"/>
      <c r="S52" s="152"/>
      <c r="T52" s="152"/>
      <c r="U52" s="152"/>
      <c r="V52" s="152"/>
      <c r="W52" s="152"/>
      <c r="X52" s="152"/>
      <c r="Y52" s="152"/>
      <c r="Z52" s="152"/>
    </row>
    <row r="53" spans="1:26" ht="67.2">
      <c r="A53" s="77" t="s">
        <v>270</v>
      </c>
      <c r="B53" s="77" t="s">
        <v>736</v>
      </c>
      <c r="C53" s="77" t="s">
        <v>737</v>
      </c>
      <c r="D53" s="133" t="s">
        <v>411</v>
      </c>
      <c r="E53" s="133" t="s">
        <v>738</v>
      </c>
      <c r="F53" s="133" t="s">
        <v>728</v>
      </c>
      <c r="G53" s="138" t="s">
        <v>666</v>
      </c>
      <c r="H53" s="129">
        <v>45956</v>
      </c>
      <c r="I53" s="138" t="s">
        <v>28</v>
      </c>
      <c r="J53" s="138" t="s">
        <v>88</v>
      </c>
      <c r="K53" s="129">
        <v>45959</v>
      </c>
      <c r="L53" s="138" t="s">
        <v>28</v>
      </c>
      <c r="M53" s="133"/>
      <c r="N53" s="152"/>
      <c r="O53" s="152"/>
      <c r="P53" s="152"/>
      <c r="Q53" s="152"/>
      <c r="R53" s="152"/>
      <c r="S53" s="152"/>
      <c r="T53" s="152"/>
      <c r="U53" s="152"/>
      <c r="V53" s="152"/>
      <c r="W53" s="152"/>
      <c r="X53" s="152"/>
      <c r="Y53" s="152"/>
      <c r="Z53" s="152"/>
    </row>
    <row r="54" spans="1:26" ht="67.2">
      <c r="A54" s="77" t="s">
        <v>271</v>
      </c>
      <c r="B54" s="77" t="s">
        <v>739</v>
      </c>
      <c r="C54" s="77" t="s">
        <v>740</v>
      </c>
      <c r="D54" s="133" t="s">
        <v>411</v>
      </c>
      <c r="E54" s="133" t="s">
        <v>738</v>
      </c>
      <c r="F54" s="133" t="s">
        <v>728</v>
      </c>
      <c r="G54" s="138" t="s">
        <v>666</v>
      </c>
      <c r="H54" s="129">
        <v>45956</v>
      </c>
      <c r="I54" s="138" t="s">
        <v>28</v>
      </c>
      <c r="J54" s="138" t="s">
        <v>88</v>
      </c>
      <c r="K54" s="129">
        <v>45959</v>
      </c>
      <c r="L54" s="138" t="s">
        <v>28</v>
      </c>
      <c r="M54" s="133"/>
      <c r="N54" s="152"/>
      <c r="O54" s="152"/>
      <c r="P54" s="152"/>
      <c r="Q54" s="152"/>
      <c r="R54" s="152"/>
      <c r="S54" s="152"/>
      <c r="T54" s="152"/>
      <c r="U54" s="152"/>
      <c r="V54" s="152"/>
      <c r="W54" s="152"/>
      <c r="X54" s="152"/>
      <c r="Y54" s="152"/>
      <c r="Z54" s="152"/>
    </row>
    <row r="55" spans="1:26" ht="84">
      <c r="A55" s="77" t="s">
        <v>272</v>
      </c>
      <c r="B55" s="77" t="s">
        <v>741</v>
      </c>
      <c r="C55" s="77" t="s">
        <v>742</v>
      </c>
      <c r="D55" s="133" t="s">
        <v>411</v>
      </c>
      <c r="E55" s="133" t="s">
        <v>743</v>
      </c>
      <c r="F55" s="133" t="s">
        <v>728</v>
      </c>
      <c r="G55" s="138" t="s">
        <v>666</v>
      </c>
      <c r="H55" s="129">
        <v>45956</v>
      </c>
      <c r="I55" s="138" t="s">
        <v>28</v>
      </c>
      <c r="J55" s="138" t="s">
        <v>88</v>
      </c>
      <c r="K55" s="129">
        <v>45959</v>
      </c>
      <c r="L55" s="138" t="s">
        <v>28</v>
      </c>
      <c r="M55" s="133"/>
      <c r="N55" s="152"/>
      <c r="O55" s="152"/>
      <c r="P55" s="152"/>
      <c r="Q55" s="152"/>
      <c r="R55" s="152"/>
      <c r="S55" s="152"/>
      <c r="T55" s="152"/>
      <c r="U55" s="152"/>
      <c r="V55" s="152"/>
      <c r="W55" s="152"/>
      <c r="X55" s="152"/>
      <c r="Y55" s="152"/>
      <c r="Z55" s="152"/>
    </row>
    <row r="56" spans="1:26" ht="67.2">
      <c r="A56" s="77" t="s">
        <v>273</v>
      </c>
      <c r="B56" s="77" t="s">
        <v>744</v>
      </c>
      <c r="C56" s="77" t="s">
        <v>745</v>
      </c>
      <c r="D56" s="133" t="s">
        <v>411</v>
      </c>
      <c r="E56" s="133" t="s">
        <v>746</v>
      </c>
      <c r="F56" s="133" t="s">
        <v>747</v>
      </c>
      <c r="G56" s="138" t="s">
        <v>192</v>
      </c>
      <c r="H56" s="129">
        <v>45956</v>
      </c>
      <c r="I56" s="138" t="s">
        <v>28</v>
      </c>
      <c r="J56" s="138" t="s">
        <v>88</v>
      </c>
      <c r="K56" s="129">
        <v>45959</v>
      </c>
      <c r="L56" s="138" t="s">
        <v>28</v>
      </c>
      <c r="M56" s="133"/>
      <c r="N56" s="152"/>
      <c r="O56" s="152"/>
      <c r="P56" s="152"/>
      <c r="Q56" s="152"/>
      <c r="R56" s="152"/>
      <c r="S56" s="152"/>
      <c r="T56" s="152"/>
      <c r="U56" s="152"/>
      <c r="V56" s="152"/>
      <c r="W56" s="152"/>
      <c r="X56" s="152"/>
      <c r="Y56" s="152"/>
      <c r="Z56" s="152"/>
    </row>
    <row r="57" spans="1:26" ht="67.2">
      <c r="A57" s="77" t="s">
        <v>274</v>
      </c>
      <c r="B57" s="77" t="s">
        <v>748</v>
      </c>
      <c r="C57" s="77" t="s">
        <v>749</v>
      </c>
      <c r="D57" s="133" t="s">
        <v>411</v>
      </c>
      <c r="E57" s="133" t="s">
        <v>750</v>
      </c>
      <c r="F57" s="133" t="s">
        <v>750</v>
      </c>
      <c r="G57" s="138" t="s">
        <v>88</v>
      </c>
      <c r="H57" s="129">
        <v>45956</v>
      </c>
      <c r="I57" s="138" t="s">
        <v>28</v>
      </c>
      <c r="J57" s="138" t="s">
        <v>88</v>
      </c>
      <c r="K57" s="129">
        <v>45959</v>
      </c>
      <c r="L57" s="138" t="s">
        <v>28</v>
      </c>
      <c r="M57" s="133"/>
      <c r="N57" s="152"/>
      <c r="O57" s="152"/>
      <c r="P57" s="152"/>
      <c r="Q57" s="152"/>
      <c r="R57" s="152"/>
      <c r="S57" s="152"/>
      <c r="T57" s="152"/>
      <c r="U57" s="152"/>
      <c r="V57" s="152"/>
      <c r="W57" s="152"/>
      <c r="X57" s="152"/>
      <c r="Y57" s="152"/>
      <c r="Z57" s="152"/>
    </row>
    <row r="58" spans="1:26" ht="84">
      <c r="A58" s="77" t="s">
        <v>275</v>
      </c>
      <c r="B58" s="77" t="s">
        <v>751</v>
      </c>
      <c r="C58" s="77" t="s">
        <v>752</v>
      </c>
      <c r="D58" s="133" t="s">
        <v>411</v>
      </c>
      <c r="E58" s="133" t="s">
        <v>753</v>
      </c>
      <c r="F58" s="133" t="s">
        <v>753</v>
      </c>
      <c r="G58" s="138" t="s">
        <v>88</v>
      </c>
      <c r="H58" s="129">
        <v>45956</v>
      </c>
      <c r="I58" s="138" t="s">
        <v>28</v>
      </c>
      <c r="J58" s="138" t="s">
        <v>88</v>
      </c>
      <c r="K58" s="129">
        <v>45959</v>
      </c>
      <c r="L58" s="138" t="s">
        <v>28</v>
      </c>
      <c r="M58" s="133"/>
      <c r="N58" s="152"/>
      <c r="O58" s="152"/>
      <c r="P58" s="152"/>
      <c r="Q58" s="152"/>
      <c r="R58" s="152"/>
      <c r="S58" s="152"/>
      <c r="T58" s="152"/>
      <c r="U58" s="152"/>
      <c r="V58" s="152"/>
      <c r="W58" s="152"/>
      <c r="X58" s="152"/>
      <c r="Y58" s="152"/>
      <c r="Z58" s="152"/>
    </row>
    <row r="59" spans="1:26">
      <c r="A59" s="152"/>
      <c r="B59" s="152"/>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row>
    <row r="60" spans="1:26">
      <c r="A60" s="15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row>
    <row r="61" spans="1:26">
      <c r="A61" s="15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row>
    <row r="62" spans="1:26">
      <c r="A62" s="15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row>
    <row r="63" spans="1:26">
      <c r="A63" s="15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row>
    <row r="64" spans="1:26">
      <c r="A64" s="15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row>
    <row r="65" spans="1:26">
      <c r="A65" s="15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row>
    <row r="66" spans="1:26">
      <c r="A66" s="15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row>
    <row r="67" spans="1:26">
      <c r="A67" s="15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row>
    <row r="68" spans="1:26">
      <c r="A68" s="15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row>
    <row r="69" spans="1:26">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row>
    <row r="70" spans="1:26">
      <c r="A70" s="15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row>
    <row r="71" spans="1:26">
      <c r="A71" s="15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row>
    <row r="72" spans="1:26">
      <c r="A72" s="15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row>
    <row r="73" spans="1:26">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row>
    <row r="74" spans="1:26">
      <c r="A74" s="15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row>
    <row r="75" spans="1:26">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row>
    <row r="76" spans="1:26">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row>
    <row r="77" spans="1:26">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row>
    <row r="78" spans="1:26">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row>
    <row r="79" spans="1:26">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row>
    <row r="80" spans="1:26">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row>
    <row r="81" spans="1:26">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row>
    <row r="82" spans="1:26">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row>
    <row r="83" spans="1:26">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row>
    <row r="84" spans="1:26">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row>
    <row r="85" spans="1:26">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row>
    <row r="86" spans="1:26">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row>
    <row r="87" spans="1:26">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row>
    <row r="88" spans="1:26">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row>
    <row r="89" spans="1:26">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row>
    <row r="90" spans="1:26">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row>
    <row r="91" spans="1:26">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row>
    <row r="92" spans="1:26">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row>
    <row r="93" spans="1:26">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row>
    <row r="94" spans="1:26">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row>
    <row r="95" spans="1:26">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row>
    <row r="96" spans="1:26">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row>
    <row r="97" spans="1:26">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row>
    <row r="98" spans="1:26">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row>
    <row r="99" spans="1:26">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row>
    <row r="100" spans="1:26">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row>
    <row r="101" spans="1:26">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row>
    <row r="102" spans="1:26">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row>
    <row r="103" spans="1:26">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row>
    <row r="104" spans="1:26">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row>
    <row r="105" spans="1:26">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row>
    <row r="106" spans="1:26">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row>
    <row r="107" spans="1:26">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row>
    <row r="108" spans="1:26">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spans="1:26">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spans="1:26">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spans="1:26">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spans="1:26">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spans="1:26">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spans="1:26">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spans="1:26">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spans="1:26">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spans="1:26">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spans="1:26">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spans="1:26">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spans="1:26">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spans="1:26">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spans="1:26">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spans="1:26">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spans="1:26">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spans="1:26">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spans="1:26">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spans="1:26">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spans="1:26">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spans="1:26">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spans="1:26">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spans="1:26">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spans="1:26">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spans="1:26">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spans="1:26">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spans="1:26">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spans="1:26">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spans="1:26">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spans="1:26">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spans="1:26">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spans="1:26">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spans="1:26">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spans="1:26">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spans="1:26">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spans="1:26">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spans="1:26">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spans="1:26">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spans="1:26">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spans="1:26">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spans="1:26">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spans="1:26">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spans="1:26">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spans="1:26">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spans="1:26">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spans="1:26">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spans="1:26">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spans="1:26">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spans="1:26">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spans="1:26">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spans="1:26">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spans="1:26">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spans="1:26">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spans="1:26">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spans="1:26">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spans="1:26">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spans="1:26">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spans="1:26">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spans="1:26">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spans="1:26">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spans="1:26">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spans="1:26">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spans="1:26">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spans="1:26">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spans="1:26">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spans="1:26">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spans="1:26">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spans="1:26">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spans="1:26">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spans="1:26">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spans="1:26">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spans="1:26">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spans="1:26">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spans="1:26">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spans="1:26">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spans="1:26">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spans="1:26">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spans="1:26">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spans="1:26">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spans="1:26">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spans="1:26">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spans="1:26">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spans="1:26">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spans="1:26">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spans="1:26">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spans="1:26">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spans="1:26">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spans="1:26">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spans="1:26">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spans="1:26">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spans="1:26">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spans="1:26">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spans="1:26">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spans="1:26">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spans="1:26">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spans="1:26">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spans="1:26">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spans="1:26">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spans="1:26">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spans="1:26">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spans="1:26">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spans="1:26">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spans="1:26">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spans="1:26">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spans="1:26">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spans="1:26">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spans="1:26">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spans="1:26">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spans="1:26">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spans="1:26">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spans="1:26">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spans="1:26">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spans="1:26">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spans="1:26">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spans="1:26">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spans="1:26">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spans="1:26">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spans="1:26">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spans="1:26">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spans="1:26">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spans="1:26">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spans="1:26">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spans="1:26">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spans="1:26">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spans="1:26">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spans="1:26">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spans="1:26">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spans="1:26">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spans="1:26">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spans="1:26">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spans="1:26">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spans="1:26">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spans="1:26">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spans="1:26">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spans="1:26">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spans="1:26">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spans="1:26">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spans="1:26">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spans="1:26">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spans="1:26">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spans="1:26">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spans="1:26">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spans="1:26">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spans="1:26">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spans="1:26">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spans="1:26">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spans="1:26">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spans="1:2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spans="1:26">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spans="1:26">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spans="1:26">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spans="1:26">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spans="1:26">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spans="1:26">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spans="1:26">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spans="1:26">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spans="1:26">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spans="1:26">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spans="1:26">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spans="1:26">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spans="1:26">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spans="1:26">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spans="1:26">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spans="1:26">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spans="1:26">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spans="1:26">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spans="1:26">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spans="1:26">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spans="1:26">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spans="1:26">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spans="1:26">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spans="1:26">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spans="1:26">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spans="1:26">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spans="1:26">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spans="1:26">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spans="1:26">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spans="1:26">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spans="1:26">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spans="1:26">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spans="1:26">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spans="1:26">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spans="1:26">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spans="1:26">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spans="1:26">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spans="1:26">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spans="1:26">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spans="1:26">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spans="1:26">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spans="1:26">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spans="1:26">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spans="1:26">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spans="1:26">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spans="1:26">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spans="1:26">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spans="1:26">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spans="1:26">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spans="1:26">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spans="1:26">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spans="1:26">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spans="1:26">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spans="1:26">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spans="1:26">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spans="1:26">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spans="1:26">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spans="1:26">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spans="1:26">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spans="1:26">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spans="1:26">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spans="1:26">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spans="1:26">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spans="1:26">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spans="1:26">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spans="1:26">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spans="1:26">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spans="1:26">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spans="1:26">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spans="1:26">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spans="1:26">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spans="1:26">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spans="1:26">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spans="1:26">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spans="1:26">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spans="1:26">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spans="1:26">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spans="1:26">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spans="1:26">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spans="1:26">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spans="1:26">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spans="1:26">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spans="1:26">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spans="1:26">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spans="1:26">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spans="1:26">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spans="1:26">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spans="1:26">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spans="1:26">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spans="1:26">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spans="1:26">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spans="1:26">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spans="1:26">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spans="1:26">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spans="1:26">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spans="1:26">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spans="1:26">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spans="1:26">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spans="1:26">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spans="1:26">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spans="1:26">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spans="1:26">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spans="1:26">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spans="1:26">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spans="1:26">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spans="1:26">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spans="1:26">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spans="1:26">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spans="1:26">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spans="1:26">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spans="1:26">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spans="1:26">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spans="1:26">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spans="1:26">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spans="1:26">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spans="1:26">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spans="1:26">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spans="1:26">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spans="1:26">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spans="1:26">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spans="1:26">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spans="1:26">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spans="1:26">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spans="1:26">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spans="1:26">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spans="1:26">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spans="1:26">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spans="1:26">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spans="1:26">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spans="1:26">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spans="1:26">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spans="1:26">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spans="1:26">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spans="1:26">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spans="1:26">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spans="1:26">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spans="1:26">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spans="1:26">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spans="1:26">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spans="1:26">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spans="1:26">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spans="1:26">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spans="1:26">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spans="1:26">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spans="1:26">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spans="1:26">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spans="1:26">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spans="1:26">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spans="1:26">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spans="1:26">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spans="1:26">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spans="1:26">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spans="1:26">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spans="1:26">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spans="1:26">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spans="1:26">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spans="1:26">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spans="1:26">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spans="1:26">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spans="1:26">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spans="1:26">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spans="1:26">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spans="1:26">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spans="1:26">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spans="1:26">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spans="1:26">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spans="1:26">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spans="1:26">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spans="1:26">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spans="1:26">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spans="1:26">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spans="1:26">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spans="1:26">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spans="1:26">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spans="1:26">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spans="1:26">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spans="1:26">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spans="1:26">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spans="1:26">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spans="1:26">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spans="1:26">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spans="1:26">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spans="1:26">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spans="1:26">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spans="1:26">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spans="1:26">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spans="1:26">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spans="1:26">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spans="1:26">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spans="1:26">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spans="1:26">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spans="1:26">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spans="1:26">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spans="1:26">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spans="1:26">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spans="1:26">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spans="1:26">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spans="1:26">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spans="1:26">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spans="1:26">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spans="1:26">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spans="1:26">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spans="1:26">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spans="1:26">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spans="1:26">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spans="1:26">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spans="1:26">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spans="1:26">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spans="1:26">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spans="1:26">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spans="1:26">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spans="1:26">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spans="1:26">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spans="1:26">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spans="1:26">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spans="1:26">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spans="1:26">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spans="1:26">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spans="1:26">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spans="1:26">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spans="1:26">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spans="1:26">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spans="1:26">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spans="1:26">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spans="1:26">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spans="1:26">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spans="1:26">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spans="1:26">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spans="1:26">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spans="1:26">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spans="1:26">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spans="1:26">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spans="1:26">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spans="1:26">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spans="1:26">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spans="1:26">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spans="1:26">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spans="1:26">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spans="1:26">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spans="1:26">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spans="1:26">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spans="1:26">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spans="1:26">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spans="1:26">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spans="1:26">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spans="1:26">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spans="1:26">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spans="1:26">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spans="1:26">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spans="1:26">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spans="1:26">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spans="1:26">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spans="1:26">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spans="1:26">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spans="1:26">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spans="1:26">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spans="1:26">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spans="1:26">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spans="1:26">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spans="1:26">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spans="1:26">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spans="1:26">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spans="1:26">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spans="1:26">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spans="1:26">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spans="1:26">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spans="1:26">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spans="1:26">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spans="1:26">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spans="1:26">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spans="1:26">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spans="1:26">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spans="1:26">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spans="1:26">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spans="1:26">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spans="1:26">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spans="1:26">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spans="1:26">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spans="1:26">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spans="1:26">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spans="1:26">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spans="1:26">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spans="1:26">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spans="1:26">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spans="1:26">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spans="1:26">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spans="1:26">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spans="1:26">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spans="1:26">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spans="1:26">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spans="1:26">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spans="1:26">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spans="1:26">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spans="1:26">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spans="1:26">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spans="1:26">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spans="1:26">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spans="1:26">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spans="1:26">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spans="1:26">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spans="1:26">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spans="1:26">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spans="1:26">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spans="1:26">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spans="1:26">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spans="1:26">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spans="1:26">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spans="1:26">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spans="1:26">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spans="1:26">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spans="1:26">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spans="1:26">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spans="1:26">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spans="1:26">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spans="1:26">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spans="1:26">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spans="1:26">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spans="1:26">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spans="1:26">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spans="1:26">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spans="1:26">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spans="1:26">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spans="1:26">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spans="1:26">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spans="1:26">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spans="1:26">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spans="1:26">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spans="1:26">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spans="1:26">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spans="1:26">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spans="1:26">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spans="1:26">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spans="1:26">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spans="1:26">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spans="1:26">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spans="1:26">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spans="1:26">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spans="1:26">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spans="1:26">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spans="1:26">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spans="1:26">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spans="1:26">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spans="1:26">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spans="1:26">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spans="1:26">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spans="1:26">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spans="1:26">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spans="1:26">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spans="1:26">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spans="1:26">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spans="1:26">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spans="1:26">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spans="1:26">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spans="1:26">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spans="1:26">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spans="1:26">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spans="1:26">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spans="1:26">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spans="1:26">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spans="1:26">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spans="1:26">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spans="1:26">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spans="1:26">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spans="1:26">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spans="1:26">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spans="1:26">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spans="1:26">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spans="1:26">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spans="1:26">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spans="1:26">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spans="1:26">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spans="1:26">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spans="1:26">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spans="1:26">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spans="1:26">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spans="1:26">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spans="1:26">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spans="1:26">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spans="1:26">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spans="1:26">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spans="1:26">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spans="1:26">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spans="1:26">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spans="1:26">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spans="1:26">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spans="1:26">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spans="1:26">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spans="1:26">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spans="1:26">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spans="1:26">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spans="1:26">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spans="1:26">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spans="1:26">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spans="1:26">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spans="1:26">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spans="1:26">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spans="1:26">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spans="1:26">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spans="1:26">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spans="1:26">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spans="1:26">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spans="1:26">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spans="1:26">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spans="1:26">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spans="1:26">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spans="1:26">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spans="1:26">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spans="1:26">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spans="1:26">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spans="1:26">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spans="1:26">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spans="1:26">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spans="1:26">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spans="1:26">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spans="1:26">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spans="1:26">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spans="1:26">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spans="1:26">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spans="1:26">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spans="1:26">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spans="1:26">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spans="1:26">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spans="1:26">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spans="1:26">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spans="1:26">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spans="1:26">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spans="1:26">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spans="1:26">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spans="1:26">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spans="1:26">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spans="1:26">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spans="1:26">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spans="1:26">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spans="1:26">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spans="1:26">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spans="1:26">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spans="1:26">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spans="1:26">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spans="1:26">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spans="1:26">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spans="1:26">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spans="1:26">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spans="1:26">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spans="1:26">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spans="1:26">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spans="1:26">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spans="1:26">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spans="1:26">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spans="1:26">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spans="1:26">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spans="1:26">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spans="1:26">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spans="1:26">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spans="1:26">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spans="1:26">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spans="1:26">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spans="1:26">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spans="1:26">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spans="1:26">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spans="1:26">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spans="1:26">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spans="1:26">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spans="1:26">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spans="1:26">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spans="1:26">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spans="1:26">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spans="1:26">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spans="1:26">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spans="1:26">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spans="1:26">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spans="1:26">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spans="1:26">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spans="1:26">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spans="1:26">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spans="1:26">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spans="1:26">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spans="1:26">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spans="1:26">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spans="1:26">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spans="1:26">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spans="1:26">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spans="1:26">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spans="1:26">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spans="1:26">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spans="1:26">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spans="1:26">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spans="1:26">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spans="1:26">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spans="1:26">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spans="1:26">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spans="1:26">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spans="1:26">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spans="1:26">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spans="1:26">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spans="1:26">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spans="1:26">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spans="1:26">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spans="1:26">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spans="1:26">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spans="1:26">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spans="1:26">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spans="1:26">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spans="1:26">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spans="1:26">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spans="1:26">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spans="1:26">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spans="1:26">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spans="1:26">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spans="1:26">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spans="1:26">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spans="1:26">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spans="1:26">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spans="1:26">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spans="1:26">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spans="1:26">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spans="1:26">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spans="1:26">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spans="1:26">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spans="1:26">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spans="1:26">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spans="1:26">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spans="1:26">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spans="1:26">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spans="1:26">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spans="1:26">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spans="1:26">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spans="1:26">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spans="1:26">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spans="1:26">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spans="1:26">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spans="1:26">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spans="1:26">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spans="1:26">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spans="1:26">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spans="1:26">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spans="1:26">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spans="1:26">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spans="1:26">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spans="1:26">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spans="1:26">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spans="1:26">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spans="1:26">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spans="1:26">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spans="1:26">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spans="1:26">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spans="1:26">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spans="1:26">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spans="1:26">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spans="1:26">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spans="1:26">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spans="1:26">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spans="1:26">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spans="1:26">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spans="1:26">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spans="1:26">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spans="1:26">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spans="1:26">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spans="1:26">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spans="1:26">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spans="1:26">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spans="1:26">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spans="1:26">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spans="1:26">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spans="1:26">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spans="1:26">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spans="1:26">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spans="1:26">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spans="1:26">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spans="1:26">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spans="1:26">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spans="1:26">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spans="1:26">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spans="1:26">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spans="1:26">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spans="1:26">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spans="1:26">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spans="1:26">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spans="1:26">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spans="1:26">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spans="1:26">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spans="1:26">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spans="1:26">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spans="1:26">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spans="1:26">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spans="1:26">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spans="1:26">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spans="1:26">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spans="1:26">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spans="1:26">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spans="1:26">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spans="1:26">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spans="1:26">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spans="1:26">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spans="1:26">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spans="1:26">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spans="1:26">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spans="1:26">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spans="1:26">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spans="1:26">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spans="1:26">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spans="1:26">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spans="1:26">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spans="1:26">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spans="1:26">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spans="1:26">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spans="1:26">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spans="1:26">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spans="1:26">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spans="1:26">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spans="1:26">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spans="1:26">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spans="1:26">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spans="1:26">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spans="1:26">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spans="1:26">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spans="1:26">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spans="1:26">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spans="1:26">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spans="1:26">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spans="1:26">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spans="1:26">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spans="1:26">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spans="1:26">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spans="1:26">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spans="1:26">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spans="1:26">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spans="1:26">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spans="1:26">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spans="1:26">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spans="1:26">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spans="1:26">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spans="1:26">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spans="1:26">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spans="1:26">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spans="1:26">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spans="1:26">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spans="1:26">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spans="1:26">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spans="1:26">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spans="1:26">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spans="1:26">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spans="1:26">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spans="1:26">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spans="1:26">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spans="1:26">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spans="1:26">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spans="1:26">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spans="1:26">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spans="1:26">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spans="1:26">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spans="1:26">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spans="1:26">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spans="1:26">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spans="1:26">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spans="1:26">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spans="1:26">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spans="1:26">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spans="1:26">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spans="1:26">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spans="1:26">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spans="1:26">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spans="1:26">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spans="1:26">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spans="1:26">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spans="1:26">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spans="1:26">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spans="1:26">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spans="1:26">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spans="1:26">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spans="1:26">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spans="1:26">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spans="1:26">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spans="1:26">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spans="1:26">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spans="1:26">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spans="1:26">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spans="1:26">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spans="1:26">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spans="1:26">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spans="1:26">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spans="1:26">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spans="1:26">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spans="1:26">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spans="1:26">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spans="1:26">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spans="1:26">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spans="1:26">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spans="1:26">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spans="1:26">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spans="1:26">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spans="1:26">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spans="1:26">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spans="1:26">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spans="1:26">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spans="1:26">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spans="1:26">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spans="1:26">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spans="1:26">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spans="1:26">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spans="1:26">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spans="1:26">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spans="1:26">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spans="1:26">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spans="1:26">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spans="1:26">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spans="1:26">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spans="1:26">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spans="1:26">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spans="1:26">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spans="1:26">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spans="1:26">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spans="1:26">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spans="1:26">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spans="1:26">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spans="1:26">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spans="1:26">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spans="1:26">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spans="1:26">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spans="1:26">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spans="1:26">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spans="1:26">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spans="1:26">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spans="1:26">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spans="1:26">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spans="1:26">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spans="1:26">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spans="1:26">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spans="1:26">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spans="1:26">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spans="1:26">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spans="1:26">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spans="1:26">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spans="1:26">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spans="1:26">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spans="1:26">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spans="1:26">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spans="1:26">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spans="1:26">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spans="1:26">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spans="1:26">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spans="1:26">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spans="1:26">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spans="1:26">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spans="1:26">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row r="1001" spans="1:26">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row>
  </sheetData>
  <mergeCells count="14">
    <mergeCell ref="A32:M32"/>
    <mergeCell ref="A48:M48"/>
    <mergeCell ref="B1:F1"/>
    <mergeCell ref="B2:F2"/>
    <mergeCell ref="A29:A31"/>
    <mergeCell ref="B29:B31"/>
    <mergeCell ref="C29:C31"/>
    <mergeCell ref="D29:D31"/>
    <mergeCell ref="E29:E31"/>
    <mergeCell ref="F29:F31"/>
    <mergeCell ref="G29:L29"/>
    <mergeCell ref="M29:M31"/>
    <mergeCell ref="G30:I30"/>
    <mergeCell ref="J30:L30"/>
  </mergeCells>
  <pageMargins left="0.7" right="0.7" top="0.75" bottom="0.75"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58"/>
  <sheetViews>
    <sheetView topLeftCell="A50" zoomScale="70" zoomScaleNormal="70" workbookViewId="0">
      <selection activeCell="F22" sqref="F22"/>
    </sheetView>
  </sheetViews>
  <sheetFormatPr defaultColWidth="14.44140625" defaultRowHeight="16.8"/>
  <cols>
    <col min="1" max="1" width="16" style="1" customWidth="1"/>
    <col min="2" max="6" width="35" style="1" customWidth="1"/>
    <col min="7" max="13" width="11.88671875" style="1" customWidth="1"/>
    <col min="14" max="26" width="8.6640625" style="1" customWidth="1"/>
    <col min="27" max="16384" width="14.44140625" style="1"/>
  </cols>
  <sheetData>
    <row r="1" spans="1:13">
      <c r="A1" s="132" t="s">
        <v>67</v>
      </c>
      <c r="B1" s="264" t="s">
        <v>2</v>
      </c>
      <c r="C1" s="218"/>
      <c r="D1" s="218"/>
      <c r="E1" s="218"/>
      <c r="F1" s="219"/>
      <c r="G1" s="135"/>
      <c r="H1" s="135"/>
      <c r="I1" s="135"/>
      <c r="J1" s="135"/>
      <c r="K1" s="135"/>
      <c r="L1" s="135"/>
      <c r="M1" s="135"/>
    </row>
    <row r="2" spans="1:13">
      <c r="A2" s="132" t="s">
        <v>68</v>
      </c>
      <c r="B2" s="265" t="s">
        <v>754</v>
      </c>
      <c r="C2" s="218"/>
      <c r="D2" s="218"/>
      <c r="E2" s="218"/>
      <c r="F2" s="219"/>
      <c r="G2" s="135"/>
      <c r="H2" s="135"/>
      <c r="I2" s="135"/>
      <c r="J2" s="135"/>
      <c r="K2" s="135"/>
      <c r="L2" s="135"/>
      <c r="M2" s="135"/>
    </row>
    <row r="3" spans="1:13">
      <c r="A3" s="133"/>
      <c r="B3" s="132" t="s">
        <v>44</v>
      </c>
      <c r="C3" s="132" t="s">
        <v>45</v>
      </c>
      <c r="D3" s="132" t="s">
        <v>69</v>
      </c>
      <c r="E3" s="132" t="s">
        <v>47</v>
      </c>
      <c r="F3" s="132" t="s">
        <v>226</v>
      </c>
      <c r="G3" s="135"/>
      <c r="H3" s="135"/>
      <c r="I3" s="135"/>
      <c r="J3" s="135"/>
      <c r="K3" s="135"/>
      <c r="L3" s="135"/>
      <c r="M3" s="135"/>
    </row>
    <row r="4" spans="1:13">
      <c r="A4" s="134" t="s">
        <v>72</v>
      </c>
      <c r="B4" s="133">
        <f>COUNTA(A33:A58)- 1</f>
        <v>25</v>
      </c>
      <c r="C4" s="133">
        <f>COUNTIF(G:G,"Failed")</f>
        <v>3</v>
      </c>
      <c r="D4" s="133">
        <f>COUNTIF(G:G,"Untested")</f>
        <v>0</v>
      </c>
      <c r="E4" s="133">
        <f>COUNTIF(G:G,"Blocked")</f>
        <v>0</v>
      </c>
      <c r="F4" s="133">
        <f t="shared" ref="F4:F5" si="0">B4</f>
        <v>25</v>
      </c>
      <c r="G4" s="135"/>
      <c r="H4" s="135"/>
      <c r="I4" s="135"/>
      <c r="J4" s="135"/>
      <c r="K4" s="135"/>
      <c r="L4" s="135"/>
      <c r="M4" s="135"/>
    </row>
    <row r="5" spans="1:13">
      <c r="A5" s="134" t="s">
        <v>73</v>
      </c>
      <c r="B5" s="133">
        <f>COUNTA(A49:A58)</f>
        <v>10</v>
      </c>
      <c r="C5" s="133">
        <f>COUNTIF(J:J,"Failed")</f>
        <v>0</v>
      </c>
      <c r="D5" s="133">
        <f>COUNTIF(J:J,"Untested")</f>
        <v>0</v>
      </c>
      <c r="E5" s="133">
        <f>COUNTIF(J:J,"Blocked")</f>
        <v>0</v>
      </c>
      <c r="F5" s="133">
        <f t="shared" si="0"/>
        <v>10</v>
      </c>
      <c r="G5" s="135"/>
      <c r="H5" s="135"/>
      <c r="I5" s="135"/>
      <c r="J5" s="135"/>
      <c r="K5" s="135"/>
      <c r="L5" s="135"/>
      <c r="M5" s="135"/>
    </row>
    <row r="6" spans="1:13">
      <c r="A6" s="135"/>
      <c r="B6" s="135"/>
      <c r="C6" s="135"/>
      <c r="D6" s="135"/>
      <c r="E6" s="135"/>
      <c r="F6" s="135"/>
      <c r="G6" s="135"/>
      <c r="H6" s="135"/>
      <c r="I6" s="135"/>
      <c r="J6" s="135"/>
      <c r="K6" s="135"/>
      <c r="L6" s="135"/>
      <c r="M6" s="135"/>
    </row>
    <row r="7" spans="1:13">
      <c r="A7" s="135"/>
      <c r="B7" s="135"/>
      <c r="C7" s="135"/>
      <c r="D7" s="135"/>
      <c r="E7" s="135"/>
      <c r="F7" s="135"/>
      <c r="G7" s="135"/>
      <c r="H7" s="135"/>
      <c r="I7" s="135"/>
      <c r="J7" s="135"/>
      <c r="K7" s="135"/>
      <c r="L7" s="135"/>
      <c r="M7" s="135"/>
    </row>
    <row r="8" spans="1:13">
      <c r="A8" s="135"/>
      <c r="B8" s="135"/>
      <c r="C8" s="135"/>
      <c r="D8" s="135"/>
      <c r="E8" s="135"/>
      <c r="F8" s="135"/>
      <c r="G8" s="135"/>
      <c r="H8" s="135"/>
      <c r="I8" s="135"/>
      <c r="J8" s="135"/>
      <c r="K8" s="135"/>
      <c r="L8" s="135"/>
      <c r="M8" s="135"/>
    </row>
    <row r="9" spans="1:13">
      <c r="A9" s="135"/>
      <c r="B9" s="135"/>
      <c r="C9" s="135"/>
      <c r="D9" s="135"/>
      <c r="E9" s="135"/>
      <c r="F9" s="135"/>
      <c r="G9" s="135"/>
      <c r="H9" s="135"/>
      <c r="I9" s="135"/>
      <c r="J9" s="135"/>
      <c r="K9" s="135"/>
      <c r="L9" s="135"/>
      <c r="M9" s="135"/>
    </row>
    <row r="10" spans="1:13">
      <c r="A10" s="135"/>
      <c r="B10" s="135"/>
      <c r="C10" s="135"/>
      <c r="D10" s="135"/>
      <c r="E10" s="135"/>
      <c r="F10" s="135"/>
      <c r="G10" s="135"/>
      <c r="H10" s="135"/>
      <c r="I10" s="135"/>
      <c r="J10" s="135"/>
      <c r="K10" s="135"/>
      <c r="L10" s="135"/>
      <c r="M10" s="135"/>
    </row>
    <row r="11" spans="1:13">
      <c r="A11" s="135"/>
      <c r="B11" s="135"/>
      <c r="C11" s="135"/>
      <c r="D11" s="135"/>
      <c r="E11" s="135"/>
      <c r="F11" s="135"/>
      <c r="G11" s="135"/>
      <c r="H11" s="135"/>
      <c r="I11" s="135"/>
      <c r="J11" s="135"/>
      <c r="K11" s="135"/>
      <c r="L11" s="135"/>
      <c r="M11" s="135"/>
    </row>
    <row r="12" spans="1:13">
      <c r="A12" s="135"/>
      <c r="B12" s="135"/>
      <c r="C12" s="135"/>
      <c r="D12" s="135"/>
      <c r="E12" s="135"/>
      <c r="F12" s="135"/>
      <c r="G12" s="135"/>
      <c r="H12" s="135"/>
      <c r="I12" s="135"/>
      <c r="J12" s="135"/>
      <c r="K12" s="135"/>
      <c r="L12" s="135"/>
      <c r="M12" s="135"/>
    </row>
    <row r="13" spans="1:13">
      <c r="A13" s="135"/>
      <c r="B13" s="135"/>
      <c r="C13" s="135"/>
      <c r="D13" s="135"/>
      <c r="E13" s="135"/>
      <c r="F13" s="135"/>
      <c r="G13" s="135"/>
      <c r="H13" s="135"/>
      <c r="I13" s="135"/>
      <c r="J13" s="135"/>
      <c r="K13" s="135"/>
      <c r="L13" s="135"/>
      <c r="M13" s="135"/>
    </row>
    <row r="14" spans="1:13">
      <c r="A14" s="135"/>
      <c r="B14" s="135"/>
      <c r="C14" s="135"/>
      <c r="D14" s="135"/>
      <c r="E14" s="135"/>
      <c r="F14" s="135"/>
      <c r="G14" s="135"/>
      <c r="H14" s="135"/>
      <c r="I14" s="135"/>
      <c r="J14" s="135"/>
      <c r="K14" s="135"/>
      <c r="L14" s="135"/>
      <c r="M14" s="135"/>
    </row>
    <row r="15" spans="1:13">
      <c r="A15" s="135"/>
      <c r="B15" s="135"/>
      <c r="C15" s="135"/>
      <c r="D15" s="135"/>
      <c r="E15" s="135"/>
      <c r="F15" s="135"/>
      <c r="G15" s="135"/>
      <c r="H15" s="135"/>
      <c r="I15" s="135"/>
      <c r="J15" s="135"/>
      <c r="K15" s="135"/>
      <c r="L15" s="135"/>
      <c r="M15" s="135"/>
    </row>
    <row r="16" spans="1:13">
      <c r="A16" s="135"/>
      <c r="B16" s="135"/>
      <c r="C16" s="135"/>
      <c r="D16" s="135"/>
      <c r="E16" s="135"/>
      <c r="F16" s="135"/>
      <c r="G16" s="135"/>
      <c r="H16" s="135"/>
      <c r="I16" s="135"/>
      <c r="J16" s="135"/>
      <c r="K16" s="135"/>
      <c r="L16" s="135"/>
      <c r="M16" s="135"/>
    </row>
    <row r="17" spans="1:13">
      <c r="A17" s="135"/>
      <c r="B17" s="135"/>
      <c r="C17" s="135"/>
      <c r="D17" s="135"/>
      <c r="E17" s="135"/>
      <c r="F17" s="135"/>
      <c r="G17" s="135"/>
      <c r="H17" s="135"/>
      <c r="I17" s="135"/>
      <c r="J17" s="135"/>
      <c r="K17" s="135"/>
      <c r="L17" s="135"/>
      <c r="M17" s="135"/>
    </row>
    <row r="18" spans="1:13">
      <c r="A18" s="135"/>
      <c r="B18" s="135"/>
      <c r="C18" s="135"/>
      <c r="D18" s="135"/>
      <c r="E18" s="135"/>
      <c r="F18" s="135"/>
      <c r="G18" s="135"/>
      <c r="H18" s="135"/>
      <c r="I18" s="135"/>
      <c r="J18" s="135"/>
      <c r="K18" s="135"/>
      <c r="L18" s="135"/>
      <c r="M18" s="135"/>
    </row>
    <row r="19" spans="1:13">
      <c r="A19" s="135"/>
      <c r="B19" s="135"/>
      <c r="C19" s="135"/>
      <c r="D19" s="135"/>
      <c r="E19" s="135"/>
      <c r="F19" s="135"/>
      <c r="G19" s="135"/>
      <c r="H19" s="135"/>
      <c r="I19" s="135"/>
      <c r="J19" s="135"/>
      <c r="K19" s="135"/>
      <c r="L19" s="135"/>
      <c r="M19" s="135"/>
    </row>
    <row r="20" spans="1:13">
      <c r="A20" s="135"/>
      <c r="B20" s="135"/>
      <c r="C20" s="135"/>
      <c r="D20" s="135"/>
      <c r="E20" s="135"/>
      <c r="F20" s="135"/>
      <c r="G20" s="135"/>
      <c r="H20" s="135"/>
      <c r="I20" s="135"/>
      <c r="J20" s="135"/>
      <c r="K20" s="135"/>
      <c r="L20" s="135"/>
      <c r="M20" s="135"/>
    </row>
    <row r="21" spans="1:13">
      <c r="A21" s="135"/>
      <c r="B21" s="135"/>
      <c r="C21" s="135"/>
      <c r="D21" s="135"/>
      <c r="E21" s="135"/>
      <c r="F21" s="135"/>
      <c r="G21" s="135"/>
      <c r="H21" s="135"/>
      <c r="I21" s="135"/>
      <c r="J21" s="135"/>
      <c r="K21" s="135"/>
      <c r="L21" s="135"/>
      <c r="M21" s="135"/>
    </row>
    <row r="22" spans="1:13">
      <c r="A22" s="135"/>
      <c r="B22" s="135"/>
      <c r="C22" s="135"/>
      <c r="D22" s="135"/>
      <c r="E22" s="135"/>
      <c r="F22" s="135"/>
      <c r="G22" s="135"/>
      <c r="H22" s="135"/>
      <c r="I22" s="135"/>
      <c r="J22" s="135"/>
      <c r="K22" s="135"/>
      <c r="L22" s="135"/>
      <c r="M22" s="135"/>
    </row>
    <row r="23" spans="1:13">
      <c r="A23" s="135"/>
      <c r="B23" s="135"/>
      <c r="C23" s="135"/>
      <c r="D23" s="135"/>
      <c r="E23" s="135"/>
      <c r="F23" s="135"/>
      <c r="G23" s="135"/>
      <c r="H23" s="135"/>
      <c r="I23" s="135"/>
      <c r="J23" s="135"/>
      <c r="K23" s="135"/>
      <c r="L23" s="135"/>
      <c r="M23" s="135"/>
    </row>
    <row r="24" spans="1:13">
      <c r="A24" s="135"/>
      <c r="B24" s="135"/>
      <c r="C24" s="135"/>
      <c r="D24" s="135"/>
      <c r="E24" s="135"/>
      <c r="F24" s="135"/>
      <c r="G24" s="135"/>
      <c r="H24" s="135"/>
      <c r="I24" s="135"/>
      <c r="J24" s="135"/>
      <c r="K24" s="135"/>
      <c r="L24" s="135"/>
      <c r="M24" s="135"/>
    </row>
    <row r="25" spans="1:13">
      <c r="A25" s="135"/>
      <c r="B25" s="135"/>
      <c r="C25" s="135"/>
      <c r="D25" s="135"/>
      <c r="E25" s="135"/>
      <c r="F25" s="135"/>
      <c r="G25" s="135"/>
      <c r="H25" s="135"/>
      <c r="I25" s="135"/>
      <c r="J25" s="135"/>
      <c r="K25" s="135"/>
      <c r="L25" s="135"/>
      <c r="M25" s="135"/>
    </row>
    <row r="26" spans="1:13">
      <c r="A26" s="135"/>
      <c r="B26" s="135"/>
      <c r="C26" s="135"/>
      <c r="D26" s="135"/>
      <c r="E26" s="135"/>
      <c r="F26" s="135"/>
      <c r="G26" s="135"/>
      <c r="H26" s="135"/>
      <c r="I26" s="135"/>
      <c r="J26" s="135"/>
      <c r="K26" s="135"/>
      <c r="L26" s="135"/>
      <c r="M26" s="135"/>
    </row>
    <row r="27" spans="1:13">
      <c r="A27" s="135"/>
      <c r="B27" s="135"/>
      <c r="C27" s="135"/>
      <c r="D27" s="135"/>
      <c r="E27" s="135"/>
      <c r="F27" s="135"/>
      <c r="G27" s="135"/>
      <c r="H27" s="135"/>
      <c r="I27" s="135"/>
      <c r="J27" s="135"/>
      <c r="K27" s="135"/>
      <c r="L27" s="135"/>
      <c r="M27" s="135"/>
    </row>
    <row r="28" spans="1:13">
      <c r="A28" s="135"/>
      <c r="B28" s="135"/>
      <c r="C28" s="135"/>
      <c r="D28" s="135"/>
      <c r="E28" s="135"/>
      <c r="F28" s="135"/>
      <c r="G28" s="135"/>
      <c r="H28" s="135"/>
      <c r="I28" s="135"/>
      <c r="J28" s="135"/>
      <c r="K28" s="135"/>
      <c r="L28" s="135"/>
      <c r="M28" s="135"/>
    </row>
    <row r="29" spans="1:13">
      <c r="A29" s="266" t="s">
        <v>74</v>
      </c>
      <c r="B29" s="266" t="s">
        <v>7</v>
      </c>
      <c r="C29" s="266" t="s">
        <v>149</v>
      </c>
      <c r="D29" s="266" t="s">
        <v>76</v>
      </c>
      <c r="E29" s="266" t="s">
        <v>77</v>
      </c>
      <c r="F29" s="266" t="s">
        <v>78</v>
      </c>
      <c r="G29" s="267" t="s">
        <v>79</v>
      </c>
      <c r="H29" s="218"/>
      <c r="I29" s="218"/>
      <c r="J29" s="218"/>
      <c r="K29" s="218"/>
      <c r="L29" s="219"/>
      <c r="M29" s="266" t="s">
        <v>80</v>
      </c>
    </row>
    <row r="30" spans="1:13">
      <c r="A30" s="226"/>
      <c r="B30" s="226"/>
      <c r="C30" s="226"/>
      <c r="D30" s="226"/>
      <c r="E30" s="226"/>
      <c r="F30" s="226"/>
      <c r="G30" s="267" t="s">
        <v>52</v>
      </c>
      <c r="H30" s="218"/>
      <c r="I30" s="219"/>
      <c r="J30" s="267" t="s">
        <v>53</v>
      </c>
      <c r="K30" s="218"/>
      <c r="L30" s="219"/>
      <c r="M30" s="226"/>
    </row>
    <row r="31" spans="1:13" ht="33.6">
      <c r="A31" s="227"/>
      <c r="B31" s="227"/>
      <c r="C31" s="227"/>
      <c r="D31" s="227"/>
      <c r="E31" s="227"/>
      <c r="F31" s="227"/>
      <c r="G31" s="136" t="s">
        <v>81</v>
      </c>
      <c r="H31" s="136" t="s">
        <v>82</v>
      </c>
      <c r="I31" s="136" t="s">
        <v>83</v>
      </c>
      <c r="J31" s="136" t="s">
        <v>81</v>
      </c>
      <c r="K31" s="136" t="s">
        <v>82</v>
      </c>
      <c r="L31" s="136" t="s">
        <v>83</v>
      </c>
      <c r="M31" s="227"/>
    </row>
    <row r="32" spans="1:13">
      <c r="A32" s="276" t="s">
        <v>755</v>
      </c>
      <c r="B32" s="270"/>
      <c r="C32" s="270"/>
      <c r="D32" s="270"/>
      <c r="E32" s="270"/>
      <c r="F32" s="270"/>
      <c r="G32" s="270"/>
      <c r="H32" s="270"/>
      <c r="I32" s="270"/>
      <c r="J32" s="270"/>
      <c r="K32" s="270"/>
      <c r="L32" s="270"/>
      <c r="M32" s="271"/>
    </row>
    <row r="33" spans="1:13" ht="33.6">
      <c r="A33" s="133" t="s">
        <v>1161</v>
      </c>
      <c r="B33" s="133" t="s">
        <v>756</v>
      </c>
      <c r="C33" s="133"/>
      <c r="D33" s="133"/>
      <c r="E33" s="77" t="s">
        <v>688</v>
      </c>
      <c r="F33" s="77" t="s">
        <v>688</v>
      </c>
      <c r="G33" s="133" t="s">
        <v>88</v>
      </c>
      <c r="H33" s="129">
        <v>45956</v>
      </c>
      <c r="I33" s="138" t="s">
        <v>28</v>
      </c>
      <c r="J33" s="133"/>
      <c r="K33" s="133"/>
      <c r="L33" s="133"/>
      <c r="M33" s="133"/>
    </row>
    <row r="34" spans="1:13" ht="33.6">
      <c r="A34" s="133" t="s">
        <v>1162</v>
      </c>
      <c r="B34" s="133" t="s">
        <v>690</v>
      </c>
      <c r="C34" s="133"/>
      <c r="D34" s="133"/>
      <c r="E34" s="77" t="s">
        <v>691</v>
      </c>
      <c r="F34" s="77" t="s">
        <v>691</v>
      </c>
      <c r="G34" s="133" t="s">
        <v>88</v>
      </c>
      <c r="H34" s="129">
        <v>45956</v>
      </c>
      <c r="I34" s="138" t="s">
        <v>28</v>
      </c>
      <c r="J34" s="133"/>
      <c r="K34" s="133"/>
      <c r="L34" s="133"/>
      <c r="M34" s="81"/>
    </row>
    <row r="35" spans="1:13" ht="33.6">
      <c r="A35" s="133" t="s">
        <v>1163</v>
      </c>
      <c r="B35" s="133" t="s">
        <v>693</v>
      </c>
      <c r="C35" s="133"/>
      <c r="D35" s="133"/>
      <c r="E35" s="77" t="s">
        <v>691</v>
      </c>
      <c r="F35" s="77" t="s">
        <v>691</v>
      </c>
      <c r="G35" s="133" t="s">
        <v>88</v>
      </c>
      <c r="H35" s="129">
        <v>45956</v>
      </c>
      <c r="I35" s="138" t="s">
        <v>28</v>
      </c>
      <c r="J35" s="133"/>
      <c r="K35" s="133"/>
      <c r="L35" s="133"/>
      <c r="M35" s="133"/>
    </row>
    <row r="36" spans="1:13" ht="33.6">
      <c r="A36" s="133" t="s">
        <v>1164</v>
      </c>
      <c r="B36" s="133" t="s">
        <v>695</v>
      </c>
      <c r="C36" s="133"/>
      <c r="D36" s="133"/>
      <c r="E36" s="77" t="s">
        <v>691</v>
      </c>
      <c r="F36" s="77" t="s">
        <v>691</v>
      </c>
      <c r="G36" s="133" t="s">
        <v>88</v>
      </c>
      <c r="H36" s="129">
        <v>45956</v>
      </c>
      <c r="I36" s="138" t="s">
        <v>28</v>
      </c>
      <c r="J36" s="133"/>
      <c r="K36" s="133"/>
      <c r="L36" s="133"/>
      <c r="M36" s="133"/>
    </row>
    <row r="37" spans="1:13" ht="33.6">
      <c r="A37" s="133" t="s">
        <v>1165</v>
      </c>
      <c r="B37" s="133" t="s">
        <v>697</v>
      </c>
      <c r="C37" s="133"/>
      <c r="D37" s="133"/>
      <c r="E37" s="77" t="s">
        <v>698</v>
      </c>
      <c r="F37" s="77" t="s">
        <v>698</v>
      </c>
      <c r="G37" s="133" t="s">
        <v>88</v>
      </c>
      <c r="H37" s="129">
        <v>45956</v>
      </c>
      <c r="I37" s="138" t="s">
        <v>28</v>
      </c>
      <c r="J37" s="133"/>
      <c r="K37" s="133"/>
      <c r="L37" s="133"/>
      <c r="M37" s="133"/>
    </row>
    <row r="38" spans="1:13" ht="33.6">
      <c r="A38" s="133" t="s">
        <v>1166</v>
      </c>
      <c r="B38" s="133" t="s">
        <v>700</v>
      </c>
      <c r="C38" s="133"/>
      <c r="D38" s="133"/>
      <c r="E38" s="77" t="s">
        <v>691</v>
      </c>
      <c r="F38" s="77" t="s">
        <v>691</v>
      </c>
      <c r="G38" s="133" t="s">
        <v>88</v>
      </c>
      <c r="H38" s="129">
        <v>45956</v>
      </c>
      <c r="I38" s="138" t="s">
        <v>28</v>
      </c>
      <c r="J38" s="133"/>
      <c r="K38" s="133"/>
      <c r="L38" s="133"/>
      <c r="M38" s="133"/>
    </row>
    <row r="39" spans="1:13" ht="33.6">
      <c r="A39" s="133" t="s">
        <v>1167</v>
      </c>
      <c r="B39" s="133" t="s">
        <v>702</v>
      </c>
      <c r="C39" s="133"/>
      <c r="D39" s="133"/>
      <c r="E39" s="77" t="s">
        <v>698</v>
      </c>
      <c r="F39" s="77" t="s">
        <v>698</v>
      </c>
      <c r="G39" s="133" t="s">
        <v>88</v>
      </c>
      <c r="H39" s="129">
        <v>45956</v>
      </c>
      <c r="I39" s="138" t="s">
        <v>28</v>
      </c>
      <c r="J39" s="133"/>
      <c r="K39" s="133"/>
      <c r="L39" s="133"/>
      <c r="M39" s="133"/>
    </row>
    <row r="40" spans="1:13" ht="33.6">
      <c r="A40" s="133" t="s">
        <v>1168</v>
      </c>
      <c r="B40" s="133" t="s">
        <v>704</v>
      </c>
      <c r="C40" s="133"/>
      <c r="D40" s="133"/>
      <c r="E40" s="77" t="s">
        <v>691</v>
      </c>
      <c r="F40" s="77" t="s">
        <v>691</v>
      </c>
      <c r="G40" s="133" t="s">
        <v>88</v>
      </c>
      <c r="H40" s="129">
        <v>45956</v>
      </c>
      <c r="I40" s="138" t="s">
        <v>28</v>
      </c>
      <c r="J40" s="133"/>
      <c r="K40" s="133"/>
      <c r="L40" s="133"/>
      <c r="M40" s="133"/>
    </row>
    <row r="41" spans="1:13" ht="33.6">
      <c r="A41" s="133" t="s">
        <v>1169</v>
      </c>
      <c r="B41" s="133" t="s">
        <v>706</v>
      </c>
      <c r="C41" s="133"/>
      <c r="D41" s="133"/>
      <c r="E41" s="77" t="s">
        <v>698</v>
      </c>
      <c r="F41" s="77" t="s">
        <v>698</v>
      </c>
      <c r="G41" s="133" t="s">
        <v>88</v>
      </c>
      <c r="H41" s="129">
        <v>45956</v>
      </c>
      <c r="I41" s="138" t="s">
        <v>28</v>
      </c>
      <c r="J41" s="133"/>
      <c r="K41" s="133"/>
      <c r="L41" s="133"/>
      <c r="M41" s="133"/>
    </row>
    <row r="42" spans="1:13" ht="33.6">
      <c r="A42" s="133" t="s">
        <v>1170</v>
      </c>
      <c r="B42" s="133" t="s">
        <v>708</v>
      </c>
      <c r="C42" s="133"/>
      <c r="D42" s="133"/>
      <c r="E42" s="77" t="s">
        <v>691</v>
      </c>
      <c r="F42" s="77" t="s">
        <v>691</v>
      </c>
      <c r="G42" s="133" t="s">
        <v>88</v>
      </c>
      <c r="H42" s="129">
        <v>45956</v>
      </c>
      <c r="I42" s="138" t="s">
        <v>28</v>
      </c>
      <c r="J42" s="133"/>
      <c r="K42" s="133"/>
      <c r="L42" s="133"/>
      <c r="M42" s="133"/>
    </row>
    <row r="43" spans="1:13" ht="33.6">
      <c r="A43" s="133" t="s">
        <v>1171</v>
      </c>
      <c r="B43" s="133" t="s">
        <v>710</v>
      </c>
      <c r="C43" s="133"/>
      <c r="D43" s="133"/>
      <c r="E43" s="77" t="s">
        <v>691</v>
      </c>
      <c r="F43" s="77" t="s">
        <v>691</v>
      </c>
      <c r="G43" s="133" t="s">
        <v>88</v>
      </c>
      <c r="H43" s="129">
        <v>45956</v>
      </c>
      <c r="I43" s="138" t="s">
        <v>28</v>
      </c>
      <c r="J43" s="133"/>
      <c r="K43" s="133"/>
      <c r="L43" s="133"/>
      <c r="M43" s="133"/>
    </row>
    <row r="44" spans="1:13" ht="33.6">
      <c r="A44" s="133" t="s">
        <v>1172</v>
      </c>
      <c r="B44" s="133" t="s">
        <v>712</v>
      </c>
      <c r="C44" s="133"/>
      <c r="D44" s="133"/>
      <c r="E44" s="77" t="s">
        <v>691</v>
      </c>
      <c r="F44" s="77" t="s">
        <v>691</v>
      </c>
      <c r="G44" s="133" t="s">
        <v>88</v>
      </c>
      <c r="H44" s="129">
        <v>45956</v>
      </c>
      <c r="I44" s="138" t="s">
        <v>28</v>
      </c>
      <c r="J44" s="133"/>
      <c r="K44" s="133"/>
      <c r="L44" s="133"/>
      <c r="M44" s="133"/>
    </row>
    <row r="45" spans="1:13" ht="33.6">
      <c r="A45" s="133" t="s">
        <v>1173</v>
      </c>
      <c r="B45" s="133" t="s">
        <v>714</v>
      </c>
      <c r="C45" s="133"/>
      <c r="D45" s="133"/>
      <c r="E45" s="77" t="s">
        <v>715</v>
      </c>
      <c r="F45" s="77" t="s">
        <v>715</v>
      </c>
      <c r="G45" s="133" t="s">
        <v>88</v>
      </c>
      <c r="H45" s="129">
        <v>45956</v>
      </c>
      <c r="I45" s="138" t="s">
        <v>28</v>
      </c>
      <c r="J45" s="133"/>
      <c r="K45" s="133"/>
      <c r="L45" s="133"/>
      <c r="M45" s="133"/>
    </row>
    <row r="46" spans="1:13" ht="50.4">
      <c r="A46" s="133" t="s">
        <v>1174</v>
      </c>
      <c r="B46" s="133" t="s">
        <v>717</v>
      </c>
      <c r="C46" s="133"/>
      <c r="D46" s="133"/>
      <c r="E46" s="77" t="s">
        <v>718</v>
      </c>
      <c r="F46" s="77" t="s">
        <v>718</v>
      </c>
      <c r="G46" s="133" t="s">
        <v>88</v>
      </c>
      <c r="H46" s="129">
        <v>45956</v>
      </c>
      <c r="I46" s="138" t="s">
        <v>28</v>
      </c>
      <c r="J46" s="133"/>
      <c r="K46" s="133"/>
      <c r="L46" s="133"/>
      <c r="M46" s="133"/>
    </row>
    <row r="47" spans="1:13" ht="50.4">
      <c r="A47" s="133" t="s">
        <v>1175</v>
      </c>
      <c r="B47" s="133" t="s">
        <v>372</v>
      </c>
      <c r="C47" s="133"/>
      <c r="D47" s="133"/>
      <c r="E47" s="77" t="s">
        <v>637</v>
      </c>
      <c r="F47" s="77" t="s">
        <v>637</v>
      </c>
      <c r="G47" s="133" t="s">
        <v>88</v>
      </c>
      <c r="H47" s="129">
        <v>45956</v>
      </c>
      <c r="I47" s="138" t="s">
        <v>28</v>
      </c>
      <c r="J47" s="133"/>
      <c r="K47" s="133"/>
      <c r="L47" s="133"/>
      <c r="M47" s="133"/>
    </row>
    <row r="48" spans="1:13">
      <c r="A48" s="277" t="s">
        <v>757</v>
      </c>
      <c r="B48" s="218"/>
      <c r="C48" s="218"/>
      <c r="D48" s="218"/>
      <c r="E48" s="218"/>
      <c r="F48" s="218"/>
      <c r="G48" s="218"/>
      <c r="H48" s="218"/>
      <c r="I48" s="218"/>
      <c r="J48" s="218"/>
      <c r="K48" s="218"/>
      <c r="L48" s="218"/>
      <c r="M48" s="219"/>
    </row>
    <row r="49" spans="1:13" ht="252">
      <c r="A49" s="77" t="s">
        <v>1176</v>
      </c>
      <c r="B49" s="77" t="s">
        <v>758</v>
      </c>
      <c r="C49" s="77" t="s">
        <v>759</v>
      </c>
      <c r="D49" s="133" t="s">
        <v>411</v>
      </c>
      <c r="E49" s="133" t="s">
        <v>760</v>
      </c>
      <c r="F49" s="133" t="s">
        <v>760</v>
      </c>
      <c r="G49" s="138" t="s">
        <v>88</v>
      </c>
      <c r="H49" s="129">
        <v>45956</v>
      </c>
      <c r="I49" s="138" t="s">
        <v>28</v>
      </c>
      <c r="J49" s="138" t="s">
        <v>88</v>
      </c>
      <c r="K49" s="129">
        <v>45959</v>
      </c>
      <c r="L49" s="138" t="s">
        <v>28</v>
      </c>
      <c r="M49" s="133"/>
    </row>
    <row r="50" spans="1:13" ht="117.6">
      <c r="A50" s="77" t="s">
        <v>1177</v>
      </c>
      <c r="B50" s="77" t="s">
        <v>725</v>
      </c>
      <c r="C50" s="77" t="s">
        <v>761</v>
      </c>
      <c r="D50" s="133" t="s">
        <v>411</v>
      </c>
      <c r="E50" s="133" t="s">
        <v>762</v>
      </c>
      <c r="F50" s="133" t="s">
        <v>762</v>
      </c>
      <c r="G50" s="138" t="s">
        <v>88</v>
      </c>
      <c r="H50" s="129">
        <v>45956</v>
      </c>
      <c r="I50" s="138" t="s">
        <v>28</v>
      </c>
      <c r="J50" s="138" t="s">
        <v>88</v>
      </c>
      <c r="K50" s="129">
        <v>45959</v>
      </c>
      <c r="L50" s="138" t="s">
        <v>28</v>
      </c>
      <c r="M50" s="133"/>
    </row>
    <row r="51" spans="1:13" ht="117.6">
      <c r="A51" s="77" t="s">
        <v>1178</v>
      </c>
      <c r="B51" s="77" t="s">
        <v>729</v>
      </c>
      <c r="C51" s="77" t="s">
        <v>763</v>
      </c>
      <c r="D51" s="133" t="s">
        <v>411</v>
      </c>
      <c r="E51" s="133" t="s">
        <v>764</v>
      </c>
      <c r="F51" s="133" t="s">
        <v>764</v>
      </c>
      <c r="G51" s="138" t="s">
        <v>88</v>
      </c>
      <c r="H51" s="129">
        <v>45956</v>
      </c>
      <c r="I51" s="138" t="s">
        <v>28</v>
      </c>
      <c r="J51" s="138" t="s">
        <v>88</v>
      </c>
      <c r="K51" s="129">
        <v>45959</v>
      </c>
      <c r="L51" s="138" t="s">
        <v>28</v>
      </c>
      <c r="M51" s="133"/>
    </row>
    <row r="52" spans="1:13" ht="67.2">
      <c r="A52" s="77" t="s">
        <v>1179</v>
      </c>
      <c r="B52" s="77" t="s">
        <v>732</v>
      </c>
      <c r="C52" s="77" t="s">
        <v>765</v>
      </c>
      <c r="D52" s="133" t="s">
        <v>766</v>
      </c>
      <c r="E52" s="133" t="s">
        <v>766</v>
      </c>
      <c r="F52" s="133" t="s">
        <v>767</v>
      </c>
      <c r="G52" s="138" t="s">
        <v>192</v>
      </c>
      <c r="H52" s="129">
        <v>45956</v>
      </c>
      <c r="I52" s="138" t="s">
        <v>28</v>
      </c>
      <c r="J52" s="138" t="s">
        <v>88</v>
      </c>
      <c r="K52" s="129">
        <v>45959</v>
      </c>
      <c r="L52" s="138" t="s">
        <v>28</v>
      </c>
      <c r="M52" s="133"/>
    </row>
    <row r="53" spans="1:13" ht="67.2">
      <c r="A53" s="77" t="s">
        <v>1180</v>
      </c>
      <c r="B53" s="77" t="s">
        <v>736</v>
      </c>
      <c r="C53" s="77" t="s">
        <v>768</v>
      </c>
      <c r="D53" s="133" t="s">
        <v>411</v>
      </c>
      <c r="E53" s="133" t="s">
        <v>769</v>
      </c>
      <c r="F53" s="133" t="s">
        <v>769</v>
      </c>
      <c r="G53" s="138" t="s">
        <v>88</v>
      </c>
      <c r="H53" s="129">
        <v>45956</v>
      </c>
      <c r="I53" s="138" t="s">
        <v>28</v>
      </c>
      <c r="J53" s="138" t="s">
        <v>88</v>
      </c>
      <c r="K53" s="129">
        <v>45959</v>
      </c>
      <c r="L53" s="138" t="s">
        <v>28</v>
      </c>
      <c r="M53" s="133"/>
    </row>
    <row r="54" spans="1:13" ht="67.2">
      <c r="A54" s="77" t="s">
        <v>1181</v>
      </c>
      <c r="B54" s="77" t="s">
        <v>739</v>
      </c>
      <c r="C54" s="77" t="s">
        <v>770</v>
      </c>
      <c r="D54" s="133" t="s">
        <v>411</v>
      </c>
      <c r="E54" s="133" t="s">
        <v>769</v>
      </c>
      <c r="F54" s="133" t="s">
        <v>767</v>
      </c>
      <c r="G54" s="138" t="s">
        <v>192</v>
      </c>
      <c r="H54" s="129">
        <v>45956</v>
      </c>
      <c r="I54" s="138" t="s">
        <v>28</v>
      </c>
      <c r="J54" s="138" t="s">
        <v>88</v>
      </c>
      <c r="K54" s="129">
        <v>45959</v>
      </c>
      <c r="L54" s="138" t="s">
        <v>28</v>
      </c>
      <c r="M54" s="133"/>
    </row>
    <row r="55" spans="1:13" ht="100.8">
      <c r="A55" s="77" t="s">
        <v>1182</v>
      </c>
      <c r="B55" s="77" t="s">
        <v>741</v>
      </c>
      <c r="C55" s="77" t="s">
        <v>771</v>
      </c>
      <c r="D55" s="133" t="s">
        <v>411</v>
      </c>
      <c r="E55" s="133" t="s">
        <v>772</v>
      </c>
      <c r="F55" s="133" t="s">
        <v>772</v>
      </c>
      <c r="G55" s="138" t="s">
        <v>88</v>
      </c>
      <c r="H55" s="129">
        <v>45956</v>
      </c>
      <c r="I55" s="138" t="s">
        <v>28</v>
      </c>
      <c r="J55" s="138" t="s">
        <v>88</v>
      </c>
      <c r="K55" s="129">
        <v>45959</v>
      </c>
      <c r="L55" s="138" t="s">
        <v>28</v>
      </c>
      <c r="M55" s="133"/>
    </row>
    <row r="56" spans="1:13" ht="67.2">
      <c r="A56" s="77" t="s">
        <v>1183</v>
      </c>
      <c r="B56" s="77" t="s">
        <v>744</v>
      </c>
      <c r="C56" s="77" t="s">
        <v>773</v>
      </c>
      <c r="D56" s="133" t="s">
        <v>411</v>
      </c>
      <c r="E56" s="133" t="s">
        <v>746</v>
      </c>
      <c r="F56" s="133" t="s">
        <v>747</v>
      </c>
      <c r="G56" s="138" t="s">
        <v>192</v>
      </c>
      <c r="H56" s="129">
        <v>45956</v>
      </c>
      <c r="I56" s="138" t="s">
        <v>28</v>
      </c>
      <c r="J56" s="138" t="s">
        <v>88</v>
      </c>
      <c r="K56" s="129">
        <v>45959</v>
      </c>
      <c r="L56" s="138" t="s">
        <v>28</v>
      </c>
      <c r="M56" s="133"/>
    </row>
    <row r="57" spans="1:13" ht="84">
      <c r="A57" s="77" t="s">
        <v>1184</v>
      </c>
      <c r="B57" s="77" t="s">
        <v>748</v>
      </c>
      <c r="C57" s="77" t="s">
        <v>774</v>
      </c>
      <c r="D57" s="133" t="s">
        <v>411</v>
      </c>
      <c r="E57" s="133" t="s">
        <v>750</v>
      </c>
      <c r="F57" s="133" t="s">
        <v>750</v>
      </c>
      <c r="G57" s="138" t="s">
        <v>88</v>
      </c>
      <c r="H57" s="129">
        <v>45956</v>
      </c>
      <c r="I57" s="138" t="s">
        <v>28</v>
      </c>
      <c r="J57" s="138" t="s">
        <v>88</v>
      </c>
      <c r="K57" s="129">
        <v>45959</v>
      </c>
      <c r="L57" s="138" t="s">
        <v>28</v>
      </c>
      <c r="M57" s="133"/>
    </row>
    <row r="58" spans="1:13" ht="84">
      <c r="A58" s="77" t="s">
        <v>1185</v>
      </c>
      <c r="B58" s="77" t="s">
        <v>775</v>
      </c>
      <c r="C58" s="77" t="s">
        <v>776</v>
      </c>
      <c r="D58" s="133" t="s">
        <v>411</v>
      </c>
      <c r="E58" s="133" t="s">
        <v>753</v>
      </c>
      <c r="F58" s="133" t="s">
        <v>753</v>
      </c>
      <c r="G58" s="138" t="s">
        <v>88</v>
      </c>
      <c r="H58" s="129">
        <v>45956</v>
      </c>
      <c r="I58" s="138" t="s">
        <v>28</v>
      </c>
      <c r="J58" s="138" t="s">
        <v>88</v>
      </c>
      <c r="K58" s="129">
        <v>45959</v>
      </c>
      <c r="L58" s="138" t="s">
        <v>28</v>
      </c>
      <c r="M58" s="133"/>
    </row>
  </sheetData>
  <mergeCells count="14">
    <mergeCell ref="A32:M32"/>
    <mergeCell ref="A48:M48"/>
    <mergeCell ref="B1:F1"/>
    <mergeCell ref="B2:F2"/>
    <mergeCell ref="A29:A31"/>
    <mergeCell ref="B29:B31"/>
    <mergeCell ref="C29:C31"/>
    <mergeCell ref="D29:D31"/>
    <mergeCell ref="E29:E31"/>
    <mergeCell ref="F29:F31"/>
    <mergeCell ref="G29:L29"/>
    <mergeCell ref="M29:M31"/>
    <mergeCell ref="G30:I30"/>
    <mergeCell ref="J30:L30"/>
  </mergeCells>
  <phoneticPr fontId="25" type="noConversion"/>
  <conditionalFormatting sqref="A49:F58 M49:M58">
    <cfRule type="colorScale" priority="1">
      <colorScale>
        <cfvo type="min"/>
        <cfvo type="max"/>
        <color rgb="FFFFFFFF"/>
        <color rgb="FF57BB8A"/>
      </colorScale>
    </cfRule>
  </conditionalFormatting>
  <pageMargins left="0.7" right="0.7" top="0.75" bottom="0.75"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N50"/>
  <sheetViews>
    <sheetView topLeftCell="A42" zoomScale="70" zoomScaleNormal="70" workbookViewId="0">
      <selection activeCell="F23" sqref="F23"/>
    </sheetView>
  </sheetViews>
  <sheetFormatPr defaultColWidth="14.44140625" defaultRowHeight="16.8"/>
  <cols>
    <col min="1" max="1" width="15.5546875" style="1" customWidth="1"/>
    <col min="2" max="2" width="32.33203125" style="1" customWidth="1"/>
    <col min="3" max="3" width="30.88671875" style="1" customWidth="1"/>
    <col min="4" max="4" width="55.88671875" style="1" customWidth="1"/>
    <col min="5" max="5" width="42.109375" style="1" customWidth="1"/>
    <col min="6" max="6" width="42" style="1" customWidth="1"/>
    <col min="7" max="7" width="11.33203125" style="1" customWidth="1"/>
    <col min="8" max="8" width="15.33203125" style="1" customWidth="1"/>
    <col min="9" max="9" width="16.109375" style="1" customWidth="1"/>
    <col min="10" max="10" width="11.33203125" style="1" customWidth="1"/>
    <col min="11" max="11" width="15.33203125" style="1" customWidth="1"/>
    <col min="12" max="12" width="16.109375" style="1" customWidth="1"/>
    <col min="13" max="13" width="11.33203125" style="1" customWidth="1"/>
    <col min="14" max="31" width="9" style="1" customWidth="1"/>
    <col min="32" max="16384" width="14.44140625" style="1"/>
  </cols>
  <sheetData>
    <row r="1" spans="1:7">
      <c r="A1" s="102" t="s">
        <v>67</v>
      </c>
      <c r="B1" s="230" t="s">
        <v>2</v>
      </c>
      <c r="C1" s="218"/>
      <c r="D1" s="218"/>
      <c r="E1" s="218"/>
      <c r="F1" s="219"/>
      <c r="G1" s="70"/>
    </row>
    <row r="2" spans="1:7">
      <c r="A2" s="102" t="s">
        <v>68</v>
      </c>
      <c r="B2" s="231" t="s">
        <v>31</v>
      </c>
      <c r="C2" s="218"/>
      <c r="D2" s="218"/>
      <c r="E2" s="218"/>
      <c r="F2" s="219"/>
    </row>
    <row r="3" spans="1:7">
      <c r="A3" s="98"/>
      <c r="B3" s="95" t="s">
        <v>44</v>
      </c>
      <c r="C3" s="95" t="s">
        <v>45</v>
      </c>
      <c r="D3" s="95" t="s">
        <v>69</v>
      </c>
      <c r="E3" s="103" t="s">
        <v>47</v>
      </c>
      <c r="F3" s="95" t="s">
        <v>226</v>
      </c>
    </row>
    <row r="4" spans="1:7">
      <c r="A4" s="21" t="s">
        <v>72</v>
      </c>
      <c r="B4" s="133">
        <f>COUNTA(A35:A50)- 1</f>
        <v>15</v>
      </c>
      <c r="C4" s="133">
        <f>COUNTIF(G:G,"Failed")</f>
        <v>0</v>
      </c>
      <c r="D4" s="133">
        <f>COUNTIF(G:G,"Untested")</f>
        <v>0</v>
      </c>
      <c r="E4" s="133">
        <f>COUNTIF(G:G,"Blocked")</f>
        <v>0</v>
      </c>
      <c r="F4" s="133">
        <f t="shared" ref="F4:F5" si="0">B4</f>
        <v>15</v>
      </c>
    </row>
    <row r="5" spans="1:7">
      <c r="A5" s="21" t="s">
        <v>73</v>
      </c>
      <c r="B5" s="133">
        <f>COUNTA(A47:A50)</f>
        <v>4</v>
      </c>
      <c r="C5" s="133">
        <f>COUNTIF(J:J,"Failed")</f>
        <v>0</v>
      </c>
      <c r="D5" s="133">
        <f>COUNTIF(J:J,"Untested")</f>
        <v>0</v>
      </c>
      <c r="E5" s="133">
        <f>COUNTIF(J:J,"Blocked")</f>
        <v>0</v>
      </c>
      <c r="F5" s="133">
        <f t="shared" si="0"/>
        <v>4</v>
      </c>
    </row>
    <row r="31" spans="1:13">
      <c r="A31" s="258" t="s">
        <v>74</v>
      </c>
      <c r="B31" s="258" t="s">
        <v>7</v>
      </c>
      <c r="C31" s="258" t="s">
        <v>149</v>
      </c>
      <c r="D31" s="258" t="s">
        <v>76</v>
      </c>
      <c r="E31" s="256" t="s">
        <v>77</v>
      </c>
      <c r="F31" s="258" t="s">
        <v>78</v>
      </c>
      <c r="G31" s="259" t="s">
        <v>79</v>
      </c>
      <c r="H31" s="218"/>
      <c r="I31" s="218"/>
      <c r="J31" s="218"/>
      <c r="K31" s="218"/>
      <c r="L31" s="219"/>
      <c r="M31" s="258" t="s">
        <v>80</v>
      </c>
    </row>
    <row r="32" spans="1:13">
      <c r="A32" s="226"/>
      <c r="B32" s="226"/>
      <c r="C32" s="226"/>
      <c r="D32" s="226"/>
      <c r="E32" s="226"/>
      <c r="F32" s="226"/>
      <c r="G32" s="259" t="s">
        <v>52</v>
      </c>
      <c r="H32" s="218"/>
      <c r="I32" s="219"/>
      <c r="J32" s="259" t="s">
        <v>53</v>
      </c>
      <c r="K32" s="218"/>
      <c r="L32" s="219"/>
      <c r="M32" s="226"/>
    </row>
    <row r="33" spans="1:14">
      <c r="A33" s="227"/>
      <c r="B33" s="227"/>
      <c r="C33" s="227"/>
      <c r="D33" s="227"/>
      <c r="E33" s="227"/>
      <c r="F33" s="227"/>
      <c r="G33" s="130" t="s">
        <v>81</v>
      </c>
      <c r="H33" s="131" t="s">
        <v>82</v>
      </c>
      <c r="I33" s="130" t="s">
        <v>83</v>
      </c>
      <c r="J33" s="130" t="s">
        <v>81</v>
      </c>
      <c r="K33" s="130" t="s">
        <v>82</v>
      </c>
      <c r="L33" s="130" t="s">
        <v>83</v>
      </c>
      <c r="M33" s="227"/>
    </row>
    <row r="34" spans="1:14">
      <c r="A34" s="251" t="s">
        <v>1186</v>
      </c>
      <c r="B34" s="218"/>
      <c r="C34" s="218"/>
      <c r="D34" s="218"/>
      <c r="E34" s="218"/>
      <c r="F34" s="218"/>
      <c r="G34" s="218"/>
      <c r="H34" s="218"/>
      <c r="I34" s="218"/>
      <c r="J34" s="218"/>
      <c r="K34" s="218"/>
      <c r="L34" s="218"/>
      <c r="M34" s="219"/>
    </row>
    <row r="35" spans="1:14" ht="50.4">
      <c r="A35" s="97" t="s">
        <v>777</v>
      </c>
      <c r="B35" s="97" t="s">
        <v>778</v>
      </c>
      <c r="C35" s="98"/>
      <c r="D35" s="99" t="s">
        <v>411</v>
      </c>
      <c r="E35" s="97" t="s">
        <v>779</v>
      </c>
      <c r="F35" s="97" t="s">
        <v>779</v>
      </c>
      <c r="G35" s="9" t="s">
        <v>88</v>
      </c>
      <c r="H35" s="129">
        <v>45956</v>
      </c>
      <c r="I35" s="9" t="s">
        <v>780</v>
      </c>
      <c r="J35" s="9"/>
      <c r="K35" s="78"/>
      <c r="L35" s="9"/>
      <c r="M35" s="98"/>
    </row>
    <row r="36" spans="1:14" ht="50.4">
      <c r="A36" s="97" t="s">
        <v>781</v>
      </c>
      <c r="B36" s="114" t="s">
        <v>782</v>
      </c>
      <c r="C36" s="98"/>
      <c r="D36" s="99" t="s">
        <v>411</v>
      </c>
      <c r="E36" s="97" t="s">
        <v>779</v>
      </c>
      <c r="F36" s="97" t="s">
        <v>779</v>
      </c>
      <c r="G36" s="9" t="s">
        <v>88</v>
      </c>
      <c r="H36" s="129">
        <v>45956</v>
      </c>
      <c r="I36" s="9" t="s">
        <v>780</v>
      </c>
      <c r="J36" s="9"/>
      <c r="K36" s="78"/>
      <c r="L36" s="9"/>
      <c r="M36" s="98"/>
    </row>
    <row r="37" spans="1:14" ht="50.4">
      <c r="A37" s="97" t="s">
        <v>783</v>
      </c>
      <c r="B37" s="97" t="s">
        <v>784</v>
      </c>
      <c r="C37" s="98"/>
      <c r="D37" s="99" t="s">
        <v>411</v>
      </c>
      <c r="E37" s="97" t="s">
        <v>779</v>
      </c>
      <c r="F37" s="97" t="s">
        <v>779</v>
      </c>
      <c r="G37" s="9" t="s">
        <v>88</v>
      </c>
      <c r="H37" s="129">
        <v>45956</v>
      </c>
      <c r="I37" s="9" t="s">
        <v>780</v>
      </c>
      <c r="J37" s="9"/>
      <c r="K37" s="78"/>
      <c r="L37" s="9"/>
      <c r="M37" s="98"/>
    </row>
    <row r="38" spans="1:14" ht="50.4">
      <c r="A38" s="97" t="s">
        <v>785</v>
      </c>
      <c r="B38" s="97" t="s">
        <v>786</v>
      </c>
      <c r="C38" s="98"/>
      <c r="D38" s="99" t="s">
        <v>411</v>
      </c>
      <c r="E38" s="97" t="s">
        <v>779</v>
      </c>
      <c r="F38" s="97" t="s">
        <v>779</v>
      </c>
      <c r="G38" s="9" t="s">
        <v>88</v>
      </c>
      <c r="H38" s="129">
        <v>45956</v>
      </c>
      <c r="I38" s="9" t="s">
        <v>780</v>
      </c>
      <c r="J38" s="9"/>
      <c r="K38" s="78"/>
      <c r="L38" s="9"/>
      <c r="M38" s="98"/>
    </row>
    <row r="39" spans="1:14" ht="67.2">
      <c r="A39" s="97" t="s">
        <v>787</v>
      </c>
      <c r="B39" s="97" t="s">
        <v>788</v>
      </c>
      <c r="C39" s="98"/>
      <c r="D39" s="99" t="s">
        <v>411</v>
      </c>
      <c r="E39" s="97" t="s">
        <v>789</v>
      </c>
      <c r="F39" s="97" t="s">
        <v>789</v>
      </c>
      <c r="G39" s="9" t="s">
        <v>88</v>
      </c>
      <c r="H39" s="129">
        <v>45956</v>
      </c>
      <c r="I39" s="9" t="s">
        <v>780</v>
      </c>
      <c r="J39" s="9"/>
      <c r="K39" s="78"/>
      <c r="L39" s="9"/>
      <c r="M39" s="98"/>
    </row>
    <row r="40" spans="1:14" ht="33.6">
      <c r="A40" s="97" t="s">
        <v>790</v>
      </c>
      <c r="B40" s="97" t="s">
        <v>791</v>
      </c>
      <c r="C40" s="98"/>
      <c r="D40" s="99" t="s">
        <v>411</v>
      </c>
      <c r="E40" s="97" t="s">
        <v>792</v>
      </c>
      <c r="F40" s="97" t="s">
        <v>792</v>
      </c>
      <c r="G40" s="9" t="s">
        <v>88</v>
      </c>
      <c r="H40" s="129">
        <v>45956</v>
      </c>
      <c r="I40" s="9" t="s">
        <v>780</v>
      </c>
      <c r="J40" s="9"/>
      <c r="K40" s="78"/>
      <c r="L40" s="9"/>
      <c r="M40" s="98"/>
    </row>
    <row r="41" spans="1:14" ht="84">
      <c r="A41" s="97" t="s">
        <v>793</v>
      </c>
      <c r="B41" s="118" t="s">
        <v>794</v>
      </c>
      <c r="C41" s="98"/>
      <c r="D41" s="99" t="s">
        <v>411</v>
      </c>
      <c r="E41" s="97" t="s">
        <v>795</v>
      </c>
      <c r="F41" s="97" t="s">
        <v>795</v>
      </c>
      <c r="G41" s="9" t="s">
        <v>88</v>
      </c>
      <c r="H41" s="129">
        <v>45956</v>
      </c>
      <c r="I41" s="9" t="s">
        <v>780</v>
      </c>
      <c r="J41" s="9"/>
      <c r="K41" s="78"/>
      <c r="L41" s="9"/>
      <c r="M41" s="98"/>
      <c r="N41" s="119"/>
    </row>
    <row r="42" spans="1:14" ht="50.4">
      <c r="A42" s="97" t="s">
        <v>796</v>
      </c>
      <c r="B42" s="118" t="s">
        <v>797</v>
      </c>
      <c r="C42" s="98"/>
      <c r="D42" s="99" t="s">
        <v>411</v>
      </c>
      <c r="E42" s="97" t="s">
        <v>798</v>
      </c>
      <c r="F42" s="97" t="s">
        <v>798</v>
      </c>
      <c r="G42" s="9" t="s">
        <v>88</v>
      </c>
      <c r="H42" s="129">
        <v>45956</v>
      </c>
      <c r="I42" s="9" t="s">
        <v>780</v>
      </c>
      <c r="J42" s="9"/>
      <c r="K42" s="78"/>
      <c r="L42" s="9"/>
      <c r="M42" s="98"/>
    </row>
    <row r="43" spans="1:14" ht="84">
      <c r="A43" s="97" t="s">
        <v>799</v>
      </c>
      <c r="B43" s="118" t="s">
        <v>800</v>
      </c>
      <c r="C43" s="98"/>
      <c r="D43" s="99" t="s">
        <v>411</v>
      </c>
      <c r="E43" s="97" t="s">
        <v>801</v>
      </c>
      <c r="F43" s="97" t="s">
        <v>801</v>
      </c>
      <c r="G43" s="9" t="s">
        <v>88</v>
      </c>
      <c r="H43" s="129">
        <v>45956</v>
      </c>
      <c r="I43" s="9" t="s">
        <v>780</v>
      </c>
      <c r="J43" s="9"/>
      <c r="K43" s="78"/>
      <c r="L43" s="9"/>
      <c r="M43" s="98"/>
    </row>
    <row r="44" spans="1:14" ht="67.2">
      <c r="A44" s="97" t="s">
        <v>802</v>
      </c>
      <c r="B44" s="118" t="s">
        <v>803</v>
      </c>
      <c r="C44" s="98"/>
      <c r="D44" s="99" t="s">
        <v>411</v>
      </c>
      <c r="E44" s="97" t="s">
        <v>804</v>
      </c>
      <c r="F44" s="97" t="s">
        <v>804</v>
      </c>
      <c r="G44" s="9" t="s">
        <v>88</v>
      </c>
      <c r="H44" s="129">
        <v>45956</v>
      </c>
      <c r="I44" s="9" t="s">
        <v>780</v>
      </c>
      <c r="J44" s="9"/>
      <c r="K44" s="78"/>
      <c r="L44" s="9"/>
      <c r="M44" s="98"/>
    </row>
    <row r="45" spans="1:14" ht="84">
      <c r="A45" s="97" t="s">
        <v>805</v>
      </c>
      <c r="B45" s="118" t="s">
        <v>806</v>
      </c>
      <c r="C45" s="98"/>
      <c r="D45" s="99" t="s">
        <v>411</v>
      </c>
      <c r="E45" s="97" t="s">
        <v>807</v>
      </c>
      <c r="F45" s="97" t="s">
        <v>807</v>
      </c>
      <c r="G45" s="9" t="s">
        <v>88</v>
      </c>
      <c r="H45" s="129">
        <v>45956</v>
      </c>
      <c r="I45" s="9" t="s">
        <v>780</v>
      </c>
      <c r="J45" s="9"/>
      <c r="K45" s="78"/>
      <c r="L45" s="9"/>
      <c r="M45" s="98"/>
    </row>
    <row r="46" spans="1:14">
      <c r="A46" s="246" t="s">
        <v>1187</v>
      </c>
      <c r="B46" s="247"/>
      <c r="C46" s="247"/>
      <c r="D46" s="247"/>
      <c r="E46" s="247"/>
      <c r="F46" s="247"/>
      <c r="G46" s="247"/>
      <c r="H46" s="247"/>
      <c r="I46" s="247"/>
      <c r="J46" s="247"/>
      <c r="K46" s="247"/>
      <c r="L46" s="247"/>
      <c r="M46" s="248"/>
    </row>
    <row r="47" spans="1:14" ht="50.4">
      <c r="A47" s="97" t="s">
        <v>808</v>
      </c>
      <c r="B47" s="97" t="s">
        <v>1188</v>
      </c>
      <c r="C47" s="97" t="s">
        <v>1191</v>
      </c>
      <c r="D47" s="99" t="s">
        <v>411</v>
      </c>
      <c r="E47" s="101" t="s">
        <v>1198</v>
      </c>
      <c r="F47" s="101" t="s">
        <v>1198</v>
      </c>
      <c r="G47" s="9" t="s">
        <v>88</v>
      </c>
      <c r="H47" s="129">
        <v>45956</v>
      </c>
      <c r="I47" s="9" t="s">
        <v>14</v>
      </c>
      <c r="J47" s="9" t="s">
        <v>88</v>
      </c>
      <c r="K47" s="78">
        <v>45959</v>
      </c>
      <c r="L47" s="9" t="s">
        <v>14</v>
      </c>
      <c r="M47" s="98"/>
    </row>
    <row r="48" spans="1:14" ht="50.4">
      <c r="A48" s="97" t="s">
        <v>809</v>
      </c>
      <c r="B48" s="97" t="s">
        <v>1189</v>
      </c>
      <c r="C48" s="97" t="s">
        <v>1192</v>
      </c>
      <c r="D48" s="99" t="s">
        <v>1195</v>
      </c>
      <c r="E48" s="101" t="s">
        <v>1197</v>
      </c>
      <c r="F48" s="101" t="s">
        <v>1197</v>
      </c>
      <c r="G48" s="9" t="s">
        <v>88</v>
      </c>
      <c r="H48" s="129">
        <v>45956</v>
      </c>
      <c r="I48" s="9" t="s">
        <v>14</v>
      </c>
      <c r="J48" s="9" t="s">
        <v>88</v>
      </c>
      <c r="K48" s="78">
        <v>45959</v>
      </c>
      <c r="L48" s="9" t="s">
        <v>14</v>
      </c>
      <c r="M48" s="98"/>
    </row>
    <row r="49" spans="1:13" ht="67.2">
      <c r="A49" s="97" t="s">
        <v>810</v>
      </c>
      <c r="B49" s="101" t="s">
        <v>811</v>
      </c>
      <c r="C49" s="97" t="s">
        <v>1193</v>
      </c>
      <c r="D49" s="99" t="s">
        <v>1195</v>
      </c>
      <c r="E49" s="101" t="s">
        <v>1196</v>
      </c>
      <c r="F49" s="101" t="s">
        <v>1196</v>
      </c>
      <c r="G49" s="9" t="s">
        <v>88</v>
      </c>
      <c r="H49" s="129">
        <v>45956</v>
      </c>
      <c r="I49" s="9" t="s">
        <v>14</v>
      </c>
      <c r="J49" s="9" t="s">
        <v>88</v>
      </c>
      <c r="K49" s="78">
        <v>45959</v>
      </c>
      <c r="L49" s="9" t="s">
        <v>14</v>
      </c>
      <c r="M49" s="98"/>
    </row>
    <row r="50" spans="1:13" ht="67.2">
      <c r="A50" s="97" t="s">
        <v>812</v>
      </c>
      <c r="B50" s="101" t="s">
        <v>1190</v>
      </c>
      <c r="C50" s="97" t="s">
        <v>1194</v>
      </c>
      <c r="D50" s="99" t="s">
        <v>1195</v>
      </c>
      <c r="E50" s="101" t="s">
        <v>1196</v>
      </c>
      <c r="F50" s="101" t="s">
        <v>1196</v>
      </c>
      <c r="G50" s="9" t="s">
        <v>88</v>
      </c>
      <c r="H50" s="129">
        <v>45956</v>
      </c>
      <c r="I50" s="9" t="s">
        <v>14</v>
      </c>
      <c r="J50" s="9" t="s">
        <v>88</v>
      </c>
      <c r="K50" s="78">
        <v>45959</v>
      </c>
      <c r="L50" s="9" t="s">
        <v>14</v>
      </c>
      <c r="M50" s="98"/>
    </row>
  </sheetData>
  <mergeCells count="14">
    <mergeCell ref="A34:M34"/>
    <mergeCell ref="A46:M46"/>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5 J55 G47:G50 J47:J50 G55 J35:J45" xr:uid="{00000000-0002-0000-1400-000000000000}">
      <formula1>"Passed,Untested,Failed,Blocked"</formula1>
    </dataValidation>
  </dataValidations>
  <pageMargins left="0.7" right="0.7" top="0.75" bottom="0.75"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A1:N48"/>
  <sheetViews>
    <sheetView topLeftCell="A38" zoomScale="70" zoomScaleNormal="70" workbookViewId="0">
      <selection activeCell="C4" sqref="C4"/>
    </sheetView>
  </sheetViews>
  <sheetFormatPr defaultColWidth="14.44140625" defaultRowHeight="16.8"/>
  <cols>
    <col min="1" max="1" width="14.6640625" style="1" customWidth="1"/>
    <col min="2" max="2" width="29.6640625" style="1" customWidth="1"/>
    <col min="3" max="3" width="47.33203125" style="1" customWidth="1"/>
    <col min="4" max="4" width="36" style="1" customWidth="1"/>
    <col min="5" max="5" width="38.44140625" style="1" customWidth="1"/>
    <col min="6" max="6" width="40.6640625" style="1" customWidth="1"/>
    <col min="7" max="7" width="11.33203125" style="1" customWidth="1"/>
    <col min="8" max="8" width="14.88671875" style="1" customWidth="1"/>
    <col min="9" max="9" width="16.109375" style="1" customWidth="1"/>
    <col min="10" max="10" width="11.33203125" style="1" customWidth="1"/>
    <col min="11" max="11" width="14.88671875" style="1" customWidth="1"/>
    <col min="12" max="12" width="16.109375" style="1" customWidth="1"/>
    <col min="13" max="13" width="11.33203125" style="1" customWidth="1"/>
    <col min="14" max="26" width="9" style="1" customWidth="1"/>
    <col min="27" max="16384" width="14.44140625" style="1"/>
  </cols>
  <sheetData>
    <row r="1" spans="1:6">
      <c r="A1" s="102" t="s">
        <v>67</v>
      </c>
      <c r="B1" s="230" t="s">
        <v>2</v>
      </c>
      <c r="C1" s="218"/>
      <c r="D1" s="218"/>
      <c r="E1" s="218"/>
      <c r="F1" s="219"/>
    </row>
    <row r="2" spans="1:6">
      <c r="A2" s="102" t="s">
        <v>68</v>
      </c>
      <c r="B2" s="231" t="s">
        <v>32</v>
      </c>
      <c r="C2" s="218"/>
      <c r="D2" s="218"/>
      <c r="E2" s="218"/>
      <c r="F2" s="219"/>
    </row>
    <row r="3" spans="1:6">
      <c r="A3" s="98"/>
      <c r="B3" s="95" t="s">
        <v>44</v>
      </c>
      <c r="C3" s="95" t="s">
        <v>45</v>
      </c>
      <c r="D3" s="95" t="s">
        <v>69</v>
      </c>
      <c r="E3" s="103" t="s">
        <v>47</v>
      </c>
      <c r="F3" s="95" t="s">
        <v>226</v>
      </c>
    </row>
    <row r="4" spans="1:6">
      <c r="A4" s="21" t="s">
        <v>72</v>
      </c>
      <c r="B4" s="133">
        <f>COUNTA(A30:A48)- 1</f>
        <v>18</v>
      </c>
      <c r="C4" s="133">
        <f>COUNTIF(G:G,"Failed")</f>
        <v>0</v>
      </c>
      <c r="D4" s="133">
        <f>COUNTIF(G:G,"Untested")</f>
        <v>0</v>
      </c>
      <c r="E4" s="133">
        <f>COUNTIF(G:G,"Blocked")</f>
        <v>0</v>
      </c>
      <c r="F4" s="133">
        <f t="shared" ref="F4:F5" si="0">B4</f>
        <v>18</v>
      </c>
    </row>
    <row r="5" spans="1:6">
      <c r="A5" s="21" t="s">
        <v>73</v>
      </c>
      <c r="B5" s="133">
        <f>COUNTA(A41:A48)</f>
        <v>8</v>
      </c>
      <c r="C5" s="133">
        <f>COUNTIF(J:J,"Failed")</f>
        <v>0</v>
      </c>
      <c r="D5" s="133">
        <f>COUNTIF(J:J,"Untested")</f>
        <v>0</v>
      </c>
      <c r="E5" s="133">
        <f>COUNTIF(J:J,"Blocked")</f>
        <v>0</v>
      </c>
      <c r="F5" s="133">
        <f t="shared" si="0"/>
        <v>8</v>
      </c>
    </row>
    <row r="26" spans="1:13">
      <c r="A26" s="258" t="s">
        <v>74</v>
      </c>
      <c r="B26" s="258" t="s">
        <v>7</v>
      </c>
      <c r="C26" s="258" t="s">
        <v>149</v>
      </c>
      <c r="D26" s="258" t="s">
        <v>76</v>
      </c>
      <c r="E26" s="256" t="s">
        <v>77</v>
      </c>
      <c r="F26" s="258" t="s">
        <v>78</v>
      </c>
      <c r="G26" s="259" t="s">
        <v>79</v>
      </c>
      <c r="H26" s="218"/>
      <c r="I26" s="218"/>
      <c r="J26" s="218"/>
      <c r="K26" s="218"/>
      <c r="L26" s="219"/>
      <c r="M26" s="258" t="s">
        <v>80</v>
      </c>
    </row>
    <row r="27" spans="1:13">
      <c r="A27" s="226"/>
      <c r="B27" s="226"/>
      <c r="C27" s="226"/>
      <c r="D27" s="226"/>
      <c r="E27" s="226"/>
      <c r="F27" s="226"/>
      <c r="G27" s="259" t="s">
        <v>52</v>
      </c>
      <c r="H27" s="218"/>
      <c r="I27" s="219"/>
      <c r="J27" s="259" t="s">
        <v>53</v>
      </c>
      <c r="K27" s="218"/>
      <c r="L27" s="219"/>
      <c r="M27" s="226"/>
    </row>
    <row r="28" spans="1:13">
      <c r="A28" s="227"/>
      <c r="B28" s="227"/>
      <c r="C28" s="227"/>
      <c r="D28" s="227"/>
      <c r="E28" s="227"/>
      <c r="F28" s="227"/>
      <c r="G28" s="130" t="s">
        <v>81</v>
      </c>
      <c r="H28" s="131" t="s">
        <v>82</v>
      </c>
      <c r="I28" s="130" t="s">
        <v>83</v>
      </c>
      <c r="J28" s="130" t="s">
        <v>81</v>
      </c>
      <c r="K28" s="130" t="s">
        <v>82</v>
      </c>
      <c r="L28" s="130" t="s">
        <v>83</v>
      </c>
      <c r="M28" s="227"/>
    </row>
    <row r="29" spans="1:13">
      <c r="A29" s="251" t="s">
        <v>813</v>
      </c>
      <c r="B29" s="218"/>
      <c r="C29" s="218"/>
      <c r="D29" s="218"/>
      <c r="E29" s="218"/>
      <c r="F29" s="218"/>
      <c r="G29" s="218"/>
      <c r="H29" s="218"/>
      <c r="I29" s="218"/>
      <c r="J29" s="218"/>
      <c r="K29" s="218"/>
      <c r="L29" s="218"/>
      <c r="M29" s="219"/>
    </row>
    <row r="30" spans="1:13" ht="33.6">
      <c r="A30" s="97" t="s">
        <v>814</v>
      </c>
      <c r="B30" s="77" t="s">
        <v>397</v>
      </c>
      <c r="C30" s="133"/>
      <c r="D30" s="133" t="s">
        <v>411</v>
      </c>
      <c r="E30" s="77" t="s">
        <v>87</v>
      </c>
      <c r="F30" s="77" t="s">
        <v>87</v>
      </c>
      <c r="G30" s="9" t="s">
        <v>88</v>
      </c>
      <c r="H30" s="129">
        <v>45956</v>
      </c>
      <c r="I30" s="9" t="s">
        <v>19</v>
      </c>
      <c r="J30" s="9"/>
      <c r="K30" s="78"/>
      <c r="L30" s="9"/>
      <c r="M30" s="98"/>
    </row>
    <row r="31" spans="1:13" ht="50.4">
      <c r="A31" s="97" t="s">
        <v>815</v>
      </c>
      <c r="B31" s="77" t="s">
        <v>816</v>
      </c>
      <c r="C31" s="133"/>
      <c r="D31" s="133" t="s">
        <v>411</v>
      </c>
      <c r="E31" s="77" t="s">
        <v>817</v>
      </c>
      <c r="F31" s="77" t="s">
        <v>817</v>
      </c>
      <c r="G31" s="9" t="s">
        <v>88</v>
      </c>
      <c r="H31" s="129">
        <v>45956</v>
      </c>
      <c r="I31" s="9" t="s">
        <v>19</v>
      </c>
      <c r="J31" s="9"/>
      <c r="K31" s="78"/>
      <c r="L31" s="9"/>
      <c r="M31" s="98"/>
    </row>
    <row r="32" spans="1:13" ht="50.4">
      <c r="A32" s="97" t="s">
        <v>818</v>
      </c>
      <c r="B32" s="139" t="s">
        <v>819</v>
      </c>
      <c r="C32" s="140"/>
      <c r="D32" s="140" t="s">
        <v>411</v>
      </c>
      <c r="E32" s="139" t="s">
        <v>820</v>
      </c>
      <c r="F32" s="139" t="s">
        <v>820</v>
      </c>
      <c r="G32" s="9" t="s">
        <v>88</v>
      </c>
      <c r="H32" s="129">
        <v>45956</v>
      </c>
      <c r="I32" s="9" t="s">
        <v>19</v>
      </c>
      <c r="J32" s="9"/>
      <c r="K32" s="78"/>
      <c r="L32" s="9"/>
      <c r="M32" s="98"/>
    </row>
    <row r="33" spans="1:14" ht="33.6">
      <c r="A33" s="97" t="s">
        <v>821</v>
      </c>
      <c r="B33" s="141" t="s">
        <v>822</v>
      </c>
      <c r="C33" s="133"/>
      <c r="D33" s="133" t="s">
        <v>411</v>
      </c>
      <c r="E33" s="77" t="s">
        <v>643</v>
      </c>
      <c r="F33" s="77" t="s">
        <v>643</v>
      </c>
      <c r="G33" s="9" t="s">
        <v>88</v>
      </c>
      <c r="H33" s="129">
        <v>45956</v>
      </c>
      <c r="I33" s="9" t="s">
        <v>19</v>
      </c>
      <c r="J33" s="9"/>
      <c r="K33" s="78"/>
      <c r="L33" s="9"/>
      <c r="M33" s="98"/>
    </row>
    <row r="34" spans="1:14" ht="33.6">
      <c r="A34" s="97" t="s">
        <v>823</v>
      </c>
      <c r="B34" s="77" t="s">
        <v>824</v>
      </c>
      <c r="C34" s="133"/>
      <c r="D34" s="133" t="s">
        <v>411</v>
      </c>
      <c r="E34" s="77" t="s">
        <v>825</v>
      </c>
      <c r="F34" s="77" t="s">
        <v>825</v>
      </c>
      <c r="G34" s="8" t="s">
        <v>88</v>
      </c>
      <c r="H34" s="129">
        <v>45956</v>
      </c>
      <c r="I34" s="9" t="s">
        <v>19</v>
      </c>
      <c r="J34" s="9"/>
      <c r="K34" s="120"/>
      <c r="L34" s="8"/>
      <c r="M34" s="122"/>
    </row>
    <row r="35" spans="1:14" ht="33.6">
      <c r="A35" s="97" t="s">
        <v>826</v>
      </c>
      <c r="B35" s="77" t="s">
        <v>827</v>
      </c>
      <c r="C35" s="133"/>
      <c r="D35" s="133" t="s">
        <v>411</v>
      </c>
      <c r="E35" s="77" t="s">
        <v>825</v>
      </c>
      <c r="F35" s="77" t="s">
        <v>825</v>
      </c>
      <c r="G35" s="8" t="s">
        <v>88</v>
      </c>
      <c r="H35" s="129">
        <v>45956</v>
      </c>
      <c r="I35" s="9" t="s">
        <v>19</v>
      </c>
      <c r="J35" s="9"/>
      <c r="K35" s="120"/>
      <c r="L35" s="8"/>
      <c r="M35" s="122"/>
    </row>
    <row r="36" spans="1:14" ht="33.6">
      <c r="A36" s="97" t="s">
        <v>828</v>
      </c>
      <c r="B36" s="77" t="s">
        <v>829</v>
      </c>
      <c r="C36" s="133"/>
      <c r="D36" s="133" t="s">
        <v>411</v>
      </c>
      <c r="E36" s="77" t="s">
        <v>825</v>
      </c>
      <c r="F36" s="77" t="s">
        <v>825</v>
      </c>
      <c r="G36" s="8" t="s">
        <v>88</v>
      </c>
      <c r="H36" s="129">
        <v>45956</v>
      </c>
      <c r="I36" s="9" t="s">
        <v>19</v>
      </c>
      <c r="J36" s="9"/>
      <c r="K36" s="120"/>
      <c r="L36" s="8"/>
      <c r="M36" s="122"/>
    </row>
    <row r="37" spans="1:14" ht="33.6">
      <c r="A37" s="97" t="s">
        <v>830</v>
      </c>
      <c r="B37" s="77" t="s">
        <v>831</v>
      </c>
      <c r="C37" s="133"/>
      <c r="D37" s="133" t="s">
        <v>411</v>
      </c>
      <c r="E37" s="77" t="s">
        <v>825</v>
      </c>
      <c r="F37" s="77" t="s">
        <v>825</v>
      </c>
      <c r="G37" s="8" t="s">
        <v>88</v>
      </c>
      <c r="H37" s="129">
        <v>45956</v>
      </c>
      <c r="I37" s="9" t="s">
        <v>19</v>
      </c>
      <c r="J37" s="9"/>
      <c r="K37" s="120"/>
      <c r="L37" s="8"/>
      <c r="M37" s="122"/>
    </row>
    <row r="38" spans="1:14" ht="33.6">
      <c r="A38" s="97" t="s">
        <v>832</v>
      </c>
      <c r="B38" s="139" t="s">
        <v>833</v>
      </c>
      <c r="C38" s="140"/>
      <c r="D38" s="140" t="s">
        <v>411</v>
      </c>
      <c r="E38" s="139" t="s">
        <v>651</v>
      </c>
      <c r="F38" s="139" t="s">
        <v>651</v>
      </c>
      <c r="G38" s="9" t="s">
        <v>88</v>
      </c>
      <c r="H38" s="129">
        <v>45956</v>
      </c>
      <c r="I38" s="9" t="s">
        <v>19</v>
      </c>
      <c r="J38" s="9"/>
      <c r="K38" s="78"/>
      <c r="L38" s="9"/>
      <c r="M38" s="98"/>
    </row>
    <row r="39" spans="1:14" ht="33.6">
      <c r="A39" s="97" t="s">
        <v>834</v>
      </c>
      <c r="B39" s="77" t="s">
        <v>835</v>
      </c>
      <c r="C39" s="133"/>
      <c r="D39" s="133" t="s">
        <v>411</v>
      </c>
      <c r="E39" s="77" t="s">
        <v>651</v>
      </c>
      <c r="F39" s="77" t="s">
        <v>651</v>
      </c>
      <c r="G39" s="9" t="s">
        <v>88</v>
      </c>
      <c r="H39" s="129">
        <v>45956</v>
      </c>
      <c r="I39" s="9" t="s">
        <v>19</v>
      </c>
      <c r="J39" s="9"/>
      <c r="K39" s="78"/>
      <c r="L39" s="9"/>
      <c r="M39" s="98"/>
    </row>
    <row r="40" spans="1:14">
      <c r="A40" s="246" t="s">
        <v>1086</v>
      </c>
      <c r="B40" s="247"/>
      <c r="C40" s="247"/>
      <c r="D40" s="247"/>
      <c r="E40" s="247"/>
      <c r="F40" s="247"/>
      <c r="G40" s="247"/>
      <c r="H40" s="247"/>
      <c r="I40" s="247"/>
      <c r="J40" s="247"/>
      <c r="K40" s="247"/>
      <c r="L40" s="247"/>
      <c r="M40" s="248"/>
      <c r="N40" s="119"/>
    </row>
    <row r="41" spans="1:14" ht="67.2">
      <c r="A41" s="97" t="s">
        <v>1133</v>
      </c>
      <c r="B41" s="67" t="s">
        <v>409</v>
      </c>
      <c r="C41" s="97" t="s">
        <v>410</v>
      </c>
      <c r="D41" s="101" t="s">
        <v>411</v>
      </c>
      <c r="E41" s="101" t="s">
        <v>836</v>
      </c>
      <c r="F41" s="101" t="s">
        <v>412</v>
      </c>
      <c r="G41" s="9" t="s">
        <v>88</v>
      </c>
      <c r="H41" s="129">
        <v>45956</v>
      </c>
      <c r="I41" s="9" t="s">
        <v>19</v>
      </c>
      <c r="J41" s="9" t="s">
        <v>88</v>
      </c>
      <c r="K41" s="78">
        <v>45959</v>
      </c>
      <c r="L41" s="9" t="s">
        <v>19</v>
      </c>
      <c r="M41" s="98"/>
    </row>
    <row r="42" spans="1:14" ht="84">
      <c r="A42" s="97" t="s">
        <v>1134</v>
      </c>
      <c r="B42" s="67" t="s">
        <v>837</v>
      </c>
      <c r="C42" s="97" t="s">
        <v>417</v>
      </c>
      <c r="D42" s="101" t="s">
        <v>411</v>
      </c>
      <c r="E42" s="101" t="s">
        <v>414</v>
      </c>
      <c r="F42" s="101" t="s">
        <v>414</v>
      </c>
      <c r="G42" s="9" t="s">
        <v>88</v>
      </c>
      <c r="H42" s="129">
        <v>45956</v>
      </c>
      <c r="I42" s="9" t="s">
        <v>19</v>
      </c>
      <c r="J42" s="9" t="s">
        <v>88</v>
      </c>
      <c r="K42" s="78">
        <v>45959</v>
      </c>
      <c r="L42" s="9" t="s">
        <v>19</v>
      </c>
      <c r="M42" s="98"/>
    </row>
    <row r="43" spans="1:14" ht="84">
      <c r="A43" s="97" t="s">
        <v>1135</v>
      </c>
      <c r="B43" s="67" t="s">
        <v>838</v>
      </c>
      <c r="C43" s="97" t="s">
        <v>417</v>
      </c>
      <c r="D43" s="101" t="s">
        <v>411</v>
      </c>
      <c r="E43" s="101" t="s">
        <v>414</v>
      </c>
      <c r="F43" s="101" t="s">
        <v>414</v>
      </c>
      <c r="G43" s="9" t="s">
        <v>88</v>
      </c>
      <c r="H43" s="129">
        <v>45956</v>
      </c>
      <c r="I43" s="9" t="s">
        <v>19</v>
      </c>
      <c r="J43" s="9" t="s">
        <v>88</v>
      </c>
      <c r="K43" s="78">
        <v>45959</v>
      </c>
      <c r="L43" s="9" t="s">
        <v>19</v>
      </c>
      <c r="M43" s="98"/>
    </row>
    <row r="44" spans="1:14" ht="33.6">
      <c r="A44" s="97" t="s">
        <v>1136</v>
      </c>
      <c r="B44" s="67" t="s">
        <v>419</v>
      </c>
      <c r="C44" s="97" t="s">
        <v>420</v>
      </c>
      <c r="D44" s="101" t="s">
        <v>411</v>
      </c>
      <c r="E44" s="101" t="s">
        <v>421</v>
      </c>
      <c r="F44" s="101" t="s">
        <v>421</v>
      </c>
      <c r="G44" s="9" t="s">
        <v>88</v>
      </c>
      <c r="H44" s="129">
        <v>45956</v>
      </c>
      <c r="I44" s="9" t="s">
        <v>19</v>
      </c>
      <c r="J44" s="9" t="s">
        <v>88</v>
      </c>
      <c r="K44" s="78">
        <v>45959</v>
      </c>
      <c r="L44" s="9" t="s">
        <v>19</v>
      </c>
      <c r="M44" s="98"/>
    </row>
    <row r="45" spans="1:14" ht="33.6">
      <c r="A45" s="97" t="s">
        <v>1137</v>
      </c>
      <c r="B45" s="67" t="s">
        <v>839</v>
      </c>
      <c r="C45" s="97" t="s">
        <v>424</v>
      </c>
      <c r="D45" s="101" t="s">
        <v>411</v>
      </c>
      <c r="E45" s="101" t="s">
        <v>425</v>
      </c>
      <c r="F45" s="101" t="s">
        <v>425</v>
      </c>
      <c r="G45" s="9" t="s">
        <v>88</v>
      </c>
      <c r="H45" s="129">
        <v>45956</v>
      </c>
      <c r="I45" s="9" t="s">
        <v>19</v>
      </c>
      <c r="J45" s="9" t="s">
        <v>88</v>
      </c>
      <c r="K45" s="78">
        <v>45959</v>
      </c>
      <c r="L45" s="9" t="s">
        <v>19</v>
      </c>
      <c r="M45" s="98"/>
    </row>
    <row r="46" spans="1:14" ht="33.6">
      <c r="A46" s="97" t="s">
        <v>1138</v>
      </c>
      <c r="B46" s="67" t="s">
        <v>427</v>
      </c>
      <c r="C46" s="97" t="s">
        <v>428</v>
      </c>
      <c r="D46" s="101" t="s">
        <v>411</v>
      </c>
      <c r="E46" s="101" t="s">
        <v>429</v>
      </c>
      <c r="F46" s="101" t="s">
        <v>429</v>
      </c>
      <c r="G46" s="9" t="s">
        <v>88</v>
      </c>
      <c r="H46" s="129">
        <v>45956</v>
      </c>
      <c r="I46" s="9" t="s">
        <v>19</v>
      </c>
      <c r="J46" s="9" t="s">
        <v>88</v>
      </c>
      <c r="K46" s="78">
        <v>45959</v>
      </c>
      <c r="L46" s="9" t="s">
        <v>19</v>
      </c>
      <c r="M46" s="98"/>
    </row>
    <row r="47" spans="1:14" ht="84">
      <c r="A47" s="97" t="s">
        <v>1139</v>
      </c>
      <c r="B47" s="67" t="s">
        <v>431</v>
      </c>
      <c r="C47" s="97" t="s">
        <v>432</v>
      </c>
      <c r="D47" s="101" t="s">
        <v>411</v>
      </c>
      <c r="E47" s="101" t="s">
        <v>433</v>
      </c>
      <c r="F47" s="101" t="s">
        <v>433</v>
      </c>
      <c r="G47" s="9" t="s">
        <v>88</v>
      </c>
      <c r="H47" s="129">
        <v>45956</v>
      </c>
      <c r="I47" s="9" t="s">
        <v>19</v>
      </c>
      <c r="J47" s="9" t="s">
        <v>88</v>
      </c>
      <c r="K47" s="78">
        <v>45959</v>
      </c>
      <c r="L47" s="9" t="s">
        <v>19</v>
      </c>
      <c r="M47" s="98"/>
    </row>
    <row r="48" spans="1:14" ht="50.4">
      <c r="A48" s="97" t="s">
        <v>1140</v>
      </c>
      <c r="B48" s="67" t="s">
        <v>435</v>
      </c>
      <c r="C48" s="97" t="s">
        <v>436</v>
      </c>
      <c r="D48" s="101" t="s">
        <v>411</v>
      </c>
      <c r="E48" s="101" t="s">
        <v>437</v>
      </c>
      <c r="F48" s="101" t="s">
        <v>437</v>
      </c>
      <c r="G48" s="9" t="s">
        <v>88</v>
      </c>
      <c r="H48" s="129">
        <v>45956</v>
      </c>
      <c r="I48" s="9" t="s">
        <v>19</v>
      </c>
      <c r="J48" s="9" t="s">
        <v>88</v>
      </c>
      <c r="K48" s="78">
        <v>45959</v>
      </c>
      <c r="L48" s="9" t="s">
        <v>19</v>
      </c>
    </row>
  </sheetData>
  <mergeCells count="14">
    <mergeCell ref="A29:M29"/>
    <mergeCell ref="A40:M40"/>
    <mergeCell ref="B1:F1"/>
    <mergeCell ref="B2:F2"/>
    <mergeCell ref="A26:A28"/>
    <mergeCell ref="B26:B28"/>
    <mergeCell ref="C26:C28"/>
    <mergeCell ref="D26:D28"/>
    <mergeCell ref="E26:E28"/>
    <mergeCell ref="F26:F28"/>
    <mergeCell ref="G26:L26"/>
    <mergeCell ref="M26:M28"/>
    <mergeCell ref="G27:I27"/>
    <mergeCell ref="J27:L27"/>
  </mergeCells>
  <phoneticPr fontId="25" type="noConversion"/>
  <dataValidations count="1">
    <dataValidation type="list" allowBlank="1" showErrorMessage="1" sqref="G30:G39 J41:J48 G41:G48 J30:J39" xr:uid="{00000000-0002-0000-1500-000000000000}">
      <formula1>"Passed,Untested,Failed,Blocked"</formula1>
    </dataValidation>
  </dataValidations>
  <pageMargins left="0.7" right="0.7" top="0.75" bottom="0.75"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M50"/>
  <sheetViews>
    <sheetView topLeftCell="A25" zoomScale="70" zoomScaleNormal="70" workbookViewId="0">
      <selection activeCell="G42" sqref="G42"/>
    </sheetView>
  </sheetViews>
  <sheetFormatPr defaultColWidth="14.44140625" defaultRowHeight="16.8"/>
  <cols>
    <col min="1" max="1" width="17.5546875" style="1" customWidth="1"/>
    <col min="2" max="3" width="33.88671875" style="1" customWidth="1"/>
    <col min="4" max="6" width="37.88671875" style="1" customWidth="1"/>
    <col min="7" max="16384" width="14.44140625" style="1"/>
  </cols>
  <sheetData>
    <row r="1" spans="1:13">
      <c r="A1" s="132" t="s">
        <v>67</v>
      </c>
      <c r="B1" s="264" t="s">
        <v>2</v>
      </c>
      <c r="C1" s="218"/>
      <c r="D1" s="218"/>
      <c r="E1" s="218"/>
      <c r="F1" s="219"/>
      <c r="G1" s="135"/>
      <c r="H1" s="135"/>
      <c r="I1" s="135"/>
      <c r="J1" s="135"/>
      <c r="K1" s="135"/>
      <c r="L1" s="135"/>
      <c r="M1" s="135"/>
    </row>
    <row r="2" spans="1:13">
      <c r="A2" s="132" t="s">
        <v>68</v>
      </c>
      <c r="B2" s="265" t="s">
        <v>33</v>
      </c>
      <c r="C2" s="218"/>
      <c r="D2" s="218"/>
      <c r="E2" s="218"/>
      <c r="F2" s="219"/>
      <c r="G2" s="135"/>
      <c r="H2" s="135"/>
      <c r="I2" s="135"/>
      <c r="J2" s="135"/>
      <c r="K2" s="135"/>
      <c r="L2" s="135"/>
      <c r="M2" s="135"/>
    </row>
    <row r="3" spans="1:13">
      <c r="A3" s="133"/>
      <c r="B3" s="132" t="s">
        <v>44</v>
      </c>
      <c r="C3" s="132" t="s">
        <v>45</v>
      </c>
      <c r="D3" s="132" t="s">
        <v>69</v>
      </c>
      <c r="E3" s="132" t="s">
        <v>47</v>
      </c>
      <c r="F3" s="132" t="s">
        <v>226</v>
      </c>
      <c r="G3" s="135"/>
      <c r="H3" s="135"/>
      <c r="I3" s="135"/>
      <c r="J3" s="135"/>
      <c r="K3" s="135"/>
      <c r="L3" s="135"/>
      <c r="M3" s="135"/>
    </row>
    <row r="4" spans="1:13">
      <c r="A4" s="134" t="s">
        <v>72</v>
      </c>
      <c r="B4" s="133">
        <f>COUNTA(A30:A50)- 1</f>
        <v>20</v>
      </c>
      <c r="C4" s="133">
        <f>COUNTIF(G:G,"Failed")</f>
        <v>2</v>
      </c>
      <c r="D4" s="133">
        <f>COUNTIF(G:G,"Untested")</f>
        <v>0</v>
      </c>
      <c r="E4" s="133">
        <f>COUNTIF(G:G,"Blocked")</f>
        <v>5</v>
      </c>
      <c r="F4" s="133">
        <f t="shared" ref="F4:F5" si="0">B4</f>
        <v>20</v>
      </c>
      <c r="G4" s="135"/>
      <c r="H4" s="135"/>
      <c r="I4" s="135"/>
      <c r="J4" s="135"/>
      <c r="K4" s="135"/>
      <c r="L4" s="135"/>
      <c r="M4" s="135"/>
    </row>
    <row r="5" spans="1:13">
      <c r="A5" s="134" t="s">
        <v>73</v>
      </c>
      <c r="B5" s="133">
        <f>COUNTA(A42:A50)</f>
        <v>9</v>
      </c>
      <c r="C5" s="133">
        <f>COUNTIF(J:J,"Failed")</f>
        <v>0</v>
      </c>
      <c r="D5" s="133">
        <f>COUNTIF(J:J,"Untested")</f>
        <v>0</v>
      </c>
      <c r="E5" s="133">
        <f>COUNTIF(J:J,"Blocked")</f>
        <v>0</v>
      </c>
      <c r="F5" s="133">
        <f t="shared" si="0"/>
        <v>9</v>
      </c>
      <c r="G5" s="135"/>
      <c r="H5" s="135"/>
      <c r="I5" s="135"/>
      <c r="J5" s="135"/>
      <c r="K5" s="135"/>
      <c r="L5" s="135"/>
      <c r="M5" s="135"/>
    </row>
    <row r="6" spans="1:13">
      <c r="A6" s="135"/>
      <c r="B6" s="135"/>
      <c r="C6" s="135"/>
      <c r="D6" s="135"/>
      <c r="E6" s="135"/>
      <c r="F6" s="135"/>
      <c r="G6" s="135"/>
      <c r="H6" s="135"/>
      <c r="I6" s="135"/>
      <c r="J6" s="135"/>
      <c r="K6" s="135"/>
      <c r="L6" s="135"/>
      <c r="M6" s="135"/>
    </row>
    <row r="7" spans="1:13">
      <c r="A7" s="135"/>
      <c r="B7" s="135"/>
      <c r="C7" s="135"/>
      <c r="D7" s="135"/>
      <c r="E7" s="135"/>
      <c r="F7" s="135"/>
      <c r="G7" s="135"/>
      <c r="H7" s="135"/>
      <c r="I7" s="135"/>
      <c r="J7" s="135"/>
      <c r="K7" s="135"/>
      <c r="L7" s="135"/>
      <c r="M7" s="135"/>
    </row>
    <row r="8" spans="1:13">
      <c r="A8" s="135"/>
      <c r="B8" s="135"/>
      <c r="C8" s="135"/>
      <c r="D8" s="135"/>
      <c r="E8" s="135"/>
      <c r="F8" s="135"/>
      <c r="G8" s="135"/>
      <c r="H8" s="135"/>
      <c r="I8" s="135"/>
      <c r="J8" s="135"/>
      <c r="K8" s="135"/>
      <c r="L8" s="135"/>
      <c r="M8" s="135"/>
    </row>
    <row r="9" spans="1:13">
      <c r="A9" s="135"/>
      <c r="B9" s="135"/>
      <c r="C9" s="135"/>
      <c r="D9" s="135"/>
      <c r="E9" s="135"/>
      <c r="F9" s="135"/>
      <c r="G9" s="135"/>
      <c r="H9" s="135"/>
      <c r="I9" s="135"/>
      <c r="J9" s="135"/>
      <c r="K9" s="135"/>
      <c r="L9" s="135"/>
      <c r="M9" s="135"/>
    </row>
    <row r="10" spans="1:13">
      <c r="A10" s="135"/>
      <c r="B10" s="135"/>
      <c r="C10" s="135"/>
      <c r="D10" s="135"/>
      <c r="E10" s="135"/>
      <c r="F10" s="135"/>
      <c r="G10" s="135"/>
      <c r="H10" s="135"/>
      <c r="I10" s="135"/>
      <c r="J10" s="135"/>
      <c r="K10" s="135"/>
      <c r="L10" s="135"/>
      <c r="M10" s="135"/>
    </row>
    <row r="11" spans="1:13">
      <c r="A11" s="135"/>
      <c r="B11" s="135"/>
      <c r="C11" s="135"/>
      <c r="D11" s="135"/>
      <c r="E11" s="135"/>
      <c r="F11" s="135"/>
      <c r="G11" s="135"/>
      <c r="H11" s="135"/>
      <c r="I11" s="135"/>
      <c r="J11" s="135"/>
      <c r="K11" s="135"/>
      <c r="L11" s="135"/>
      <c r="M11" s="135"/>
    </row>
    <row r="12" spans="1:13">
      <c r="A12" s="135"/>
      <c r="B12" s="135"/>
      <c r="C12" s="135"/>
      <c r="D12" s="135"/>
      <c r="E12" s="135"/>
      <c r="F12" s="135"/>
      <c r="G12" s="135"/>
      <c r="H12" s="135"/>
      <c r="I12" s="135"/>
      <c r="J12" s="135"/>
      <c r="K12" s="135"/>
      <c r="L12" s="135"/>
      <c r="M12" s="135"/>
    </row>
    <row r="13" spans="1:13">
      <c r="A13" s="135"/>
      <c r="B13" s="135"/>
      <c r="C13" s="135"/>
      <c r="D13" s="135"/>
      <c r="E13" s="135"/>
      <c r="F13" s="135"/>
      <c r="G13" s="135"/>
      <c r="H13" s="135"/>
      <c r="I13" s="135"/>
      <c r="J13" s="135"/>
      <c r="K13" s="135"/>
      <c r="L13" s="135"/>
      <c r="M13" s="135"/>
    </row>
    <row r="14" spans="1:13">
      <c r="A14" s="135"/>
      <c r="B14" s="135"/>
      <c r="C14" s="135"/>
      <c r="D14" s="135"/>
      <c r="E14" s="135"/>
      <c r="F14" s="135"/>
      <c r="G14" s="135"/>
      <c r="H14" s="135"/>
      <c r="I14" s="135"/>
      <c r="J14" s="135"/>
      <c r="K14" s="135"/>
      <c r="L14" s="135"/>
      <c r="M14" s="135"/>
    </row>
    <row r="15" spans="1:13">
      <c r="A15" s="135"/>
      <c r="B15" s="135"/>
      <c r="C15" s="135"/>
      <c r="D15" s="135"/>
      <c r="E15" s="135"/>
      <c r="F15" s="135"/>
      <c r="G15" s="135"/>
      <c r="H15" s="135"/>
      <c r="I15" s="135"/>
      <c r="J15" s="135"/>
      <c r="K15" s="135"/>
      <c r="L15" s="135"/>
      <c r="M15" s="135"/>
    </row>
    <row r="16" spans="1:13">
      <c r="A16" s="135"/>
      <c r="B16" s="135"/>
      <c r="C16" s="135"/>
      <c r="D16" s="135"/>
      <c r="E16" s="135"/>
      <c r="F16" s="135"/>
      <c r="G16" s="135"/>
      <c r="H16" s="135"/>
      <c r="I16" s="135"/>
      <c r="J16" s="135"/>
      <c r="K16" s="135"/>
      <c r="L16" s="135"/>
      <c r="M16" s="135"/>
    </row>
    <row r="17" spans="1:13">
      <c r="A17" s="135"/>
      <c r="B17" s="135"/>
      <c r="C17" s="135"/>
      <c r="D17" s="135"/>
      <c r="E17" s="135"/>
      <c r="F17" s="135"/>
      <c r="G17" s="135"/>
      <c r="H17" s="135"/>
      <c r="I17" s="135"/>
      <c r="J17" s="135"/>
      <c r="K17" s="135"/>
      <c r="L17" s="135"/>
      <c r="M17" s="135"/>
    </row>
    <row r="18" spans="1:13">
      <c r="A18" s="135"/>
      <c r="B18" s="135"/>
      <c r="C18" s="135"/>
      <c r="D18" s="135"/>
      <c r="E18" s="135"/>
      <c r="F18" s="135"/>
      <c r="G18" s="135"/>
      <c r="H18" s="135"/>
      <c r="I18" s="135"/>
      <c r="J18" s="135"/>
      <c r="K18" s="135"/>
      <c r="L18" s="135"/>
      <c r="M18" s="135"/>
    </row>
    <row r="19" spans="1:13">
      <c r="A19" s="135"/>
      <c r="B19" s="135"/>
      <c r="C19" s="135"/>
      <c r="D19" s="135"/>
      <c r="E19" s="135"/>
      <c r="F19" s="135"/>
      <c r="G19" s="135"/>
      <c r="H19" s="135"/>
      <c r="I19" s="135"/>
      <c r="J19" s="135"/>
      <c r="K19" s="135"/>
      <c r="L19" s="135"/>
      <c r="M19" s="135"/>
    </row>
    <row r="20" spans="1:13">
      <c r="A20" s="135"/>
      <c r="B20" s="135"/>
      <c r="C20" s="135"/>
      <c r="D20" s="135"/>
      <c r="E20" s="135"/>
      <c r="F20" s="135"/>
      <c r="G20" s="135"/>
      <c r="H20" s="135"/>
      <c r="I20" s="135"/>
      <c r="J20" s="135"/>
      <c r="K20" s="135"/>
      <c r="L20" s="135"/>
      <c r="M20" s="135"/>
    </row>
    <row r="21" spans="1:13">
      <c r="A21" s="135"/>
      <c r="B21" s="135"/>
      <c r="C21" s="135"/>
      <c r="D21" s="135"/>
      <c r="E21" s="135"/>
      <c r="F21" s="135"/>
      <c r="G21" s="135"/>
      <c r="H21" s="135"/>
      <c r="I21" s="135"/>
      <c r="J21" s="135"/>
      <c r="K21" s="135"/>
      <c r="L21" s="135"/>
      <c r="M21" s="135"/>
    </row>
    <row r="22" spans="1:13">
      <c r="A22" s="135"/>
      <c r="B22" s="135"/>
      <c r="C22" s="135"/>
      <c r="D22" s="135"/>
      <c r="E22" s="135"/>
      <c r="F22" s="135"/>
      <c r="G22" s="135"/>
      <c r="H22" s="135"/>
      <c r="I22" s="135"/>
      <c r="J22" s="135"/>
      <c r="K22" s="135"/>
      <c r="L22" s="135"/>
      <c r="M22" s="135"/>
    </row>
    <row r="23" spans="1:13">
      <c r="A23" s="135"/>
      <c r="B23" s="135"/>
      <c r="C23" s="135"/>
      <c r="D23" s="135"/>
      <c r="E23" s="135"/>
      <c r="F23" s="135"/>
      <c r="G23" s="135"/>
      <c r="H23" s="135"/>
      <c r="I23" s="135"/>
      <c r="J23" s="135"/>
      <c r="K23" s="135"/>
      <c r="L23" s="135"/>
      <c r="M23" s="135"/>
    </row>
    <row r="24" spans="1:13">
      <c r="A24" s="135"/>
      <c r="B24" s="135"/>
      <c r="C24" s="135"/>
      <c r="D24" s="135"/>
      <c r="E24" s="135"/>
      <c r="F24" s="135"/>
      <c r="G24" s="135"/>
      <c r="H24" s="135"/>
      <c r="I24" s="135"/>
      <c r="J24" s="135"/>
      <c r="K24" s="135"/>
      <c r="L24" s="135"/>
      <c r="M24" s="135"/>
    </row>
    <row r="25" spans="1:13">
      <c r="A25" s="135"/>
      <c r="B25" s="135"/>
      <c r="C25" s="135"/>
      <c r="D25" s="135"/>
      <c r="E25" s="135"/>
      <c r="F25" s="135"/>
      <c r="G25" s="135"/>
      <c r="H25" s="135"/>
      <c r="I25" s="135"/>
      <c r="J25" s="135"/>
      <c r="K25" s="135"/>
      <c r="L25" s="135"/>
      <c r="M25" s="135"/>
    </row>
    <row r="26" spans="1:13">
      <c r="A26" s="266" t="s">
        <v>74</v>
      </c>
      <c r="B26" s="266" t="s">
        <v>7</v>
      </c>
      <c r="C26" s="266" t="s">
        <v>149</v>
      </c>
      <c r="D26" s="266" t="s">
        <v>76</v>
      </c>
      <c r="E26" s="266" t="s">
        <v>77</v>
      </c>
      <c r="F26" s="266" t="s">
        <v>78</v>
      </c>
      <c r="G26" s="267" t="s">
        <v>79</v>
      </c>
      <c r="H26" s="218"/>
      <c r="I26" s="218"/>
      <c r="J26" s="218"/>
      <c r="K26" s="218"/>
      <c r="L26" s="219"/>
      <c r="M26" s="266" t="s">
        <v>80</v>
      </c>
    </row>
    <row r="27" spans="1:13">
      <c r="A27" s="226"/>
      <c r="B27" s="226"/>
      <c r="C27" s="226"/>
      <c r="D27" s="226"/>
      <c r="E27" s="226"/>
      <c r="F27" s="226"/>
      <c r="G27" s="267" t="s">
        <v>52</v>
      </c>
      <c r="H27" s="218"/>
      <c r="I27" s="219"/>
      <c r="J27" s="267" t="s">
        <v>53</v>
      </c>
      <c r="K27" s="218"/>
      <c r="L27" s="219"/>
      <c r="M27" s="226"/>
    </row>
    <row r="28" spans="1:13" ht="33.6">
      <c r="A28" s="227"/>
      <c r="B28" s="227"/>
      <c r="C28" s="227"/>
      <c r="D28" s="227"/>
      <c r="E28" s="227"/>
      <c r="F28" s="227"/>
      <c r="G28" s="136" t="s">
        <v>81</v>
      </c>
      <c r="H28" s="136" t="s">
        <v>82</v>
      </c>
      <c r="I28" s="136" t="s">
        <v>83</v>
      </c>
      <c r="J28" s="136" t="s">
        <v>81</v>
      </c>
      <c r="K28" s="136" t="s">
        <v>82</v>
      </c>
      <c r="L28" s="136" t="s">
        <v>83</v>
      </c>
      <c r="M28" s="227"/>
    </row>
    <row r="29" spans="1:13">
      <c r="A29" s="260" t="s">
        <v>440</v>
      </c>
      <c r="B29" s="218"/>
      <c r="C29" s="218"/>
      <c r="D29" s="218"/>
      <c r="E29" s="218"/>
      <c r="F29" s="218"/>
      <c r="G29" s="218"/>
      <c r="H29" s="218"/>
      <c r="I29" s="218"/>
      <c r="J29" s="218"/>
      <c r="K29" s="218"/>
      <c r="L29" s="218"/>
      <c r="M29" s="219"/>
    </row>
    <row r="30" spans="1:13" ht="33.6">
      <c r="A30" s="77" t="s">
        <v>840</v>
      </c>
      <c r="B30" s="77" t="s">
        <v>841</v>
      </c>
      <c r="C30" s="133"/>
      <c r="D30" s="133" t="s">
        <v>411</v>
      </c>
      <c r="E30" s="77" t="s">
        <v>842</v>
      </c>
      <c r="F30" s="77" t="s">
        <v>842</v>
      </c>
      <c r="G30" s="137" t="s">
        <v>88</v>
      </c>
      <c r="H30" s="129">
        <v>45956</v>
      </c>
      <c r="I30" s="138" t="s">
        <v>14</v>
      </c>
      <c r="J30" s="133"/>
      <c r="K30" s="133"/>
      <c r="L30" s="133"/>
      <c r="M30" s="133"/>
    </row>
    <row r="31" spans="1:13" ht="33.6">
      <c r="A31" s="77" t="s">
        <v>843</v>
      </c>
      <c r="B31" s="77" t="s">
        <v>844</v>
      </c>
      <c r="C31" s="133"/>
      <c r="D31" s="133" t="s">
        <v>411</v>
      </c>
      <c r="E31" s="77" t="s">
        <v>631</v>
      </c>
      <c r="F31" s="77" t="s">
        <v>631</v>
      </c>
      <c r="G31" s="137" t="s">
        <v>88</v>
      </c>
      <c r="H31" s="129">
        <v>45956</v>
      </c>
      <c r="I31" s="138" t="s">
        <v>14</v>
      </c>
      <c r="J31" s="133"/>
      <c r="K31" s="133"/>
      <c r="L31" s="133"/>
      <c r="M31" s="133"/>
    </row>
    <row r="32" spans="1:13" ht="33.6">
      <c r="A32" s="77" t="s">
        <v>845</v>
      </c>
      <c r="B32" s="77" t="s">
        <v>846</v>
      </c>
      <c r="C32" s="133"/>
      <c r="D32" s="133" t="s">
        <v>411</v>
      </c>
      <c r="E32" s="77" t="s">
        <v>847</v>
      </c>
      <c r="F32" s="77" t="s">
        <v>847</v>
      </c>
      <c r="G32" s="137" t="s">
        <v>88</v>
      </c>
      <c r="H32" s="129">
        <v>45956</v>
      </c>
      <c r="I32" s="138" t="s">
        <v>14</v>
      </c>
      <c r="J32" s="133"/>
      <c r="K32" s="133"/>
      <c r="L32" s="133"/>
      <c r="M32" s="133"/>
    </row>
    <row r="33" spans="1:13" ht="33.6">
      <c r="A33" s="77" t="s">
        <v>848</v>
      </c>
      <c r="B33" s="139" t="s">
        <v>849</v>
      </c>
      <c r="C33" s="140"/>
      <c r="D33" s="140" t="s">
        <v>411</v>
      </c>
      <c r="E33" s="139" t="s">
        <v>631</v>
      </c>
      <c r="F33" s="139" t="s">
        <v>631</v>
      </c>
      <c r="G33" s="137" t="s">
        <v>88</v>
      </c>
      <c r="H33" s="129">
        <v>45956</v>
      </c>
      <c r="I33" s="138" t="s">
        <v>14</v>
      </c>
      <c r="J33" s="133"/>
      <c r="K33" s="140"/>
      <c r="L33" s="140"/>
      <c r="M33" s="140"/>
    </row>
    <row r="34" spans="1:13" ht="33.6">
      <c r="A34" s="77" t="s">
        <v>850</v>
      </c>
      <c r="B34" s="141" t="s">
        <v>851</v>
      </c>
      <c r="C34" s="133"/>
      <c r="D34" s="133" t="s">
        <v>411</v>
      </c>
      <c r="E34" s="77" t="s">
        <v>847</v>
      </c>
      <c r="F34" s="77" t="s">
        <v>847</v>
      </c>
      <c r="G34" s="137" t="s">
        <v>88</v>
      </c>
      <c r="H34" s="129">
        <v>45956</v>
      </c>
      <c r="I34" s="138" t="s">
        <v>14</v>
      </c>
      <c r="J34" s="133"/>
      <c r="K34" s="133"/>
      <c r="L34" s="133"/>
      <c r="M34" s="133"/>
    </row>
    <row r="35" spans="1:13" ht="33.6">
      <c r="A35" s="77" t="s">
        <v>852</v>
      </c>
      <c r="B35" s="77" t="s">
        <v>853</v>
      </c>
      <c r="C35" s="133"/>
      <c r="D35" s="133" t="s">
        <v>411</v>
      </c>
      <c r="E35" s="77" t="s">
        <v>847</v>
      </c>
      <c r="F35" s="77" t="s">
        <v>847</v>
      </c>
      <c r="G35" s="137" t="s">
        <v>88</v>
      </c>
      <c r="H35" s="129">
        <v>45956</v>
      </c>
      <c r="I35" s="138" t="s">
        <v>14</v>
      </c>
      <c r="J35" s="133"/>
      <c r="K35" s="133"/>
      <c r="L35" s="133"/>
      <c r="M35" s="133"/>
    </row>
    <row r="36" spans="1:13" ht="33.6">
      <c r="A36" s="77" t="s">
        <v>854</v>
      </c>
      <c r="B36" s="77" t="s">
        <v>855</v>
      </c>
      <c r="C36" s="133"/>
      <c r="D36" s="133" t="s">
        <v>411</v>
      </c>
      <c r="E36" s="77" t="s">
        <v>856</v>
      </c>
      <c r="F36" s="77" t="s">
        <v>856</v>
      </c>
      <c r="G36" s="137" t="s">
        <v>88</v>
      </c>
      <c r="H36" s="129">
        <v>45956</v>
      </c>
      <c r="I36" s="138" t="s">
        <v>14</v>
      </c>
      <c r="J36" s="133"/>
      <c r="K36" s="133"/>
      <c r="L36" s="133"/>
      <c r="M36" s="133"/>
    </row>
    <row r="37" spans="1:13" ht="33.6">
      <c r="A37" s="77" t="s">
        <v>857</v>
      </c>
      <c r="B37" s="77" t="s">
        <v>858</v>
      </c>
      <c r="C37" s="133"/>
      <c r="D37" s="133" t="s">
        <v>411</v>
      </c>
      <c r="E37" s="142" t="s">
        <v>859</v>
      </c>
      <c r="F37" s="142" t="s">
        <v>859</v>
      </c>
      <c r="G37" s="137" t="s">
        <v>88</v>
      </c>
      <c r="H37" s="129">
        <v>45956</v>
      </c>
      <c r="I37" s="138" t="s">
        <v>14</v>
      </c>
      <c r="J37" s="133"/>
      <c r="K37" s="133"/>
      <c r="L37" s="133"/>
      <c r="M37" s="133"/>
    </row>
    <row r="38" spans="1:13" ht="50.4">
      <c r="A38" s="77" t="s">
        <v>860</v>
      </c>
      <c r="B38" s="77" t="s">
        <v>861</v>
      </c>
      <c r="C38" s="133"/>
      <c r="D38" s="133" t="s">
        <v>411</v>
      </c>
      <c r="E38" s="142" t="s">
        <v>862</v>
      </c>
      <c r="F38" s="142" t="s">
        <v>862</v>
      </c>
      <c r="G38" s="137" t="s">
        <v>88</v>
      </c>
      <c r="H38" s="129">
        <v>45956</v>
      </c>
      <c r="I38" s="138" t="s">
        <v>14</v>
      </c>
      <c r="J38" s="133"/>
      <c r="K38" s="133"/>
      <c r="L38" s="133"/>
      <c r="M38" s="133"/>
    </row>
    <row r="39" spans="1:13" ht="50.4">
      <c r="A39" s="77" t="s">
        <v>863</v>
      </c>
      <c r="B39" s="77" t="s">
        <v>717</v>
      </c>
      <c r="C39" s="133"/>
      <c r="D39" s="133" t="s">
        <v>411</v>
      </c>
      <c r="E39" s="142" t="s">
        <v>864</v>
      </c>
      <c r="F39" s="142" t="s">
        <v>864</v>
      </c>
      <c r="G39" s="137" t="s">
        <v>88</v>
      </c>
      <c r="H39" s="129">
        <v>45956</v>
      </c>
      <c r="I39" s="138" t="s">
        <v>14</v>
      </c>
      <c r="J39" s="133"/>
      <c r="K39" s="133"/>
      <c r="L39" s="133"/>
      <c r="M39" s="133"/>
    </row>
    <row r="40" spans="1:13" ht="50.4">
      <c r="A40" s="77" t="s">
        <v>865</v>
      </c>
      <c r="B40" s="77" t="s">
        <v>816</v>
      </c>
      <c r="C40" s="133"/>
      <c r="D40" s="133" t="s">
        <v>411</v>
      </c>
      <c r="E40" s="77" t="s">
        <v>866</v>
      </c>
      <c r="F40" s="77" t="s">
        <v>866</v>
      </c>
      <c r="G40" s="137" t="s">
        <v>88</v>
      </c>
      <c r="H40" s="129">
        <v>45956</v>
      </c>
      <c r="I40" s="138" t="s">
        <v>14</v>
      </c>
      <c r="J40" s="133"/>
      <c r="K40" s="78"/>
      <c r="L40" s="133"/>
      <c r="M40" s="133"/>
    </row>
    <row r="41" spans="1:13">
      <c r="A41" s="261" t="s">
        <v>453</v>
      </c>
      <c r="B41" s="262"/>
      <c r="C41" s="262"/>
      <c r="D41" s="262"/>
      <c r="E41" s="262"/>
      <c r="F41" s="262"/>
      <c r="G41" s="262"/>
      <c r="H41" s="262"/>
      <c r="I41" s="262"/>
      <c r="J41" s="262"/>
      <c r="K41" s="262"/>
      <c r="L41" s="262"/>
      <c r="M41" s="263"/>
    </row>
    <row r="42" spans="1:13" ht="235.2">
      <c r="A42" s="77" t="s">
        <v>867</v>
      </c>
      <c r="B42" s="77" t="s">
        <v>868</v>
      </c>
      <c r="C42" s="77" t="s">
        <v>869</v>
      </c>
      <c r="D42" s="133" t="s">
        <v>411</v>
      </c>
      <c r="E42" s="133" t="s">
        <v>870</v>
      </c>
      <c r="F42" s="133" t="s">
        <v>871</v>
      </c>
      <c r="G42" s="138" t="s">
        <v>192</v>
      </c>
      <c r="H42" s="129">
        <v>45956</v>
      </c>
      <c r="I42" s="138" t="s">
        <v>14</v>
      </c>
      <c r="J42" s="138" t="s">
        <v>88</v>
      </c>
      <c r="K42" s="78">
        <v>45959</v>
      </c>
      <c r="L42" s="138" t="s">
        <v>14</v>
      </c>
      <c r="M42" s="133"/>
    </row>
    <row r="43" spans="1:13" ht="134.4">
      <c r="A43" s="77" t="s">
        <v>872</v>
      </c>
      <c r="B43" s="133" t="s">
        <v>873</v>
      </c>
      <c r="C43" s="77" t="s">
        <v>874</v>
      </c>
      <c r="D43" s="133" t="s">
        <v>411</v>
      </c>
      <c r="E43" s="133" t="s">
        <v>875</v>
      </c>
      <c r="F43" s="133" t="s">
        <v>876</v>
      </c>
      <c r="G43" s="138" t="s">
        <v>666</v>
      </c>
      <c r="H43" s="129">
        <v>45956</v>
      </c>
      <c r="I43" s="138" t="s">
        <v>14</v>
      </c>
      <c r="J43" s="138" t="s">
        <v>88</v>
      </c>
      <c r="K43" s="78">
        <v>45959</v>
      </c>
      <c r="L43" s="138" t="s">
        <v>14</v>
      </c>
      <c r="M43" s="133"/>
    </row>
    <row r="44" spans="1:13" ht="117.6">
      <c r="A44" s="77" t="s">
        <v>877</v>
      </c>
      <c r="B44" s="133" t="s">
        <v>878</v>
      </c>
      <c r="C44" s="77" t="s">
        <v>879</v>
      </c>
      <c r="D44" s="133" t="s">
        <v>411</v>
      </c>
      <c r="E44" s="133" t="s">
        <v>880</v>
      </c>
      <c r="F44" s="133" t="s">
        <v>876</v>
      </c>
      <c r="G44" s="138" t="s">
        <v>666</v>
      </c>
      <c r="H44" s="129">
        <v>45956</v>
      </c>
      <c r="I44" s="138" t="s">
        <v>14</v>
      </c>
      <c r="J44" s="138" t="s">
        <v>88</v>
      </c>
      <c r="K44" s="78">
        <v>45959</v>
      </c>
      <c r="L44" s="138" t="s">
        <v>14</v>
      </c>
      <c r="M44" s="133"/>
    </row>
    <row r="45" spans="1:13" ht="134.4">
      <c r="A45" s="77" t="s">
        <v>881</v>
      </c>
      <c r="B45" s="133" t="s">
        <v>882</v>
      </c>
      <c r="C45" s="77" t="s">
        <v>883</v>
      </c>
      <c r="D45" s="133" t="s">
        <v>411</v>
      </c>
      <c r="E45" s="133" t="s">
        <v>884</v>
      </c>
      <c r="F45" s="133" t="s">
        <v>876</v>
      </c>
      <c r="G45" s="138" t="s">
        <v>666</v>
      </c>
      <c r="H45" s="129">
        <v>45956</v>
      </c>
      <c r="I45" s="138" t="s">
        <v>14</v>
      </c>
      <c r="J45" s="138" t="s">
        <v>88</v>
      </c>
      <c r="K45" s="78">
        <v>45959</v>
      </c>
      <c r="L45" s="138" t="s">
        <v>14</v>
      </c>
      <c r="M45" s="133"/>
    </row>
    <row r="46" spans="1:13" ht="134.4">
      <c r="A46" s="77" t="s">
        <v>885</v>
      </c>
      <c r="B46" s="133" t="s">
        <v>886</v>
      </c>
      <c r="C46" s="77" t="s">
        <v>887</v>
      </c>
      <c r="D46" s="133" t="s">
        <v>411</v>
      </c>
      <c r="E46" s="133" t="s">
        <v>884</v>
      </c>
      <c r="F46" s="133" t="s">
        <v>876</v>
      </c>
      <c r="G46" s="138" t="s">
        <v>666</v>
      </c>
      <c r="H46" s="129">
        <v>45956</v>
      </c>
      <c r="I46" s="138" t="s">
        <v>14</v>
      </c>
      <c r="J46" s="138" t="s">
        <v>88</v>
      </c>
      <c r="K46" s="78">
        <v>45959</v>
      </c>
      <c r="L46" s="138" t="s">
        <v>14</v>
      </c>
      <c r="M46" s="133"/>
    </row>
    <row r="47" spans="1:13" ht="151.19999999999999">
      <c r="A47" s="77" t="s">
        <v>888</v>
      </c>
      <c r="B47" s="133" t="s">
        <v>889</v>
      </c>
      <c r="C47" s="77" t="s">
        <v>890</v>
      </c>
      <c r="D47" s="133" t="s">
        <v>411</v>
      </c>
      <c r="E47" s="133" t="s">
        <v>891</v>
      </c>
      <c r="F47" s="133" t="s">
        <v>876</v>
      </c>
      <c r="G47" s="138" t="s">
        <v>666</v>
      </c>
      <c r="H47" s="129">
        <v>45956</v>
      </c>
      <c r="I47" s="138" t="s">
        <v>14</v>
      </c>
      <c r="J47" s="138" t="s">
        <v>88</v>
      </c>
      <c r="K47" s="78">
        <v>45959</v>
      </c>
      <c r="L47" s="138" t="s">
        <v>14</v>
      </c>
      <c r="M47" s="133"/>
    </row>
    <row r="48" spans="1:13" ht="168">
      <c r="A48" s="77" t="s">
        <v>892</v>
      </c>
      <c r="B48" s="140" t="s">
        <v>893</v>
      </c>
      <c r="C48" s="139" t="s">
        <v>894</v>
      </c>
      <c r="D48" s="140" t="s">
        <v>895</v>
      </c>
      <c r="E48" s="140" t="s">
        <v>896</v>
      </c>
      <c r="F48" s="140" t="s">
        <v>896</v>
      </c>
      <c r="G48" s="143" t="s">
        <v>88</v>
      </c>
      <c r="H48" s="129">
        <v>45956</v>
      </c>
      <c r="I48" s="138" t="s">
        <v>14</v>
      </c>
      <c r="J48" s="138" t="s">
        <v>88</v>
      </c>
      <c r="K48" s="78">
        <v>45959</v>
      </c>
      <c r="L48" s="138" t="s">
        <v>14</v>
      </c>
      <c r="M48" s="133"/>
    </row>
    <row r="49" spans="1:13" ht="84">
      <c r="A49" s="144" t="s">
        <v>897</v>
      </c>
      <c r="B49" s="145" t="s">
        <v>898</v>
      </c>
      <c r="C49" s="141" t="s">
        <v>899</v>
      </c>
      <c r="D49" s="145" t="s">
        <v>895</v>
      </c>
      <c r="E49" s="145" t="s">
        <v>900</v>
      </c>
      <c r="F49" s="145" t="s">
        <v>901</v>
      </c>
      <c r="G49" s="146" t="s">
        <v>192</v>
      </c>
      <c r="H49" s="129">
        <v>45956</v>
      </c>
      <c r="I49" s="138" t="s">
        <v>14</v>
      </c>
      <c r="J49" s="138" t="s">
        <v>88</v>
      </c>
      <c r="K49" s="78">
        <v>45959</v>
      </c>
      <c r="L49" s="138" t="s">
        <v>14</v>
      </c>
      <c r="M49" s="133"/>
    </row>
    <row r="50" spans="1:13" ht="84">
      <c r="A50" s="77" t="s">
        <v>902</v>
      </c>
      <c r="B50" s="133" t="s">
        <v>903</v>
      </c>
      <c r="C50" s="77" t="s">
        <v>904</v>
      </c>
      <c r="D50" s="133" t="s">
        <v>411</v>
      </c>
      <c r="E50" s="133" t="s">
        <v>905</v>
      </c>
      <c r="F50" s="133" t="s">
        <v>905</v>
      </c>
      <c r="G50" s="138" t="s">
        <v>88</v>
      </c>
      <c r="H50" s="129">
        <v>45956</v>
      </c>
      <c r="I50" s="138" t="s">
        <v>14</v>
      </c>
      <c r="J50" s="138" t="s">
        <v>88</v>
      </c>
      <c r="K50" s="78">
        <v>45959</v>
      </c>
      <c r="L50" s="138" t="s">
        <v>14</v>
      </c>
      <c r="M50" s="133"/>
    </row>
  </sheetData>
  <mergeCells count="14">
    <mergeCell ref="A29:M29"/>
    <mergeCell ref="A41:M41"/>
    <mergeCell ref="B1:F1"/>
    <mergeCell ref="B2:F2"/>
    <mergeCell ref="A26:A28"/>
    <mergeCell ref="B26:B28"/>
    <mergeCell ref="C26:C28"/>
    <mergeCell ref="D26:D28"/>
    <mergeCell ref="E26:E28"/>
    <mergeCell ref="F26:F28"/>
    <mergeCell ref="G26:L26"/>
    <mergeCell ref="M26:M28"/>
    <mergeCell ref="G27:I27"/>
    <mergeCell ref="J27:L2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M48"/>
  <sheetViews>
    <sheetView topLeftCell="A27" zoomScale="70" zoomScaleNormal="70" workbookViewId="0">
      <selection activeCell="E68" sqref="E68"/>
    </sheetView>
  </sheetViews>
  <sheetFormatPr defaultColWidth="14.44140625" defaultRowHeight="15" customHeight="1"/>
  <cols>
    <col min="1" max="1" width="18" customWidth="1"/>
    <col min="2" max="2" width="29.6640625" customWidth="1"/>
    <col min="3" max="6" width="36.109375" customWidth="1"/>
  </cols>
  <sheetData>
    <row r="1" spans="1:6" ht="16.8">
      <c r="A1" s="102" t="s">
        <v>67</v>
      </c>
      <c r="B1" s="230" t="s">
        <v>2</v>
      </c>
      <c r="C1" s="235"/>
      <c r="D1" s="235"/>
      <c r="E1" s="235"/>
      <c r="F1" s="236"/>
    </row>
    <row r="2" spans="1:6" ht="16.8">
      <c r="A2" s="102" t="s">
        <v>68</v>
      </c>
      <c r="B2" s="231" t="s">
        <v>906</v>
      </c>
      <c r="C2" s="235"/>
      <c r="D2" s="235"/>
      <c r="E2" s="235"/>
      <c r="F2" s="236"/>
    </row>
    <row r="3" spans="1:6" ht="16.8">
      <c r="A3" s="98"/>
      <c r="B3" s="95" t="s">
        <v>44</v>
      </c>
      <c r="C3" s="95" t="s">
        <v>45</v>
      </c>
      <c r="D3" s="95" t="s">
        <v>69</v>
      </c>
      <c r="E3" s="103" t="s">
        <v>47</v>
      </c>
      <c r="F3" s="95" t="s">
        <v>226</v>
      </c>
    </row>
    <row r="4" spans="1:6" ht="16.8">
      <c r="A4" s="21" t="s">
        <v>72</v>
      </c>
      <c r="B4" s="117">
        <f>COUNTA(A30:A47)- 1</f>
        <v>17</v>
      </c>
      <c r="C4" s="117">
        <f>COUNTIF(G:G,"Failed")</f>
        <v>0</v>
      </c>
      <c r="D4" s="117">
        <f>COUNTIF(G:G,"Untested")</f>
        <v>0</v>
      </c>
      <c r="E4" s="117">
        <f>COUNTIF(G:G,"Blocked")</f>
        <v>0</v>
      </c>
      <c r="F4" s="117">
        <f t="shared" ref="F4:F5" si="0">B4</f>
        <v>17</v>
      </c>
    </row>
    <row r="5" spans="1:6" ht="16.8">
      <c r="A5" s="21" t="s">
        <v>73</v>
      </c>
      <c r="B5" s="117">
        <f>COUNTA(A39:A47)</f>
        <v>9</v>
      </c>
      <c r="C5" s="117">
        <f>COUNTIF(J:J,"Failed")</f>
        <v>0</v>
      </c>
      <c r="D5" s="117">
        <f>COUNTIF(J:J,"Untested")</f>
        <v>0</v>
      </c>
      <c r="E5" s="117">
        <f>COUNTIF(J:J,"Blocked")</f>
        <v>0</v>
      </c>
      <c r="F5" s="117">
        <f t="shared" si="0"/>
        <v>9</v>
      </c>
    </row>
    <row r="26" spans="1:13" ht="16.8">
      <c r="A26" s="258" t="s">
        <v>74</v>
      </c>
      <c r="B26" s="258" t="s">
        <v>7</v>
      </c>
      <c r="C26" s="258" t="s">
        <v>149</v>
      </c>
      <c r="D26" s="258" t="s">
        <v>76</v>
      </c>
      <c r="E26" s="256" t="s">
        <v>77</v>
      </c>
      <c r="F26" s="258" t="s">
        <v>78</v>
      </c>
      <c r="G26" s="259" t="s">
        <v>79</v>
      </c>
      <c r="H26" s="218"/>
      <c r="I26" s="218"/>
      <c r="J26" s="218"/>
      <c r="K26" s="218"/>
      <c r="L26" s="219"/>
      <c r="M26" s="258" t="s">
        <v>80</v>
      </c>
    </row>
    <row r="27" spans="1:13" ht="16.8">
      <c r="A27" s="226"/>
      <c r="B27" s="226"/>
      <c r="C27" s="226"/>
      <c r="D27" s="226"/>
      <c r="E27" s="226"/>
      <c r="F27" s="226"/>
      <c r="G27" s="259" t="s">
        <v>52</v>
      </c>
      <c r="H27" s="218"/>
      <c r="I27" s="219"/>
      <c r="J27" s="259" t="s">
        <v>53</v>
      </c>
      <c r="K27" s="218"/>
      <c r="L27" s="219"/>
      <c r="M27" s="226"/>
    </row>
    <row r="28" spans="1:13" ht="16.8">
      <c r="A28" s="227"/>
      <c r="B28" s="227"/>
      <c r="C28" s="227"/>
      <c r="D28" s="227"/>
      <c r="E28" s="227"/>
      <c r="F28" s="227"/>
      <c r="G28" s="130" t="s">
        <v>81</v>
      </c>
      <c r="H28" s="131" t="s">
        <v>82</v>
      </c>
      <c r="I28" s="130" t="s">
        <v>83</v>
      </c>
      <c r="J28" s="130" t="s">
        <v>81</v>
      </c>
      <c r="K28" s="130" t="s">
        <v>82</v>
      </c>
      <c r="L28" s="130" t="s">
        <v>83</v>
      </c>
      <c r="M28" s="227"/>
    </row>
    <row r="29" spans="1:13" ht="16.8">
      <c r="A29" s="251" t="s">
        <v>907</v>
      </c>
      <c r="B29" s="218"/>
      <c r="C29" s="218"/>
      <c r="D29" s="218"/>
      <c r="E29" s="218"/>
      <c r="F29" s="218"/>
      <c r="G29" s="218"/>
      <c r="H29" s="218"/>
      <c r="I29" s="218"/>
      <c r="J29" s="218"/>
      <c r="K29" s="218"/>
      <c r="L29" s="218"/>
      <c r="M29" s="219"/>
    </row>
    <row r="30" spans="1:13" ht="33.6">
      <c r="A30" s="97" t="s">
        <v>908</v>
      </c>
      <c r="B30" s="97" t="s">
        <v>909</v>
      </c>
      <c r="C30" s="98"/>
      <c r="D30" s="99"/>
      <c r="E30" s="81" t="s">
        <v>284</v>
      </c>
      <c r="F30" s="81" t="s">
        <v>284</v>
      </c>
      <c r="G30" s="9" t="s">
        <v>88</v>
      </c>
      <c r="H30" s="129">
        <v>45956</v>
      </c>
      <c r="I30" s="9" t="s">
        <v>23</v>
      </c>
      <c r="J30" s="9"/>
      <c r="K30" s="78"/>
      <c r="L30" s="9"/>
      <c r="M30" s="98"/>
    </row>
    <row r="31" spans="1:13" ht="33.6">
      <c r="A31" s="97" t="s">
        <v>910</v>
      </c>
      <c r="B31" s="97" t="s">
        <v>911</v>
      </c>
      <c r="C31" s="98"/>
      <c r="D31" s="99"/>
      <c r="E31" s="81" t="s">
        <v>284</v>
      </c>
      <c r="F31" s="81" t="s">
        <v>284</v>
      </c>
      <c r="G31" s="9" t="s">
        <v>88</v>
      </c>
      <c r="H31" s="129">
        <v>45956</v>
      </c>
      <c r="I31" s="9" t="s">
        <v>23</v>
      </c>
      <c r="J31" s="9"/>
      <c r="K31" s="78"/>
      <c r="L31" s="9"/>
      <c r="M31" s="98"/>
    </row>
    <row r="32" spans="1:13" ht="33.6">
      <c r="A32" s="97" t="s">
        <v>912</v>
      </c>
      <c r="B32" s="97" t="s">
        <v>913</v>
      </c>
      <c r="C32" s="98"/>
      <c r="D32" s="99"/>
      <c r="E32" s="81" t="s">
        <v>284</v>
      </c>
      <c r="F32" s="81" t="s">
        <v>284</v>
      </c>
      <c r="G32" s="9" t="s">
        <v>88</v>
      </c>
      <c r="H32" s="129">
        <v>45956</v>
      </c>
      <c r="I32" s="9" t="s">
        <v>23</v>
      </c>
      <c r="J32" s="9"/>
      <c r="K32" s="78"/>
      <c r="L32" s="9"/>
      <c r="M32" s="98"/>
    </row>
    <row r="33" spans="1:13" ht="33.6">
      <c r="A33" s="97" t="s">
        <v>914</v>
      </c>
      <c r="B33" s="121" t="s">
        <v>915</v>
      </c>
      <c r="C33" s="122"/>
      <c r="D33" s="123"/>
      <c r="E33" s="81" t="s">
        <v>916</v>
      </c>
      <c r="F33" s="81" t="s">
        <v>916</v>
      </c>
      <c r="G33" s="8" t="s">
        <v>88</v>
      </c>
      <c r="H33" s="129">
        <v>45956</v>
      </c>
      <c r="I33" s="9" t="s">
        <v>23</v>
      </c>
      <c r="J33" s="8"/>
      <c r="K33" s="120"/>
      <c r="L33" s="8"/>
      <c r="M33" s="122"/>
    </row>
    <row r="34" spans="1:13" ht="33.6">
      <c r="A34" s="97" t="s">
        <v>917</v>
      </c>
      <c r="B34" s="121" t="s">
        <v>329</v>
      </c>
      <c r="C34" s="98"/>
      <c r="D34" s="99"/>
      <c r="E34" s="81" t="s">
        <v>284</v>
      </c>
      <c r="F34" s="81" t="s">
        <v>284</v>
      </c>
      <c r="G34" s="9" t="s">
        <v>88</v>
      </c>
      <c r="H34" s="129">
        <v>45956</v>
      </c>
      <c r="I34" s="9" t="s">
        <v>23</v>
      </c>
      <c r="J34" s="9"/>
      <c r="K34" s="78"/>
      <c r="L34" s="9"/>
      <c r="M34" s="98"/>
    </row>
    <row r="35" spans="1:13" ht="33.6">
      <c r="A35" s="97" t="s">
        <v>918</v>
      </c>
      <c r="B35" s="97" t="s">
        <v>919</v>
      </c>
      <c r="C35" s="98" t="s">
        <v>920</v>
      </c>
      <c r="D35" s="99" t="s">
        <v>921</v>
      </c>
      <c r="E35" s="81" t="s">
        <v>922</v>
      </c>
      <c r="F35" s="81" t="s">
        <v>922</v>
      </c>
      <c r="G35" s="9" t="s">
        <v>88</v>
      </c>
      <c r="H35" s="129">
        <v>45956</v>
      </c>
      <c r="I35" s="9" t="s">
        <v>23</v>
      </c>
      <c r="J35" s="9"/>
      <c r="K35" s="78"/>
      <c r="L35" s="9"/>
      <c r="M35" s="98"/>
    </row>
    <row r="36" spans="1:13" ht="67.2">
      <c r="A36" s="97" t="s">
        <v>923</v>
      </c>
      <c r="B36" s="97" t="s">
        <v>924</v>
      </c>
      <c r="C36" s="98" t="s">
        <v>925</v>
      </c>
      <c r="D36" s="99" t="s">
        <v>926</v>
      </c>
      <c r="E36" s="81" t="s">
        <v>927</v>
      </c>
      <c r="F36" s="81" t="s">
        <v>927</v>
      </c>
      <c r="G36" s="9" t="s">
        <v>88</v>
      </c>
      <c r="H36" s="129">
        <v>45956</v>
      </c>
      <c r="I36" s="9" t="s">
        <v>23</v>
      </c>
      <c r="J36" s="9"/>
      <c r="K36" s="78"/>
      <c r="L36" s="9"/>
      <c r="M36" s="98"/>
    </row>
    <row r="37" spans="1:13" ht="33.6">
      <c r="A37" s="97" t="s">
        <v>928</v>
      </c>
      <c r="B37" s="97" t="s">
        <v>929</v>
      </c>
      <c r="C37" s="98"/>
      <c r="D37" s="99"/>
      <c r="E37" s="81" t="s">
        <v>930</v>
      </c>
      <c r="F37" s="81" t="s">
        <v>930</v>
      </c>
      <c r="G37" s="9" t="s">
        <v>88</v>
      </c>
      <c r="H37" s="129">
        <v>45956</v>
      </c>
      <c r="I37" s="9" t="s">
        <v>23</v>
      </c>
      <c r="J37" s="9"/>
      <c r="K37" s="78"/>
      <c r="L37" s="9"/>
      <c r="M37" s="98"/>
    </row>
    <row r="38" spans="1:13" ht="16.8">
      <c r="A38" s="246" t="s">
        <v>931</v>
      </c>
      <c r="B38" s="247"/>
      <c r="C38" s="247"/>
      <c r="D38" s="247"/>
      <c r="E38" s="247"/>
      <c r="F38" s="247"/>
      <c r="G38" s="247"/>
      <c r="H38" s="247"/>
      <c r="I38" s="247"/>
      <c r="J38" s="247"/>
      <c r="K38" s="247"/>
      <c r="L38" s="247"/>
      <c r="M38" s="248"/>
    </row>
    <row r="39" spans="1:13" ht="33.6">
      <c r="A39" s="97" t="s">
        <v>932</v>
      </c>
      <c r="B39" s="97" t="s">
        <v>933</v>
      </c>
      <c r="C39" s="97" t="s">
        <v>934</v>
      </c>
      <c r="D39" s="99" t="s">
        <v>174</v>
      </c>
      <c r="E39" s="101" t="s">
        <v>935</v>
      </c>
      <c r="F39" s="101" t="s">
        <v>935</v>
      </c>
      <c r="G39" s="9" t="s">
        <v>88</v>
      </c>
      <c r="H39" s="129">
        <v>45956</v>
      </c>
      <c r="I39" s="9" t="s">
        <v>23</v>
      </c>
      <c r="J39" s="9" t="s">
        <v>88</v>
      </c>
      <c r="K39" s="78">
        <v>45959</v>
      </c>
      <c r="L39" s="9" t="s">
        <v>23</v>
      </c>
      <c r="M39" s="98"/>
    </row>
    <row r="40" spans="1:13" ht="50.4">
      <c r="A40" s="97" t="s">
        <v>936</v>
      </c>
      <c r="B40" s="101" t="s">
        <v>937</v>
      </c>
      <c r="C40" s="97" t="s">
        <v>938</v>
      </c>
      <c r="D40" s="99"/>
      <c r="E40" s="101" t="s">
        <v>939</v>
      </c>
      <c r="F40" s="101" t="s">
        <v>939</v>
      </c>
      <c r="G40" s="9" t="s">
        <v>88</v>
      </c>
      <c r="H40" s="129">
        <v>45956</v>
      </c>
      <c r="I40" s="9" t="s">
        <v>23</v>
      </c>
      <c r="J40" s="9" t="s">
        <v>88</v>
      </c>
      <c r="K40" s="78">
        <v>45959</v>
      </c>
      <c r="L40" s="9" t="s">
        <v>23</v>
      </c>
      <c r="M40" s="98"/>
    </row>
    <row r="41" spans="1:13" ht="33.6">
      <c r="A41" s="97" t="s">
        <v>940</v>
      </c>
      <c r="B41" s="101" t="s">
        <v>941</v>
      </c>
      <c r="C41" s="97" t="s">
        <v>942</v>
      </c>
      <c r="D41" s="99"/>
      <c r="E41" s="101" t="s">
        <v>943</v>
      </c>
      <c r="F41" s="101" t="s">
        <v>943</v>
      </c>
      <c r="G41" s="9" t="s">
        <v>88</v>
      </c>
      <c r="H41" s="129">
        <v>45956</v>
      </c>
      <c r="I41" s="9" t="s">
        <v>23</v>
      </c>
      <c r="J41" s="9" t="s">
        <v>88</v>
      </c>
      <c r="K41" s="78">
        <v>45959</v>
      </c>
      <c r="L41" s="9" t="s">
        <v>23</v>
      </c>
      <c r="M41" s="98"/>
    </row>
    <row r="42" spans="1:13" ht="50.4">
      <c r="A42" s="97" t="s">
        <v>944</v>
      </c>
      <c r="B42" s="101" t="s">
        <v>945</v>
      </c>
      <c r="C42" s="97" t="s">
        <v>946</v>
      </c>
      <c r="D42" s="99"/>
      <c r="E42" s="101" t="s">
        <v>947</v>
      </c>
      <c r="F42" s="101" t="s">
        <v>947</v>
      </c>
      <c r="G42" s="9" t="s">
        <v>88</v>
      </c>
      <c r="H42" s="129">
        <v>45956</v>
      </c>
      <c r="I42" s="9" t="s">
        <v>23</v>
      </c>
      <c r="J42" s="9" t="s">
        <v>88</v>
      </c>
      <c r="K42" s="78">
        <v>45959</v>
      </c>
      <c r="L42" s="9" t="s">
        <v>23</v>
      </c>
      <c r="M42" s="98"/>
    </row>
    <row r="43" spans="1:13" ht="33.6">
      <c r="A43" s="97" t="s">
        <v>948</v>
      </c>
      <c r="B43" s="101" t="s">
        <v>949</v>
      </c>
      <c r="C43" s="97" t="s">
        <v>950</v>
      </c>
      <c r="D43" s="99"/>
      <c r="E43" s="101" t="s">
        <v>951</v>
      </c>
      <c r="F43" s="101" t="s">
        <v>951</v>
      </c>
      <c r="G43" s="9" t="s">
        <v>88</v>
      </c>
      <c r="H43" s="129">
        <v>45956</v>
      </c>
      <c r="I43" s="9" t="s">
        <v>23</v>
      </c>
      <c r="J43" s="9" t="s">
        <v>88</v>
      </c>
      <c r="K43" s="78">
        <v>45959</v>
      </c>
      <c r="L43" s="9" t="s">
        <v>23</v>
      </c>
      <c r="M43" s="98"/>
    </row>
    <row r="44" spans="1:13" ht="33.6">
      <c r="A44" s="97" t="s">
        <v>952</v>
      </c>
      <c r="B44" s="101" t="s">
        <v>953</v>
      </c>
      <c r="C44" s="97" t="s">
        <v>954</v>
      </c>
      <c r="D44" s="99"/>
      <c r="E44" s="101" t="s">
        <v>955</v>
      </c>
      <c r="F44" s="101" t="s">
        <v>955</v>
      </c>
      <c r="G44" s="9" t="s">
        <v>88</v>
      </c>
      <c r="H44" s="129">
        <v>45956</v>
      </c>
      <c r="I44" s="9" t="s">
        <v>23</v>
      </c>
      <c r="J44" s="9" t="s">
        <v>88</v>
      </c>
      <c r="K44" s="78">
        <v>45959</v>
      </c>
      <c r="L44" s="9" t="s">
        <v>23</v>
      </c>
      <c r="M44" s="98"/>
    </row>
    <row r="45" spans="1:13" ht="50.4">
      <c r="A45" s="97" t="s">
        <v>956</v>
      </c>
      <c r="B45" s="101" t="s">
        <v>957</v>
      </c>
      <c r="C45" s="97" t="s">
        <v>958</v>
      </c>
      <c r="D45" s="99"/>
      <c r="E45" s="101" t="s">
        <v>959</v>
      </c>
      <c r="F45" s="101" t="s">
        <v>959</v>
      </c>
      <c r="G45" s="9" t="s">
        <v>88</v>
      </c>
      <c r="H45" s="129">
        <v>45956</v>
      </c>
      <c r="I45" s="9" t="s">
        <v>23</v>
      </c>
      <c r="J45" s="9" t="s">
        <v>88</v>
      </c>
      <c r="K45" s="78">
        <v>45959</v>
      </c>
      <c r="L45" s="9" t="s">
        <v>23</v>
      </c>
      <c r="M45" s="98"/>
    </row>
    <row r="46" spans="1:13" ht="33.6">
      <c r="A46" s="97" t="s">
        <v>960</v>
      </c>
      <c r="B46" s="101" t="s">
        <v>961</v>
      </c>
      <c r="C46" s="97" t="s">
        <v>962</v>
      </c>
      <c r="D46" s="99"/>
      <c r="E46" s="101" t="s">
        <v>963</v>
      </c>
      <c r="F46" s="101" t="s">
        <v>963</v>
      </c>
      <c r="G46" s="9" t="s">
        <v>88</v>
      </c>
      <c r="H46" s="129">
        <v>45956</v>
      </c>
      <c r="I46" s="9" t="s">
        <v>23</v>
      </c>
      <c r="J46" s="9" t="s">
        <v>88</v>
      </c>
      <c r="K46" s="78">
        <v>45959</v>
      </c>
      <c r="L46" s="9" t="s">
        <v>23</v>
      </c>
      <c r="M46" s="98"/>
    </row>
    <row r="47" spans="1:13" ht="50.4">
      <c r="A47" s="97" t="s">
        <v>964</v>
      </c>
      <c r="B47" s="101" t="s">
        <v>965</v>
      </c>
      <c r="C47" s="97" t="s">
        <v>966</v>
      </c>
      <c r="D47" s="99"/>
      <c r="E47" s="101" t="s">
        <v>967</v>
      </c>
      <c r="F47" s="101" t="s">
        <v>967</v>
      </c>
      <c r="G47" s="9" t="s">
        <v>88</v>
      </c>
      <c r="H47" s="129">
        <v>45956</v>
      </c>
      <c r="I47" s="9" t="s">
        <v>23</v>
      </c>
      <c r="J47" s="9" t="s">
        <v>88</v>
      </c>
      <c r="K47" s="78">
        <v>45959</v>
      </c>
      <c r="L47" s="9" t="s">
        <v>23</v>
      </c>
      <c r="M47" s="98"/>
    </row>
    <row r="48" spans="1:13" ht="62.4" customHeight="1"/>
  </sheetData>
  <mergeCells count="14">
    <mergeCell ref="A29:M29"/>
    <mergeCell ref="A38:M38"/>
    <mergeCell ref="B1:F1"/>
    <mergeCell ref="B2:F2"/>
    <mergeCell ref="A26:A28"/>
    <mergeCell ref="B26:B28"/>
    <mergeCell ref="C26:C28"/>
    <mergeCell ref="D26:D28"/>
    <mergeCell ref="E26:E28"/>
    <mergeCell ref="F26:F28"/>
    <mergeCell ref="G26:L26"/>
    <mergeCell ref="M26:M28"/>
    <mergeCell ref="G27:I27"/>
    <mergeCell ref="J27:L27"/>
  </mergeCells>
  <dataValidations count="1">
    <dataValidation type="list" allowBlank="1" showErrorMessage="1" sqref="G30:G37 J30:J37 G39:G48 J39:J48 K48:K50" xr:uid="{00000000-0002-0000-1700-000000000000}">
      <formula1>"Passed,Untested,Failed,Blocked"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Trường hợp kiểm thử</vt:lpstr>
      <vt:lpstr>Báo cáo kiểm tra</vt:lpstr>
      <vt:lpstr>Đăng nhập</vt:lpstr>
      <vt:lpstr>Đăng ký </vt:lpstr>
      <vt:lpstr>Danh sách sản phẩm </vt:lpstr>
      <vt:lpstr>Quên mật khẩu</vt:lpstr>
      <vt:lpstr>Đổi mật khẩu</vt:lpstr>
      <vt:lpstr>Danh sách người dùng</vt:lpstr>
      <vt:lpstr>Phân quyền người dùng</vt:lpstr>
      <vt:lpstr>Danh sách danh mục bài viết</vt:lpstr>
      <vt:lpstr>Thêm danh mục bài viết</vt:lpstr>
      <vt:lpstr>Chỉnh sửa danh mục bài viết</vt:lpstr>
      <vt:lpstr>Danh sách bài viết</vt:lpstr>
      <vt:lpstr>Thêm bài viết</vt:lpstr>
      <vt:lpstr>Chỉnh sửa bài viết</vt:lpstr>
      <vt:lpstr>Danh sách danh mục sản phẩm</vt:lpstr>
      <vt:lpstr>Thêm danh mục sản phẩm</vt:lpstr>
      <vt:lpstr>Cập nhật danh mục sản phẩm</vt:lpstr>
      <vt:lpstr>Danh sách sản phẩm</vt:lpstr>
      <vt:lpstr>Thêm sản phẩm</vt:lpstr>
      <vt:lpstr>Cập nhật sản phẩm</vt:lpstr>
      <vt:lpstr>Bài viết</vt:lpstr>
      <vt:lpstr>Danh sách công thức</vt:lpstr>
      <vt:lpstr>Thêm công thức</vt:lpstr>
      <vt:lpstr>Chỉnh sửa công thức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Huy Phạm Tuấn</cp:lastModifiedBy>
  <dcterms:created xsi:type="dcterms:W3CDTF">2025-11-16T03:17:03Z</dcterms:created>
  <dcterms:modified xsi:type="dcterms:W3CDTF">2025-12-14T10:53:47Z</dcterms:modified>
</cp:coreProperties>
</file>