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8_{86A17A46-A71C-4176-B088-B1B9ADC01B92}" xr6:coauthVersionLast="45" xr6:coauthVersionMax="45" xr10:uidLastSave="{00000000-0000-0000-0000-000000000000}"/>
  <bookViews>
    <workbookView xWindow="-120" yWindow="-120" windowWidth="20730" windowHeight="11160" activeTab="4"/>
  </bookViews>
  <sheets>
    <sheet name="BS" sheetId="1" r:id="rId1"/>
    <sheet name="IS" sheetId="2" r:id="rId2"/>
    <sheet name="CFS" sheetId="3" r:id="rId3"/>
    <sheet name="DM_DC" sheetId="4" r:id="rId4"/>
    <sheet name="DM_TLA" sheetId="5" r:id="rId5"/>
    <sheet name="DM_TLE" sheetId="6" r:id="rId6"/>
    <sheet name="DM_EC"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5" l="1"/>
  <c r="H2" i="4"/>
  <c r="G2" i="4"/>
</calcChain>
</file>

<file path=xl/sharedStrings.xml><?xml version="1.0" encoding="utf-8"?>
<sst xmlns="http://schemas.openxmlformats.org/spreadsheetml/2006/main" count="150" uniqueCount="123">
  <si>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</si>
  <si>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</si>
  <si>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</si>
  <si>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</si>
  <si>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</si>
  <si>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</si>
  <si>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</si>
  <si>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</si>
  <si>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</si>
  <si>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</si>
  <si>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</si>
  <si>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</si>
  <si>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</si>
  <si>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</si>
  <si>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</si>
  <si>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</si>
  <si>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</si>
  <si>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</si>
  <si>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</si>
  <si>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</si>
  <si>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</si>
  <si>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</si>
  <si>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</si>
  <si>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</si>
  <si>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</si>
  <si>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</si>
  <si>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</si>
  <si>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</si>
  <si>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</si>
  <si>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</si>
  <si>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</si>
  <si>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</si>
  <si>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</si>
  <si>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</si>
  <si>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</si>
  <si>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</si>
  <si>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</si>
  <si>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</si>
  <si>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</si>
  <si>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</si>
  <si>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</si>
  <si>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</si>
  <si>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</si>
  <si>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</si>
  <si>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</si>
  <si>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</si>
  <si>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</si>
  <si>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</si>
  <si>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</si>
  <si>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</si>
  <si>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</si>
  <si>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</si>
  <si>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</si>
  <si>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</si>
  <si>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</si>
  <si>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</si>
  <si>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</si>
  <si>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</si>
  <si>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</si>
  <si>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</si>
  <si>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</si>
  <si>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</si>
  <si>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</si>
  <si>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</si>
  <si>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</si>
  <si>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</si>
  <si>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</si>
  <si>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</si>
  <si>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</si>
  <si>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</si>
  <si>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</si>
  <si>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</si>
  <si>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</si>
  <si>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</si>
  <si>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</si>
  <si>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</si>
  <si>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</si>
  <si>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</si>
  <si>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</si>
  <si>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</si>
  <si>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</si>
  <si>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</si>
  <si>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</si>
  <si>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</si>
  <si>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</si>
  <si>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</si>
  <si>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</si>
  <si>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</si>
  <si>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</si>
  <si>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</si>
  <si>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</si>
  <si>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</si>
  <si>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</si>
  <si>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</si>
  <si>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</si>
  <si>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</si>
  <si>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</si>
  <si>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</si>
  <si>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</si>
  <si>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</si>
  <si>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</si>
  <si>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</si>
  <si>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</si>
  <si>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</si>
  <si>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</si>
  <si>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</si>
  <si>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</si>
  <si>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</si>
  <si>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</si>
  <si>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</si>
  <si>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</si>
  <si>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</si>
  <si>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</si>
  <si>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Debt Management of the  Company</t>
  </si>
  <si>
    <t>Debt to total capital ratio</t>
  </si>
  <si>
    <t>=</t>
  </si>
  <si>
    <t>Long Term Debt/Total Capital</t>
  </si>
  <si>
    <t>Long Term Debt/(Total Equity + Long Term Debt)</t>
  </si>
  <si>
    <t>Total Capital</t>
  </si>
  <si>
    <t>Total Equity + Long term debt</t>
  </si>
  <si>
    <t>Debt Management</t>
  </si>
  <si>
    <t>Times Interest earned Ratio</t>
  </si>
  <si>
    <t>Ebit/Interest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</si>
</sst>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 &quot;#,##0_);_(&quot;$ &quot;\(#,##0\)"/>
    <numFmt numFmtId="165" formatCode="_(&quot;$ &quot;#,##0.00_);_(&quot;$ &quot;\(#,##0.00\)"/>
    <numFmt numFmtId="166" formatCode="0.0000"/>
  </numFmts>
  <fonts count="6" x14ac:knownFonts="1">
    <font>
      <sz val="11"/>
      <color theme="1"/>
      <name val="Calibri"/>
      <family val="2"/>
      <scheme val="minor"/>
    </font>
    <font>
      <b/>
      <sz val="11"/>
      <name val="Calibri"/>
      <family val="2"/>
    </font>
    <font>
      <sz val="11"/>
      <name val="Calibri"/>
      <family val="2"/>
    </font>
    <font>
      <b/>
      <sz val="14"/>
      <color theme="1"/>
      <name val="Calibri"/>
      <family val="2"/>
      <scheme val="minor"/>
    </font>
    <font>
      <b/>
      <sz val="14"/>
      <color rgb="FF111111"/>
      <name val="Roboto"/>
    </font>
    <font>
      <b/>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2" borderId="0" xfId="0" applyNumberFormat="1" applyFont="1" applyFill="1" applyAlignment="1">
      <alignment horizontal="right" vertical="top"/>
    </xf>
    <xf numFmtId="37" fontId="2" fillId="0" borderId="0" xfId="0" applyNumberFormat="1" applyFont="1" applyAlignment="1">
      <alignment horizontal="right" vertical="top"/>
    </xf>
    <xf numFmtId="37" fontId="2" fillId="3" borderId="0" xfId="0" applyNumberFormat="1" applyFont="1" applyFill="1" applyAlignment="1">
      <alignment horizontal="right" vertical="top"/>
    </xf>
    <xf numFmtId="0" fontId="2" fillId="4" borderId="0" xfId="0" applyFont="1" applyFill="1" applyAlignment="1">
      <alignment vertical="top" wrapText="1"/>
    </xf>
    <xf numFmtId="37" fontId="2" fillId="4" borderId="0" xfId="0" applyNumberFormat="1" applyFont="1" applyFill="1" applyAlignment="1">
      <alignment horizontal="right" vertical="top"/>
    </xf>
    <xf numFmtId="164" fontId="2" fillId="0" borderId="0" xfId="0" applyNumberFormat="1" applyFont="1" applyAlignment="1">
      <alignment horizontal="right" vertical="top"/>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xf numFmtId="37" fontId="2" fillId="2" borderId="0" xfId="0" applyNumberFormat="1" applyFont="1" applyFill="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37" fontId="2" fillId="5" borderId="0" xfId="0" applyNumberFormat="1" applyFont="1" applyFill="1" applyAlignment="1">
      <alignment horizontal="right" vertical="top"/>
    </xf>
    <xf numFmtId="0" fontId="3" fillId="0" borderId="0" xfId="0" applyFont="1"/>
    <xf numFmtId="0" fontId="4" fillId="0" borderId="0" xfId="0" applyFont="1" applyAlignment="1">
      <alignment horizontal="right" vertical="center"/>
    </xf>
    <xf numFmtId="0" fontId="5" fillId="0" borderId="0" xfId="0" applyFont="1"/>
    <xf numFmtId="166" fontId="5" fillId="0" borderId="0" xfId="0" applyNumberFormat="1"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161924</xdr:rowOff>
    </xdr:from>
    <xdr:to>
      <xdr:col>2</xdr:col>
      <xdr:colOff>2400300</xdr:colOff>
      <xdr:row>25</xdr:row>
      <xdr:rowOff>19050</xdr:rowOff>
    </xdr:to>
    <xdr:sp macro="" textlink="">
      <xdr:nvSpPr>
        <xdr:cNvPr id="2" name="TextBox 1">
          <a:extLst>
            <a:ext uri="{FF2B5EF4-FFF2-40B4-BE49-F238E27FC236}">
              <a16:creationId xmlns:a16="http://schemas.microsoft.com/office/drawing/2014/main" id="{05274019-865E-4EA0-AFA3-CA092F1E2813}"/>
            </a:ext>
          </a:extLst>
        </xdr:cNvPr>
        <xdr:cNvSpPr txBox="1"/>
      </xdr:nvSpPr>
      <xdr:spPr>
        <a:xfrm>
          <a:off x="0" y="857249"/>
          <a:ext cx="53721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 measurement of a company's </a:t>
          </a:r>
          <a:r>
            <a:rPr lang="en-GB" sz="1200" b="1" i="0">
              <a:solidFill>
                <a:schemeClr val="dk1"/>
              </a:solidFill>
              <a:effectLst/>
              <a:latin typeface="+mn-lt"/>
              <a:ea typeface="+mn-ea"/>
              <a:cs typeface="+mn-cs"/>
            </a:rPr>
            <a:t>financial leverage</a:t>
          </a:r>
          <a:r>
            <a:rPr lang="en-GB" sz="1100" b="0" i="0">
              <a:solidFill>
                <a:schemeClr val="dk1"/>
              </a:solidFill>
              <a:effectLst/>
              <a:latin typeface="+mn-lt"/>
              <a:ea typeface="+mn-ea"/>
              <a:cs typeface="+mn-cs"/>
            </a:rPr>
            <a:t>, calculated as the company's debt divided by its total capital. Debt includes all short-term and long-term obligations. Total capital includes the company's debt and shareholders' equity, which includes common stock, preferred stock, minority interest and net debt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higher the debt-to-capital ratio, the more debt the company has compared to its equity. This tells investors whether a company is more prone to using debt financing or equity financing. A company with high debt-to-capital ratios, compared to a general or industry average, may show weak financial strength because the cost of these debts may weigh on the company and increase its default risk.</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company's debt-to-capital ratio or D/C ratio is the ratio of its total debt to its total capital, its debt and equity combined. The ratio measures a company's capital structure, financial solvency, and degree of leverage, at a particular point in time. The data to calculate the ratio are found on the balance sheet.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total debt-to-capitalization ratio is a tool that </a:t>
          </a:r>
          <a:r>
            <a:rPr lang="en-GB" sz="1100" b="1" i="0">
              <a:solidFill>
                <a:schemeClr val="dk1"/>
              </a:solidFill>
              <a:effectLst/>
              <a:latin typeface="+mn-lt"/>
              <a:ea typeface="+mn-ea"/>
              <a:cs typeface="+mn-cs"/>
            </a:rPr>
            <a:t>measures the total amount of outstanding company debt as a percentage of the firm’s total capitalization</a:t>
          </a:r>
          <a:r>
            <a:rPr lang="en-GB" sz="1100" b="0" i="0">
              <a:solidFill>
                <a:schemeClr val="dk1"/>
              </a:solidFill>
              <a:effectLst/>
              <a:latin typeface="+mn-lt"/>
              <a:ea typeface="+mn-ea"/>
              <a:cs typeface="+mn-cs"/>
            </a:rPr>
            <a:t>. The ratio is an indicator of the company's leverage, which is debt used to purchase assets.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4</xdr:row>
      <xdr:rowOff>114300</xdr:rowOff>
    </xdr:from>
    <xdr:to>
      <xdr:col>6</xdr:col>
      <xdr:colOff>276225</xdr:colOff>
      <xdr:row>19</xdr:row>
      <xdr:rowOff>123825</xdr:rowOff>
    </xdr:to>
    <xdr:sp macro="" textlink="">
      <xdr:nvSpPr>
        <xdr:cNvPr id="2" name="TextBox 1">
          <a:extLst>
            <a:ext uri="{FF2B5EF4-FFF2-40B4-BE49-F238E27FC236}">
              <a16:creationId xmlns:a16="http://schemas.microsoft.com/office/drawing/2014/main" id="{35E687C8-4370-428B-AD77-089A037EF143}"/>
            </a:ext>
          </a:extLst>
        </xdr:cNvPr>
        <xdr:cNvSpPr txBox="1"/>
      </xdr:nvSpPr>
      <xdr:spPr>
        <a:xfrm>
          <a:off x="523875" y="1000125"/>
          <a:ext cx="576262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 amount of operating profit against the company's</a:t>
          </a:r>
          <a:r>
            <a:rPr lang="en-GB" sz="1100" baseline="0"/>
            <a:t> payment obligations.</a:t>
          </a:r>
        </a:p>
        <a:p>
          <a:endParaRPr lang="en-GB" sz="1100" baseline="0"/>
        </a:p>
        <a:p>
          <a:r>
            <a:rPr lang="en-GB" sz="1100" b="0" i="0">
              <a:solidFill>
                <a:schemeClr val="dk1"/>
              </a:solidFill>
              <a:effectLst/>
              <a:latin typeface="+mn-lt"/>
              <a:ea typeface="+mn-ea"/>
              <a:cs typeface="+mn-cs"/>
            </a:rPr>
            <a:t>The times interest earned ratio is calculated by dividing income before interest and income taxes by the interest expense.Both of these figures can be found on the income statement. Interest expense and income taxes are often reported separately from the normal operating expenses for solvency analysis purposes. This also makes it easier to find the earnings before interest and taxes or EBIT.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times interest ratio is stated in numbers as opposed to a percentage. The ratio indicates how many times a company could pay the interest with its before tax income, so obviously the larger ratios are considered more favorable than smaller ratios.In other words, a ratio of 4 means that a company makes enough income to pay for its total interest expense 4 times over. </a:t>
          </a:r>
        </a:p>
        <a:p>
          <a:r>
            <a:rPr lang="en-GB" sz="1100" b="0" i="0">
              <a:solidFill>
                <a:schemeClr val="dk1"/>
              </a:solidFill>
              <a:effectLst/>
              <a:latin typeface="+mn-lt"/>
              <a:ea typeface="+mn-ea"/>
              <a:cs typeface="+mn-cs"/>
            </a:rPr>
            <a:t>Said another way, this company’s income is 4 times higher than its interest expense for the year.</a:t>
          </a:r>
          <a:endParaRPr lang="en-GB" sz="1100"/>
        </a:p>
      </xdr:txBody>
    </xdr:sp>
    <xdr:clientData/>
  </xdr:twoCellAnchor>
  <xdr:twoCellAnchor editAs="oneCell">
    <xdr:from>
      <xdr:col>6</xdr:col>
      <xdr:colOff>285750</xdr:colOff>
      <xdr:row>15</xdr:row>
      <xdr:rowOff>9525</xdr:rowOff>
    </xdr:from>
    <xdr:to>
      <xdr:col>16</xdr:col>
      <xdr:colOff>142875</xdr:colOff>
      <xdr:row>19</xdr:row>
      <xdr:rowOff>28575</xdr:rowOff>
    </xdr:to>
    <xdr:pic>
      <xdr:nvPicPr>
        <xdr:cNvPr id="3" name="Picture 2" descr="Times Interest Earned Ratio">
          <a:extLst>
            <a:ext uri="{FF2B5EF4-FFF2-40B4-BE49-F238E27FC236}">
              <a16:creationId xmlns:a16="http://schemas.microsoft.com/office/drawing/2014/main" id="{205B3FAE-8B03-4E13-B1AD-E03BE51A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29908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Asset%20Management%20Ratios-Times%20Interest%20earned%20Rat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IS"/>
      <sheetName val="CFS"/>
      <sheetName val="AM_ITO"/>
      <sheetName val="AM_DSO"/>
      <sheetName val="AM_FATO"/>
      <sheetName val="AM_TATO"/>
    </sheetNames>
    <sheetDataSet>
      <sheetData sheetId="0">
        <row r="20">
          <cell r="B20">
            <v>4670</v>
          </cell>
          <cell r="C20">
            <v>905170</v>
          </cell>
        </row>
        <row r="21">
          <cell r="B21">
            <v>5066</v>
          </cell>
          <cell r="C21">
            <v>13707</v>
          </cell>
        </row>
        <row r="22">
          <cell r="B22">
            <v>203477</v>
          </cell>
          <cell r="C22">
            <v>0</v>
          </cell>
        </row>
        <row r="34">
          <cell r="B34">
            <v>-170240</v>
          </cell>
          <cell r="C34">
            <v>314732</v>
          </cell>
        </row>
      </sheetData>
      <sheetData sheetId="1">
        <row r="18">
          <cell r="B18">
            <v>68730</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F8" sqref="F8"/>
    </sheetView>
  </sheetViews>
  <sheetFormatPr defaultRowHeight="15" x14ac:dyDescent="0.25"/>
  <cols>
    <col min="1" max="1" width="70.140625" customWidth="1"/>
    <col min="2" max="3" width="12" bestFit="1" customWidth="1"/>
  </cols>
  <sheetData>
    <row r="1" spans="1:3" ht="30" x14ac:dyDescent="0.25">
      <c r="A1" s="1" t="s">
        <v>0</v>
      </c>
      <c r="B1" s="2" t="s">
        <v>1</v>
      </c>
      <c r="C1" s="2" t="s">
        <v>2</v>
      </c>
    </row>
    <row r="2" spans="1:3" x14ac:dyDescent="0.25">
      <c r="A2" s="3" t="s">
        <v>3</v>
      </c>
    </row>
    <row r="3" spans="1:3" x14ac:dyDescent="0.25">
      <c r="A3" s="4" t="s">
        <v>4</v>
      </c>
      <c r="B3" s="5">
        <v>80011</v>
      </c>
      <c r="C3" s="5">
        <v>24176</v>
      </c>
    </row>
    <row r="4" spans="1:3" x14ac:dyDescent="0.25">
      <c r="A4" s="4" t="s">
        <v>5</v>
      </c>
      <c r="B4" s="6">
        <v>574146</v>
      </c>
      <c r="C4" s="6">
        <v>589263</v>
      </c>
    </row>
    <row r="5" spans="1:3" x14ac:dyDescent="0.25">
      <c r="A5" s="4" t="s">
        <v>6</v>
      </c>
      <c r="B5" s="6">
        <v>1917</v>
      </c>
      <c r="C5" s="6">
        <v>4220</v>
      </c>
    </row>
    <row r="6" spans="1:3" x14ac:dyDescent="0.25">
      <c r="A6" s="4" t="s">
        <v>7</v>
      </c>
      <c r="B6" s="7">
        <v>250485</v>
      </c>
      <c r="C6" s="7">
        <v>255484</v>
      </c>
    </row>
    <row r="7" spans="1:3" x14ac:dyDescent="0.25">
      <c r="A7" s="4" t="s">
        <v>8</v>
      </c>
      <c r="B7" s="6">
        <v>60108</v>
      </c>
      <c r="C7" s="6">
        <v>30665</v>
      </c>
    </row>
    <row r="8" spans="1:3" x14ac:dyDescent="0.25">
      <c r="A8" s="4" t="s">
        <v>9</v>
      </c>
      <c r="B8" s="6">
        <v>0</v>
      </c>
      <c r="C8" s="6">
        <v>8472</v>
      </c>
    </row>
    <row r="9" spans="1:3" x14ac:dyDescent="0.25">
      <c r="A9" s="8" t="s">
        <v>10</v>
      </c>
      <c r="B9" s="9">
        <v>966667</v>
      </c>
      <c r="C9" s="9">
        <v>912280</v>
      </c>
    </row>
    <row r="10" spans="1:3" x14ac:dyDescent="0.25">
      <c r="A10" s="4" t="s">
        <v>11</v>
      </c>
      <c r="B10" s="6">
        <v>820366</v>
      </c>
      <c r="C10" s="6">
        <v>1006182</v>
      </c>
    </row>
    <row r="11" spans="1:3" x14ac:dyDescent="0.25">
      <c r="A11" s="4" t="s">
        <v>12</v>
      </c>
      <c r="B11" s="6">
        <v>275596</v>
      </c>
      <c r="C11" s="6">
        <v>0</v>
      </c>
    </row>
    <row r="12" spans="1:3" x14ac:dyDescent="0.25">
      <c r="A12" s="4" t="s">
        <v>13</v>
      </c>
      <c r="B12" s="6">
        <v>165928</v>
      </c>
      <c r="C12" s="6">
        <v>197512</v>
      </c>
    </row>
    <row r="13" spans="1:3" x14ac:dyDescent="0.25">
      <c r="A13" s="4" t="s">
        <v>14</v>
      </c>
      <c r="B13" s="6">
        <v>0</v>
      </c>
      <c r="C13" s="6">
        <v>2518</v>
      </c>
    </row>
    <row r="14" spans="1:3" x14ac:dyDescent="0.25">
      <c r="A14" s="4" t="s">
        <v>15</v>
      </c>
      <c r="B14" s="6">
        <v>2228557</v>
      </c>
      <c r="C14" s="6">
        <v>2118492</v>
      </c>
    </row>
    <row r="15" spans="1:3" x14ac:dyDescent="0.25">
      <c r="A15" s="3" t="s">
        <v>16</v>
      </c>
    </row>
    <row r="16" spans="1:3" x14ac:dyDescent="0.25">
      <c r="A16" s="4" t="s">
        <v>17</v>
      </c>
      <c r="B16" s="6">
        <v>565732</v>
      </c>
      <c r="C16" s="6">
        <v>699661</v>
      </c>
    </row>
    <row r="17" spans="1:3" x14ac:dyDescent="0.25">
      <c r="A17" s="4" t="s">
        <v>18</v>
      </c>
      <c r="B17" s="6">
        <v>440385</v>
      </c>
      <c r="C17" s="6">
        <v>1174</v>
      </c>
    </row>
    <row r="18" spans="1:3" x14ac:dyDescent="0.25">
      <c r="A18" s="4" t="s">
        <v>19</v>
      </c>
      <c r="B18" s="6">
        <v>86297</v>
      </c>
      <c r="C18" s="6">
        <v>0</v>
      </c>
    </row>
    <row r="19" spans="1:3" x14ac:dyDescent="0.25">
      <c r="A19" s="8" t="s">
        <v>20</v>
      </c>
      <c r="B19" s="9">
        <v>1092414</v>
      </c>
      <c r="C19" s="9">
        <v>700835</v>
      </c>
    </row>
    <row r="20" spans="1:3" x14ac:dyDescent="0.25">
      <c r="A20" s="4" t="s">
        <v>21</v>
      </c>
      <c r="B20" s="6">
        <v>4670</v>
      </c>
      <c r="C20" s="6">
        <v>905170</v>
      </c>
    </row>
    <row r="21" spans="1:3" x14ac:dyDescent="0.25">
      <c r="A21" s="4" t="s">
        <v>14</v>
      </c>
      <c r="B21" s="6">
        <v>5066</v>
      </c>
      <c r="C21" s="6">
        <v>13707</v>
      </c>
    </row>
    <row r="22" spans="1:3" x14ac:dyDescent="0.25">
      <c r="A22" s="4" t="s">
        <v>22</v>
      </c>
      <c r="B22" s="6">
        <v>203477</v>
      </c>
      <c r="C22" s="6">
        <v>0</v>
      </c>
    </row>
    <row r="23" spans="1:3" x14ac:dyDescent="0.25">
      <c r="A23" s="4" t="s">
        <v>23</v>
      </c>
      <c r="B23" s="6">
        <v>65777</v>
      </c>
      <c r="C23" s="6">
        <v>184048</v>
      </c>
    </row>
    <row r="24" spans="1:3" x14ac:dyDescent="0.25">
      <c r="A24" s="4" t="s">
        <v>24</v>
      </c>
      <c r="B24" s="6">
        <v>1027393</v>
      </c>
      <c r="C24" s="6">
        <v>0</v>
      </c>
    </row>
    <row r="25" spans="1:3" x14ac:dyDescent="0.25">
      <c r="A25" s="4" t="s">
        <v>25</v>
      </c>
      <c r="B25" s="4" t="s">
        <v>26</v>
      </c>
      <c r="C25" s="4" t="s">
        <v>26</v>
      </c>
    </row>
    <row r="26" spans="1:3" x14ac:dyDescent="0.25">
      <c r="A26" s="3" t="s">
        <v>27</v>
      </c>
    </row>
    <row r="27" spans="1:3" x14ac:dyDescent="0.25">
      <c r="A27" s="4" t="s">
        <v>28</v>
      </c>
      <c r="B27" s="6">
        <v>0</v>
      </c>
      <c r="C27" s="6">
        <v>0</v>
      </c>
    </row>
    <row r="28" spans="1:3" ht="30" x14ac:dyDescent="0.25">
      <c r="A28" s="4" t="s">
        <v>29</v>
      </c>
      <c r="B28" s="6">
        <v>919</v>
      </c>
      <c r="C28" s="6">
        <v>914</v>
      </c>
    </row>
    <row r="29" spans="1:3" x14ac:dyDescent="0.25">
      <c r="A29" s="4" t="s">
        <v>30</v>
      </c>
      <c r="B29" s="6">
        <v>663849</v>
      </c>
      <c r="C29" s="6">
        <v>661630</v>
      </c>
    </row>
    <row r="30" spans="1:3" x14ac:dyDescent="0.25">
      <c r="A30" s="4" t="s">
        <v>31</v>
      </c>
      <c r="B30" s="6">
        <v>-760727</v>
      </c>
      <c r="C30" s="6">
        <v>-260977</v>
      </c>
    </row>
    <row r="31" spans="1:3" x14ac:dyDescent="0.25">
      <c r="A31" s="4" t="s">
        <v>32</v>
      </c>
      <c r="B31" s="6">
        <v>-85163</v>
      </c>
      <c r="C31" s="6">
        <v>-98607</v>
      </c>
    </row>
    <row r="32" spans="1:3" x14ac:dyDescent="0.25">
      <c r="A32" s="4" t="s">
        <v>33</v>
      </c>
      <c r="B32" s="6">
        <v>-181122</v>
      </c>
      <c r="C32" s="6">
        <v>302960</v>
      </c>
    </row>
    <row r="33" spans="1:3" x14ac:dyDescent="0.25">
      <c r="A33" s="4" t="s">
        <v>34</v>
      </c>
      <c r="B33" s="6">
        <v>10882</v>
      </c>
      <c r="C33" s="6">
        <v>11772</v>
      </c>
    </row>
    <row r="34" spans="1:3" x14ac:dyDescent="0.25">
      <c r="A34" s="4" t="s">
        <v>35</v>
      </c>
      <c r="B34" s="6">
        <v>-170240</v>
      </c>
      <c r="C34" s="6">
        <v>314732</v>
      </c>
    </row>
    <row r="35" spans="1:3" x14ac:dyDescent="0.25">
      <c r="A35" s="4" t="s">
        <v>36</v>
      </c>
      <c r="B35" s="10">
        <v>2228557</v>
      </c>
      <c r="C35" s="10">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A7" sqref="A7"/>
    </sheetView>
  </sheetViews>
  <sheetFormatPr defaultRowHeight="15" x14ac:dyDescent="0.25"/>
  <cols>
    <col min="1" max="1" width="50.7109375" customWidth="1"/>
    <col min="2" max="2" width="16" customWidth="1"/>
    <col min="3" max="4" width="14" customWidth="1"/>
  </cols>
  <sheetData>
    <row r="1" spans="1:4" x14ac:dyDescent="0.25">
      <c r="A1" s="11" t="s">
        <v>37</v>
      </c>
      <c r="B1" s="12" t="s">
        <v>38</v>
      </c>
      <c r="C1" s="13"/>
      <c r="D1" s="13"/>
    </row>
    <row r="2" spans="1:4" x14ac:dyDescent="0.25">
      <c r="A2" s="13"/>
      <c r="B2" s="2" t="s">
        <v>1</v>
      </c>
      <c r="C2" s="2" t="s">
        <v>2</v>
      </c>
      <c r="D2" s="2" t="s">
        <v>39</v>
      </c>
    </row>
    <row r="3" spans="1:4" x14ac:dyDescent="0.25">
      <c r="A3" s="3" t="s">
        <v>40</v>
      </c>
    </row>
    <row r="4" spans="1:4" x14ac:dyDescent="0.25">
      <c r="A4" s="4" t="s">
        <v>41</v>
      </c>
      <c r="B4" s="10">
        <v>7328663</v>
      </c>
      <c r="C4" s="10">
        <v>7755283</v>
      </c>
      <c r="D4" s="10">
        <v>7795025</v>
      </c>
    </row>
    <row r="5" spans="1:4" x14ac:dyDescent="0.25">
      <c r="A5" s="4" t="s">
        <v>42</v>
      </c>
      <c r="B5" s="14">
        <v>5888931</v>
      </c>
      <c r="C5" s="14">
        <v>6100005</v>
      </c>
      <c r="D5" s="14">
        <v>5976958</v>
      </c>
    </row>
    <row r="6" spans="1:4" x14ac:dyDescent="0.25">
      <c r="A6" s="4" t="s">
        <v>43</v>
      </c>
      <c r="B6" s="6">
        <v>1439732</v>
      </c>
      <c r="C6" s="6">
        <v>1655278</v>
      </c>
      <c r="D6" s="6">
        <v>1818067</v>
      </c>
    </row>
    <row r="7" spans="1:4" x14ac:dyDescent="0.25">
      <c r="A7" s="3" t="s">
        <v>44</v>
      </c>
    </row>
    <row r="8" spans="1:4" x14ac:dyDescent="0.25">
      <c r="A8" s="4" t="s">
        <v>45</v>
      </c>
      <c r="B8" s="6">
        <v>1327922</v>
      </c>
      <c r="C8" s="6">
        <v>1403178</v>
      </c>
      <c r="D8" s="6">
        <v>1346417</v>
      </c>
    </row>
    <row r="9" spans="1:4" x14ac:dyDescent="0.25">
      <c r="A9" s="4" t="s">
        <v>46</v>
      </c>
      <c r="B9" s="6">
        <v>301355</v>
      </c>
      <c r="C9" s="6">
        <v>277659</v>
      </c>
      <c r="D9" s="6">
        <v>307793</v>
      </c>
    </row>
    <row r="10" spans="1:4" x14ac:dyDescent="0.25">
      <c r="A10" s="4" t="s">
        <v>47</v>
      </c>
      <c r="B10" s="6">
        <v>20600</v>
      </c>
      <c r="C10" s="6">
        <v>20456</v>
      </c>
      <c r="D10" s="6">
        <v>20710</v>
      </c>
    </row>
    <row r="11" spans="1:4" x14ac:dyDescent="0.25">
      <c r="A11" s="4" t="s">
        <v>48</v>
      </c>
      <c r="B11" s="6">
        <v>17017</v>
      </c>
      <c r="C11" s="6">
        <v>74992</v>
      </c>
      <c r="D11" s="6">
        <v>24913</v>
      </c>
    </row>
    <row r="12" spans="1:4" x14ac:dyDescent="0.25">
      <c r="A12" s="4" t="s">
        <v>49</v>
      </c>
      <c r="B12" s="6">
        <v>177357</v>
      </c>
      <c r="C12" s="6">
        <v>204414</v>
      </c>
      <c r="D12" s="6">
        <v>30668</v>
      </c>
    </row>
    <row r="13" spans="1:4" x14ac:dyDescent="0.25">
      <c r="A13" s="4" t="s">
        <v>50</v>
      </c>
      <c r="B13" s="6">
        <v>0</v>
      </c>
      <c r="C13" s="6">
        <v>-2289</v>
      </c>
      <c r="D13" s="6">
        <v>0</v>
      </c>
    </row>
    <row r="14" spans="1:4" x14ac:dyDescent="0.25">
      <c r="A14" s="4" t="s">
        <v>51</v>
      </c>
      <c r="B14" s="6">
        <v>-4835</v>
      </c>
      <c r="C14" s="6">
        <v>-7939</v>
      </c>
      <c r="D14" s="6">
        <v>0</v>
      </c>
    </row>
    <row r="15" spans="1:4" x14ac:dyDescent="0.25">
      <c r="A15" s="4" t="s">
        <v>52</v>
      </c>
      <c r="B15" s="14">
        <v>1839416</v>
      </c>
      <c r="C15" s="14">
        <v>1970471</v>
      </c>
      <c r="D15" s="14">
        <v>1730501</v>
      </c>
    </row>
    <row r="16" spans="1:4" x14ac:dyDescent="0.25">
      <c r="A16" s="4" t="s">
        <v>53</v>
      </c>
      <c r="B16" s="6">
        <v>-399684</v>
      </c>
      <c r="C16" s="6">
        <v>-315193</v>
      </c>
      <c r="D16" s="6">
        <v>87566</v>
      </c>
    </row>
    <row r="17" spans="1:4" x14ac:dyDescent="0.25">
      <c r="A17" s="3" t="s">
        <v>54</v>
      </c>
    </row>
    <row r="18" spans="1:4" x14ac:dyDescent="0.25">
      <c r="A18" s="4" t="s">
        <v>55</v>
      </c>
      <c r="B18" s="6">
        <v>68730</v>
      </c>
      <c r="C18" s="6">
        <v>56443</v>
      </c>
      <c r="D18" s="6">
        <v>64961</v>
      </c>
    </row>
    <row r="19" spans="1:4" x14ac:dyDescent="0.25">
      <c r="A19" s="4" t="s">
        <v>56</v>
      </c>
      <c r="B19" s="6">
        <v>-3012</v>
      </c>
      <c r="C19" s="6">
        <v>2877</v>
      </c>
      <c r="D19" s="6">
        <v>1362</v>
      </c>
    </row>
    <row r="20" spans="1:4" x14ac:dyDescent="0.25">
      <c r="A20" s="4" t="s">
        <v>57</v>
      </c>
      <c r="B20" s="6">
        <v>44527</v>
      </c>
      <c r="C20" s="6">
        <v>0</v>
      </c>
      <c r="D20" s="6">
        <v>0</v>
      </c>
    </row>
    <row r="21" spans="1:4" x14ac:dyDescent="0.25">
      <c r="A21" s="4" t="s">
        <v>58</v>
      </c>
      <c r="B21" s="6">
        <v>110245</v>
      </c>
      <c r="C21" s="6">
        <v>59320</v>
      </c>
      <c r="D21" s="6">
        <v>66323</v>
      </c>
    </row>
    <row r="22" spans="1:4" x14ac:dyDescent="0.25">
      <c r="A22" s="4" t="s">
        <v>59</v>
      </c>
      <c r="B22" s="6">
        <v>-509929</v>
      </c>
      <c r="C22" s="6">
        <v>-374513</v>
      </c>
      <c r="D22" s="6">
        <v>21243</v>
      </c>
    </row>
    <row r="23" spans="1:4" x14ac:dyDescent="0.25">
      <c r="A23" s="4" t="s">
        <v>60</v>
      </c>
      <c r="B23" s="6">
        <v>-9195</v>
      </c>
      <c r="C23" s="6">
        <v>-42283</v>
      </c>
      <c r="D23" s="6">
        <v>-26179</v>
      </c>
    </row>
    <row r="24" spans="1:4" x14ac:dyDescent="0.25">
      <c r="A24" s="4" t="s">
        <v>61</v>
      </c>
      <c r="B24" s="6">
        <v>-500734</v>
      </c>
      <c r="C24" s="6">
        <v>-332230</v>
      </c>
      <c r="D24" s="6">
        <v>47422</v>
      </c>
    </row>
    <row r="25" spans="1:4" x14ac:dyDescent="0.25">
      <c r="A25" s="4" t="s">
        <v>62</v>
      </c>
      <c r="B25" s="6">
        <v>0</v>
      </c>
      <c r="C25" s="6">
        <v>0</v>
      </c>
      <c r="D25" s="6">
        <v>11291</v>
      </c>
    </row>
    <row r="26" spans="1:4" ht="30" x14ac:dyDescent="0.25">
      <c r="A26" s="4" t="s">
        <v>63</v>
      </c>
      <c r="B26" s="6">
        <v>-70</v>
      </c>
      <c r="C26" s="6">
        <v>4872</v>
      </c>
      <c r="D26" s="6">
        <v>2875</v>
      </c>
    </row>
    <row r="27" spans="1:4" x14ac:dyDescent="0.25">
      <c r="A27" s="4" t="s">
        <v>64</v>
      </c>
      <c r="B27" s="6">
        <v>-500804</v>
      </c>
      <c r="C27" s="6">
        <v>-327358</v>
      </c>
      <c r="D27" s="6">
        <v>61588</v>
      </c>
    </row>
    <row r="28" spans="1:4" x14ac:dyDescent="0.25">
      <c r="A28" s="4" t="s">
        <v>65</v>
      </c>
      <c r="B28" s="6">
        <v>862</v>
      </c>
      <c r="C28" s="6">
        <v>458</v>
      </c>
      <c r="D28" s="6">
        <v>0</v>
      </c>
    </row>
    <row r="29" spans="1:4" x14ac:dyDescent="0.25">
      <c r="A29" s="4" t="s">
        <v>66</v>
      </c>
      <c r="B29" s="10">
        <v>-499942</v>
      </c>
      <c r="C29" s="10">
        <v>-326900</v>
      </c>
      <c r="D29" s="10">
        <v>61588</v>
      </c>
    </row>
    <row r="30" spans="1:4" x14ac:dyDescent="0.25">
      <c r="A30" s="3" t="s">
        <v>67</v>
      </c>
    </row>
    <row r="31" spans="1:4" x14ac:dyDescent="0.25">
      <c r="A31" s="4" t="s">
        <v>68</v>
      </c>
      <c r="B31" s="6">
        <v>91777119</v>
      </c>
      <c r="C31" s="6">
        <v>91327846</v>
      </c>
      <c r="D31" s="6">
        <v>90899284</v>
      </c>
    </row>
    <row r="32" spans="1:4" x14ac:dyDescent="0.25">
      <c r="A32" s="4" t="s">
        <v>69</v>
      </c>
      <c r="B32" s="6">
        <v>91777119</v>
      </c>
      <c r="C32" s="6">
        <v>91327846</v>
      </c>
      <c r="D32" s="6">
        <v>91273994</v>
      </c>
    </row>
    <row r="33" spans="1:4" x14ac:dyDescent="0.25">
      <c r="A33" s="3" t="s">
        <v>70</v>
      </c>
    </row>
    <row r="34" spans="1:4" ht="30" x14ac:dyDescent="0.25">
      <c r="A34" s="4" t="s">
        <v>71</v>
      </c>
      <c r="B34" s="15">
        <v>-5.45</v>
      </c>
      <c r="C34" s="15">
        <v>-3.63</v>
      </c>
      <c r="D34" s="15">
        <v>0.52</v>
      </c>
    </row>
    <row r="35" spans="1:4" ht="30" x14ac:dyDescent="0.25">
      <c r="A35" s="4" t="s">
        <v>72</v>
      </c>
      <c r="B35" s="6">
        <v>0</v>
      </c>
      <c r="C35" s="16">
        <v>0.05</v>
      </c>
      <c r="D35" s="16">
        <v>0.16</v>
      </c>
    </row>
    <row r="36" spans="1:4" ht="30" x14ac:dyDescent="0.25">
      <c r="A36" s="4" t="s">
        <v>73</v>
      </c>
      <c r="B36" s="16">
        <v>-5.45</v>
      </c>
      <c r="C36" s="16">
        <v>-3.58</v>
      </c>
      <c r="D36" s="16">
        <v>0.68</v>
      </c>
    </row>
    <row r="37" spans="1:4" x14ac:dyDescent="0.25">
      <c r="A37" s="3" t="s">
        <v>74</v>
      </c>
    </row>
    <row r="38" spans="1:4" ht="30" x14ac:dyDescent="0.25">
      <c r="A38" s="4" t="s">
        <v>71</v>
      </c>
      <c r="B38" s="16">
        <v>-5.45</v>
      </c>
      <c r="C38" s="16">
        <v>-3.63</v>
      </c>
      <c r="D38" s="16">
        <v>0.52</v>
      </c>
    </row>
    <row r="39" spans="1:4" ht="30" x14ac:dyDescent="0.25">
      <c r="A39" s="4" t="s">
        <v>72</v>
      </c>
      <c r="B39" s="6">
        <v>0</v>
      </c>
      <c r="C39" s="16">
        <v>0.05</v>
      </c>
      <c r="D39" s="16">
        <v>0.15</v>
      </c>
    </row>
    <row r="40" spans="1:4" ht="30" x14ac:dyDescent="0.25">
      <c r="A40" s="4" t="s">
        <v>73</v>
      </c>
      <c r="B40" s="15">
        <v>-5.45</v>
      </c>
      <c r="C40" s="15">
        <v>-3.58</v>
      </c>
      <c r="D40" s="15">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A12" sqref="A12"/>
    </sheetView>
  </sheetViews>
  <sheetFormatPr defaultRowHeight="15" x14ac:dyDescent="0.25"/>
  <cols>
    <col min="1" max="1" width="70" customWidth="1"/>
    <col min="2" max="2" width="16" customWidth="1"/>
    <col min="3" max="4" width="14" customWidth="1"/>
  </cols>
  <sheetData>
    <row r="1" spans="1:4" x14ac:dyDescent="0.25">
      <c r="A1" s="11" t="s">
        <v>75</v>
      </c>
      <c r="B1" s="12" t="s">
        <v>38</v>
      </c>
      <c r="C1" s="13"/>
      <c r="D1" s="13"/>
    </row>
    <row r="2" spans="1:4" x14ac:dyDescent="0.25">
      <c r="A2" s="13"/>
      <c r="B2" s="2" t="s">
        <v>1</v>
      </c>
      <c r="C2" s="2" t="s">
        <v>2</v>
      </c>
      <c r="D2" s="2" t="s">
        <v>39</v>
      </c>
    </row>
    <row r="3" spans="1:4" x14ac:dyDescent="0.25">
      <c r="A3" s="3" t="s">
        <v>76</v>
      </c>
    </row>
    <row r="4" spans="1:4" x14ac:dyDescent="0.25">
      <c r="A4" s="4" t="s">
        <v>64</v>
      </c>
      <c r="B4" s="10">
        <v>-500804</v>
      </c>
      <c r="C4" s="10">
        <v>-327358</v>
      </c>
      <c r="D4" s="10">
        <v>61588</v>
      </c>
    </row>
    <row r="5" spans="1:4" x14ac:dyDescent="0.25">
      <c r="A5" s="4" t="s">
        <v>62</v>
      </c>
      <c r="B5" s="6">
        <v>0</v>
      </c>
      <c r="C5" s="6">
        <v>0</v>
      </c>
      <c r="D5" s="6">
        <v>-11291</v>
      </c>
    </row>
    <row r="6" spans="1:4" x14ac:dyDescent="0.25">
      <c r="A6" s="4" t="s">
        <v>77</v>
      </c>
      <c r="B6" s="6">
        <v>70</v>
      </c>
      <c r="C6" s="6">
        <v>-4872</v>
      </c>
      <c r="D6" s="6">
        <v>-2875</v>
      </c>
    </row>
    <row r="7" spans="1:4" ht="30" x14ac:dyDescent="0.25">
      <c r="A7" s="3" t="s">
        <v>78</v>
      </c>
    </row>
    <row r="8" spans="1:4" x14ac:dyDescent="0.25">
      <c r="A8" s="4" t="s">
        <v>79</v>
      </c>
      <c r="B8" s="14">
        <v>153222</v>
      </c>
      <c r="C8" s="6">
        <v>156027</v>
      </c>
      <c r="D8" s="6">
        <v>170640</v>
      </c>
    </row>
    <row r="9" spans="1:4" x14ac:dyDescent="0.25">
      <c r="A9" s="4" t="s">
        <v>80</v>
      </c>
      <c r="B9" s="14">
        <v>124866</v>
      </c>
      <c r="C9" s="6">
        <v>0</v>
      </c>
      <c r="D9" s="6">
        <v>0</v>
      </c>
    </row>
    <row r="10" spans="1:4" x14ac:dyDescent="0.25">
      <c r="A10" s="4" t="s">
        <v>81</v>
      </c>
      <c r="B10" s="14">
        <v>2383</v>
      </c>
      <c r="C10" s="6">
        <v>7895</v>
      </c>
      <c r="D10" s="6">
        <v>11021</v>
      </c>
    </row>
    <row r="11" spans="1:4" x14ac:dyDescent="0.25">
      <c r="A11" s="4" t="s">
        <v>82</v>
      </c>
      <c r="B11" s="14">
        <v>2275</v>
      </c>
      <c r="C11" s="6">
        <v>39575</v>
      </c>
      <c r="D11" s="6">
        <v>4031</v>
      </c>
    </row>
    <row r="12" spans="1:4" x14ac:dyDescent="0.25">
      <c r="A12" s="4" t="s">
        <v>83</v>
      </c>
      <c r="B12" s="14">
        <v>19638</v>
      </c>
      <c r="C12" s="6">
        <v>0</v>
      </c>
      <c r="D12" s="6">
        <v>0</v>
      </c>
    </row>
    <row r="13" spans="1:4" x14ac:dyDescent="0.25">
      <c r="A13" s="4" t="s">
        <v>49</v>
      </c>
      <c r="B13" s="14">
        <v>177357</v>
      </c>
      <c r="C13" s="6">
        <v>204414</v>
      </c>
      <c r="D13" s="6">
        <v>30668</v>
      </c>
    </row>
    <row r="14" spans="1:4" x14ac:dyDescent="0.25">
      <c r="A14" s="4" t="s">
        <v>84</v>
      </c>
      <c r="B14" s="14">
        <v>3755</v>
      </c>
      <c r="C14" s="6">
        <v>0</v>
      </c>
      <c r="D14" s="6">
        <v>1080</v>
      </c>
    </row>
    <row r="15" spans="1:4" x14ac:dyDescent="0.25">
      <c r="A15" s="4" t="s">
        <v>50</v>
      </c>
      <c r="B15" s="14">
        <v>0</v>
      </c>
      <c r="C15" s="6">
        <v>-2289</v>
      </c>
      <c r="D15" s="6">
        <v>0</v>
      </c>
    </row>
    <row r="16" spans="1:4" x14ac:dyDescent="0.25">
      <c r="A16" s="4" t="s">
        <v>51</v>
      </c>
      <c r="B16" s="14">
        <v>-4835</v>
      </c>
      <c r="C16" s="6">
        <v>-7939</v>
      </c>
      <c r="D16" s="6">
        <v>0</v>
      </c>
    </row>
    <row r="17" spans="1:4" x14ac:dyDescent="0.25">
      <c r="A17" s="4" t="s">
        <v>14</v>
      </c>
      <c r="B17" s="14">
        <v>-6123</v>
      </c>
      <c r="C17" s="6">
        <v>-39870</v>
      </c>
      <c r="D17" s="6">
        <v>-25431</v>
      </c>
    </row>
    <row r="18" spans="1:4" x14ac:dyDescent="0.25">
      <c r="A18" s="4" t="s">
        <v>85</v>
      </c>
      <c r="B18" s="14">
        <v>-4507</v>
      </c>
      <c r="C18" s="6">
        <v>4068</v>
      </c>
      <c r="D18" s="6">
        <v>8467</v>
      </c>
    </row>
    <row r="19" spans="1:4" x14ac:dyDescent="0.25">
      <c r="A19" s="3" t="s">
        <v>86</v>
      </c>
    </row>
    <row r="20" spans="1:4" x14ac:dyDescent="0.25">
      <c r="A20" s="4" t="s">
        <v>87</v>
      </c>
      <c r="B20" s="6">
        <v>15117</v>
      </c>
      <c r="C20" s="6">
        <v>88049</v>
      </c>
      <c r="D20" s="6">
        <v>-5606</v>
      </c>
    </row>
    <row r="21" spans="1:4" x14ac:dyDescent="0.25">
      <c r="A21" s="4" t="s">
        <v>7</v>
      </c>
      <c r="B21" s="6">
        <v>4883</v>
      </c>
      <c r="C21" s="6">
        <v>23205</v>
      </c>
      <c r="D21" s="6">
        <v>12714</v>
      </c>
    </row>
    <row r="22" spans="1:4" x14ac:dyDescent="0.25">
      <c r="A22" s="4" t="s">
        <v>88</v>
      </c>
      <c r="B22" s="6">
        <v>-21801</v>
      </c>
      <c r="C22" s="6">
        <v>22275</v>
      </c>
      <c r="D22" s="6">
        <v>-11625</v>
      </c>
    </row>
    <row r="23" spans="1:4" x14ac:dyDescent="0.25">
      <c r="A23" s="4" t="s">
        <v>17</v>
      </c>
      <c r="B23" s="6">
        <v>107985</v>
      </c>
      <c r="C23" s="6">
        <v>-8138</v>
      </c>
      <c r="D23" s="6">
        <v>-63520</v>
      </c>
    </row>
    <row r="24" spans="1:4" x14ac:dyDescent="0.25">
      <c r="A24" s="4" t="s">
        <v>6</v>
      </c>
      <c r="B24" s="6">
        <v>2341</v>
      </c>
      <c r="C24" s="6">
        <v>-2080</v>
      </c>
      <c r="D24" s="6">
        <v>3438</v>
      </c>
    </row>
    <row r="25" spans="1:4" x14ac:dyDescent="0.25">
      <c r="A25" s="4" t="s">
        <v>19</v>
      </c>
      <c r="B25" s="6">
        <v>-123158</v>
      </c>
      <c r="C25" s="6">
        <v>0</v>
      </c>
      <c r="D25" s="6">
        <v>0</v>
      </c>
    </row>
    <row r="26" spans="1:4" x14ac:dyDescent="0.25">
      <c r="A26" s="4" t="s">
        <v>89</v>
      </c>
      <c r="B26" s="6">
        <v>0</v>
      </c>
      <c r="C26" s="6">
        <v>0</v>
      </c>
      <c r="D26" s="6">
        <v>-38500</v>
      </c>
    </row>
    <row r="27" spans="1:4" x14ac:dyDescent="0.25">
      <c r="A27" s="4" t="s">
        <v>90</v>
      </c>
      <c r="B27" s="17">
        <v>-47336</v>
      </c>
      <c r="C27" s="17">
        <v>152962</v>
      </c>
      <c r="D27" s="17">
        <v>144799</v>
      </c>
    </row>
    <row r="28" spans="1:4" x14ac:dyDescent="0.25">
      <c r="A28" s="3" t="s">
        <v>91</v>
      </c>
    </row>
    <row r="29" spans="1:4" x14ac:dyDescent="0.25">
      <c r="A29" s="4" t="s">
        <v>92</v>
      </c>
      <c r="B29" s="6">
        <v>-89402</v>
      </c>
      <c r="C29" s="6">
        <v>-115367</v>
      </c>
      <c r="D29" s="6">
        <v>-106726</v>
      </c>
    </row>
    <row r="30" spans="1:4" x14ac:dyDescent="0.25">
      <c r="A30" s="4" t="s">
        <v>93</v>
      </c>
      <c r="B30" s="6">
        <v>0</v>
      </c>
      <c r="C30" s="6">
        <v>-13324</v>
      </c>
      <c r="D30" s="6">
        <v>-21596</v>
      </c>
    </row>
    <row r="31" spans="1:4" x14ac:dyDescent="0.25">
      <c r="A31" s="4" t="s">
        <v>94</v>
      </c>
      <c r="B31" s="6">
        <v>5987</v>
      </c>
      <c r="C31" s="6">
        <v>19467</v>
      </c>
      <c r="D31" s="6">
        <v>4336</v>
      </c>
    </row>
    <row r="32" spans="1:4" x14ac:dyDescent="0.25">
      <c r="A32" s="4" t="s">
        <v>95</v>
      </c>
      <c r="B32" s="6">
        <v>0</v>
      </c>
      <c r="C32" s="6">
        <v>0</v>
      </c>
      <c r="D32" s="6">
        <v>-11000</v>
      </c>
    </row>
    <row r="33" spans="1:4" x14ac:dyDescent="0.25">
      <c r="A33" s="4" t="s">
        <v>96</v>
      </c>
      <c r="B33" s="6">
        <v>-83415</v>
      </c>
      <c r="C33" s="6">
        <v>-109224</v>
      </c>
      <c r="D33" s="6">
        <v>-134986</v>
      </c>
    </row>
    <row r="34" spans="1:4" x14ac:dyDescent="0.25">
      <c r="A34" s="3" t="s">
        <v>97</v>
      </c>
    </row>
    <row r="35" spans="1:4" x14ac:dyDescent="0.25">
      <c r="A35" s="4" t="s">
        <v>98</v>
      </c>
      <c r="B35" s="6">
        <v>-1834</v>
      </c>
      <c r="C35" s="6">
        <v>-1053</v>
      </c>
      <c r="D35" s="6">
        <v>-143323</v>
      </c>
    </row>
    <row r="36" spans="1:4" x14ac:dyDescent="0.25">
      <c r="A36" s="4" t="s">
        <v>99</v>
      </c>
      <c r="B36" s="6">
        <v>-40627</v>
      </c>
      <c r="C36" s="6">
        <v>-715</v>
      </c>
      <c r="D36" s="6">
        <v>-1786</v>
      </c>
    </row>
    <row r="37" spans="1:4" x14ac:dyDescent="0.25">
      <c r="A37" s="4" t="s">
        <v>100</v>
      </c>
      <c r="B37" s="6">
        <v>70000</v>
      </c>
      <c r="C37" s="6">
        <v>0</v>
      </c>
      <c r="D37" s="6">
        <v>0</v>
      </c>
    </row>
    <row r="38" spans="1:4" x14ac:dyDescent="0.25">
      <c r="A38" s="4" t="s">
        <v>101</v>
      </c>
      <c r="B38" s="6">
        <v>1294501</v>
      </c>
      <c r="C38" s="6">
        <v>351800</v>
      </c>
      <c r="D38" s="6">
        <v>326900</v>
      </c>
    </row>
    <row r="39" spans="1:4" x14ac:dyDescent="0.25">
      <c r="A39" s="4" t="s">
        <v>102</v>
      </c>
      <c r="B39" s="6">
        <v>-1125001</v>
      </c>
      <c r="C39" s="6">
        <v>-343700</v>
      </c>
      <c r="D39" s="6">
        <v>-324800</v>
      </c>
    </row>
    <row r="40" spans="1:4" x14ac:dyDescent="0.25">
      <c r="A40" s="4" t="s">
        <v>103</v>
      </c>
      <c r="B40" s="6">
        <v>660000</v>
      </c>
      <c r="C40" s="6">
        <v>2420000</v>
      </c>
      <c r="D40" s="6">
        <v>2525000</v>
      </c>
    </row>
    <row r="41" spans="1:4" x14ac:dyDescent="0.25">
      <c r="A41" s="4" t="s">
        <v>104</v>
      </c>
      <c r="B41" s="6">
        <v>-670000</v>
      </c>
      <c r="C41" s="6">
        <v>-2435000</v>
      </c>
      <c r="D41" s="6">
        <v>-2360000</v>
      </c>
    </row>
    <row r="42" spans="1:4" x14ac:dyDescent="0.25">
      <c r="A42" s="4" t="s">
        <v>105</v>
      </c>
      <c r="B42" s="6">
        <v>0</v>
      </c>
      <c r="C42" s="6">
        <v>444</v>
      </c>
      <c r="D42" s="6">
        <v>0</v>
      </c>
    </row>
    <row r="43" spans="1:4" x14ac:dyDescent="0.25">
      <c r="A43" s="4" t="s">
        <v>106</v>
      </c>
      <c r="B43" s="6">
        <v>-28</v>
      </c>
      <c r="C43" s="6">
        <v>0</v>
      </c>
      <c r="D43" s="6">
        <v>0</v>
      </c>
    </row>
    <row r="44" spans="1:4" x14ac:dyDescent="0.25">
      <c r="A44" s="4" t="s">
        <v>107</v>
      </c>
      <c r="B44" s="6">
        <v>0</v>
      </c>
      <c r="C44" s="6">
        <v>-27405</v>
      </c>
      <c r="D44" s="6">
        <v>-32737</v>
      </c>
    </row>
    <row r="45" spans="1:4" x14ac:dyDescent="0.25">
      <c r="A45" s="4" t="s">
        <v>108</v>
      </c>
      <c r="B45" s="6">
        <v>-425</v>
      </c>
      <c r="C45" s="6">
        <v>-445</v>
      </c>
      <c r="D45" s="6">
        <v>-535</v>
      </c>
    </row>
    <row r="46" spans="1:4" x14ac:dyDescent="0.25">
      <c r="A46" s="4" t="s">
        <v>109</v>
      </c>
      <c r="B46" s="6">
        <v>186586</v>
      </c>
      <c r="C46" s="6">
        <v>-36074</v>
      </c>
      <c r="D46" s="6">
        <v>-11281</v>
      </c>
    </row>
    <row r="47" spans="1:4" x14ac:dyDescent="0.25">
      <c r="A47" s="4" t="s">
        <v>110</v>
      </c>
      <c r="B47" s="6">
        <v>55835</v>
      </c>
      <c r="C47" s="6">
        <v>7664</v>
      </c>
      <c r="D47" s="6">
        <v>-1468</v>
      </c>
    </row>
    <row r="48" spans="1:4" x14ac:dyDescent="0.25">
      <c r="A48" s="4" t="s">
        <v>111</v>
      </c>
      <c r="B48" s="6">
        <v>24176</v>
      </c>
      <c r="C48" s="6">
        <v>16512</v>
      </c>
      <c r="D48" s="6">
        <v>17980</v>
      </c>
    </row>
    <row r="49" spans="1:4" x14ac:dyDescent="0.25">
      <c r="A49" s="4" t="s">
        <v>112</v>
      </c>
      <c r="B49" s="10">
        <v>80011</v>
      </c>
      <c r="C49" s="10">
        <v>24176</v>
      </c>
      <c r="D49" s="10">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3"/>
  <sheetViews>
    <sheetView workbookViewId="0">
      <selection activeCell="E7" sqref="E7"/>
    </sheetView>
  </sheetViews>
  <sheetFormatPr defaultRowHeight="15" x14ac:dyDescent="0.25"/>
  <cols>
    <col min="1" max="1" width="41.42578125" customWidth="1"/>
    <col min="2" max="2" width="3.140625" customWidth="1"/>
    <col min="3" max="3" width="38.5703125" bestFit="1" customWidth="1"/>
    <col min="4" max="4" width="4.28515625" customWidth="1"/>
    <col min="5" max="5" width="56.140625" bestFit="1" customWidth="1"/>
    <col min="6" max="6" width="2.7109375" customWidth="1"/>
    <col min="7" max="8" width="18.85546875" bestFit="1" customWidth="1"/>
  </cols>
  <sheetData>
    <row r="1" spans="1:8" ht="18.75" x14ac:dyDescent="0.3">
      <c r="A1" s="18" t="s">
        <v>113</v>
      </c>
      <c r="G1">
        <v>2019</v>
      </c>
      <c r="H1">
        <v>2018</v>
      </c>
    </row>
    <row r="2" spans="1:8" ht="21" x14ac:dyDescent="0.35">
      <c r="A2" s="19" t="s">
        <v>114</v>
      </c>
      <c r="B2" t="s">
        <v>115</v>
      </c>
      <c r="C2" s="20" t="s">
        <v>116</v>
      </c>
      <c r="D2" t="s">
        <v>115</v>
      </c>
      <c r="E2" s="20" t="s">
        <v>117</v>
      </c>
      <c r="F2" t="s">
        <v>115</v>
      </c>
      <c r="G2" s="21">
        <f>SUM([1]BS!B20:B22)/(SUM([1]BS!B20:B22)+[1]BS!B34)</f>
        <v>4.9615572568822284</v>
      </c>
      <c r="H2" s="21">
        <f>SUM([1]BS!C20:C22)/(SUM([1]BS!C20:C22)+[1]BS!C34)</f>
        <v>0.74486891713662917</v>
      </c>
    </row>
    <row r="3" spans="1:8" x14ac:dyDescent="0.25">
      <c r="A3" s="22" t="s">
        <v>118</v>
      </c>
      <c r="B3" t="s">
        <v>115</v>
      </c>
      <c r="C3" t="s">
        <v>119</v>
      </c>
      <c r="D3"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2"/>
  <sheetViews>
    <sheetView tabSelected="1" workbookViewId="0">
      <selection activeCell="I4" sqref="I4"/>
    </sheetView>
  </sheetViews>
  <sheetFormatPr defaultRowHeight="15" x14ac:dyDescent="0.25"/>
  <cols>
    <col min="1" max="1" width="36.42578125" bestFit="1" customWidth="1"/>
    <col min="2" max="2" width="3.42578125" customWidth="1"/>
    <col min="3" max="3" width="28" bestFit="1" customWidth="1"/>
    <col min="4" max="4" width="4" customWidth="1"/>
  </cols>
  <sheetData>
    <row r="1" spans="1:6" ht="18.75" x14ac:dyDescent="0.3">
      <c r="A1" s="18" t="s">
        <v>120</v>
      </c>
      <c r="E1">
        <v>2019</v>
      </c>
      <c r="F1">
        <v>2018</v>
      </c>
    </row>
    <row r="2" spans="1:6" ht="21" x14ac:dyDescent="0.35">
      <c r="A2" s="20" t="s">
        <v>121</v>
      </c>
      <c r="B2" t="s">
        <v>115</v>
      </c>
      <c r="C2" s="20" t="s">
        <v>122</v>
      </c>
      <c r="D2" t="s">
        <v>115</v>
      </c>
      <c r="E2">
        <f>[1]IS!E16/[1]IS!B18</f>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workbookViewId="0">
      <selection sqref="A1:XFD104857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workbookViewId="0">
      <selection sqref="A1:XFD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BS</vt:lpstr>
      <vt:lpstr>IS</vt:lpstr>
      <vt:lpstr>CFS</vt:lpstr>
      <vt:lpstr>DM_DC</vt:lpstr>
      <vt:lpstr>DM_TLA</vt:lpstr>
      <vt:lpstr>DM_TLE</vt:lpstr>
      <vt:lpstr>DM_EC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2020-08-07T14:03:53Z</dcterms:created>
  <dcterms:modified xsi:type="dcterms:W3CDTF">2020-08-07T14:08:17Z</dcterms:modified>
</cp:coreProperties>
</file>