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D:\!TRAINING\!Financial Statement &amp; Ratio Analysis in Excel - 3 in 1\"/>
    </mc:Choice>
  </mc:AlternateContent>
  <xr:revisionPtr revIDLastSave="0" documentId="13_ncr:1_{69BB1426-74CF-46A1-98A2-224A02C6A682}" xr6:coauthVersionLast="45" xr6:coauthVersionMax="45" xr10:uidLastSave="{00000000-0000-0000-0000-000000000000}"/>
  <bookViews>
    <workbookView xWindow="-120" yWindow="-120" windowWidth="20730" windowHeight="11160" activeTab="4" xr2:uid="{00000000-000D-0000-FFFF-FFFF00000000}"/>
  </bookViews>
  <sheets>
    <sheet name="BS" sheetId="1" r:id="rId1"/>
    <sheet name="IS" sheetId="2" r:id="rId2"/>
    <sheet name="CFS" sheetId="3" r:id="rId3"/>
    <sheet name="DM_DC" sheetId="4" r:id="rId4"/>
    <sheet name="DM_TLA" sheetId="5" r:id="rId5"/>
    <sheet name="DM_TLE" sheetId="6" r:id="rId6"/>
    <sheet name="DM_EC"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 i="5" l="1"/>
  <c r="E2" i="5"/>
  <c r="H2" i="4"/>
  <c r="G2" i="4"/>
</calcChain>
</file>

<file path=xl/sharedStrings.xml><?xml version="1.0" encoding="utf-8"?>
<sst xmlns="http://schemas.openxmlformats.org/spreadsheetml/2006/main" count="150" uniqueCount="123">
  <si>
    <t>CONSOLIDATED BALANCE SHEETS - USD ($) $ in Thousands</t>
  </si>
  <si>
    <t>Dec. 31, 2019</t>
  </si>
  <si>
    <t>Dec. 31, 2018</t>
  </si>
  <si>
    <t>Current assets:</t>
  </si>
  <si>
    <t>Cash and cash equivalents</t>
  </si>
  <si>
    <t>Receivables, net of allowances of $6,676 and $5,994</t>
  </si>
  <si>
    <t>Income tax receivable</t>
  </si>
  <si>
    <t>Inventories</t>
  </si>
  <si>
    <t>Prepaid expenses and other current assets</t>
  </si>
  <si>
    <t>Assets held for sale</t>
  </si>
  <si>
    <t>Total current assets</t>
  </si>
  <si>
    <t>Property, plant and equipment, net</t>
  </si>
  <si>
    <t>Operating lease right of use assets</t>
  </si>
  <si>
    <t>Identifiable intangible and other assets, net</t>
  </si>
  <si>
    <t>Deferred income taxes</t>
  </si>
  <si>
    <t>Total assets</t>
  </si>
  <si>
    <t>Current liabilities:</t>
  </si>
  <si>
    <t>Accounts payable and accrued expenses</t>
  </si>
  <si>
    <t>Current maturities of long-term debt and finance leases</t>
  </si>
  <si>
    <t>Operating lease liabilities</t>
  </si>
  <si>
    <t>Total current liabilities</t>
  </si>
  <si>
    <t>Long-term debt, net</t>
  </si>
  <si>
    <t>Long-term operating lease liabilities</t>
  </si>
  <si>
    <t>Other long-term liabilities</t>
  </si>
  <si>
    <t>Liabilities subject to compromise (Note 2)</t>
  </si>
  <si>
    <t>Commitments and contingencies (Note 20)</t>
  </si>
  <si>
    <t xml:space="preserve"> </t>
  </si>
  <si>
    <t>Stockholders’ equity:</t>
  </si>
  <si>
    <t>Preferred stock, none issued</t>
  </si>
  <si>
    <t>Common stock, 91,940,015 and 91,438,768 shares issued and outstanding, with a par value of $0.01 per share</t>
  </si>
  <si>
    <t>Additional paid-in capital</t>
  </si>
  <si>
    <t>Accumulated deficit</t>
  </si>
  <si>
    <t>Accumulated other comprehensive loss</t>
  </si>
  <si>
    <t>Total Dean Foods Company stockholders’ equity (deficiency)</t>
  </si>
  <si>
    <t>Non-controlling interest</t>
  </si>
  <si>
    <t>Total stockholders’ equity (deficiency)</t>
  </si>
  <si>
    <t>Total</t>
  </si>
  <si>
    <t>CONSOLIDATED STATEMENTS OF OPERATIONS - USD ($) $ in Thousands</t>
  </si>
  <si>
    <t>12 Months Ended</t>
  </si>
  <si>
    <t>Dec. 31, 2017</t>
  </si>
  <si>
    <t>Income Statement [Abstract]</t>
  </si>
  <si>
    <t>Net sales</t>
  </si>
  <si>
    <t>Cost of sales</t>
  </si>
  <si>
    <t>Gross profit</t>
  </si>
  <si>
    <t>Operating costs and expenses:</t>
  </si>
  <si>
    <t>Selling and distribution</t>
  </si>
  <si>
    <t>General and administrative</t>
  </si>
  <si>
    <t>Amortization of intangibles</t>
  </si>
  <si>
    <t>Prepetition facility closing and restructuring costs, net</t>
  </si>
  <si>
    <t>Impairment of goodwill and long-lived assets</t>
  </si>
  <si>
    <t>Other operating income</t>
  </si>
  <si>
    <t>Equity in (earnings) loss of unconsolidated affiliate</t>
  </si>
  <si>
    <t>Total operating costs and expenses</t>
  </si>
  <si>
    <t>Operating income (loss)</t>
  </si>
  <si>
    <t>Other (income) expense:</t>
  </si>
  <si>
    <t>Interest expense</t>
  </si>
  <si>
    <t>Other (income) expense, net</t>
  </si>
  <si>
    <t>Reorganization items</t>
  </si>
  <si>
    <t>Total other expense</t>
  </si>
  <si>
    <t>Income (loss) before income taxes</t>
  </si>
  <si>
    <t>Income tax benefit</t>
  </si>
  <si>
    <t>Income (loss) from continuing operations</t>
  </si>
  <si>
    <t>Income from discontinued operations, net of tax</t>
  </si>
  <si>
    <t>Gain (loss) on sale of discontinued operations, net of tax</t>
  </si>
  <si>
    <t>Net income (loss)</t>
  </si>
  <si>
    <t>Net loss attributable to non-controlling interest</t>
  </si>
  <si>
    <t>Net income (loss) attributable to Dean Foods Company</t>
  </si>
  <si>
    <t>Average common shares:</t>
  </si>
  <si>
    <t>Basic (shares)</t>
  </si>
  <si>
    <t>Diluted (shares)</t>
  </si>
  <si>
    <t>Basic income (loss) per common share:</t>
  </si>
  <si>
    <t>Income (loss) from continuing operations attributable to Dean Foods Company (USD per share)</t>
  </si>
  <si>
    <t>Income from discontinued operations attributable to Dean Foods Company (USD per share)</t>
  </si>
  <si>
    <t>Net income (loss) attributable to Dean Foods Company (USD per share)</t>
  </si>
  <si>
    <t>Diluted income (loss) per common share:</t>
  </si>
  <si>
    <t>CONSOLIDATED STATEMENTS OF CASH FLOWS - USD ($) $ in Thousands</t>
  </si>
  <si>
    <t>Cash flows from operating activities:</t>
  </si>
  <si>
    <t>(Gain) loss on sale of discontinued operations, net of tax</t>
  </si>
  <si>
    <t>Adjustments to reconcile net income (loss) to net cash provided by (used in) operating activities:</t>
  </si>
  <si>
    <t>Depreciation and amortization</t>
  </si>
  <si>
    <t>Non-cash lease expense</t>
  </si>
  <si>
    <t>Share-based compensation expense</t>
  </si>
  <si>
    <t>Non-cash prepetition facility closing and restructuring costs, net</t>
  </si>
  <si>
    <t>Non-cash reorganization items</t>
  </si>
  <si>
    <t>Write-off of financing costs</t>
  </si>
  <si>
    <t>Other, net</t>
  </si>
  <si>
    <t>Changes in operating assets and liabilities, net of acquisitions:</t>
  </si>
  <si>
    <t>Receivables, net</t>
  </si>
  <si>
    <t>Prepaid expenses and other assets</t>
  </si>
  <si>
    <t>Contributions to company-sponsored pension plans</t>
  </si>
  <si>
    <t>Net cash provided by (used in) operating activities</t>
  </si>
  <si>
    <t>Cash flows from investing activities:</t>
  </si>
  <si>
    <t>Payments for property, plant and equipment</t>
  </si>
  <si>
    <t>Payments for acquisitions, net of cash acquired</t>
  </si>
  <si>
    <t>Proceeds from sale of fixed assets</t>
  </si>
  <si>
    <t>Other investments</t>
  </si>
  <si>
    <t>Net cash used in investing activities</t>
  </si>
  <si>
    <t>Cash flows from financing activities:</t>
  </si>
  <si>
    <t>Repayments of debt</t>
  </si>
  <si>
    <t>Payments of financing costs</t>
  </si>
  <si>
    <t>Proceeds from DIP senior credit facility</t>
  </si>
  <si>
    <t>Proceeds from senior secured revolver</t>
  </si>
  <si>
    <t>Payments for senior secured revolver</t>
  </si>
  <si>
    <t>Proceeds from receivables securitization facility</t>
  </si>
  <si>
    <t>Payments for receivables securitization facility</t>
  </si>
  <si>
    <t>Proceeds from issuance of subsidiary's common stock</t>
  </si>
  <si>
    <t>Repurchase of subsidiary's common stock</t>
  </si>
  <si>
    <t>Cash dividends paid</t>
  </si>
  <si>
    <t>Issuance of common stock, net of share repurchases for withholding taxes</t>
  </si>
  <si>
    <t>Net cash provided by (used in) financing activities</t>
  </si>
  <si>
    <t>Increase (decrease) in cash and cash equivalents</t>
  </si>
  <si>
    <t>Cash and cash equivalents, beginning of year</t>
  </si>
  <si>
    <t>Cash and cash equivalents, end of year</t>
  </si>
  <si>
    <t>Debt Management of the  Company</t>
  </si>
  <si>
    <t>Debt to total capital ratio</t>
  </si>
  <si>
    <t>=</t>
  </si>
  <si>
    <t>Long Term Debt/Total Capital</t>
  </si>
  <si>
    <t>Long Term Debt/(Total Equity + Long Term Debt)</t>
  </si>
  <si>
    <t>Total Capital</t>
  </si>
  <si>
    <t>Total Equity + Long term debt</t>
  </si>
  <si>
    <t>Debt Management</t>
  </si>
  <si>
    <t>Times Interest earned Ratio</t>
  </si>
  <si>
    <t>Ebit/Interest Charges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</si>
</sst>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 &quot;#,##0_);_(&quot;$ &quot;\(#,##0\)"/>
    <numFmt numFmtId="165" formatCode="_(&quot;$ &quot;#,##0.00_);_(&quot;$ &quot;\(#,##0.00\)"/>
    <numFmt numFmtId="166" formatCode="0.0000"/>
  </numFmts>
  <fonts count="6" x14ac:knownFonts="1">
    <font>
      <sz val="11"/>
      <color theme="1"/>
      <name val="Calibri"/>
      <family val="2"/>
      <scheme val="minor"/>
    </font>
    <font>
      <b/>
      <sz val="11"/>
      <name val="Calibri"/>
      <family val="2"/>
    </font>
    <font>
      <sz val="11"/>
      <name val="Calibri"/>
      <family val="2"/>
    </font>
    <font>
      <b/>
      <sz val="14"/>
      <color theme="1"/>
      <name val="Calibri"/>
      <family val="2"/>
      <scheme val="minor"/>
    </font>
    <font>
      <b/>
      <sz val="14"/>
      <color rgb="FF111111"/>
      <name val="Roboto"/>
    </font>
    <font>
      <b/>
      <sz val="16"/>
      <color theme="1"/>
      <name val="Calibri"/>
      <family val="2"/>
      <scheme val="minor"/>
    </font>
  </fonts>
  <fills count="6">
    <fill>
      <patternFill patternType="none"/>
    </fill>
    <fill>
      <patternFill patternType="gray125"/>
    </fill>
    <fill>
      <patternFill patternType="solid">
        <fgColor theme="5"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vertical="top" wrapText="1"/>
    </xf>
    <xf numFmtId="0" fontId="2" fillId="0" borderId="0" xfId="0" applyFont="1" applyAlignment="1">
      <alignment vertical="top" wrapText="1"/>
    </xf>
    <xf numFmtId="164" fontId="2" fillId="2" borderId="0" xfId="0" applyNumberFormat="1" applyFont="1" applyFill="1" applyAlignment="1">
      <alignment horizontal="right" vertical="top"/>
    </xf>
    <xf numFmtId="37" fontId="2" fillId="0" borderId="0" xfId="0" applyNumberFormat="1" applyFont="1" applyAlignment="1">
      <alignment horizontal="right" vertical="top"/>
    </xf>
    <xf numFmtId="37" fontId="2" fillId="3" borderId="0" xfId="0" applyNumberFormat="1" applyFont="1" applyFill="1" applyAlignment="1">
      <alignment horizontal="right" vertical="top"/>
    </xf>
    <xf numFmtId="0" fontId="2" fillId="4" borderId="0" xfId="0" applyFont="1" applyFill="1" applyAlignment="1">
      <alignment vertical="top" wrapText="1"/>
    </xf>
    <xf numFmtId="37" fontId="2" fillId="4" borderId="0" xfId="0" applyNumberFormat="1" applyFont="1" applyFill="1" applyAlignment="1">
      <alignment horizontal="right" vertical="top"/>
    </xf>
    <xf numFmtId="164" fontId="2" fillId="0" borderId="0" xfId="0" applyNumberFormat="1" applyFont="1" applyAlignment="1">
      <alignment horizontal="right" vertical="top"/>
    </xf>
    <xf numFmtId="37" fontId="2" fillId="2" borderId="0" xfId="0" applyNumberFormat="1" applyFont="1" applyFill="1" applyAlignment="1">
      <alignment horizontal="right" vertical="top"/>
    </xf>
    <xf numFmtId="165" fontId="2" fillId="0" borderId="0" xfId="0" applyNumberFormat="1" applyFont="1" applyAlignment="1">
      <alignment horizontal="right" vertical="top"/>
    </xf>
    <xf numFmtId="39" fontId="2" fillId="0" borderId="0" xfId="0" applyNumberFormat="1" applyFont="1" applyAlignment="1">
      <alignment horizontal="right" vertical="top"/>
    </xf>
    <xf numFmtId="37" fontId="2" fillId="5" borderId="0" xfId="0" applyNumberFormat="1" applyFont="1" applyFill="1" applyAlignment="1">
      <alignment horizontal="right" vertical="top"/>
    </xf>
    <xf numFmtId="0" fontId="3" fillId="0" borderId="0" xfId="0" applyFont="1"/>
    <xf numFmtId="0" fontId="4" fillId="0" borderId="0" xfId="0" applyFont="1" applyAlignment="1">
      <alignment horizontal="right" vertical="center"/>
    </xf>
    <xf numFmtId="0" fontId="5" fillId="0" borderId="0" xfId="0" applyFont="1"/>
    <xf numFmtId="166" fontId="5" fillId="0" borderId="0" xfId="0" applyNumberFormat="1" applyFont="1"/>
    <xf numFmtId="0" fontId="0" fillId="0" borderId="0" xfId="0" applyAlignment="1">
      <alignment horizontal="right"/>
    </xf>
    <xf numFmtId="0" fontId="1" fillId="0" borderId="0" xfId="0" applyFont="1" applyAlignment="1">
      <alignment horizontal="center" vertical="center" wrapText="1"/>
    </xf>
    <xf numFmtId="0" fontId="0" fillId="0" borderId="0" xfId="0"/>
    <xf numFmtId="0" fontId="2"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161924</xdr:rowOff>
    </xdr:from>
    <xdr:to>
      <xdr:col>2</xdr:col>
      <xdr:colOff>2400300</xdr:colOff>
      <xdr:row>25</xdr:row>
      <xdr:rowOff>19050</xdr:rowOff>
    </xdr:to>
    <xdr:sp macro="" textlink="">
      <xdr:nvSpPr>
        <xdr:cNvPr id="2" name="TextBox 1">
          <a:extLst>
            <a:ext uri="{FF2B5EF4-FFF2-40B4-BE49-F238E27FC236}">
              <a16:creationId xmlns:a16="http://schemas.microsoft.com/office/drawing/2014/main" id="{05274019-865E-4EA0-AFA3-CA092F1E2813}"/>
            </a:ext>
          </a:extLst>
        </xdr:cNvPr>
        <xdr:cNvSpPr txBox="1"/>
      </xdr:nvSpPr>
      <xdr:spPr>
        <a:xfrm>
          <a:off x="0" y="857249"/>
          <a:ext cx="5372100" cy="4048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A measurement of a company's </a:t>
          </a:r>
          <a:r>
            <a:rPr lang="en-GB" sz="1200" b="1" i="0">
              <a:solidFill>
                <a:schemeClr val="dk1"/>
              </a:solidFill>
              <a:effectLst/>
              <a:latin typeface="+mn-lt"/>
              <a:ea typeface="+mn-ea"/>
              <a:cs typeface="+mn-cs"/>
            </a:rPr>
            <a:t>financial leverage</a:t>
          </a:r>
          <a:r>
            <a:rPr lang="en-GB" sz="1100" b="0" i="0">
              <a:solidFill>
                <a:schemeClr val="dk1"/>
              </a:solidFill>
              <a:effectLst/>
              <a:latin typeface="+mn-lt"/>
              <a:ea typeface="+mn-ea"/>
              <a:cs typeface="+mn-cs"/>
            </a:rPr>
            <a:t>, calculated as the company's debt divided by its total capital. Debt includes all short-term and long-term obligations. Total capital includes the company's debt and shareholders' equity, which includes common stock, preferred stock, minority interest and net debt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higher the debt-to-capital ratio, the more debt the company has compared to its equity. This tells investors whether a company is more prone to using debt financing or equity financing. A company with high debt-to-capital ratios, compared to a general or industry average, may show weak financial strength because the cost of these debts may weigh on the company and increase its default risk.</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A company's debt-to-capital ratio or D/C ratio is the ratio of its total debt to its total capital, its debt and equity combined. The ratio measures a company's capital structure, financial solvency, and degree of leverage, at a particular point in time. The data to calculate the ratio are found on the balance sheet.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total debt-to-capitalization ratio is a tool that </a:t>
          </a:r>
          <a:r>
            <a:rPr lang="en-GB" sz="1100" b="1" i="0">
              <a:solidFill>
                <a:schemeClr val="dk1"/>
              </a:solidFill>
              <a:effectLst/>
              <a:latin typeface="+mn-lt"/>
              <a:ea typeface="+mn-ea"/>
              <a:cs typeface="+mn-cs"/>
            </a:rPr>
            <a:t>measures the total amount of outstanding company debt as a percentage of the firm’s total capitalization</a:t>
          </a:r>
          <a:r>
            <a:rPr lang="en-GB" sz="1100" b="0" i="0">
              <a:solidFill>
                <a:schemeClr val="dk1"/>
              </a:solidFill>
              <a:effectLst/>
              <a:latin typeface="+mn-lt"/>
              <a:ea typeface="+mn-ea"/>
              <a:cs typeface="+mn-cs"/>
            </a:rPr>
            <a:t>. The ratio is an indicator of the company's leverage, which is debt used to purchase assets.</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523875</xdr:colOff>
      <xdr:row>4</xdr:row>
      <xdr:rowOff>114300</xdr:rowOff>
    </xdr:from>
    <xdr:to>
      <xdr:col>6</xdr:col>
      <xdr:colOff>276225</xdr:colOff>
      <xdr:row>19</xdr:row>
      <xdr:rowOff>123825</xdr:rowOff>
    </xdr:to>
    <xdr:sp macro="" textlink="">
      <xdr:nvSpPr>
        <xdr:cNvPr id="2" name="TextBox 1">
          <a:extLst>
            <a:ext uri="{FF2B5EF4-FFF2-40B4-BE49-F238E27FC236}">
              <a16:creationId xmlns:a16="http://schemas.microsoft.com/office/drawing/2014/main" id="{35E687C8-4370-428B-AD77-089A037EF143}"/>
            </a:ext>
          </a:extLst>
        </xdr:cNvPr>
        <xdr:cNvSpPr txBox="1"/>
      </xdr:nvSpPr>
      <xdr:spPr>
        <a:xfrm>
          <a:off x="523875" y="1000125"/>
          <a:ext cx="5762625" cy="2867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 relative amount of operating profit against the company's</a:t>
          </a:r>
          <a:r>
            <a:rPr lang="en-GB" sz="1100" baseline="0"/>
            <a:t> payment obligations.</a:t>
          </a:r>
        </a:p>
        <a:p>
          <a:endParaRPr lang="en-GB" sz="1100" baseline="0"/>
        </a:p>
        <a:p>
          <a:r>
            <a:rPr lang="en-GB" sz="1100" b="0" i="0">
              <a:solidFill>
                <a:schemeClr val="dk1"/>
              </a:solidFill>
              <a:effectLst/>
              <a:latin typeface="+mn-lt"/>
              <a:ea typeface="+mn-ea"/>
              <a:cs typeface="+mn-cs"/>
            </a:rPr>
            <a:t>The times interest earned ratio is calculated by dividing income before interest and income taxes by the interest expense.Both of these figures can be found on the income statement. Interest expense and income taxes are often reported separately from the normal operating expenses for solvency analysis purposes. This also makes it easier to find the earnings before interest and taxes or EBIT.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times interest ratio is stated in numbers as opposed to a percentage. The ratio indicates how many times a company could pay the interest with its before tax income, so obviously the larger ratios are considered more favorable than smaller ratios.In other words, a ratio of 4 means that a company makes enough income to pay for its total interest expense 4 times over. </a:t>
          </a:r>
        </a:p>
        <a:p>
          <a:r>
            <a:rPr lang="en-GB" sz="1100" b="0" i="0">
              <a:solidFill>
                <a:schemeClr val="dk1"/>
              </a:solidFill>
              <a:effectLst/>
              <a:latin typeface="+mn-lt"/>
              <a:ea typeface="+mn-ea"/>
              <a:cs typeface="+mn-cs"/>
            </a:rPr>
            <a:t>Said another way, this company’s income is 4 times higher than its interest expense for the year.</a:t>
          </a:r>
        </a:p>
        <a:p>
          <a:r>
            <a:rPr lang="en-GB" sz="1100" b="0" i="0">
              <a:solidFill>
                <a:schemeClr val="dk1"/>
              </a:solidFill>
              <a:effectLst/>
              <a:latin typeface="+mn-lt"/>
              <a:ea typeface="+mn-ea"/>
              <a:cs typeface="+mn-cs"/>
            </a:rPr>
            <a:t>Values found in Income Statement</a:t>
          </a:r>
        </a:p>
        <a:p>
          <a:r>
            <a:rPr lang="en-GB" sz="1100" b="1" i="0">
              <a:solidFill>
                <a:schemeClr val="dk1"/>
              </a:solidFill>
              <a:effectLst/>
              <a:latin typeface="+mn-lt"/>
              <a:ea typeface="+mn-ea"/>
              <a:cs typeface="+mn-cs"/>
            </a:rPr>
            <a:t>EBIT</a:t>
          </a:r>
          <a:r>
            <a:rPr lang="en-GB" sz="1100" b="1" i="0" baseline="0">
              <a:solidFill>
                <a:schemeClr val="dk1"/>
              </a:solidFill>
              <a:effectLst/>
              <a:latin typeface="+mn-lt"/>
              <a:ea typeface="+mn-ea"/>
              <a:cs typeface="+mn-cs"/>
            </a:rPr>
            <a:t> = Operating Income</a:t>
          </a:r>
        </a:p>
        <a:p>
          <a:r>
            <a:rPr lang="en-GB" sz="1100" b="1" i="0" baseline="0">
              <a:solidFill>
                <a:schemeClr val="dk1"/>
              </a:solidFill>
              <a:effectLst/>
              <a:latin typeface="+mn-lt"/>
              <a:ea typeface="+mn-ea"/>
              <a:cs typeface="+mn-cs"/>
            </a:rPr>
            <a:t>Interest Charges = Interest Expense</a:t>
          </a:r>
          <a:endParaRPr lang="en-GB" sz="1100" b="1"/>
        </a:p>
      </xdr:txBody>
    </xdr:sp>
    <xdr:clientData/>
  </xdr:twoCellAnchor>
  <xdr:twoCellAnchor editAs="oneCell">
    <xdr:from>
      <xdr:col>6</xdr:col>
      <xdr:colOff>285750</xdr:colOff>
      <xdr:row>15</xdr:row>
      <xdr:rowOff>9525</xdr:rowOff>
    </xdr:from>
    <xdr:to>
      <xdr:col>16</xdr:col>
      <xdr:colOff>142875</xdr:colOff>
      <xdr:row>19</xdr:row>
      <xdr:rowOff>28575</xdr:rowOff>
    </xdr:to>
    <xdr:pic>
      <xdr:nvPicPr>
        <xdr:cNvPr id="3" name="Picture 2" descr="Times Interest Earned Ratio">
          <a:extLst>
            <a:ext uri="{FF2B5EF4-FFF2-40B4-BE49-F238E27FC236}">
              <a16:creationId xmlns:a16="http://schemas.microsoft.com/office/drawing/2014/main" id="{205B3FAE-8B03-4E13-B1AD-E03BE51A2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96025" y="2990850"/>
          <a:ext cx="5953125"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5"/>
  <sheetViews>
    <sheetView topLeftCell="A7" workbookViewId="0">
      <selection activeCell="F8" sqref="F8"/>
    </sheetView>
  </sheetViews>
  <sheetFormatPr defaultRowHeight="15" x14ac:dyDescent="0.25"/>
  <cols>
    <col min="1" max="1" width="70.140625" customWidth="1"/>
    <col min="2" max="3" width="12" bestFit="1" customWidth="1"/>
  </cols>
  <sheetData>
    <row r="1" spans="1:3" ht="30" x14ac:dyDescent="0.25">
      <c r="A1" s="1" t="s">
        <v>0</v>
      </c>
      <c r="B1" s="2" t="s">
        <v>1</v>
      </c>
      <c r="C1" s="2" t="s">
        <v>2</v>
      </c>
    </row>
    <row r="2" spans="1:3" x14ac:dyDescent="0.25">
      <c r="A2" s="3" t="s">
        <v>3</v>
      </c>
    </row>
    <row r="3" spans="1:3" x14ac:dyDescent="0.25">
      <c r="A3" s="4" t="s">
        <v>4</v>
      </c>
      <c r="B3" s="5">
        <v>80011</v>
      </c>
      <c r="C3" s="5">
        <v>24176</v>
      </c>
    </row>
    <row r="4" spans="1:3" x14ac:dyDescent="0.25">
      <c r="A4" s="4" t="s">
        <v>5</v>
      </c>
      <c r="B4" s="6">
        <v>574146</v>
      </c>
      <c r="C4" s="6">
        <v>589263</v>
      </c>
    </row>
    <row r="5" spans="1:3" x14ac:dyDescent="0.25">
      <c r="A5" s="4" t="s">
        <v>6</v>
      </c>
      <c r="B5" s="6">
        <v>1917</v>
      </c>
      <c r="C5" s="6">
        <v>4220</v>
      </c>
    </row>
    <row r="6" spans="1:3" x14ac:dyDescent="0.25">
      <c r="A6" s="4" t="s">
        <v>7</v>
      </c>
      <c r="B6" s="7">
        <v>250485</v>
      </c>
      <c r="C6" s="7">
        <v>255484</v>
      </c>
    </row>
    <row r="7" spans="1:3" x14ac:dyDescent="0.25">
      <c r="A7" s="4" t="s">
        <v>8</v>
      </c>
      <c r="B7" s="6">
        <v>60108</v>
      </c>
      <c r="C7" s="6">
        <v>30665</v>
      </c>
    </row>
    <row r="8" spans="1:3" x14ac:dyDescent="0.25">
      <c r="A8" s="4" t="s">
        <v>9</v>
      </c>
      <c r="B8" s="6">
        <v>0</v>
      </c>
      <c r="C8" s="6">
        <v>8472</v>
      </c>
    </row>
    <row r="9" spans="1:3" x14ac:dyDescent="0.25">
      <c r="A9" s="8" t="s">
        <v>10</v>
      </c>
      <c r="B9" s="9">
        <v>966667</v>
      </c>
      <c r="C9" s="9">
        <v>912280</v>
      </c>
    </row>
    <row r="10" spans="1:3" x14ac:dyDescent="0.25">
      <c r="A10" s="4" t="s">
        <v>11</v>
      </c>
      <c r="B10" s="6">
        <v>820366</v>
      </c>
      <c r="C10" s="6">
        <v>1006182</v>
      </c>
    </row>
    <row r="11" spans="1:3" x14ac:dyDescent="0.25">
      <c r="A11" s="4" t="s">
        <v>12</v>
      </c>
      <c r="B11" s="6">
        <v>275596</v>
      </c>
      <c r="C11" s="6">
        <v>0</v>
      </c>
    </row>
    <row r="12" spans="1:3" x14ac:dyDescent="0.25">
      <c r="A12" s="4" t="s">
        <v>13</v>
      </c>
      <c r="B12" s="6">
        <v>165928</v>
      </c>
      <c r="C12" s="6">
        <v>197512</v>
      </c>
    </row>
    <row r="13" spans="1:3" x14ac:dyDescent="0.25">
      <c r="A13" s="4" t="s">
        <v>14</v>
      </c>
      <c r="B13" s="6">
        <v>0</v>
      </c>
      <c r="C13" s="6">
        <v>2518</v>
      </c>
    </row>
    <row r="14" spans="1:3" x14ac:dyDescent="0.25">
      <c r="A14" s="4" t="s">
        <v>15</v>
      </c>
      <c r="B14" s="6">
        <v>2228557</v>
      </c>
      <c r="C14" s="6">
        <v>2118492</v>
      </c>
    </row>
    <row r="15" spans="1:3" x14ac:dyDescent="0.25">
      <c r="A15" s="3" t="s">
        <v>16</v>
      </c>
    </row>
    <row r="16" spans="1:3" x14ac:dyDescent="0.25">
      <c r="A16" s="4" t="s">
        <v>17</v>
      </c>
      <c r="B16" s="6">
        <v>565732</v>
      </c>
      <c r="C16" s="6">
        <v>699661</v>
      </c>
    </row>
    <row r="17" spans="1:3" x14ac:dyDescent="0.25">
      <c r="A17" s="4" t="s">
        <v>18</v>
      </c>
      <c r="B17" s="6">
        <v>440385</v>
      </c>
      <c r="C17" s="6">
        <v>1174</v>
      </c>
    </row>
    <row r="18" spans="1:3" x14ac:dyDescent="0.25">
      <c r="A18" s="4" t="s">
        <v>19</v>
      </c>
      <c r="B18" s="6">
        <v>86297</v>
      </c>
      <c r="C18" s="6">
        <v>0</v>
      </c>
    </row>
    <row r="19" spans="1:3" x14ac:dyDescent="0.25">
      <c r="A19" s="8" t="s">
        <v>20</v>
      </c>
      <c r="B19" s="9">
        <v>1092414</v>
      </c>
      <c r="C19" s="9">
        <v>700835</v>
      </c>
    </row>
    <row r="20" spans="1:3" x14ac:dyDescent="0.25">
      <c r="A20" s="4" t="s">
        <v>21</v>
      </c>
      <c r="B20" s="6">
        <v>4670</v>
      </c>
      <c r="C20" s="6">
        <v>905170</v>
      </c>
    </row>
    <row r="21" spans="1:3" x14ac:dyDescent="0.25">
      <c r="A21" s="4" t="s">
        <v>14</v>
      </c>
      <c r="B21" s="6">
        <v>5066</v>
      </c>
      <c r="C21" s="6">
        <v>13707</v>
      </c>
    </row>
    <row r="22" spans="1:3" x14ac:dyDescent="0.25">
      <c r="A22" s="4" t="s">
        <v>22</v>
      </c>
      <c r="B22" s="6">
        <v>203477</v>
      </c>
      <c r="C22" s="6">
        <v>0</v>
      </c>
    </row>
    <row r="23" spans="1:3" x14ac:dyDescent="0.25">
      <c r="A23" s="4" t="s">
        <v>23</v>
      </c>
      <c r="B23" s="6">
        <v>65777</v>
      </c>
      <c r="C23" s="6">
        <v>184048</v>
      </c>
    </row>
    <row r="24" spans="1:3" x14ac:dyDescent="0.25">
      <c r="A24" s="4" t="s">
        <v>24</v>
      </c>
      <c r="B24" s="6">
        <v>1027393</v>
      </c>
      <c r="C24" s="6">
        <v>0</v>
      </c>
    </row>
    <row r="25" spans="1:3" x14ac:dyDescent="0.25">
      <c r="A25" s="4" t="s">
        <v>25</v>
      </c>
      <c r="B25" s="4" t="s">
        <v>26</v>
      </c>
      <c r="C25" s="4" t="s">
        <v>26</v>
      </c>
    </row>
    <row r="26" spans="1:3" x14ac:dyDescent="0.25">
      <c r="A26" s="3" t="s">
        <v>27</v>
      </c>
    </row>
    <row r="27" spans="1:3" x14ac:dyDescent="0.25">
      <c r="A27" s="4" t="s">
        <v>28</v>
      </c>
      <c r="B27" s="6">
        <v>0</v>
      </c>
      <c r="C27" s="6">
        <v>0</v>
      </c>
    </row>
    <row r="28" spans="1:3" ht="30" x14ac:dyDescent="0.25">
      <c r="A28" s="4" t="s">
        <v>29</v>
      </c>
      <c r="B28" s="6">
        <v>919</v>
      </c>
      <c r="C28" s="6">
        <v>914</v>
      </c>
    </row>
    <row r="29" spans="1:3" x14ac:dyDescent="0.25">
      <c r="A29" s="4" t="s">
        <v>30</v>
      </c>
      <c r="B29" s="6">
        <v>663849</v>
      </c>
      <c r="C29" s="6">
        <v>661630</v>
      </c>
    </row>
    <row r="30" spans="1:3" x14ac:dyDescent="0.25">
      <c r="A30" s="4" t="s">
        <v>31</v>
      </c>
      <c r="B30" s="6">
        <v>-760727</v>
      </c>
      <c r="C30" s="6">
        <v>-260977</v>
      </c>
    </row>
    <row r="31" spans="1:3" x14ac:dyDescent="0.25">
      <c r="A31" s="4" t="s">
        <v>32</v>
      </c>
      <c r="B31" s="6">
        <v>-85163</v>
      </c>
      <c r="C31" s="6">
        <v>-98607</v>
      </c>
    </row>
    <row r="32" spans="1:3" x14ac:dyDescent="0.25">
      <c r="A32" s="4" t="s">
        <v>33</v>
      </c>
      <c r="B32" s="6">
        <v>-181122</v>
      </c>
      <c r="C32" s="6">
        <v>302960</v>
      </c>
    </row>
    <row r="33" spans="1:3" x14ac:dyDescent="0.25">
      <c r="A33" s="4" t="s">
        <v>34</v>
      </c>
      <c r="B33" s="6">
        <v>10882</v>
      </c>
      <c r="C33" s="6">
        <v>11772</v>
      </c>
    </row>
    <row r="34" spans="1:3" x14ac:dyDescent="0.25">
      <c r="A34" s="4" t="s">
        <v>35</v>
      </c>
      <c r="B34" s="6">
        <v>-170240</v>
      </c>
      <c r="C34" s="6">
        <v>314732</v>
      </c>
    </row>
    <row r="35" spans="1:3" x14ac:dyDescent="0.25">
      <c r="A35" s="4" t="s">
        <v>36</v>
      </c>
      <c r="B35" s="10">
        <v>2228557</v>
      </c>
      <c r="C35" s="10">
        <v>2118492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0"/>
  <sheetViews>
    <sheetView topLeftCell="A4" workbookViewId="0">
      <selection activeCell="B16" sqref="B16"/>
    </sheetView>
  </sheetViews>
  <sheetFormatPr defaultRowHeight="15" x14ac:dyDescent="0.25"/>
  <cols>
    <col min="1" max="1" width="50.7109375" customWidth="1"/>
    <col min="2" max="2" width="16" customWidth="1"/>
    <col min="3" max="4" width="14" customWidth="1"/>
  </cols>
  <sheetData>
    <row r="1" spans="1:4" x14ac:dyDescent="0.25">
      <c r="A1" s="20" t="s">
        <v>37</v>
      </c>
      <c r="B1" s="22" t="s">
        <v>38</v>
      </c>
      <c r="C1" s="21"/>
      <c r="D1" s="21"/>
    </row>
    <row r="2" spans="1:4" x14ac:dyDescent="0.25">
      <c r="A2" s="21"/>
      <c r="B2" s="2" t="s">
        <v>1</v>
      </c>
      <c r="C2" s="2" t="s">
        <v>2</v>
      </c>
      <c r="D2" s="2" t="s">
        <v>39</v>
      </c>
    </row>
    <row r="3" spans="1:4" x14ac:dyDescent="0.25">
      <c r="A3" s="3" t="s">
        <v>40</v>
      </c>
    </row>
    <row r="4" spans="1:4" x14ac:dyDescent="0.25">
      <c r="A4" s="4" t="s">
        <v>41</v>
      </c>
      <c r="B4" s="10">
        <v>7328663</v>
      </c>
      <c r="C4" s="10">
        <v>7755283</v>
      </c>
      <c r="D4" s="10">
        <v>7795025</v>
      </c>
    </row>
    <row r="5" spans="1:4" x14ac:dyDescent="0.25">
      <c r="A5" s="4" t="s">
        <v>42</v>
      </c>
      <c r="B5" s="11">
        <v>5888931</v>
      </c>
      <c r="C5" s="11">
        <v>6100005</v>
      </c>
      <c r="D5" s="11">
        <v>5976958</v>
      </c>
    </row>
    <row r="6" spans="1:4" x14ac:dyDescent="0.25">
      <c r="A6" s="4" t="s">
        <v>43</v>
      </c>
      <c r="B6" s="6">
        <v>1439732</v>
      </c>
      <c r="C6" s="6">
        <v>1655278</v>
      </c>
      <c r="D6" s="6">
        <v>1818067</v>
      </c>
    </row>
    <row r="7" spans="1:4" x14ac:dyDescent="0.25">
      <c r="A7" s="3" t="s">
        <v>44</v>
      </c>
    </row>
    <row r="8" spans="1:4" x14ac:dyDescent="0.25">
      <c r="A8" s="4" t="s">
        <v>45</v>
      </c>
      <c r="B8" s="6">
        <v>1327922</v>
      </c>
      <c r="C8" s="6">
        <v>1403178</v>
      </c>
      <c r="D8" s="6">
        <v>1346417</v>
      </c>
    </row>
    <row r="9" spans="1:4" x14ac:dyDescent="0.25">
      <c r="A9" s="4" t="s">
        <v>46</v>
      </c>
      <c r="B9" s="6">
        <v>301355</v>
      </c>
      <c r="C9" s="6">
        <v>277659</v>
      </c>
      <c r="D9" s="6">
        <v>307793</v>
      </c>
    </row>
    <row r="10" spans="1:4" x14ac:dyDescent="0.25">
      <c r="A10" s="4" t="s">
        <v>47</v>
      </c>
      <c r="B10" s="6">
        <v>20600</v>
      </c>
      <c r="C10" s="6">
        <v>20456</v>
      </c>
      <c r="D10" s="6">
        <v>20710</v>
      </c>
    </row>
    <row r="11" spans="1:4" x14ac:dyDescent="0.25">
      <c r="A11" s="4" t="s">
        <v>48</v>
      </c>
      <c r="B11" s="6">
        <v>17017</v>
      </c>
      <c r="C11" s="6">
        <v>74992</v>
      </c>
      <c r="D11" s="6">
        <v>24913</v>
      </c>
    </row>
    <row r="12" spans="1:4" x14ac:dyDescent="0.25">
      <c r="A12" s="4" t="s">
        <v>49</v>
      </c>
      <c r="B12" s="6">
        <v>177357</v>
      </c>
      <c r="C12" s="6">
        <v>204414</v>
      </c>
      <c r="D12" s="6">
        <v>30668</v>
      </c>
    </row>
    <row r="13" spans="1:4" x14ac:dyDescent="0.25">
      <c r="A13" s="4" t="s">
        <v>50</v>
      </c>
      <c r="B13" s="6">
        <v>0</v>
      </c>
      <c r="C13" s="6">
        <v>-2289</v>
      </c>
      <c r="D13" s="6">
        <v>0</v>
      </c>
    </row>
    <row r="14" spans="1:4" x14ac:dyDescent="0.25">
      <c r="A14" s="4" t="s">
        <v>51</v>
      </c>
      <c r="B14" s="6">
        <v>-4835</v>
      </c>
      <c r="C14" s="6">
        <v>-7939</v>
      </c>
      <c r="D14" s="6">
        <v>0</v>
      </c>
    </row>
    <row r="15" spans="1:4" x14ac:dyDescent="0.25">
      <c r="A15" s="4" t="s">
        <v>52</v>
      </c>
      <c r="B15" s="11">
        <v>1839416</v>
      </c>
      <c r="C15" s="11">
        <v>1970471</v>
      </c>
      <c r="D15" s="11">
        <v>1730501</v>
      </c>
    </row>
    <row r="16" spans="1:4" x14ac:dyDescent="0.25">
      <c r="A16" s="4" t="s">
        <v>53</v>
      </c>
      <c r="B16" s="6">
        <v>-399684</v>
      </c>
      <c r="C16" s="6">
        <v>-315193</v>
      </c>
      <c r="D16" s="6">
        <v>87566</v>
      </c>
    </row>
    <row r="17" spans="1:4" x14ac:dyDescent="0.25">
      <c r="A17" s="3" t="s">
        <v>54</v>
      </c>
    </row>
    <row r="18" spans="1:4" x14ac:dyDescent="0.25">
      <c r="A18" s="4" t="s">
        <v>55</v>
      </c>
      <c r="B18" s="6">
        <v>68730</v>
      </c>
      <c r="C18" s="6">
        <v>56443</v>
      </c>
      <c r="D18" s="6">
        <v>64961</v>
      </c>
    </row>
    <row r="19" spans="1:4" x14ac:dyDescent="0.25">
      <c r="A19" s="4" t="s">
        <v>56</v>
      </c>
      <c r="B19" s="6">
        <v>-3012</v>
      </c>
      <c r="C19" s="6">
        <v>2877</v>
      </c>
      <c r="D19" s="6">
        <v>1362</v>
      </c>
    </row>
    <row r="20" spans="1:4" x14ac:dyDescent="0.25">
      <c r="A20" s="4" t="s">
        <v>57</v>
      </c>
      <c r="B20" s="6">
        <v>44527</v>
      </c>
      <c r="C20" s="6">
        <v>0</v>
      </c>
      <c r="D20" s="6">
        <v>0</v>
      </c>
    </row>
    <row r="21" spans="1:4" x14ac:dyDescent="0.25">
      <c r="A21" s="4" t="s">
        <v>58</v>
      </c>
      <c r="B21" s="6">
        <v>110245</v>
      </c>
      <c r="C21" s="6">
        <v>59320</v>
      </c>
      <c r="D21" s="6">
        <v>66323</v>
      </c>
    </row>
    <row r="22" spans="1:4" x14ac:dyDescent="0.25">
      <c r="A22" s="4" t="s">
        <v>59</v>
      </c>
      <c r="B22" s="6">
        <v>-509929</v>
      </c>
      <c r="C22" s="6">
        <v>-374513</v>
      </c>
      <c r="D22" s="6">
        <v>21243</v>
      </c>
    </row>
    <row r="23" spans="1:4" x14ac:dyDescent="0.25">
      <c r="A23" s="4" t="s">
        <v>60</v>
      </c>
      <c r="B23" s="6">
        <v>-9195</v>
      </c>
      <c r="C23" s="6">
        <v>-42283</v>
      </c>
      <c r="D23" s="6">
        <v>-26179</v>
      </c>
    </row>
    <row r="24" spans="1:4" x14ac:dyDescent="0.25">
      <c r="A24" s="4" t="s">
        <v>61</v>
      </c>
      <c r="B24" s="6">
        <v>-500734</v>
      </c>
      <c r="C24" s="6">
        <v>-332230</v>
      </c>
      <c r="D24" s="6">
        <v>47422</v>
      </c>
    </row>
    <row r="25" spans="1:4" x14ac:dyDescent="0.25">
      <c r="A25" s="4" t="s">
        <v>62</v>
      </c>
      <c r="B25" s="6">
        <v>0</v>
      </c>
      <c r="C25" s="6">
        <v>0</v>
      </c>
      <c r="D25" s="6">
        <v>11291</v>
      </c>
    </row>
    <row r="26" spans="1:4" ht="30" x14ac:dyDescent="0.25">
      <c r="A26" s="4" t="s">
        <v>63</v>
      </c>
      <c r="B26" s="6">
        <v>-70</v>
      </c>
      <c r="C26" s="6">
        <v>4872</v>
      </c>
      <c r="D26" s="6">
        <v>2875</v>
      </c>
    </row>
    <row r="27" spans="1:4" x14ac:dyDescent="0.25">
      <c r="A27" s="4" t="s">
        <v>64</v>
      </c>
      <c r="B27" s="6">
        <v>-500804</v>
      </c>
      <c r="C27" s="6">
        <v>-327358</v>
      </c>
      <c r="D27" s="6">
        <v>61588</v>
      </c>
    </row>
    <row r="28" spans="1:4" x14ac:dyDescent="0.25">
      <c r="A28" s="4" t="s">
        <v>65</v>
      </c>
      <c r="B28" s="6">
        <v>862</v>
      </c>
      <c r="C28" s="6">
        <v>458</v>
      </c>
      <c r="D28" s="6">
        <v>0</v>
      </c>
    </row>
    <row r="29" spans="1:4" x14ac:dyDescent="0.25">
      <c r="A29" s="4" t="s">
        <v>66</v>
      </c>
      <c r="B29" s="10">
        <v>-499942</v>
      </c>
      <c r="C29" s="10">
        <v>-326900</v>
      </c>
      <c r="D29" s="10">
        <v>61588</v>
      </c>
    </row>
    <row r="30" spans="1:4" x14ac:dyDescent="0.25">
      <c r="A30" s="3" t="s">
        <v>67</v>
      </c>
    </row>
    <row r="31" spans="1:4" x14ac:dyDescent="0.25">
      <c r="A31" s="4" t="s">
        <v>68</v>
      </c>
      <c r="B31" s="6">
        <v>91777119</v>
      </c>
      <c r="C31" s="6">
        <v>91327846</v>
      </c>
      <c r="D31" s="6">
        <v>90899284</v>
      </c>
    </row>
    <row r="32" spans="1:4" x14ac:dyDescent="0.25">
      <c r="A32" s="4" t="s">
        <v>69</v>
      </c>
      <c r="B32" s="6">
        <v>91777119</v>
      </c>
      <c r="C32" s="6">
        <v>91327846</v>
      </c>
      <c r="D32" s="6">
        <v>91273994</v>
      </c>
    </row>
    <row r="33" spans="1:4" x14ac:dyDescent="0.25">
      <c r="A33" s="3" t="s">
        <v>70</v>
      </c>
    </row>
    <row r="34" spans="1:4" ht="30" x14ac:dyDescent="0.25">
      <c r="A34" s="4" t="s">
        <v>71</v>
      </c>
      <c r="B34" s="12">
        <v>-5.45</v>
      </c>
      <c r="C34" s="12">
        <v>-3.63</v>
      </c>
      <c r="D34" s="12">
        <v>0.52</v>
      </c>
    </row>
    <row r="35" spans="1:4" ht="30" x14ac:dyDescent="0.25">
      <c r="A35" s="4" t="s">
        <v>72</v>
      </c>
      <c r="B35" s="6">
        <v>0</v>
      </c>
      <c r="C35" s="13">
        <v>0.05</v>
      </c>
      <c r="D35" s="13">
        <v>0.16</v>
      </c>
    </row>
    <row r="36" spans="1:4" ht="30" x14ac:dyDescent="0.25">
      <c r="A36" s="4" t="s">
        <v>73</v>
      </c>
      <c r="B36" s="13">
        <v>-5.45</v>
      </c>
      <c r="C36" s="13">
        <v>-3.58</v>
      </c>
      <c r="D36" s="13">
        <v>0.68</v>
      </c>
    </row>
    <row r="37" spans="1:4" x14ac:dyDescent="0.25">
      <c r="A37" s="3" t="s">
        <v>74</v>
      </c>
    </row>
    <row r="38" spans="1:4" ht="30" x14ac:dyDescent="0.25">
      <c r="A38" s="4" t="s">
        <v>71</v>
      </c>
      <c r="B38" s="13">
        <v>-5.45</v>
      </c>
      <c r="C38" s="13">
        <v>-3.63</v>
      </c>
      <c r="D38" s="13">
        <v>0.52</v>
      </c>
    </row>
    <row r="39" spans="1:4" ht="30" x14ac:dyDescent="0.25">
      <c r="A39" s="4" t="s">
        <v>72</v>
      </c>
      <c r="B39" s="6">
        <v>0</v>
      </c>
      <c r="C39" s="13">
        <v>0.05</v>
      </c>
      <c r="D39" s="13">
        <v>0.15</v>
      </c>
    </row>
    <row r="40" spans="1:4" ht="30" x14ac:dyDescent="0.25">
      <c r="A40" s="4" t="s">
        <v>73</v>
      </c>
      <c r="B40" s="12">
        <v>-5.45</v>
      </c>
      <c r="C40" s="12">
        <v>-3.58</v>
      </c>
      <c r="D40" s="12">
        <v>0.67</v>
      </c>
    </row>
  </sheetData>
  <mergeCells count="2">
    <mergeCell ref="A1:A2"/>
    <mergeCell ref="B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9"/>
  <sheetViews>
    <sheetView workbookViewId="0">
      <selection activeCell="A12" sqref="A12"/>
    </sheetView>
  </sheetViews>
  <sheetFormatPr defaultRowHeight="15" x14ac:dyDescent="0.25"/>
  <cols>
    <col min="1" max="1" width="70" customWidth="1"/>
    <col min="2" max="2" width="16" customWidth="1"/>
    <col min="3" max="4" width="14" customWidth="1"/>
  </cols>
  <sheetData>
    <row r="1" spans="1:4" x14ac:dyDescent="0.25">
      <c r="A1" s="20" t="s">
        <v>75</v>
      </c>
      <c r="B1" s="22" t="s">
        <v>38</v>
      </c>
      <c r="C1" s="21"/>
      <c r="D1" s="21"/>
    </row>
    <row r="2" spans="1:4" x14ac:dyDescent="0.25">
      <c r="A2" s="21"/>
      <c r="B2" s="2" t="s">
        <v>1</v>
      </c>
      <c r="C2" s="2" t="s">
        <v>2</v>
      </c>
      <c r="D2" s="2" t="s">
        <v>39</v>
      </c>
    </row>
    <row r="3" spans="1:4" x14ac:dyDescent="0.25">
      <c r="A3" s="3" t="s">
        <v>76</v>
      </c>
    </row>
    <row r="4" spans="1:4" x14ac:dyDescent="0.25">
      <c r="A4" s="4" t="s">
        <v>64</v>
      </c>
      <c r="B4" s="10">
        <v>-500804</v>
      </c>
      <c r="C4" s="10">
        <v>-327358</v>
      </c>
      <c r="D4" s="10">
        <v>61588</v>
      </c>
    </row>
    <row r="5" spans="1:4" x14ac:dyDescent="0.25">
      <c r="A5" s="4" t="s">
        <v>62</v>
      </c>
      <c r="B5" s="6">
        <v>0</v>
      </c>
      <c r="C5" s="6">
        <v>0</v>
      </c>
      <c r="D5" s="6">
        <v>-11291</v>
      </c>
    </row>
    <row r="6" spans="1:4" x14ac:dyDescent="0.25">
      <c r="A6" s="4" t="s">
        <v>77</v>
      </c>
      <c r="B6" s="6">
        <v>70</v>
      </c>
      <c r="C6" s="6">
        <v>-4872</v>
      </c>
      <c r="D6" s="6">
        <v>-2875</v>
      </c>
    </row>
    <row r="7" spans="1:4" ht="30" x14ac:dyDescent="0.25">
      <c r="A7" s="3" t="s">
        <v>78</v>
      </c>
    </row>
    <row r="8" spans="1:4" x14ac:dyDescent="0.25">
      <c r="A8" s="4" t="s">
        <v>79</v>
      </c>
      <c r="B8" s="11">
        <v>153222</v>
      </c>
      <c r="C8" s="6">
        <v>156027</v>
      </c>
      <c r="D8" s="6">
        <v>170640</v>
      </c>
    </row>
    <row r="9" spans="1:4" x14ac:dyDescent="0.25">
      <c r="A9" s="4" t="s">
        <v>80</v>
      </c>
      <c r="B9" s="11">
        <v>124866</v>
      </c>
      <c r="C9" s="6">
        <v>0</v>
      </c>
      <c r="D9" s="6">
        <v>0</v>
      </c>
    </row>
    <row r="10" spans="1:4" x14ac:dyDescent="0.25">
      <c r="A10" s="4" t="s">
        <v>81</v>
      </c>
      <c r="B10" s="11">
        <v>2383</v>
      </c>
      <c r="C10" s="6">
        <v>7895</v>
      </c>
      <c r="D10" s="6">
        <v>11021</v>
      </c>
    </row>
    <row r="11" spans="1:4" x14ac:dyDescent="0.25">
      <c r="A11" s="4" t="s">
        <v>82</v>
      </c>
      <c r="B11" s="11">
        <v>2275</v>
      </c>
      <c r="C11" s="6">
        <v>39575</v>
      </c>
      <c r="D11" s="6">
        <v>4031</v>
      </c>
    </row>
    <row r="12" spans="1:4" x14ac:dyDescent="0.25">
      <c r="A12" s="4" t="s">
        <v>83</v>
      </c>
      <c r="B12" s="11">
        <v>19638</v>
      </c>
      <c r="C12" s="6">
        <v>0</v>
      </c>
      <c r="D12" s="6">
        <v>0</v>
      </c>
    </row>
    <row r="13" spans="1:4" x14ac:dyDescent="0.25">
      <c r="A13" s="4" t="s">
        <v>49</v>
      </c>
      <c r="B13" s="11">
        <v>177357</v>
      </c>
      <c r="C13" s="6">
        <v>204414</v>
      </c>
      <c r="D13" s="6">
        <v>30668</v>
      </c>
    </row>
    <row r="14" spans="1:4" x14ac:dyDescent="0.25">
      <c r="A14" s="4" t="s">
        <v>84</v>
      </c>
      <c r="B14" s="11">
        <v>3755</v>
      </c>
      <c r="C14" s="6">
        <v>0</v>
      </c>
      <c r="D14" s="6">
        <v>1080</v>
      </c>
    </row>
    <row r="15" spans="1:4" x14ac:dyDescent="0.25">
      <c r="A15" s="4" t="s">
        <v>50</v>
      </c>
      <c r="B15" s="11">
        <v>0</v>
      </c>
      <c r="C15" s="6">
        <v>-2289</v>
      </c>
      <c r="D15" s="6">
        <v>0</v>
      </c>
    </row>
    <row r="16" spans="1:4" x14ac:dyDescent="0.25">
      <c r="A16" s="4" t="s">
        <v>51</v>
      </c>
      <c r="B16" s="11">
        <v>-4835</v>
      </c>
      <c r="C16" s="6">
        <v>-7939</v>
      </c>
      <c r="D16" s="6">
        <v>0</v>
      </c>
    </row>
    <row r="17" spans="1:4" x14ac:dyDescent="0.25">
      <c r="A17" s="4" t="s">
        <v>14</v>
      </c>
      <c r="B17" s="11">
        <v>-6123</v>
      </c>
      <c r="C17" s="6">
        <v>-39870</v>
      </c>
      <c r="D17" s="6">
        <v>-25431</v>
      </c>
    </row>
    <row r="18" spans="1:4" x14ac:dyDescent="0.25">
      <c r="A18" s="4" t="s">
        <v>85</v>
      </c>
      <c r="B18" s="11">
        <v>-4507</v>
      </c>
      <c r="C18" s="6">
        <v>4068</v>
      </c>
      <c r="D18" s="6">
        <v>8467</v>
      </c>
    </row>
    <row r="19" spans="1:4" x14ac:dyDescent="0.25">
      <c r="A19" s="3" t="s">
        <v>86</v>
      </c>
    </row>
    <row r="20" spans="1:4" x14ac:dyDescent="0.25">
      <c r="A20" s="4" t="s">
        <v>87</v>
      </c>
      <c r="B20" s="6">
        <v>15117</v>
      </c>
      <c r="C20" s="6">
        <v>88049</v>
      </c>
      <c r="D20" s="6">
        <v>-5606</v>
      </c>
    </row>
    <row r="21" spans="1:4" x14ac:dyDescent="0.25">
      <c r="A21" s="4" t="s">
        <v>7</v>
      </c>
      <c r="B21" s="6">
        <v>4883</v>
      </c>
      <c r="C21" s="6">
        <v>23205</v>
      </c>
      <c r="D21" s="6">
        <v>12714</v>
      </c>
    </row>
    <row r="22" spans="1:4" x14ac:dyDescent="0.25">
      <c r="A22" s="4" t="s">
        <v>88</v>
      </c>
      <c r="B22" s="6">
        <v>-21801</v>
      </c>
      <c r="C22" s="6">
        <v>22275</v>
      </c>
      <c r="D22" s="6">
        <v>-11625</v>
      </c>
    </row>
    <row r="23" spans="1:4" x14ac:dyDescent="0.25">
      <c r="A23" s="4" t="s">
        <v>17</v>
      </c>
      <c r="B23" s="6">
        <v>107985</v>
      </c>
      <c r="C23" s="6">
        <v>-8138</v>
      </c>
      <c r="D23" s="6">
        <v>-63520</v>
      </c>
    </row>
    <row r="24" spans="1:4" x14ac:dyDescent="0.25">
      <c r="A24" s="4" t="s">
        <v>6</v>
      </c>
      <c r="B24" s="6">
        <v>2341</v>
      </c>
      <c r="C24" s="6">
        <v>-2080</v>
      </c>
      <c r="D24" s="6">
        <v>3438</v>
      </c>
    </row>
    <row r="25" spans="1:4" x14ac:dyDescent="0.25">
      <c r="A25" s="4" t="s">
        <v>19</v>
      </c>
      <c r="B25" s="6">
        <v>-123158</v>
      </c>
      <c r="C25" s="6">
        <v>0</v>
      </c>
      <c r="D25" s="6">
        <v>0</v>
      </c>
    </row>
    <row r="26" spans="1:4" x14ac:dyDescent="0.25">
      <c r="A26" s="4" t="s">
        <v>89</v>
      </c>
      <c r="B26" s="6">
        <v>0</v>
      </c>
      <c r="C26" s="6">
        <v>0</v>
      </c>
      <c r="D26" s="6">
        <v>-38500</v>
      </c>
    </row>
    <row r="27" spans="1:4" x14ac:dyDescent="0.25">
      <c r="A27" s="4" t="s">
        <v>90</v>
      </c>
      <c r="B27" s="14">
        <v>-47336</v>
      </c>
      <c r="C27" s="14">
        <v>152962</v>
      </c>
      <c r="D27" s="14">
        <v>144799</v>
      </c>
    </row>
    <row r="28" spans="1:4" x14ac:dyDescent="0.25">
      <c r="A28" s="3" t="s">
        <v>91</v>
      </c>
    </row>
    <row r="29" spans="1:4" x14ac:dyDescent="0.25">
      <c r="A29" s="4" t="s">
        <v>92</v>
      </c>
      <c r="B29" s="6">
        <v>-89402</v>
      </c>
      <c r="C29" s="6">
        <v>-115367</v>
      </c>
      <c r="D29" s="6">
        <v>-106726</v>
      </c>
    </row>
    <row r="30" spans="1:4" x14ac:dyDescent="0.25">
      <c r="A30" s="4" t="s">
        <v>93</v>
      </c>
      <c r="B30" s="6">
        <v>0</v>
      </c>
      <c r="C30" s="6">
        <v>-13324</v>
      </c>
      <c r="D30" s="6">
        <v>-21596</v>
      </c>
    </row>
    <row r="31" spans="1:4" x14ac:dyDescent="0.25">
      <c r="A31" s="4" t="s">
        <v>94</v>
      </c>
      <c r="B31" s="6">
        <v>5987</v>
      </c>
      <c r="C31" s="6">
        <v>19467</v>
      </c>
      <c r="D31" s="6">
        <v>4336</v>
      </c>
    </row>
    <row r="32" spans="1:4" x14ac:dyDescent="0.25">
      <c r="A32" s="4" t="s">
        <v>95</v>
      </c>
      <c r="B32" s="6">
        <v>0</v>
      </c>
      <c r="C32" s="6">
        <v>0</v>
      </c>
      <c r="D32" s="6">
        <v>-11000</v>
      </c>
    </row>
    <row r="33" spans="1:4" x14ac:dyDescent="0.25">
      <c r="A33" s="4" t="s">
        <v>96</v>
      </c>
      <c r="B33" s="6">
        <v>-83415</v>
      </c>
      <c r="C33" s="6">
        <v>-109224</v>
      </c>
      <c r="D33" s="6">
        <v>-134986</v>
      </c>
    </row>
    <row r="34" spans="1:4" x14ac:dyDescent="0.25">
      <c r="A34" s="3" t="s">
        <v>97</v>
      </c>
    </row>
    <row r="35" spans="1:4" x14ac:dyDescent="0.25">
      <c r="A35" s="4" t="s">
        <v>98</v>
      </c>
      <c r="B35" s="6">
        <v>-1834</v>
      </c>
      <c r="C35" s="6">
        <v>-1053</v>
      </c>
      <c r="D35" s="6">
        <v>-143323</v>
      </c>
    </row>
    <row r="36" spans="1:4" x14ac:dyDescent="0.25">
      <c r="A36" s="4" t="s">
        <v>99</v>
      </c>
      <c r="B36" s="6">
        <v>-40627</v>
      </c>
      <c r="C36" s="6">
        <v>-715</v>
      </c>
      <c r="D36" s="6">
        <v>-1786</v>
      </c>
    </row>
    <row r="37" spans="1:4" x14ac:dyDescent="0.25">
      <c r="A37" s="4" t="s">
        <v>100</v>
      </c>
      <c r="B37" s="6">
        <v>70000</v>
      </c>
      <c r="C37" s="6">
        <v>0</v>
      </c>
      <c r="D37" s="6">
        <v>0</v>
      </c>
    </row>
    <row r="38" spans="1:4" x14ac:dyDescent="0.25">
      <c r="A38" s="4" t="s">
        <v>101</v>
      </c>
      <c r="B38" s="6">
        <v>1294501</v>
      </c>
      <c r="C38" s="6">
        <v>351800</v>
      </c>
      <c r="D38" s="6">
        <v>326900</v>
      </c>
    </row>
    <row r="39" spans="1:4" x14ac:dyDescent="0.25">
      <c r="A39" s="4" t="s">
        <v>102</v>
      </c>
      <c r="B39" s="6">
        <v>-1125001</v>
      </c>
      <c r="C39" s="6">
        <v>-343700</v>
      </c>
      <c r="D39" s="6">
        <v>-324800</v>
      </c>
    </row>
    <row r="40" spans="1:4" x14ac:dyDescent="0.25">
      <c r="A40" s="4" t="s">
        <v>103</v>
      </c>
      <c r="B40" s="6">
        <v>660000</v>
      </c>
      <c r="C40" s="6">
        <v>2420000</v>
      </c>
      <c r="D40" s="6">
        <v>2525000</v>
      </c>
    </row>
    <row r="41" spans="1:4" x14ac:dyDescent="0.25">
      <c r="A41" s="4" t="s">
        <v>104</v>
      </c>
      <c r="B41" s="6">
        <v>-670000</v>
      </c>
      <c r="C41" s="6">
        <v>-2435000</v>
      </c>
      <c r="D41" s="6">
        <v>-2360000</v>
      </c>
    </row>
    <row r="42" spans="1:4" x14ac:dyDescent="0.25">
      <c r="A42" s="4" t="s">
        <v>105</v>
      </c>
      <c r="B42" s="6">
        <v>0</v>
      </c>
      <c r="C42" s="6">
        <v>444</v>
      </c>
      <c r="D42" s="6">
        <v>0</v>
      </c>
    </row>
    <row r="43" spans="1:4" x14ac:dyDescent="0.25">
      <c r="A43" s="4" t="s">
        <v>106</v>
      </c>
      <c r="B43" s="6">
        <v>-28</v>
      </c>
      <c r="C43" s="6">
        <v>0</v>
      </c>
      <c r="D43" s="6">
        <v>0</v>
      </c>
    </row>
    <row r="44" spans="1:4" x14ac:dyDescent="0.25">
      <c r="A44" s="4" t="s">
        <v>107</v>
      </c>
      <c r="B44" s="6">
        <v>0</v>
      </c>
      <c r="C44" s="6">
        <v>-27405</v>
      </c>
      <c r="D44" s="6">
        <v>-32737</v>
      </c>
    </row>
    <row r="45" spans="1:4" x14ac:dyDescent="0.25">
      <c r="A45" s="4" t="s">
        <v>108</v>
      </c>
      <c r="B45" s="6">
        <v>-425</v>
      </c>
      <c r="C45" s="6">
        <v>-445</v>
      </c>
      <c r="D45" s="6">
        <v>-535</v>
      </c>
    </row>
    <row r="46" spans="1:4" x14ac:dyDescent="0.25">
      <c r="A46" s="4" t="s">
        <v>109</v>
      </c>
      <c r="B46" s="6">
        <v>186586</v>
      </c>
      <c r="C46" s="6">
        <v>-36074</v>
      </c>
      <c r="D46" s="6">
        <v>-11281</v>
      </c>
    </row>
    <row r="47" spans="1:4" x14ac:dyDescent="0.25">
      <c r="A47" s="4" t="s">
        <v>110</v>
      </c>
      <c r="B47" s="6">
        <v>55835</v>
      </c>
      <c r="C47" s="6">
        <v>7664</v>
      </c>
      <c r="D47" s="6">
        <v>-1468</v>
      </c>
    </row>
    <row r="48" spans="1:4" x14ac:dyDescent="0.25">
      <c r="A48" s="4" t="s">
        <v>111</v>
      </c>
      <c r="B48" s="6">
        <v>24176</v>
      </c>
      <c r="C48" s="6">
        <v>16512</v>
      </c>
      <c r="D48" s="6">
        <v>17980</v>
      </c>
    </row>
    <row r="49" spans="1:4" x14ac:dyDescent="0.25">
      <c r="A49" s="4" t="s">
        <v>112</v>
      </c>
      <c r="B49" s="10">
        <v>80011</v>
      </c>
      <c r="C49" s="10">
        <v>24176</v>
      </c>
      <c r="D49" s="10">
        <v>16512</v>
      </c>
    </row>
  </sheetData>
  <mergeCells count="2">
    <mergeCell ref="A1:A2"/>
    <mergeCell ref="B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249977111117893"/>
  </sheetPr>
  <dimension ref="A1:H3"/>
  <sheetViews>
    <sheetView workbookViewId="0">
      <selection activeCell="G9" sqref="G9"/>
    </sheetView>
  </sheetViews>
  <sheetFormatPr defaultRowHeight="15" x14ac:dyDescent="0.25"/>
  <cols>
    <col min="1" max="1" width="41.42578125" customWidth="1"/>
    <col min="2" max="2" width="3.140625" customWidth="1"/>
    <col min="3" max="3" width="38.5703125" bestFit="1" customWidth="1"/>
    <col min="4" max="4" width="4.28515625" customWidth="1"/>
    <col min="5" max="5" width="56.140625" bestFit="1" customWidth="1"/>
    <col min="6" max="6" width="2.7109375" customWidth="1"/>
    <col min="7" max="8" width="18.85546875" bestFit="1" customWidth="1"/>
  </cols>
  <sheetData>
    <row r="1" spans="1:8" ht="18.75" x14ac:dyDescent="0.3">
      <c r="A1" s="15" t="s">
        <v>113</v>
      </c>
      <c r="G1">
        <v>2019</v>
      </c>
      <c r="H1">
        <v>2018</v>
      </c>
    </row>
    <row r="2" spans="1:8" ht="21" x14ac:dyDescent="0.35">
      <c r="A2" s="16" t="s">
        <v>114</v>
      </c>
      <c r="B2" t="s">
        <v>115</v>
      </c>
      <c r="C2" s="17" t="s">
        <v>116</v>
      </c>
      <c r="D2" t="s">
        <v>115</v>
      </c>
      <c r="E2" s="17" t="s">
        <v>117</v>
      </c>
      <c r="F2" t="s">
        <v>115</v>
      </c>
      <c r="G2" s="18">
        <f>SUM(BS!B20:B22)/(SUM(BS!B20:B22)+BS!B34)</f>
        <v>4.9615572568822284</v>
      </c>
      <c r="H2" s="18">
        <f>SUM(BS!C20:C22)/(SUM(BS!C20:C22)+BS!C34)</f>
        <v>0.74486891713662917</v>
      </c>
    </row>
    <row r="3" spans="1:8" x14ac:dyDescent="0.25">
      <c r="A3" s="19" t="s">
        <v>118</v>
      </c>
      <c r="B3" t="s">
        <v>115</v>
      </c>
      <c r="C3" t="s">
        <v>119</v>
      </c>
      <c r="D3" t="s">
        <v>115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249977111117893"/>
  </sheetPr>
  <dimension ref="A1:F2"/>
  <sheetViews>
    <sheetView tabSelected="1" workbookViewId="0">
      <selection activeCell="H2" sqref="H2"/>
    </sheetView>
  </sheetViews>
  <sheetFormatPr defaultRowHeight="15" x14ac:dyDescent="0.25"/>
  <cols>
    <col min="1" max="1" width="36.42578125" bestFit="1" customWidth="1"/>
    <col min="2" max="2" width="3.42578125" customWidth="1"/>
    <col min="3" max="3" width="28" bestFit="1" customWidth="1"/>
    <col min="4" max="4" width="4" customWidth="1"/>
  </cols>
  <sheetData>
    <row r="1" spans="1:6" ht="18.75" x14ac:dyDescent="0.3">
      <c r="A1" s="15" t="s">
        <v>120</v>
      </c>
      <c r="E1">
        <v>2019</v>
      </c>
      <c r="F1">
        <v>2018</v>
      </c>
    </row>
    <row r="2" spans="1:6" ht="21" x14ac:dyDescent="0.35">
      <c r="A2" s="17" t="s">
        <v>121</v>
      </c>
      <c r="B2" t="s">
        <v>115</v>
      </c>
      <c r="C2" s="17" t="s">
        <v>122</v>
      </c>
      <c r="D2" t="s">
        <v>115</v>
      </c>
      <c r="E2" s="17">
        <f>IS!B16/IS!B18</f>
        <v>-5.8152771715408118</v>
      </c>
      <c r="F2" s="17">
        <f>IS!C16/IS!C18</f>
        <v>-5.5842708573250892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249977111117893"/>
  </sheetPr>
  <dimension ref="A1"/>
  <sheetViews>
    <sheetView workbookViewId="0">
      <selection sqref="A1:XFD1048576"/>
    </sheetView>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249977111117893"/>
  </sheetPr>
  <dimension ref="A1"/>
  <sheetViews>
    <sheetView workbookViewId="0">
      <selection sqref="A1:XFD1048576"/>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BS</vt:lpstr>
      <vt:lpstr>IS</vt:lpstr>
      <vt:lpstr>CFS</vt:lpstr>
      <vt:lpstr>DM_DC</vt:lpstr>
      <vt:lpstr>DM_TLA</vt:lpstr>
      <vt:lpstr>DM_TLE</vt:lpstr>
      <vt:lpstr>DM_EC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Juvette</dc:creator>
  <cp:lastModifiedBy>Juvette</cp:lastModifiedBy>
  <dcterms:created xsi:type="dcterms:W3CDTF">2020-08-07T14:03:53Z</dcterms:created>
  <dcterms:modified xsi:type="dcterms:W3CDTF">2020-08-07T14:17:13Z</dcterms:modified>
</cp:coreProperties>
</file>