
<file path=[Content_Types].xml><?xml version="1.0" encoding="utf-8"?>
<Types xmlns="http://schemas.openxmlformats.org/package/2006/content-types">
  <Default Extension="data" ContentType="application/vnd.openxmlformats-officedocument.model+data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/>
  <xr:revisionPtr revIDLastSave="0" documentId="13_ncr:1_{EEC9AB8C-83AD-4CD5-8442-A7BF2E558322}" xr6:coauthVersionLast="45" xr6:coauthVersionMax="45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Picture" sheetId="9" r:id="rId1"/>
    <sheet name="Group By PT" sheetId="2" r:id="rId2"/>
    <sheet name="Group By SUMIFS" sheetId="4" r:id="rId3"/>
    <sheet name="Group By DAX" sheetId="5" r:id="rId4"/>
    <sheet name="Group By SQL" sheetId="6" r:id="rId5"/>
    <sheet name="PQ Group By" sheetId="8" r:id="rId6"/>
  </sheets>
  <definedNames>
    <definedName name="_xlcn.WorksheetConnection_008MSPTDAGroupBy.xlsxfSales1" hidden="1">fSalesPT[]</definedName>
    <definedName name="ExternalData_1" localSheetId="5" hidden="1">'PQ Group By'!$G$4:$J$8</definedName>
    <definedName name="ExternalData_2" localSheetId="4" hidden="1">'Group By SQL'!$B$13:$C$35</definedName>
    <definedName name="ExternalData_2" localSheetId="5" hidden="1">'PQ Group By'!$G$13:$I$17</definedName>
    <definedName name="ExternalData_3" localSheetId="5" hidden="1">'PQ Group By'!$G$21:$J$39</definedName>
  </definedNames>
  <calcPr calcId="191029"/>
  <pivotCaches>
    <pivotCache cacheId="4" r:id="rId7"/>
    <pivotCache cacheId="7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" name="fSales" connection="WorksheetConnection_008-MSPTDA-GroupBy.xlsx!f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4" l="1"/>
  <c r="H8" i="4" l="1"/>
  <c r="H9" i="4"/>
  <c r="H10" i="4"/>
  <c r="J8" i="4" l="1" a="1"/>
  <c r="J8" i="4" s="1"/>
  <c r="J9" i="4" a="1"/>
  <c r="J9" i="4" s="1"/>
  <c r="J10" i="4" a="1"/>
  <c r="J10" i="4" s="1"/>
  <c r="J7" i="4" a="1"/>
  <c r="J7" i="4" s="1"/>
  <c r="I10" i="4" l="1" a="1"/>
  <c r="I10" i="4" s="1"/>
  <c r="I9" i="4" a="1"/>
  <c r="I9" i="4" s="1"/>
  <c r="I8" i="4" a="1"/>
  <c r="I8" i="4" s="1"/>
  <c r="I7" i="4" a="1"/>
  <c r="I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8BB67-2050-44F2-87DB-9763B86243A1}" keepAlive="1" name="Query - GroupByProductReport" description="Connection to the 'GroupByProductReport' query in the workbook." type="5" refreshedVersion="6" background="1" saveData="1">
    <dbPr connection="Provider=Microsoft.Mashup.OleDb.1;Data Source=$Workbook$;Location=GroupByProductReport;Extended Properties=&quot;&quot;" command="SELECT * FROM [GroupByProductReport]"/>
  </connection>
  <connection id="2" xr16:uid="{BF0B399E-9503-46AC-8DCA-BCD46ED4BEA7}" keepAlive="1" name="Query - GroupByReport" description="Connection to the 'GroupByReport' query in the workbook." type="5" refreshedVersion="6" background="1" saveData="1">
    <dbPr connection="Provider=Microsoft.Mashup.OleDb.1;Data Source=$Workbook$;Location=GroupByReport;Extended Properties=&quot;&quot;" command="SELECT * FROM [GroupByReport]"/>
  </connection>
  <connection id="3" xr16:uid="{D8E0D380-B9E4-437A-81B7-2101D6973617}" keepAlive="1" name="Query - ProductandSalesrepReport" description="Connection to the 'ProductandSalesrepReport' query in the workbook." type="5" refreshedVersion="6" background="1" saveData="1">
    <dbPr connection="Provider=Microsoft.Mashup.OleDb.1;Data Source=$Workbook$;Location=ProductandSalesrepReport;Extended Properties=&quot;&quot;" command="SELECT * FROM [ProductandSalesrepReport]"/>
  </connection>
  <connection id="4" xr16:uid="{B953623B-48B1-4806-95FB-A697190B32DC}" keepAlive="1" name="Query - RankProductsales" description="Connection to the 'RankProductsales' query in the workbook." type="5" refreshedVersion="6" background="1" saveData="1">
    <dbPr connection="Provider=Microsoft.Mashup.OleDb.1;Data Source=$Workbook$;Location=RankProductsales;Extended Properties=&quot;&quot;" command="SELECT * FROM [RankProductsales]"/>
  </connection>
  <connection id="5" xr16:uid="{FD4110A2-041E-47F6-A666-E7F056C1093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18DE40C-E2AA-4E2B-87C3-FDA3B9CE3900}" name="WorksheetConnection_008-MSPTDA-GroupBy.xlsx!fSales" type="102" refreshedVersion="6" minRefreshableVersion="5">
    <extLst>
      <ext xmlns:x15="http://schemas.microsoft.com/office/spreadsheetml/2010/11/main" uri="{DE250136-89BD-433C-8126-D09CA5730AF9}">
        <x15:connection id="fSales" autoDelete="1">
          <x15:rangePr sourceName="_xlcn.WorksheetConnection_008MSPTDAGroupBy.xlsxfSales1"/>
        </x15:connection>
      </ext>
    </extLst>
  </connection>
</connections>
</file>

<file path=xl/sharedStrings.xml><?xml version="1.0" encoding="utf-8"?>
<sst xmlns="http://schemas.openxmlformats.org/spreadsheetml/2006/main" count="482" uniqueCount="83">
  <si>
    <t>Date</t>
  </si>
  <si>
    <t>Product</t>
  </si>
  <si>
    <t>SalesRep</t>
  </si>
  <si>
    <t>Sales</t>
  </si>
  <si>
    <t>Quad</t>
  </si>
  <si>
    <t>Carlota</t>
  </si>
  <si>
    <t>Bellen</t>
  </si>
  <si>
    <t>Sunshine</t>
  </si>
  <si>
    <t>Sioux</t>
  </si>
  <si>
    <t>Tyrone</t>
  </si>
  <si>
    <t>Chauntel</t>
  </si>
  <si>
    <t>Gigi</t>
  </si>
  <si>
    <t>Pham</t>
  </si>
  <si>
    <t>Grand Total</t>
  </si>
  <si>
    <t>Total Sales</t>
  </si>
  <si>
    <t>Who Sold This Product?</t>
  </si>
  <si>
    <t>Chauntel, Gigi, Sioux</t>
  </si>
  <si>
    <t>Chauntel, Tyrone, Gigi, Pham, Sioux</t>
  </si>
  <si>
    <t>Chauntel, Tyrone</t>
  </si>
  <si>
    <t>Chauntel, Gigi, Pham, Sioux</t>
  </si>
  <si>
    <t>Server:</t>
  </si>
  <si>
    <t xml:space="preserve"> pond.highline.edu             </t>
  </si>
  <si>
    <t>Database:</t>
  </si>
  <si>
    <t xml:space="preserve"> boomerang   </t>
  </si>
  <si>
    <t>User:</t>
  </si>
  <si>
    <t xml:space="preserve"> excelisfun   </t>
  </si>
  <si>
    <t>PW:</t>
  </si>
  <si>
    <t xml:space="preserve"> ExcelIsFun!              </t>
  </si>
  <si>
    <t>Manu MTA</t>
  </si>
  <si>
    <t>Frido Fast Catch</t>
  </si>
  <si>
    <t>Carlota Doublers</t>
  </si>
  <si>
    <t>Manu LD</t>
  </si>
  <si>
    <t>Fire Aspen</t>
  </si>
  <si>
    <t>Sunspot</t>
  </si>
  <si>
    <t>GelFast</t>
  </si>
  <si>
    <t>Darnell Tri Fly</t>
  </si>
  <si>
    <t>Eagle</t>
  </si>
  <si>
    <t>Phoenix</t>
  </si>
  <si>
    <t>Sunset</t>
  </si>
  <si>
    <t>Alpine</t>
  </si>
  <si>
    <t>Yanaki</t>
  </si>
  <si>
    <t>Bower Aussie Round</t>
  </si>
  <si>
    <t>Mejestic Beaut</t>
  </si>
  <si>
    <t>Aspen</t>
  </si>
  <si>
    <t>Crested Beaut</t>
  </si>
  <si>
    <t>Fun Fly</t>
  </si>
  <si>
    <t>S</t>
  </si>
  <si>
    <t>F</t>
  </si>
  <si>
    <t>W</t>
  </si>
  <si>
    <t>G</t>
  </si>
  <si>
    <t>H</t>
  </si>
  <si>
    <t>O</t>
  </si>
  <si>
    <t>SQL:</t>
  </si>
  <si>
    <t>Sales Table:</t>
  </si>
  <si>
    <t>Standard PivotTable: 1) Unique List of Product Names &amp; 2) Two Aggregate Calculations:</t>
  </si>
  <si>
    <t>Data Model PivotTable: 1) Unique List of Product Names &amp; 2) Three DAX Measures:</t>
  </si>
  <si>
    <t>=SUM(fSales[Sales])</t>
  </si>
  <si>
    <t>DAX Formulas:</t>
  </si>
  <si>
    <t>Standard Deviation of S</t>
  </si>
  <si>
    <t>STDEV.S</t>
  </si>
  <si>
    <t>=STDEV.S(fSales[Sales])</t>
  </si>
  <si>
    <t>=CONCATENATEX(VALUES(fSales[SalesRep]),fSales[SalesRep],", ")</t>
  </si>
  <si>
    <t>Who Sold Product?</t>
  </si>
  <si>
    <t>SUMIFS Function &amp; Two Array Formulas: Unique List of Product Names, 3 Calculations:</t>
  </si>
  <si>
    <t>SQL Code to get: 1) Unique List of Product Names &amp; 2) One Aggregate Calculations:</t>
  </si>
  <si>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fTransactions</t>
    </r>
  </si>
  <si>
    <r>
      <rPr>
        <b/>
        <sz val="11"/>
        <color theme="1"/>
        <rFont val="Calibri"/>
        <family val="2"/>
        <scheme val="minor"/>
      </rPr>
      <t>GROUP BY</t>
    </r>
    <r>
      <rPr>
        <sz val="11"/>
        <color theme="1"/>
        <rFont val="Calibri"/>
        <family val="2"/>
        <scheme val="minor"/>
      </rPr>
      <t xml:space="preserve"> Product</t>
    </r>
  </si>
  <si>
    <t>TotalUnits</t>
  </si>
  <si>
    <t>Group By Feature to get Report:</t>
  </si>
  <si>
    <r>
      <rPr>
        <b/>
        <sz val="11"/>
        <color theme="1"/>
        <rFont val="Calibri"/>
        <family val="2"/>
        <scheme val="minor"/>
      </rPr>
      <t xml:space="preserve">SELECT </t>
    </r>
    <r>
      <rPr>
        <sz val="11"/>
        <color theme="1"/>
        <rFont val="Calibri"/>
        <family val="2"/>
        <scheme val="minor"/>
      </rPr>
      <t>Product, SUM(Quantity) AS TotalUnits</t>
    </r>
  </si>
  <si>
    <t>Group By To Rank:</t>
  </si>
  <si>
    <t>New Data:</t>
  </si>
  <si>
    <t>Group By Two Columns:</t>
  </si>
  <si>
    <t>Sum of Sales</t>
  </si>
  <si>
    <t>TotalSales</t>
  </si>
  <si>
    <t>StandardDeviation_S</t>
  </si>
  <si>
    <t>WhoSoldProduct</t>
  </si>
  <si>
    <t>Chauntel, Gigi, Tyrone, Pham, Sioux</t>
  </si>
  <si>
    <t>Rank</t>
  </si>
  <si>
    <t>Standarddeviation_S</t>
  </si>
  <si>
    <t>Tyrone, Chauntel, Pham, Sioux</t>
  </si>
  <si>
    <t>Chauntel, Gigi, Sioux, Tyrone</t>
  </si>
  <si>
    <t>Pham, Sioux, Chauntel, Gigi, 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</si>
</sst>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\$#,##0.00;\(\$#,##0.00\);\$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0.79998168889431442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2" borderId="1" xfId="0" applyFont="1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3" fillId="2" borderId="10" xfId="0" applyFont="1" applyFill="1" applyBorder="1"/>
    <xf numFmtId="0" fontId="0" fillId="0" borderId="9" xfId="0" applyBorder="1"/>
    <xf numFmtId="3" fontId="0" fillId="4" borderId="10" xfId="0" applyNumberFormat="1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6" xfId="0" applyNumberFormat="1" applyBorder="1"/>
    <xf numFmtId="0" fontId="2" fillId="0" borderId="11" xfId="0" applyFon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5" borderId="0" xfId="0" applyFont="1" applyFill="1" applyBorder="1"/>
    <xf numFmtId="0" fontId="0" fillId="5" borderId="0" xfId="0" applyFill="1" applyBorder="1"/>
    <xf numFmtId="0" fontId="0" fillId="0" borderId="14" xfId="0" applyBorder="1"/>
    <xf numFmtId="0" fontId="0" fillId="0" borderId="15" xfId="0" applyBorder="1"/>
    <xf numFmtId="0" fontId="3" fillId="2" borderId="0" xfId="0" applyFont="1" applyFill="1" applyBorder="1"/>
    <xf numFmtId="0" fontId="0" fillId="0" borderId="16" xfId="0" applyBorder="1"/>
    <xf numFmtId="0" fontId="0" fillId="0" borderId="19" xfId="0" applyNumberFormat="1" applyBorder="1"/>
    <xf numFmtId="0" fontId="0" fillId="0" borderId="20" xfId="0" applyBorder="1"/>
    <xf numFmtId="0" fontId="0" fillId="0" borderId="21" xfId="0" applyNumberFormat="1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17" xfId="0" applyNumberFormat="1" applyBorder="1"/>
    <xf numFmtId="0" fontId="0" fillId="0" borderId="18" xfId="0" applyBorder="1"/>
    <xf numFmtId="0" fontId="0" fillId="0" borderId="17" xfId="0" applyBorder="1"/>
    <xf numFmtId="0" fontId="0" fillId="0" borderId="8" xfId="0" applyNumberFormat="1" applyBorder="1"/>
    <xf numFmtId="0" fontId="0" fillId="0" borderId="25" xfId="0" pivotButton="1" applyBorder="1"/>
    <xf numFmtId="0" fontId="0" fillId="0" borderId="26" xfId="0" applyBorder="1"/>
    <xf numFmtId="0" fontId="0" fillId="0" borderId="25" xfId="0" applyBorder="1"/>
    <xf numFmtId="164" fontId="0" fillId="4" borderId="1" xfId="0" applyNumberFormat="1" applyFill="1" applyBorder="1"/>
    <xf numFmtId="165" fontId="0" fillId="0" borderId="0" xfId="0" applyNumberFormat="1" applyBorder="1"/>
    <xf numFmtId="165" fontId="0" fillId="0" borderId="16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34" Type="http://schemas.openxmlformats.org/officeDocument/2006/relationships/customXml" Target="../customXml/item20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33" Type="http://schemas.openxmlformats.org/officeDocument/2006/relationships/customXml" Target="../customXml/item1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0.xml"/><Relationship Id="rId32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Relationship Id="rId8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76200</xdr:rowOff>
    </xdr:from>
    <xdr:to>
      <xdr:col>18</xdr:col>
      <xdr:colOff>285750</xdr:colOff>
      <xdr:row>36</xdr:row>
      <xdr:rowOff>26068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5FFF03-2450-4C5B-9103-10CD022D5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266700"/>
          <a:ext cx="10058400" cy="661736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uthor" refreshedDate="44027.293502199071" backgroundQuery="1" createdVersion="6" refreshedVersion="6" minRefreshableVersion="3" recordCount="0" supportSubquery="1" supportAdvancedDrill="1" xr:uid="{6C6C8556-A818-4B0A-9B47-73DAED94C7CB}">
  <cacheSource type="external" connectionId="5"/>
  <cacheFields count="4">
    <cacheField name="[fSales].[Product].[Product]" caption="Product" numFmtId="0" hierarchy="1" level="1">
      <sharedItems count="4">
        <s v="Bellen"/>
        <s v="Carlota"/>
        <s v="Quad"/>
        <s v="Sunshine"/>
      </sharedItems>
      <extLst>
        <ext xmlns:x15="http://schemas.microsoft.com/office/spreadsheetml/2010/11/main" uri="{4F2E5C28-24EA-4eb8-9CBF-B6C8F9C3D259}">
          <x15:cachedUniqueNames>
            <x15:cachedUniqueName index="0" name="[fSales].[Product].&amp;[Bellen]"/>
            <x15:cachedUniqueName index="1" name="[fSales].[Product].&amp;[Carlota]"/>
            <x15:cachedUniqueName index="2" name="[fSales].[Product].&amp;[Quad]"/>
            <x15:cachedUniqueName index="3" name="[fSales].[Product].&amp;[Sunshine]"/>
          </x15:cachedUniqueNames>
        </ext>
      </extLst>
    </cacheField>
    <cacheField name="[Measures].[Total Sales]" caption="Total Sales" numFmtId="0" hierarchy="4" level="32767"/>
    <cacheField name="[Measures].[STDEV.S]" caption="STDEV.S" numFmtId="0" hierarchy="5" level="32767"/>
    <cacheField name="[Measures].[Who Sold Product?]" caption="Who Sold Product?" numFmtId="0" hierarchy="6" level="32767"/>
  </cacheFields>
  <cacheHierarchies count="9">
    <cacheHierarchy uniqueName="[fSales].[Date]" caption="Date" attribute="1" time="1" defaultMemberUniqueName="[fSales].[Date].[All]" allUniqueName="[fSales].[Date].[All]" dimensionUniqueName="[fSales]" displayFolder="" count="0" memberValueDatatype="7" unbalanced="0"/>
    <cacheHierarchy uniqueName="[fSales].[Product]" caption="Product" attribute="1" defaultMemberUniqueName="[fSales].[Product].[All]" allUniqueName="[fSales].[Product].[All]" dimensionUniqueName="[fSales]" displayFolder="" count="2" memberValueDatatype="130" unbalanced="0">
      <fieldsUsage count="2">
        <fieldUsage x="-1"/>
        <fieldUsage x="0"/>
      </fieldsUsage>
    </cacheHierarchy>
    <cacheHierarchy uniqueName="[fSales].[SalesRep]" caption="SalesRep" attribute="1" defaultMemberUniqueName="[fSales].[SalesRep].[All]" allUniqueName="[fSales].[SalesRep].[All]" dimensionUniqueName="[fSales]" displayFolder="" count="0" memberValueDatatype="130" unbalanced="0"/>
    <cacheHierarchy uniqueName="[fSales].[Sales]" caption="Sales" attribute="1" defaultMemberUniqueName="[fSales].[Sales].[All]" allUniqueName="[fSales].[Sales].[All]" dimensionUniqueName="[fSales]" displayFolder="" count="0" memberValueDatatype="5" unbalanced="0"/>
    <cacheHierarchy uniqueName="[Measures].[Total Sales]" caption="Total Sales" measure="1" displayFolder="" measureGroup="fSales" count="0" oneField="1">
      <fieldsUsage count="1">
        <fieldUsage x="1"/>
      </fieldsUsage>
    </cacheHierarchy>
    <cacheHierarchy uniqueName="[Measures].[STDEV.S]" caption="STDEV.S" measure="1" displayFolder="" measureGroup="fSales" count="0" oneField="1">
      <fieldsUsage count="1">
        <fieldUsage x="2"/>
      </fieldsUsage>
    </cacheHierarchy>
    <cacheHierarchy uniqueName="[Measures].[Who Sold Product?]" caption="Who Sold Product?" measure="1" displayFolder="" measureGroup="fSales" count="0" oneField="1">
      <fieldsUsage count="1">
        <fieldUsage x="3"/>
      </fieldsUsage>
    </cacheHierarchy>
    <cacheHierarchy uniqueName="[Measures].[__XL_Count fSales]" caption="__XL_Count fSales" measure="1" displayFolder="" measureGroup="fSales" count="0" hidden="1"/>
    <cacheHierarchy uniqueName="[Measures].[__No measures defined]" caption="__No measures defined" measure="1" displayFolder="" count="0" hidden="1"/>
  </cacheHierarchies>
  <kpis count="0"/>
  <dimensions count="2">
    <dimension name="fSales" uniqueName="[fSales]" caption="fSales"/>
    <dimension measure="1" name="Measures" uniqueName="[Measures]" caption="Measures"/>
  </dimensions>
  <measureGroups count="1">
    <measureGroup name="fSales" caption="fSal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27.293502314817" createdVersion="6" refreshedVersion="6" minRefreshableVersion="3" recordCount="18" xr:uid="{44BE8907-7719-472A-8DFE-9EB5577B5F0A}">
  <cacheSource type="worksheet">
    <worksheetSource name="fSalesPT"/>
  </cacheSource>
  <cacheFields count="4">
    <cacheField name="Date" numFmtId="14">
      <sharedItems containsSemiMixedTypes="0" containsNonDate="0" containsDate="1" containsString="0" minDate="2020-02-02T00:00:00" maxDate="2020-03-01T00:00:00"/>
    </cacheField>
    <cacheField name="Product" numFmtId="0">
      <sharedItems count="4">
        <s v="Quad"/>
        <s v="Carlota"/>
        <s v="Bellen"/>
        <s v="Sunshine"/>
      </sharedItems>
    </cacheField>
    <cacheField name="SalesRep" numFmtId="0">
      <sharedItems/>
    </cacheField>
    <cacheField name="Sales" numFmtId="0">
      <sharedItems containsSemiMixedTypes="0" containsString="0" containsNumber="1" minValue="73.39" maxValue="3242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d v="2020-02-29T00:00:00"/>
    <x v="0"/>
    <s v="Chauntel"/>
    <n v="1379.01"/>
  </r>
  <r>
    <d v="2020-02-25T00:00:00"/>
    <x v="1"/>
    <s v="Tyrone"/>
    <n v="1018.27"/>
  </r>
  <r>
    <d v="2020-02-02T00:00:00"/>
    <x v="2"/>
    <s v="Chauntel"/>
    <n v="2162.58"/>
  </r>
  <r>
    <d v="2020-02-21T00:00:00"/>
    <x v="0"/>
    <s v="Gigi"/>
    <n v="73.39"/>
  </r>
  <r>
    <d v="2020-02-19T00:00:00"/>
    <x v="3"/>
    <s v="Pham"/>
    <n v="2205.1"/>
  </r>
  <r>
    <d v="2020-02-23T00:00:00"/>
    <x v="3"/>
    <s v="Sioux"/>
    <n v="112.79"/>
  </r>
  <r>
    <d v="2020-02-27T00:00:00"/>
    <x v="1"/>
    <s v="Tyrone"/>
    <n v="1171.23"/>
  </r>
  <r>
    <d v="2020-02-12T00:00:00"/>
    <x v="1"/>
    <s v="Chauntel"/>
    <n v="617.22"/>
  </r>
  <r>
    <d v="2020-02-12T00:00:00"/>
    <x v="2"/>
    <s v="Gigi"/>
    <n v="937.34"/>
  </r>
  <r>
    <d v="2020-02-15T00:00:00"/>
    <x v="1"/>
    <s v="Chauntel"/>
    <n v="1562.88"/>
  </r>
  <r>
    <d v="2020-02-12T00:00:00"/>
    <x v="2"/>
    <s v="Sioux"/>
    <n v="496.82"/>
  </r>
  <r>
    <d v="2020-02-11T00:00:00"/>
    <x v="0"/>
    <s v="Tyrone"/>
    <n v="2177.7199999999998"/>
  </r>
  <r>
    <d v="2020-02-14T00:00:00"/>
    <x v="3"/>
    <s v="Chauntel"/>
    <n v="3242.65"/>
  </r>
  <r>
    <d v="2020-02-21T00:00:00"/>
    <x v="3"/>
    <s v="Gigi"/>
    <n v="1097.95"/>
  </r>
  <r>
    <d v="2020-02-20T00:00:00"/>
    <x v="0"/>
    <s v="Pham"/>
    <n v="1920.33"/>
  </r>
  <r>
    <d v="2020-02-17T00:00:00"/>
    <x v="0"/>
    <s v="Sioux"/>
    <n v="1108.04"/>
  </r>
  <r>
    <d v="2020-02-02T00:00:00"/>
    <x v="1"/>
    <s v="Tyrone"/>
    <n v="1170.44"/>
  </r>
  <r>
    <d v="2020-02-04T00:00:00"/>
    <x v="1"/>
    <s v="Chauntel"/>
    <n v="2418.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FDC495-D7BF-406F-9E20-49EAAE7A1186}" name="PivotTable1" cacheId="7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multipleFieldFilters="0" customListSort="0">
  <location ref="G6:H11" firstHeaderRow="1" firstDataRow="1" firstDataCol="1"/>
  <pivotFields count="4">
    <pivotField compact="0" numFmtId="14" outline="0" showAll="0"/>
    <pivotField axis="axisRow"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E9F02-369A-489D-BFB7-5F5AA40A1AC5}" name="PivotTable1" cacheId="4" applyNumberFormats="0" applyBorderFormats="0" applyFontFormats="0" applyPatternFormats="0" applyAlignmentFormats="0" applyWidthHeightFormats="1" dataCaption="Values" tag="b9ef5b69-e22c-49fb-aca3-0fa83d4fed3a" updatedVersion="6" minRefreshableVersion="3" subtotalHiddenItems="1" itemPrintTitles="1" createdVersion="6" indent="0" compact="0" compactData="0" multipleFieldFilters="0">
  <location ref="G6:J11" firstHeaderRow="0" firstDataRow="1" firstDataCol="1"/>
  <pivotFields count="4">
    <pivotField axis="axisRow" compact="0" allDrilled="1" outline="0" subtotalTop="0" showAll="0" dataSourceSort="1" defaultAttributeDrillState="1">
      <items count="5">
        <item x="0"/>
        <item x="1"/>
        <item x="2"/>
        <item x="3"/>
        <item t="default"/>
      </items>
    </pivotField>
    <pivotField dataField="1" compact="0" outline="0" subtotalTop="0" showAll="0"/>
    <pivotField dataField="1" compact="0" outline="0" subtotalTop="0" showAll="0"/>
    <pivotField dataField="1" compact="0" outline="0" subtotalTop="0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subtotal="count" baseField="0" baseItem="0"/>
    <dataField fld="2" subtotal="count" baseField="0" baseItem="0"/>
    <dataField fld="3" subtotal="count" baseField="0" baseItem="0"/>
  </dataFields>
  <formats count="6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0" type="button" dataOnly="0" labelOnly="1" outline="0" axis="axisRow" fieldPosition="0"/>
    </format>
    <format dxfId="22">
      <pivotArea dataOnly="0" labelOnly="1" outline="0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9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008-MSPTDA-GroupBy.xlsx!fSales">
        <x15:activeTabTopLevelEntity name="[fSal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CA044C2-9A6D-45BA-A277-532C4122EA65}" autoFormatId="16" applyNumberFormats="0" applyBorderFormats="0" applyFontFormats="0" applyPatternFormats="0" applyAlignmentFormats="0" applyWidthHeightFormats="0">
  <queryTableRefresh nextId="5">
    <queryTableFields count="2">
      <queryTableField id="1" name="Product" tableColumnId="1"/>
      <queryTableField id="4" name="TotalUni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D2BA3E-40C3-46D5-851F-919A9A2204E8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TotalSales" tableColumnId="2"/>
      <queryTableField id="3" name="StandardDeviation_S" tableColumnId="3"/>
      <queryTableField id="4" name="WhoSoldProduc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DDD81FA-98BA-4AE3-A602-F175F9192B5B}" autoFormatId="16" applyNumberFormats="0" applyBorderFormats="0" applyFontFormats="0" applyPatternFormats="0" applyAlignmentFormats="0" applyWidthHeightFormats="0">
  <queryTableRefresh nextId="4">
    <queryTableFields count="3">
      <queryTableField id="1" name="Product" tableColumnId="1"/>
      <queryTableField id="2" name="TotalSales" tableColumnId="2"/>
      <queryTableField id="3" name="Rank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79835E0-3C97-41A9-BDF8-1AEA063412F6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SalesRep" tableColumnId="2"/>
      <queryTableField id="3" name="TotalSales" tableColumnId="3"/>
      <queryTableField id="4" name="Standarddeviation_S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818258-59C3-4E8D-9947-B3F4302ED0F4}" name="fSalesPT" displayName="fSalesPT" ref="B4:E22" totalsRowShown="0" headerRowDxfId="29">
  <autoFilter ref="B4:E22" xr:uid="{5237DBB7-2A54-429B-BDB2-F8F45337BD2A}"/>
  <tableColumns count="4">
    <tableColumn id="1" xr3:uid="{E6F79948-C891-47DC-AC37-D28BD05AC98A}" name="Date" dataDxfId="28"/>
    <tableColumn id="2" xr3:uid="{D15B74B9-1EE2-4F78-8982-B366292BA002}" name="Product"/>
    <tableColumn id="3" xr3:uid="{762F2374-C38B-45F6-B2C8-E1618C3FAC16}" name="SalesRep"/>
    <tableColumn id="4" xr3:uid="{6E9EFC81-E10A-4CA3-A9BC-09AA018DBD32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EA604B-66AC-4B56-A2FE-9ED8412F209F}" name="fSalesSUMIFS" displayName="fSalesSUMIFS" ref="B4:E22" totalsRowShown="0" headerRowDxfId="27">
  <autoFilter ref="B4:E22" xr:uid="{5237DBB7-2A54-429B-BDB2-F8F45337BD2A}"/>
  <tableColumns count="4">
    <tableColumn id="1" xr3:uid="{2A30C897-74CC-4D2A-8F65-D1F8A6504E2F}" name="Date" dataDxfId="26"/>
    <tableColumn id="2" xr3:uid="{E7C4C5B1-0C5E-428C-8677-BE5BBCF06458}" name="Product"/>
    <tableColumn id="3" xr3:uid="{DBE9E954-BD2B-4210-B451-B6878F5F5ADB}" name="SalesRep"/>
    <tableColumn id="4" xr3:uid="{43C84341-3B25-4B62-84ED-C9E3A6EDE779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B8EF0F-1450-4C92-A98F-56F464D40941}" name="fSalesDAX" displayName="fSalesDAX" ref="B4:E22" totalsRowShown="0" headerRowDxfId="19">
  <autoFilter ref="B4:E22" xr:uid="{5237DBB7-2A54-429B-BDB2-F8F45337BD2A}"/>
  <tableColumns count="4">
    <tableColumn id="1" xr3:uid="{31A416A8-19C9-4488-AA3F-71E9ECECFDCB}" name="Date" dataDxfId="18"/>
    <tableColumn id="2" xr3:uid="{B43D1CF5-9432-4C37-AC13-B8AE9E9EA01E}" name="Product"/>
    <tableColumn id="3" xr3:uid="{56745323-41BD-4B72-A95D-BF961D1B53E5}" name="SalesRep"/>
    <tableColumn id="4" xr3:uid="{D313463C-2793-4E56-AC97-9D4340467741}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96D652-F138-4D89-8226-717F0DC7F824}" name="GroupByReport" displayName="GroupByReport" ref="B13:C35" tableType="queryTable" totalsRowShown="0" headerRowDxfId="17" tableBorderDxfId="16" totalsRowBorderDxfId="15">
  <autoFilter ref="B13:C35" xr:uid="{B7BAF66D-A586-45A5-B9A2-A3D55CEFD8D7}"/>
  <tableColumns count="2">
    <tableColumn id="1" xr3:uid="{DF84CFA0-8A86-4322-B30F-A2220615AC50}" uniqueName="1" name="Product" queryTableFieldId="1" dataDxfId="1"/>
    <tableColumn id="2" xr3:uid="{D328BDB8-B26C-4D29-B7FC-EF54E12E27B7}" uniqueName="2" name="TotalUnits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F38E3-C1C7-4D0D-B8D9-D4EFA855995B}" name="fSalesPowerQuery" displayName="fSalesPowerQuery" ref="B4:E57" totalsRowShown="0" headerRowDxfId="14">
  <autoFilter ref="B4:E57" xr:uid="{2D15DFFD-41EA-4550-812F-6180C2C04474}"/>
  <tableColumns count="4">
    <tableColumn id="1" xr3:uid="{8B21F922-F12B-4956-BA02-6830598CEDA8}" name="Date" dataDxfId="13"/>
    <tableColumn id="2" xr3:uid="{FE4C823A-2B5C-4377-9705-B23D71451C31}" name="Product"/>
    <tableColumn id="3" xr3:uid="{56C183E4-FD0B-4BBF-96B9-1803410F4AA7}" name="SalesRep"/>
    <tableColumn id="4" xr3:uid="{B3A01CEF-A900-4945-BCA7-EA53549C07C0}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33EAF-D8D2-4981-8F8F-BAEBC47B7FB4}" name="GroupByProductReport" displayName="GroupByProductReport" ref="G4:J8" tableType="queryTable" totalsRowShown="0">
  <autoFilter ref="G4:J8" xr:uid="{79257DF4-E0C1-4597-A362-040A82FB90B3}"/>
  <tableColumns count="4">
    <tableColumn id="1" xr3:uid="{12D83D47-4825-4EAE-AB5B-565C582685DF}" uniqueName="1" name="Product" queryTableFieldId="1" dataDxfId="3"/>
    <tableColumn id="2" xr3:uid="{D06BC633-0FD4-4BF1-8C4E-DF50E2A6EEB0}" uniqueName="2" name="TotalSales" queryTableFieldId="2"/>
    <tableColumn id="3" xr3:uid="{6DB5D6D8-9F70-47E8-8DA3-CF5B59571AA3}" uniqueName="3" name="StandardDeviation_S" queryTableFieldId="3"/>
    <tableColumn id="4" xr3:uid="{C72E1031-4EA8-4BC5-9D96-C8602E4A41AC}" uniqueName="4" name="WhoSoldProduct" queryTableFieldId="4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ED1CC4-427E-4027-91D5-89C748777C05}" name="RankProductsales" displayName="RankProductsales" ref="G13:I17" tableType="queryTable" totalsRowShown="0">
  <autoFilter ref="G13:I17" xr:uid="{43F5AE0B-F2A4-46F4-A0D4-47E2D8B344F7}"/>
  <tableColumns count="3">
    <tableColumn id="1" xr3:uid="{FCB386CB-42A2-4D3F-AE84-18DD059B4E01}" uniqueName="1" name="Product" queryTableFieldId="1" dataDxfId="4"/>
    <tableColumn id="2" xr3:uid="{19979971-8784-45C9-B44F-0DE74D62ABA5}" uniqueName="2" name="TotalSales" queryTableFieldId="2"/>
    <tableColumn id="3" xr3:uid="{1292233C-C9AC-4DC8-AD2E-692632628871}" uniqueName="3" name="Rank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AA8756-A8E8-4553-8442-A721F650E9DA}" name="ProductandSalesrepReport" displayName="ProductandSalesrepReport" ref="G21:J39" tableType="queryTable" totalsRowShown="0">
  <autoFilter ref="G21:J39" xr:uid="{0C2456CF-CD87-410E-B5D0-FDCF1BB4B704}"/>
  <tableColumns count="4">
    <tableColumn id="1" xr3:uid="{E826D7E0-FB16-42FA-BE97-6C00376235DA}" uniqueName="1" name="Product" queryTableFieldId="1" dataDxfId="6"/>
    <tableColumn id="2" xr3:uid="{1105F2B6-1D4E-4601-8DF8-4A4C141AC2AE}" uniqueName="2" name="SalesRep" queryTableFieldId="2" dataDxfId="5"/>
    <tableColumn id="3" xr3:uid="{F39F9535-FB10-4C8F-A956-A115AB9A438C}" uniqueName="3" name="TotalSales" queryTableFieldId="3"/>
    <tableColumn id="4" xr3:uid="{1874D929-5809-4F7A-9355-C6EE244CE987}" uniqueName="4" name="Standarddeviation_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C818-6F1B-477A-99F1-C999CD4102E5}">
  <sheetPr codeName="Sheet2">
    <tabColor rgb="FFFFFF00"/>
  </sheetPr>
  <dimension ref="A1"/>
  <sheetViews>
    <sheetView showGridLines="0" zoomScaleNormal="100" workbookViewId="0">
      <selection activeCell="S48" sqref="S4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B1DD-F479-4696-8839-0AFDB5C8DBDC}">
  <sheetPr codeName="Sheet3">
    <tabColor rgb="FF0000FF"/>
  </sheetPr>
  <dimension ref="B2:L22"/>
  <sheetViews>
    <sheetView showGridLines="0" zoomScaleNormal="100" workbookViewId="0">
      <selection activeCell="G6" sqref="G6"/>
    </sheetView>
  </sheetViews>
  <sheetFormatPr defaultRowHeight="15" x14ac:dyDescent="0.25"/>
  <cols>
    <col min="2" max="2" width="11.7109375" customWidth="1"/>
    <col min="3" max="3" width="14" bestFit="1" customWidth="1"/>
    <col min="4" max="4" width="15.85546875" bestFit="1" customWidth="1"/>
    <col min="5" max="5" width="11.42578125" bestFit="1" customWidth="1"/>
    <col min="7" max="7" width="11.28515625" bestFit="1" customWidth="1"/>
    <col min="8" max="8" width="12.140625" bestFit="1" customWidth="1"/>
    <col min="9" max="9" width="15.7109375" bestFit="1" customWidth="1"/>
    <col min="10" max="10" width="17.7109375" customWidth="1"/>
    <col min="12" max="12" width="10.5703125" bestFit="1" customWidth="1"/>
    <col min="13" max="13" width="20.42578125" bestFit="1" customWidth="1"/>
    <col min="14" max="14" width="16.42578125" customWidth="1"/>
    <col min="15" max="15" width="15.85546875" customWidth="1"/>
    <col min="16" max="16" width="10.7109375" bestFit="1" customWidth="1"/>
    <col min="17" max="17" width="14" bestFit="1" customWidth="1"/>
    <col min="18" max="18" width="15.85546875" bestFit="1" customWidth="1"/>
    <col min="19" max="19" width="11.42578125" bestFit="1" customWidth="1"/>
  </cols>
  <sheetData>
    <row r="2" spans="2:12" x14ac:dyDescent="0.25">
      <c r="B2" s="1" t="s">
        <v>53</v>
      </c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G4" s="20" t="s">
        <v>54</v>
      </c>
      <c r="H4" s="21"/>
      <c r="I4" s="21"/>
      <c r="J4" s="21"/>
      <c r="K4" s="21"/>
      <c r="L4" s="21"/>
    </row>
    <row r="5" spans="2:12" x14ac:dyDescent="0.25">
      <c r="B5" s="2">
        <v>43890</v>
      </c>
      <c r="C5" t="s">
        <v>4</v>
      </c>
      <c r="D5" t="s">
        <v>10</v>
      </c>
      <c r="E5">
        <v>1379.01</v>
      </c>
    </row>
    <row r="6" spans="2:12" x14ac:dyDescent="0.25">
      <c r="B6" s="2">
        <v>43886</v>
      </c>
      <c r="C6" t="s">
        <v>5</v>
      </c>
      <c r="D6" t="s">
        <v>9</v>
      </c>
      <c r="E6">
        <v>1018.27</v>
      </c>
      <c r="G6" s="45" t="s">
        <v>1</v>
      </c>
      <c r="H6" t="s">
        <v>73</v>
      </c>
    </row>
    <row r="7" spans="2:12" x14ac:dyDescent="0.25">
      <c r="B7" s="2">
        <v>43863</v>
      </c>
      <c r="C7" t="s">
        <v>6</v>
      </c>
      <c r="D7" t="s">
        <v>10</v>
      </c>
      <c r="E7">
        <v>2162.58</v>
      </c>
      <c r="G7" t="s">
        <v>6</v>
      </c>
      <c r="H7" s="46">
        <v>3596.7400000000002</v>
      </c>
    </row>
    <row r="8" spans="2:12" x14ac:dyDescent="0.25">
      <c r="B8" s="2">
        <v>43882</v>
      </c>
      <c r="C8" t="s">
        <v>4</v>
      </c>
      <c r="D8" t="s">
        <v>11</v>
      </c>
      <c r="E8">
        <v>73.39</v>
      </c>
      <c r="G8" t="s">
        <v>5</v>
      </c>
      <c r="H8" s="46">
        <v>7958.9000000000015</v>
      </c>
    </row>
    <row r="9" spans="2:12" x14ac:dyDescent="0.25">
      <c r="B9" s="2">
        <v>43880</v>
      </c>
      <c r="C9" t="s">
        <v>7</v>
      </c>
      <c r="D9" t="s">
        <v>12</v>
      </c>
      <c r="E9">
        <v>2205.1</v>
      </c>
      <c r="G9" t="s">
        <v>4</v>
      </c>
      <c r="H9" s="46">
        <v>6658.49</v>
      </c>
    </row>
    <row r="10" spans="2:12" x14ac:dyDescent="0.25">
      <c r="B10" s="2">
        <v>43884</v>
      </c>
      <c r="C10" t="s">
        <v>7</v>
      </c>
      <c r="D10" t="s">
        <v>8</v>
      </c>
      <c r="E10">
        <v>112.79</v>
      </c>
      <c r="G10" t="s">
        <v>7</v>
      </c>
      <c r="H10" s="46">
        <v>6658.49</v>
      </c>
    </row>
    <row r="11" spans="2:12" x14ac:dyDescent="0.25">
      <c r="B11" s="2">
        <v>43888</v>
      </c>
      <c r="C11" t="s">
        <v>5</v>
      </c>
      <c r="D11" t="s">
        <v>9</v>
      </c>
      <c r="E11">
        <v>1171.23</v>
      </c>
      <c r="G11" t="s">
        <v>13</v>
      </c>
      <c r="H11" s="46">
        <v>24872.620000000003</v>
      </c>
    </row>
    <row r="12" spans="2:12" x14ac:dyDescent="0.25">
      <c r="B12" s="2">
        <v>43873</v>
      </c>
      <c r="C12" t="s">
        <v>5</v>
      </c>
      <c r="D12" t="s">
        <v>10</v>
      </c>
      <c r="E12">
        <v>617.22</v>
      </c>
    </row>
    <row r="13" spans="2:12" x14ac:dyDescent="0.25">
      <c r="B13" s="2">
        <v>43873</v>
      </c>
      <c r="C13" t="s">
        <v>6</v>
      </c>
      <c r="D13" t="s">
        <v>11</v>
      </c>
      <c r="E13">
        <v>937.34</v>
      </c>
    </row>
    <row r="14" spans="2:12" x14ac:dyDescent="0.25">
      <c r="B14" s="2">
        <v>43876</v>
      </c>
      <c r="C14" t="s">
        <v>5</v>
      </c>
      <c r="D14" t="s">
        <v>10</v>
      </c>
      <c r="E14">
        <v>1562.88</v>
      </c>
    </row>
    <row r="15" spans="2:12" x14ac:dyDescent="0.25">
      <c r="B15" s="2">
        <v>43873</v>
      </c>
      <c r="C15" t="s">
        <v>6</v>
      </c>
      <c r="D15" t="s">
        <v>8</v>
      </c>
      <c r="E15">
        <v>496.82</v>
      </c>
    </row>
    <row r="16" spans="2:12" x14ac:dyDescent="0.25">
      <c r="B16" s="2">
        <v>43872</v>
      </c>
      <c r="C16" t="s">
        <v>4</v>
      </c>
      <c r="D16" t="s">
        <v>9</v>
      </c>
      <c r="E16">
        <v>2177.7199999999998</v>
      </c>
    </row>
    <row r="17" spans="2:5" x14ac:dyDescent="0.25">
      <c r="B17" s="2">
        <v>43875</v>
      </c>
      <c r="C17" t="s">
        <v>7</v>
      </c>
      <c r="D17" t="s">
        <v>10</v>
      </c>
      <c r="E17">
        <v>3242.65</v>
      </c>
    </row>
    <row r="18" spans="2:5" x14ac:dyDescent="0.25">
      <c r="B18" s="2">
        <v>43882</v>
      </c>
      <c r="C18" t="s">
        <v>7</v>
      </c>
      <c r="D18" t="s">
        <v>11</v>
      </c>
      <c r="E18">
        <v>1097.95</v>
      </c>
    </row>
    <row r="19" spans="2:5" x14ac:dyDescent="0.25">
      <c r="B19" s="2">
        <v>43881</v>
      </c>
      <c r="C19" t="s">
        <v>4</v>
      </c>
      <c r="D19" t="s">
        <v>12</v>
      </c>
      <c r="E19">
        <v>1920.33</v>
      </c>
    </row>
    <row r="20" spans="2:5" x14ac:dyDescent="0.25">
      <c r="B20" s="2">
        <v>43878</v>
      </c>
      <c r="C20" t="s">
        <v>4</v>
      </c>
      <c r="D20" t="s">
        <v>8</v>
      </c>
      <c r="E20">
        <v>1108.04</v>
      </c>
    </row>
    <row r="21" spans="2:5" x14ac:dyDescent="0.25">
      <c r="B21" s="2">
        <v>43863</v>
      </c>
      <c r="C21" t="s">
        <v>5</v>
      </c>
      <c r="D21" t="s">
        <v>9</v>
      </c>
      <c r="E21">
        <v>1170.44</v>
      </c>
    </row>
    <row r="22" spans="2:5" x14ac:dyDescent="0.25">
      <c r="B22" s="2">
        <v>43865</v>
      </c>
      <c r="C22" t="s">
        <v>5</v>
      </c>
      <c r="D22" t="s">
        <v>10</v>
      </c>
      <c r="E22">
        <v>2418.86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A2E9-8E0F-4AB6-97D0-0C898F864412}">
  <sheetPr codeName="Sheet4">
    <tabColor rgb="FF0000FF"/>
  </sheetPr>
  <dimension ref="B2:J22"/>
  <sheetViews>
    <sheetView showGridLines="0" zoomScaleNormal="100" workbookViewId="0">
      <selection activeCell="S48" sqref="S48"/>
    </sheetView>
  </sheetViews>
  <sheetFormatPr defaultRowHeight="15" x14ac:dyDescent="0.25"/>
  <cols>
    <col min="2" max="2" width="11.7109375" customWidth="1"/>
    <col min="3" max="3" width="14" bestFit="1" customWidth="1"/>
    <col min="4" max="4" width="15.85546875" bestFit="1" customWidth="1"/>
    <col min="5" max="5" width="11.42578125" bestFit="1" customWidth="1"/>
    <col min="7" max="9" width="17.7109375" customWidth="1"/>
    <col min="10" max="10" width="31.7109375" customWidth="1"/>
    <col min="12" max="12" width="10.5703125" bestFit="1" customWidth="1"/>
    <col min="13" max="13" width="20.42578125" bestFit="1" customWidth="1"/>
    <col min="14" max="14" width="16.42578125" customWidth="1"/>
    <col min="15" max="15" width="15.85546875" customWidth="1"/>
    <col min="16" max="16" width="10.7109375" bestFit="1" customWidth="1"/>
    <col min="17" max="17" width="14" bestFit="1" customWidth="1"/>
    <col min="18" max="18" width="15.85546875" bestFit="1" customWidth="1"/>
    <col min="19" max="19" width="11.42578125" bestFit="1" customWidth="1"/>
  </cols>
  <sheetData>
    <row r="2" spans="2:10" x14ac:dyDescent="0.25">
      <c r="B2" s="1" t="s">
        <v>53</v>
      </c>
    </row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G4" s="20" t="s">
        <v>63</v>
      </c>
      <c r="H4" s="21"/>
      <c r="I4" s="21"/>
      <c r="J4" s="21"/>
    </row>
    <row r="5" spans="2:10" x14ac:dyDescent="0.25">
      <c r="B5" s="2">
        <v>43890</v>
      </c>
      <c r="C5" t="s">
        <v>4</v>
      </c>
      <c r="D5" t="s">
        <v>10</v>
      </c>
      <c r="E5">
        <v>1379.01</v>
      </c>
    </row>
    <row r="6" spans="2:10" x14ac:dyDescent="0.25">
      <c r="B6" s="2">
        <v>43886</v>
      </c>
      <c r="C6" t="s">
        <v>5</v>
      </c>
      <c r="D6" t="s">
        <v>9</v>
      </c>
      <c r="E6">
        <v>1018.27</v>
      </c>
      <c r="G6" s="9" t="s">
        <v>1</v>
      </c>
      <c r="H6" s="3" t="s">
        <v>14</v>
      </c>
      <c r="I6" s="3" t="s">
        <v>58</v>
      </c>
      <c r="J6" s="10" t="s">
        <v>15</v>
      </c>
    </row>
    <row r="7" spans="2:10" x14ac:dyDescent="0.25">
      <c r="B7" s="2">
        <v>43863</v>
      </c>
      <c r="C7" t="s">
        <v>6</v>
      </c>
      <c r="D7" t="s">
        <v>10</v>
      </c>
      <c r="E7">
        <v>2162.58</v>
      </c>
      <c r="G7" s="11" t="s">
        <v>6</v>
      </c>
      <c r="H7" s="40">
        <f>SUMIFS(fSalesSUMIFS[Sales],fSalesSUMIFS[Product],G7)</f>
        <v>3596.7400000000002</v>
      </c>
      <c r="I7" s="40">
        <f t="array" ref="I7">_xlfn.STDEV.S(IF(fSalesSUMIFS[Product]=G7,fSalesSUMIFS[Sales]))</f>
        <v>863.13646136247371</v>
      </c>
      <c r="J7" s="12" t="str">
        <f t="array" ref="J7">_xlfn.TEXTJOIN(", ",,IF(FREQUENCY(IF(IF(fSalesSUMIFS[Product]=G7,fSalesSUMIFS[SalesRep],"")&lt;&gt;"",MATCH(IF(fSalesSUMIFS[Product]=G7,fSalesSUMIFS[SalesRep],""),IF(fSalesSUMIFS[Product]=G7,fSalesSUMIFS[SalesRep],""),0)),ROW(fSalesSUMIFS[SalesRep])-ROW(fSalesSUMIFS[[#Headers],[SalesRep]])),fSalesSUMIFS[SalesRep],""))</f>
        <v>Chauntel, Gigi, Sioux</v>
      </c>
    </row>
    <row r="8" spans="2:10" x14ac:dyDescent="0.25">
      <c r="B8" s="2">
        <v>43882</v>
      </c>
      <c r="C8" t="s">
        <v>4</v>
      </c>
      <c r="D8" t="s">
        <v>11</v>
      </c>
      <c r="E8">
        <v>73.39</v>
      </c>
      <c r="G8" s="11" t="s">
        <v>5</v>
      </c>
      <c r="H8" s="40">
        <f>SUMIFS(fSalesSUMIFS[Sales],fSalesSUMIFS[Product],G8)</f>
        <v>7958.9000000000015</v>
      </c>
      <c r="I8" s="40">
        <f t="array" ref="I8">_xlfn.STDEV.S(IF(fSalesSUMIFS[Product]=G8,fSalesSUMIFS[Sales]))</f>
        <v>615.73910386353293</v>
      </c>
      <c r="J8" s="12" t="str">
        <f t="array" ref="J8">_xlfn.TEXTJOIN(", ",,IF(FREQUENCY(IF(IF(fSalesSUMIFS[Product]=G8,fSalesSUMIFS[SalesRep],"")&lt;&gt;"",MATCH(IF(fSalesSUMIFS[Product]=G8,fSalesSUMIFS[SalesRep],""),IF(fSalesSUMIFS[Product]=G8,fSalesSUMIFS[SalesRep],""),0)),ROW(fSalesSUMIFS[SalesRep])-ROW(fSalesSUMIFS[[#Headers],[SalesRep]])),fSalesSUMIFS[SalesRep],""))</f>
        <v>Tyrone, Chauntel</v>
      </c>
    </row>
    <row r="9" spans="2:10" x14ac:dyDescent="0.25">
      <c r="B9" s="2">
        <v>43880</v>
      </c>
      <c r="C9" t="s">
        <v>7</v>
      </c>
      <c r="D9" t="s">
        <v>12</v>
      </c>
      <c r="E9">
        <v>2205.1</v>
      </c>
      <c r="G9" s="11" t="s">
        <v>4</v>
      </c>
      <c r="H9" s="40">
        <f>SUMIFS(fSalesSUMIFS[Sales],fSalesSUMIFS[Product],G9)</f>
        <v>6658.49</v>
      </c>
      <c r="I9" s="40">
        <f t="array" ref="I9">_xlfn.STDEV.S(IF(fSalesSUMIFS[Product]=G9,fSalesSUMIFS[Sales]))</f>
        <v>821.25532039068048</v>
      </c>
      <c r="J9" s="12" t="str">
        <f t="array" ref="J9">_xlfn.TEXTJOIN(", ",,IF(FREQUENCY(IF(IF(fSalesSUMIFS[Product]=G9,fSalesSUMIFS[SalesRep],"")&lt;&gt;"",MATCH(IF(fSalesSUMIFS[Product]=G9,fSalesSUMIFS[SalesRep],""),IF(fSalesSUMIFS[Product]=G9,fSalesSUMIFS[SalesRep],""),0)),ROW(fSalesSUMIFS[SalesRep])-ROW(fSalesSUMIFS[[#Headers],[SalesRep]])),fSalesSUMIFS[SalesRep],""))</f>
        <v>Chauntel, Gigi, Tyrone, Pham, Sioux</v>
      </c>
    </row>
    <row r="10" spans="2:10" x14ac:dyDescent="0.25">
      <c r="B10" s="2">
        <v>43884</v>
      </c>
      <c r="C10" t="s">
        <v>7</v>
      </c>
      <c r="D10" t="s">
        <v>8</v>
      </c>
      <c r="E10">
        <v>112.79</v>
      </c>
      <c r="G10" s="11" t="s">
        <v>7</v>
      </c>
      <c r="H10" s="40">
        <f>SUMIFS(fSalesSUMIFS[Sales],fSalesSUMIFS[Product],G10)</f>
        <v>6658.49</v>
      </c>
      <c r="I10" s="40">
        <f t="array" ref="I10">_xlfn.STDEV.S(IF(fSalesSUMIFS[Product]=G10,fSalesSUMIFS[Sales]))</f>
        <v>1355.4321019604781</v>
      </c>
      <c r="J10" s="12" t="str">
        <f t="array" ref="J10">_xlfn.TEXTJOIN(", ",,IF(FREQUENCY(IF(IF(fSalesSUMIFS[Product]=G10,fSalesSUMIFS[SalesRep],"")&lt;&gt;"",MATCH(IF(fSalesSUMIFS[Product]=G10,fSalesSUMIFS[SalesRep],""),IF(fSalesSUMIFS[Product]=G10,fSalesSUMIFS[SalesRep],""),0)),ROW(fSalesSUMIFS[SalesRep])-ROW(fSalesSUMIFS[[#Headers],[SalesRep]])),fSalesSUMIFS[SalesRep],""))</f>
        <v>Pham, Sioux, Chauntel, Gigi</v>
      </c>
    </row>
    <row r="11" spans="2:10" x14ac:dyDescent="0.25">
      <c r="B11" s="2">
        <v>43888</v>
      </c>
      <c r="C11" t="s">
        <v>5</v>
      </c>
      <c r="D11" t="s">
        <v>9</v>
      </c>
      <c r="E11">
        <v>1171.23</v>
      </c>
    </row>
    <row r="12" spans="2:10" x14ac:dyDescent="0.25">
      <c r="B12" s="2">
        <v>43873</v>
      </c>
      <c r="C12" t="s">
        <v>5</v>
      </c>
      <c r="D12" t="s">
        <v>10</v>
      </c>
      <c r="E12">
        <v>617.22</v>
      </c>
    </row>
    <row r="13" spans="2:10" x14ac:dyDescent="0.25">
      <c r="B13" s="2">
        <v>43873</v>
      </c>
      <c r="C13" t="s">
        <v>6</v>
      </c>
      <c r="D13" t="s">
        <v>11</v>
      </c>
      <c r="E13">
        <v>937.34</v>
      </c>
    </row>
    <row r="14" spans="2:10" x14ac:dyDescent="0.25">
      <c r="B14" s="2">
        <v>43876</v>
      </c>
      <c r="C14" t="s">
        <v>5</v>
      </c>
      <c r="D14" t="s">
        <v>10</v>
      </c>
      <c r="E14">
        <v>1562.88</v>
      </c>
    </row>
    <row r="15" spans="2:10" x14ac:dyDescent="0.25">
      <c r="B15" s="2">
        <v>43873</v>
      </c>
      <c r="C15" t="s">
        <v>6</v>
      </c>
      <c r="D15" t="s">
        <v>8</v>
      </c>
      <c r="E15">
        <v>496.82</v>
      </c>
    </row>
    <row r="16" spans="2:10" x14ac:dyDescent="0.25">
      <c r="B16" s="2">
        <v>43872</v>
      </c>
      <c r="C16" t="s">
        <v>4</v>
      </c>
      <c r="D16" t="s">
        <v>9</v>
      </c>
      <c r="E16">
        <v>2177.7199999999998</v>
      </c>
    </row>
    <row r="17" spans="2:5" x14ac:dyDescent="0.25">
      <c r="B17" s="2">
        <v>43875</v>
      </c>
      <c r="C17" t="s">
        <v>7</v>
      </c>
      <c r="D17" t="s">
        <v>10</v>
      </c>
      <c r="E17">
        <v>3242.65</v>
      </c>
    </row>
    <row r="18" spans="2:5" x14ac:dyDescent="0.25">
      <c r="B18" s="2">
        <v>43882</v>
      </c>
      <c r="C18" t="s">
        <v>7</v>
      </c>
      <c r="D18" t="s">
        <v>11</v>
      </c>
      <c r="E18">
        <v>1097.95</v>
      </c>
    </row>
    <row r="19" spans="2:5" x14ac:dyDescent="0.25">
      <c r="B19" s="2">
        <v>43881</v>
      </c>
      <c r="C19" t="s">
        <v>4</v>
      </c>
      <c r="D19" t="s">
        <v>12</v>
      </c>
      <c r="E19">
        <v>1920.33</v>
      </c>
    </row>
    <row r="20" spans="2:5" x14ac:dyDescent="0.25">
      <c r="B20" s="2">
        <v>43878</v>
      </c>
      <c r="C20" t="s">
        <v>4</v>
      </c>
      <c r="D20" t="s">
        <v>8</v>
      </c>
      <c r="E20">
        <v>1108.04</v>
      </c>
    </row>
    <row r="21" spans="2:5" x14ac:dyDescent="0.25">
      <c r="B21" s="2">
        <v>43863</v>
      </c>
      <c r="C21" t="s">
        <v>5</v>
      </c>
      <c r="D21" t="s">
        <v>9</v>
      </c>
      <c r="E21">
        <v>1170.44</v>
      </c>
    </row>
    <row r="22" spans="2:5" x14ac:dyDescent="0.25">
      <c r="B22" s="2">
        <v>43865</v>
      </c>
      <c r="C22" t="s">
        <v>5</v>
      </c>
      <c r="D22" t="s">
        <v>10</v>
      </c>
      <c r="E22">
        <v>2418.86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263E-615D-4798-86D7-6DAA07E462FA}">
  <sheetPr codeName="Sheet5">
    <tabColor rgb="FF0000FF"/>
  </sheetPr>
  <dimension ref="B2:J22"/>
  <sheetViews>
    <sheetView showGridLines="0" topLeftCell="A2" zoomScaleNormal="100" workbookViewId="0">
      <selection activeCell="S48" sqref="S48"/>
    </sheetView>
  </sheetViews>
  <sheetFormatPr defaultRowHeight="15" x14ac:dyDescent="0.25"/>
  <cols>
    <col min="2" max="2" width="11.7109375" customWidth="1"/>
    <col min="3" max="3" width="14" bestFit="1" customWidth="1"/>
    <col min="4" max="4" width="15.85546875" bestFit="1" customWidth="1"/>
    <col min="5" max="5" width="11.42578125" bestFit="1" customWidth="1"/>
    <col min="7" max="7" width="17.7109375" customWidth="1"/>
    <col min="8" max="8" width="18.42578125" customWidth="1"/>
    <col min="9" max="9" width="22.7109375" customWidth="1"/>
    <col min="10" max="10" width="38.5703125" customWidth="1"/>
    <col min="12" max="12" width="10.5703125" bestFit="1" customWidth="1"/>
    <col min="13" max="13" width="20.42578125" bestFit="1" customWidth="1"/>
    <col min="14" max="14" width="16.42578125" customWidth="1"/>
    <col min="15" max="15" width="15.85546875" customWidth="1"/>
    <col min="16" max="16" width="10.7109375" bestFit="1" customWidth="1"/>
    <col min="17" max="17" width="14" bestFit="1" customWidth="1"/>
    <col min="18" max="18" width="15.85546875" bestFit="1" customWidth="1"/>
    <col min="19" max="19" width="11.42578125" bestFit="1" customWidth="1"/>
  </cols>
  <sheetData>
    <row r="2" spans="2:10" x14ac:dyDescent="0.25">
      <c r="B2" s="1" t="s">
        <v>53</v>
      </c>
    </row>
    <row r="3" spans="2:10" ht="15.75" thickBot="1" x14ac:dyDescent="0.3"/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G4" s="13" t="s">
        <v>55</v>
      </c>
      <c r="H4" s="14"/>
      <c r="I4" s="14"/>
      <c r="J4" s="15"/>
    </row>
    <row r="5" spans="2:10" x14ac:dyDescent="0.25">
      <c r="B5" s="2">
        <v>43890</v>
      </c>
      <c r="C5" t="s">
        <v>4</v>
      </c>
      <c r="D5" t="s">
        <v>10</v>
      </c>
      <c r="E5">
        <v>1379.01</v>
      </c>
      <c r="G5" s="4"/>
      <c r="H5" s="5"/>
      <c r="I5" s="5"/>
      <c r="J5" s="6"/>
    </row>
    <row r="6" spans="2:10" ht="15.75" thickBot="1" x14ac:dyDescent="0.3">
      <c r="B6" s="2">
        <v>43886</v>
      </c>
      <c r="C6" t="s">
        <v>5</v>
      </c>
      <c r="D6" t="s">
        <v>9</v>
      </c>
      <c r="E6">
        <v>1018.27</v>
      </c>
      <c r="G6" s="37" t="s">
        <v>1</v>
      </c>
      <c r="H6" s="7" t="s">
        <v>14</v>
      </c>
      <c r="I6" s="25" t="s">
        <v>59</v>
      </c>
      <c r="J6" s="8" t="s">
        <v>62</v>
      </c>
    </row>
    <row r="7" spans="2:10" x14ac:dyDescent="0.25">
      <c r="B7" s="2">
        <v>43863</v>
      </c>
      <c r="C7" t="s">
        <v>6</v>
      </c>
      <c r="D7" t="s">
        <v>10</v>
      </c>
      <c r="E7">
        <v>2162.58</v>
      </c>
      <c r="G7" s="38" t="s">
        <v>6</v>
      </c>
      <c r="H7" s="43">
        <v>3596.74</v>
      </c>
      <c r="I7" s="41">
        <v>863.13646136247371</v>
      </c>
      <c r="J7" s="16" t="s">
        <v>16</v>
      </c>
    </row>
    <row r="8" spans="2:10" x14ac:dyDescent="0.25">
      <c r="B8" s="2">
        <v>43882</v>
      </c>
      <c r="C8" t="s">
        <v>4</v>
      </c>
      <c r="D8" t="s">
        <v>11</v>
      </c>
      <c r="E8">
        <v>73.39</v>
      </c>
      <c r="G8" s="38" t="s">
        <v>5</v>
      </c>
      <c r="H8" s="43">
        <v>7958.9</v>
      </c>
      <c r="I8" s="41">
        <v>615.7391038635335</v>
      </c>
      <c r="J8" s="16" t="s">
        <v>18</v>
      </c>
    </row>
    <row r="9" spans="2:10" x14ac:dyDescent="0.25">
      <c r="B9" s="2">
        <v>43880</v>
      </c>
      <c r="C9" t="s">
        <v>7</v>
      </c>
      <c r="D9" t="s">
        <v>12</v>
      </c>
      <c r="E9">
        <v>2205.1</v>
      </c>
      <c r="G9" s="38" t="s">
        <v>4</v>
      </c>
      <c r="H9" s="43">
        <v>6658.49</v>
      </c>
      <c r="I9" s="41">
        <v>821.25532039068048</v>
      </c>
      <c r="J9" s="16" t="s">
        <v>17</v>
      </c>
    </row>
    <row r="10" spans="2:10" ht="15.75" thickBot="1" x14ac:dyDescent="0.3">
      <c r="B10" s="2">
        <v>43884</v>
      </c>
      <c r="C10" t="s">
        <v>7</v>
      </c>
      <c r="D10" t="s">
        <v>8</v>
      </c>
      <c r="E10">
        <v>112.79</v>
      </c>
      <c r="G10" s="39" t="s">
        <v>7</v>
      </c>
      <c r="H10" s="43">
        <v>6658.49</v>
      </c>
      <c r="I10" s="41">
        <v>1355.4321019604781</v>
      </c>
      <c r="J10" s="16" t="s">
        <v>19</v>
      </c>
    </row>
    <row r="11" spans="2:10" ht="15.75" thickBot="1" x14ac:dyDescent="0.3">
      <c r="B11" s="2">
        <v>43888</v>
      </c>
      <c r="C11" t="s">
        <v>5</v>
      </c>
      <c r="D11" t="s">
        <v>9</v>
      </c>
      <c r="E11">
        <v>1171.23</v>
      </c>
      <c r="G11" s="39" t="s">
        <v>13</v>
      </c>
      <c r="H11" s="44">
        <v>24872.62</v>
      </c>
      <c r="I11" s="42">
        <v>841.78799873040236</v>
      </c>
      <c r="J11" s="36" t="s">
        <v>17</v>
      </c>
    </row>
    <row r="12" spans="2:10" x14ac:dyDescent="0.25">
      <c r="B12" s="2">
        <v>43873</v>
      </c>
      <c r="C12" t="s">
        <v>5</v>
      </c>
      <c r="D12" t="s">
        <v>10</v>
      </c>
      <c r="E12">
        <v>617.22</v>
      </c>
      <c r="G12" s="4"/>
      <c r="H12" s="5"/>
      <c r="I12" s="5"/>
      <c r="J12" s="6"/>
    </row>
    <row r="13" spans="2:10" ht="30.75" thickBot="1" x14ac:dyDescent="0.3">
      <c r="B13" s="2">
        <v>43873</v>
      </c>
      <c r="C13" t="s">
        <v>6</v>
      </c>
      <c r="D13" t="s">
        <v>11</v>
      </c>
      <c r="E13">
        <v>937.34</v>
      </c>
      <c r="G13" s="17" t="s">
        <v>57</v>
      </c>
      <c r="H13" s="18" t="s">
        <v>56</v>
      </c>
      <c r="I13" s="18" t="s">
        <v>60</v>
      </c>
      <c r="J13" s="19" t="s">
        <v>61</v>
      </c>
    </row>
    <row r="14" spans="2:10" x14ac:dyDescent="0.25">
      <c r="B14" s="2">
        <v>43876</v>
      </c>
      <c r="C14" t="s">
        <v>5</v>
      </c>
      <c r="D14" t="s">
        <v>10</v>
      </c>
      <c r="E14">
        <v>1562.88</v>
      </c>
    </row>
    <row r="15" spans="2:10" x14ac:dyDescent="0.25">
      <c r="B15" s="2">
        <v>43873</v>
      </c>
      <c r="C15" t="s">
        <v>6</v>
      </c>
      <c r="D15" t="s">
        <v>8</v>
      </c>
      <c r="E15">
        <v>496.82</v>
      </c>
    </row>
    <row r="16" spans="2:10" x14ac:dyDescent="0.25">
      <c r="B16" s="2">
        <v>43872</v>
      </c>
      <c r="C16" t="s">
        <v>4</v>
      </c>
      <c r="D16" t="s">
        <v>9</v>
      </c>
      <c r="E16">
        <v>2177.7199999999998</v>
      </c>
    </row>
    <row r="17" spans="2:5" x14ac:dyDescent="0.25">
      <c r="B17" s="2">
        <v>43875</v>
      </c>
      <c r="C17" t="s">
        <v>7</v>
      </c>
      <c r="D17" t="s">
        <v>10</v>
      </c>
      <c r="E17">
        <v>3242.65</v>
      </c>
    </row>
    <row r="18" spans="2:5" x14ac:dyDescent="0.25">
      <c r="B18" s="2">
        <v>43882</v>
      </c>
      <c r="C18" t="s">
        <v>7</v>
      </c>
      <c r="D18" t="s">
        <v>11</v>
      </c>
      <c r="E18">
        <v>1097.95</v>
      </c>
    </row>
    <row r="19" spans="2:5" x14ac:dyDescent="0.25">
      <c r="B19" s="2">
        <v>43881</v>
      </c>
      <c r="C19" t="s">
        <v>4</v>
      </c>
      <c r="D19" t="s">
        <v>12</v>
      </c>
      <c r="E19">
        <v>1920.33</v>
      </c>
    </row>
    <row r="20" spans="2:5" x14ac:dyDescent="0.25">
      <c r="B20" s="2">
        <v>43878</v>
      </c>
      <c r="C20" t="s">
        <v>4</v>
      </c>
      <c r="D20" t="s">
        <v>8</v>
      </c>
      <c r="E20">
        <v>1108.04</v>
      </c>
    </row>
    <row r="21" spans="2:5" x14ac:dyDescent="0.25">
      <c r="B21" s="2">
        <v>43863</v>
      </c>
      <c r="C21" t="s">
        <v>5</v>
      </c>
      <c r="D21" t="s">
        <v>9</v>
      </c>
      <c r="E21">
        <v>1170.44</v>
      </c>
    </row>
    <row r="22" spans="2:5" x14ac:dyDescent="0.25">
      <c r="B22" s="2">
        <v>43865</v>
      </c>
      <c r="C22" t="s">
        <v>5</v>
      </c>
      <c r="D22" t="s">
        <v>10</v>
      </c>
      <c r="E22">
        <v>2418.86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5679-5CF1-42B5-9A10-79BEE5776021}">
  <sheetPr codeName="Sheet6">
    <tabColor rgb="FF0000FF"/>
  </sheetPr>
  <dimension ref="B1:K35"/>
  <sheetViews>
    <sheetView showGridLines="0" topLeftCell="B2" zoomScaleNormal="100" workbookViewId="0">
      <selection activeCell="B13" sqref="B13:C35"/>
    </sheetView>
  </sheetViews>
  <sheetFormatPr defaultRowHeight="15" x14ac:dyDescent="0.25"/>
  <cols>
    <col min="2" max="2" width="19.42578125" bestFit="1" customWidth="1"/>
    <col min="3" max="3" width="12.42578125" bestFit="1" customWidth="1"/>
    <col min="4" max="4" width="26.7109375" customWidth="1"/>
    <col min="5" max="6" width="30" customWidth="1"/>
    <col min="7" max="7" width="9.7109375" customWidth="1"/>
    <col min="9" max="9" width="10.5703125" bestFit="1" customWidth="1"/>
    <col min="10" max="10" width="20.42578125" bestFit="1" customWidth="1"/>
    <col min="11" max="11" width="16.42578125" customWidth="1"/>
    <col min="12" max="12" width="15.85546875" customWidth="1"/>
    <col min="13" max="13" width="10.7109375" bestFit="1" customWidth="1"/>
    <col min="14" max="14" width="14" bestFit="1" customWidth="1"/>
    <col min="15" max="15" width="15.85546875" bestFit="1" customWidth="1"/>
    <col min="16" max="16" width="11.42578125" bestFit="1" customWidth="1"/>
  </cols>
  <sheetData>
    <row r="1" spans="2:11" x14ac:dyDescent="0.25">
      <c r="B1" t="s">
        <v>20</v>
      </c>
      <c r="D1" t="s">
        <v>21</v>
      </c>
    </row>
    <row r="2" spans="2:11" x14ac:dyDescent="0.25">
      <c r="B2" t="s">
        <v>22</v>
      </c>
      <c r="D2" t="s">
        <v>23</v>
      </c>
    </row>
    <row r="3" spans="2:11" x14ac:dyDescent="0.25">
      <c r="B3" t="s">
        <v>24</v>
      </c>
      <c r="D3" t="s">
        <v>25</v>
      </c>
    </row>
    <row r="4" spans="2:11" x14ac:dyDescent="0.25">
      <c r="B4" t="s">
        <v>26</v>
      </c>
      <c r="D4" t="s">
        <v>27</v>
      </c>
    </row>
    <row r="6" spans="2:11" x14ac:dyDescent="0.25">
      <c r="B6" s="20" t="s">
        <v>64</v>
      </c>
      <c r="C6" s="20"/>
      <c r="D6" s="21"/>
      <c r="E6" s="21"/>
      <c r="K6" s="1" t="s">
        <v>52</v>
      </c>
    </row>
    <row r="7" spans="2:11" x14ac:dyDescent="0.25">
      <c r="B7" s="5"/>
      <c r="C7" s="5"/>
      <c r="D7" s="5"/>
      <c r="K7" t="s">
        <v>46</v>
      </c>
    </row>
    <row r="8" spans="2:11" x14ac:dyDescent="0.25">
      <c r="B8" s="29" t="s">
        <v>69</v>
      </c>
      <c r="C8" s="22"/>
      <c r="D8" s="30"/>
      <c r="K8" t="s">
        <v>47</v>
      </c>
    </row>
    <row r="9" spans="2:11" x14ac:dyDescent="0.25">
      <c r="B9" s="31" t="s">
        <v>65</v>
      </c>
      <c r="C9" s="5"/>
      <c r="D9" s="32"/>
      <c r="K9" t="s">
        <v>48</v>
      </c>
    </row>
    <row r="10" spans="2:11" x14ac:dyDescent="0.25">
      <c r="B10" s="34" t="s">
        <v>66</v>
      </c>
      <c r="C10" s="23"/>
      <c r="D10" s="35"/>
      <c r="K10" t="s">
        <v>49</v>
      </c>
    </row>
    <row r="11" spans="2:11" x14ac:dyDescent="0.25">
      <c r="B11" s="5"/>
      <c r="C11" s="5"/>
      <c r="D11" s="5"/>
      <c r="K11" t="s">
        <v>50</v>
      </c>
    </row>
    <row r="12" spans="2:11" x14ac:dyDescent="0.25">
      <c r="B12" s="5"/>
      <c r="C12" s="5"/>
      <c r="D12" s="5"/>
      <c r="K12" t="s">
        <v>51</v>
      </c>
    </row>
    <row r="13" spans="2:11" x14ac:dyDescent="0.25">
      <c r="B13" s="24" t="s">
        <v>1</v>
      </c>
      <c r="C13" s="24" t="s">
        <v>67</v>
      </c>
      <c r="D13" s="5"/>
    </row>
    <row r="14" spans="2:11" x14ac:dyDescent="0.25">
      <c r="B14" s="33" t="s">
        <v>28</v>
      </c>
      <c r="C14" s="34">
        <v>383134</v>
      </c>
    </row>
    <row r="15" spans="2:11" x14ac:dyDescent="0.25">
      <c r="B15" s="26" t="s">
        <v>29</v>
      </c>
      <c r="C15" s="27">
        <v>383318</v>
      </c>
    </row>
    <row r="16" spans="2:11" x14ac:dyDescent="0.25">
      <c r="B16" s="26" t="s">
        <v>30</v>
      </c>
      <c r="C16" s="27">
        <v>387333</v>
      </c>
    </row>
    <row r="17" spans="2:3" x14ac:dyDescent="0.25">
      <c r="B17" s="26" t="s">
        <v>31</v>
      </c>
      <c r="C17" s="27">
        <v>388103</v>
      </c>
    </row>
    <row r="18" spans="2:3" x14ac:dyDescent="0.25">
      <c r="B18" s="26" t="s">
        <v>32</v>
      </c>
      <c r="C18" s="27">
        <v>3135583</v>
      </c>
    </row>
    <row r="19" spans="2:3" x14ac:dyDescent="0.25">
      <c r="B19" s="26" t="s">
        <v>33</v>
      </c>
      <c r="C19" s="27">
        <v>3145017</v>
      </c>
    </row>
    <row r="20" spans="2:3" x14ac:dyDescent="0.25">
      <c r="B20" s="26" t="s">
        <v>34</v>
      </c>
      <c r="C20" s="27">
        <v>3145642</v>
      </c>
    </row>
    <row r="21" spans="2:3" x14ac:dyDescent="0.25">
      <c r="B21" s="26" t="s">
        <v>35</v>
      </c>
      <c r="C21" s="27">
        <v>4171419</v>
      </c>
    </row>
    <row r="22" spans="2:3" x14ac:dyDescent="0.25">
      <c r="B22" s="26" t="s">
        <v>36</v>
      </c>
      <c r="C22" s="27">
        <v>4184394</v>
      </c>
    </row>
    <row r="23" spans="2:3" x14ac:dyDescent="0.25">
      <c r="B23" s="26" t="s">
        <v>37</v>
      </c>
      <c r="C23" s="27">
        <v>4208880</v>
      </c>
    </row>
    <row r="24" spans="2:3" x14ac:dyDescent="0.25">
      <c r="B24" s="26" t="s">
        <v>38</v>
      </c>
      <c r="C24" s="27">
        <v>5252626</v>
      </c>
    </row>
    <row r="25" spans="2:3" x14ac:dyDescent="0.25">
      <c r="B25" s="26" t="s">
        <v>39</v>
      </c>
      <c r="C25" s="27">
        <v>5286164</v>
      </c>
    </row>
    <row r="26" spans="2:3" x14ac:dyDescent="0.25">
      <c r="B26" s="26" t="s">
        <v>40</v>
      </c>
      <c r="C26" s="27">
        <v>6290484</v>
      </c>
    </row>
    <row r="27" spans="2:3" x14ac:dyDescent="0.25">
      <c r="B27" s="26" t="s">
        <v>41</v>
      </c>
      <c r="C27" s="27">
        <v>6299017</v>
      </c>
    </row>
    <row r="28" spans="2:3" x14ac:dyDescent="0.25">
      <c r="B28" s="26" t="s">
        <v>7</v>
      </c>
      <c r="C28" s="27">
        <v>6300895</v>
      </c>
    </row>
    <row r="29" spans="2:3" x14ac:dyDescent="0.25">
      <c r="B29" s="26" t="s">
        <v>42</v>
      </c>
      <c r="C29" s="27">
        <v>6319108</v>
      </c>
    </row>
    <row r="30" spans="2:3" x14ac:dyDescent="0.25">
      <c r="B30" s="26" t="s">
        <v>43</v>
      </c>
      <c r="C30" s="27">
        <v>6319712</v>
      </c>
    </row>
    <row r="31" spans="2:3" x14ac:dyDescent="0.25">
      <c r="B31" s="26" t="s">
        <v>44</v>
      </c>
      <c r="C31" s="27">
        <v>11522799</v>
      </c>
    </row>
    <row r="32" spans="2:3" x14ac:dyDescent="0.25">
      <c r="B32" s="26" t="s">
        <v>6</v>
      </c>
      <c r="C32" s="27">
        <v>11572168</v>
      </c>
    </row>
    <row r="33" spans="2:3" x14ac:dyDescent="0.25">
      <c r="B33" s="26" t="s">
        <v>5</v>
      </c>
      <c r="C33" s="27">
        <v>12601534</v>
      </c>
    </row>
    <row r="34" spans="2:3" x14ac:dyDescent="0.25">
      <c r="B34" s="26" t="s">
        <v>4</v>
      </c>
      <c r="C34" s="27">
        <v>24174176</v>
      </c>
    </row>
    <row r="35" spans="2:3" x14ac:dyDescent="0.25">
      <c r="B35" s="28" t="s">
        <v>45</v>
      </c>
      <c r="C35" s="29">
        <v>57797391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4B6D-44CA-4F4E-AEEF-8A659E2A7DBC}">
  <sheetPr codeName="Sheet7">
    <tabColor rgb="FF0000FF"/>
  </sheetPr>
  <dimension ref="B2:Y59"/>
  <sheetViews>
    <sheetView showGridLines="0" tabSelected="1" zoomScaleNormal="100" workbookViewId="0">
      <selection activeCell="D9" sqref="D9"/>
    </sheetView>
  </sheetViews>
  <sheetFormatPr defaultRowHeight="15" x14ac:dyDescent="0.25"/>
  <cols>
    <col min="2" max="2" width="11.7109375" customWidth="1"/>
    <col min="3" max="3" width="14" bestFit="1" customWidth="1"/>
    <col min="4" max="4" width="15.85546875" bestFit="1" customWidth="1"/>
    <col min="5" max="5" width="11.42578125" bestFit="1" customWidth="1"/>
    <col min="7" max="7" width="10.140625" bestFit="1" customWidth="1"/>
    <col min="8" max="8" width="12.28515625" bestFit="1" customWidth="1"/>
    <col min="9" max="9" width="22" bestFit="1" customWidth="1"/>
    <col min="10" max="10" width="33.28515625" bestFit="1" customWidth="1"/>
    <col min="11" max="11" width="21.28515625" bestFit="1" customWidth="1"/>
    <col min="22" max="22" width="10.140625" bestFit="1" customWidth="1"/>
  </cols>
  <sheetData>
    <row r="2" spans="2:25" x14ac:dyDescent="0.25">
      <c r="B2" s="1" t="s">
        <v>53</v>
      </c>
      <c r="G2" s="1" t="s">
        <v>68</v>
      </c>
    </row>
    <row r="4" spans="2:25" x14ac:dyDescent="0.25">
      <c r="B4" s="1" t="s">
        <v>0</v>
      </c>
      <c r="C4" s="1" t="s">
        <v>1</v>
      </c>
      <c r="D4" s="1" t="s">
        <v>2</v>
      </c>
      <c r="E4" s="1" t="s">
        <v>3</v>
      </c>
      <c r="G4" t="s">
        <v>1</v>
      </c>
      <c r="H4" t="s">
        <v>74</v>
      </c>
      <c r="I4" t="s">
        <v>75</v>
      </c>
      <c r="J4" t="s">
        <v>76</v>
      </c>
    </row>
    <row r="5" spans="2:25" x14ac:dyDescent="0.25">
      <c r="B5" s="2">
        <v>43883</v>
      </c>
      <c r="C5" t="s">
        <v>4</v>
      </c>
      <c r="D5" t="s">
        <v>10</v>
      </c>
      <c r="E5">
        <v>1795.01</v>
      </c>
      <c r="G5" s="46" t="s">
        <v>4</v>
      </c>
      <c r="H5">
        <v>15950.7</v>
      </c>
      <c r="I5">
        <v>901.56</v>
      </c>
      <c r="J5" s="46" t="s">
        <v>77</v>
      </c>
      <c r="V5" t="s">
        <v>71</v>
      </c>
    </row>
    <row r="6" spans="2:25" x14ac:dyDescent="0.25">
      <c r="B6" s="2">
        <v>43867</v>
      </c>
      <c r="C6" t="s">
        <v>5</v>
      </c>
      <c r="D6" t="s">
        <v>9</v>
      </c>
      <c r="E6">
        <v>78.81</v>
      </c>
      <c r="G6" s="46" t="s">
        <v>5</v>
      </c>
      <c r="H6">
        <v>17174.77</v>
      </c>
      <c r="I6">
        <v>796.93</v>
      </c>
      <c r="J6" s="46" t="s">
        <v>80</v>
      </c>
    </row>
    <row r="7" spans="2:25" x14ac:dyDescent="0.25">
      <c r="B7" s="2">
        <v>43879</v>
      </c>
      <c r="C7" t="s">
        <v>6</v>
      </c>
      <c r="D7" t="s">
        <v>10</v>
      </c>
      <c r="E7">
        <v>2264.7199999999998</v>
      </c>
      <c r="G7" s="46" t="s">
        <v>6</v>
      </c>
      <c r="H7">
        <v>10368.1</v>
      </c>
      <c r="I7">
        <v>988.5</v>
      </c>
      <c r="J7" s="46" t="s">
        <v>81</v>
      </c>
      <c r="V7" s="2">
        <v>43883</v>
      </c>
      <c r="W7" t="s">
        <v>4</v>
      </c>
      <c r="X7" t="s">
        <v>10</v>
      </c>
      <c r="Y7">
        <v>1795.01</v>
      </c>
    </row>
    <row r="8" spans="2:25" x14ac:dyDescent="0.25">
      <c r="B8" s="2">
        <v>43838</v>
      </c>
      <c r="C8" t="s">
        <v>4</v>
      </c>
      <c r="D8" t="s">
        <v>11</v>
      </c>
      <c r="E8">
        <v>146.28</v>
      </c>
      <c r="G8" s="46" t="s">
        <v>7</v>
      </c>
      <c r="H8">
        <v>8883.68</v>
      </c>
      <c r="I8">
        <v>652.41</v>
      </c>
      <c r="J8" s="46" t="s">
        <v>82</v>
      </c>
      <c r="V8" s="2">
        <v>43867</v>
      </c>
      <c r="W8" t="s">
        <v>5</v>
      </c>
      <c r="X8" t="s">
        <v>9</v>
      </c>
      <c r="Y8">
        <v>78.81</v>
      </c>
    </row>
    <row r="9" spans="2:25" x14ac:dyDescent="0.25">
      <c r="B9" s="2">
        <v>43853</v>
      </c>
      <c r="C9" t="s">
        <v>7</v>
      </c>
      <c r="D9" t="s">
        <v>12</v>
      </c>
      <c r="E9">
        <v>1373.96</v>
      </c>
      <c r="V9" s="2">
        <v>43879</v>
      </c>
      <c r="W9" t="s">
        <v>6</v>
      </c>
      <c r="X9" t="s">
        <v>10</v>
      </c>
      <c r="Y9">
        <v>2264.7199999999998</v>
      </c>
    </row>
    <row r="10" spans="2:25" x14ac:dyDescent="0.25">
      <c r="B10" s="2">
        <v>43845</v>
      </c>
      <c r="C10" t="s">
        <v>7</v>
      </c>
      <c r="D10" t="s">
        <v>8</v>
      </c>
      <c r="E10">
        <v>357.17</v>
      </c>
      <c r="V10" s="2">
        <v>43838</v>
      </c>
      <c r="W10" t="s">
        <v>4</v>
      </c>
      <c r="X10" t="s">
        <v>11</v>
      </c>
      <c r="Y10">
        <v>146.28</v>
      </c>
    </row>
    <row r="11" spans="2:25" x14ac:dyDescent="0.25">
      <c r="B11" s="2">
        <v>43879</v>
      </c>
      <c r="C11" t="s">
        <v>5</v>
      </c>
      <c r="D11" t="s">
        <v>9</v>
      </c>
      <c r="E11">
        <v>229.06</v>
      </c>
      <c r="G11" s="1" t="s">
        <v>70</v>
      </c>
      <c r="V11" s="2">
        <v>43853</v>
      </c>
      <c r="W11" t="s">
        <v>7</v>
      </c>
      <c r="X11" t="s">
        <v>12</v>
      </c>
      <c r="Y11">
        <v>1373.96</v>
      </c>
    </row>
    <row r="12" spans="2:25" x14ac:dyDescent="0.25">
      <c r="B12" s="2">
        <v>43848</v>
      </c>
      <c r="C12" t="s">
        <v>5</v>
      </c>
      <c r="D12" t="s">
        <v>10</v>
      </c>
      <c r="E12">
        <v>747.34</v>
      </c>
      <c r="V12" s="2">
        <v>43845</v>
      </c>
      <c r="W12" t="s">
        <v>7</v>
      </c>
      <c r="X12" t="s">
        <v>8</v>
      </c>
      <c r="Y12">
        <v>357.17</v>
      </c>
    </row>
    <row r="13" spans="2:25" x14ac:dyDescent="0.25">
      <c r="B13" s="2">
        <v>43859</v>
      </c>
      <c r="C13" t="s">
        <v>6</v>
      </c>
      <c r="D13" t="s">
        <v>11</v>
      </c>
      <c r="E13">
        <v>2363.1999999999998</v>
      </c>
      <c r="G13" t="s">
        <v>1</v>
      </c>
      <c r="H13" t="s">
        <v>74</v>
      </c>
      <c r="I13" t="s">
        <v>78</v>
      </c>
      <c r="V13" s="2">
        <v>43879</v>
      </c>
      <c r="W13" t="s">
        <v>5</v>
      </c>
      <c r="X13" t="s">
        <v>9</v>
      </c>
      <c r="Y13">
        <v>229.06</v>
      </c>
    </row>
    <row r="14" spans="2:25" x14ac:dyDescent="0.25">
      <c r="B14" s="2">
        <v>43884</v>
      </c>
      <c r="C14" t="s">
        <v>5</v>
      </c>
      <c r="D14" t="s">
        <v>10</v>
      </c>
      <c r="E14">
        <v>1598.23</v>
      </c>
      <c r="G14" s="46" t="s">
        <v>5</v>
      </c>
      <c r="H14">
        <v>17174.77</v>
      </c>
      <c r="I14">
        <v>1</v>
      </c>
      <c r="V14" s="2">
        <v>43848</v>
      </c>
      <c r="W14" t="s">
        <v>5</v>
      </c>
      <c r="X14" t="s">
        <v>10</v>
      </c>
      <c r="Y14">
        <v>747.34</v>
      </c>
    </row>
    <row r="15" spans="2:25" x14ac:dyDescent="0.25">
      <c r="B15" s="2">
        <v>43855</v>
      </c>
      <c r="C15" t="s">
        <v>6</v>
      </c>
      <c r="D15" t="s">
        <v>8</v>
      </c>
      <c r="E15">
        <v>330.27</v>
      </c>
      <c r="G15" s="46" t="s">
        <v>4</v>
      </c>
      <c r="H15">
        <v>15950.7</v>
      </c>
      <c r="I15">
        <v>2</v>
      </c>
      <c r="V15" s="2">
        <v>43859</v>
      </c>
      <c r="W15" t="s">
        <v>6</v>
      </c>
      <c r="X15" t="s">
        <v>11</v>
      </c>
      <c r="Y15">
        <v>2363.1999999999998</v>
      </c>
    </row>
    <row r="16" spans="2:25" x14ac:dyDescent="0.25">
      <c r="B16" s="2">
        <v>43877</v>
      </c>
      <c r="C16" t="s">
        <v>4</v>
      </c>
      <c r="D16" t="s">
        <v>9</v>
      </c>
      <c r="E16">
        <v>1758.34</v>
      </c>
      <c r="G16" s="46" t="s">
        <v>6</v>
      </c>
      <c r="H16">
        <v>10368.1</v>
      </c>
      <c r="I16">
        <v>3</v>
      </c>
      <c r="V16" s="2">
        <v>43884</v>
      </c>
      <c r="W16" t="s">
        <v>5</v>
      </c>
      <c r="X16" t="s">
        <v>10</v>
      </c>
      <c r="Y16">
        <v>1598.23</v>
      </c>
    </row>
    <row r="17" spans="2:25" x14ac:dyDescent="0.25">
      <c r="B17" s="2">
        <v>43860</v>
      </c>
      <c r="C17" t="s">
        <v>7</v>
      </c>
      <c r="D17" t="s">
        <v>10</v>
      </c>
      <c r="E17">
        <v>1603.92</v>
      </c>
      <c r="G17" s="46" t="s">
        <v>7</v>
      </c>
      <c r="H17">
        <v>8883.68</v>
      </c>
      <c r="I17">
        <v>4</v>
      </c>
      <c r="V17" s="2">
        <v>43855</v>
      </c>
      <c r="W17" t="s">
        <v>6</v>
      </c>
      <c r="X17" t="s">
        <v>8</v>
      </c>
      <c r="Y17">
        <v>330.27</v>
      </c>
    </row>
    <row r="18" spans="2:25" x14ac:dyDescent="0.25">
      <c r="B18" s="2">
        <v>43852</v>
      </c>
      <c r="C18" t="s">
        <v>7</v>
      </c>
      <c r="D18" t="s">
        <v>11</v>
      </c>
      <c r="E18">
        <v>372.35</v>
      </c>
      <c r="V18" s="2">
        <v>43877</v>
      </c>
      <c r="W18" t="s">
        <v>4</v>
      </c>
      <c r="X18" t="s">
        <v>9</v>
      </c>
      <c r="Y18">
        <v>1758.34</v>
      </c>
    </row>
    <row r="19" spans="2:25" x14ac:dyDescent="0.25">
      <c r="B19" s="2">
        <v>43863</v>
      </c>
      <c r="C19" t="s">
        <v>4</v>
      </c>
      <c r="D19" t="s">
        <v>12</v>
      </c>
      <c r="E19">
        <v>348.87</v>
      </c>
      <c r="G19" s="1" t="s">
        <v>72</v>
      </c>
      <c r="V19" s="2">
        <v>43860</v>
      </c>
      <c r="W19" t="s">
        <v>7</v>
      </c>
      <c r="X19" t="s">
        <v>10</v>
      </c>
      <c r="Y19">
        <v>1603.92</v>
      </c>
    </row>
    <row r="20" spans="2:25" x14ac:dyDescent="0.25">
      <c r="B20" s="2">
        <v>43855</v>
      </c>
      <c r="C20" t="s">
        <v>4</v>
      </c>
      <c r="D20" t="s">
        <v>8</v>
      </c>
      <c r="E20">
        <v>2169.12</v>
      </c>
      <c r="V20" s="2">
        <v>43852</v>
      </c>
      <c r="W20" t="s">
        <v>7</v>
      </c>
      <c r="X20" t="s">
        <v>11</v>
      </c>
      <c r="Y20">
        <v>372.35</v>
      </c>
    </row>
    <row r="21" spans="2:25" x14ac:dyDescent="0.25">
      <c r="B21" s="2">
        <v>43876</v>
      </c>
      <c r="C21" t="s">
        <v>5</v>
      </c>
      <c r="D21" t="s">
        <v>9</v>
      </c>
      <c r="E21">
        <v>57.5</v>
      </c>
      <c r="G21" t="s">
        <v>1</v>
      </c>
      <c r="H21" t="s">
        <v>2</v>
      </c>
      <c r="I21" t="s">
        <v>74</v>
      </c>
      <c r="J21" t="s">
        <v>79</v>
      </c>
      <c r="V21" s="2">
        <v>43863</v>
      </c>
      <c r="W21" t="s">
        <v>4</v>
      </c>
      <c r="X21" t="s">
        <v>12</v>
      </c>
      <c r="Y21">
        <v>348.87</v>
      </c>
    </row>
    <row r="22" spans="2:25" x14ac:dyDescent="0.25">
      <c r="B22" s="2">
        <v>43861</v>
      </c>
      <c r="C22" t="s">
        <v>5</v>
      </c>
      <c r="D22" t="s">
        <v>10</v>
      </c>
      <c r="E22">
        <v>1762.01</v>
      </c>
      <c r="G22" s="46" t="s">
        <v>4</v>
      </c>
      <c r="H22" s="46" t="s">
        <v>10</v>
      </c>
      <c r="I22">
        <v>2173.66</v>
      </c>
      <c r="J22">
        <v>932.4511717153523</v>
      </c>
      <c r="V22" s="2">
        <v>43855</v>
      </c>
      <c r="W22" t="s">
        <v>4</v>
      </c>
      <c r="X22" t="s">
        <v>8</v>
      </c>
      <c r="Y22">
        <v>2169.12</v>
      </c>
    </row>
    <row r="23" spans="2:25" x14ac:dyDescent="0.25">
      <c r="B23" s="2">
        <v>43836</v>
      </c>
      <c r="C23" t="s">
        <v>4</v>
      </c>
      <c r="D23" t="s">
        <v>10</v>
      </c>
      <c r="E23">
        <v>289.61</v>
      </c>
      <c r="G23" s="46" t="s">
        <v>5</v>
      </c>
      <c r="H23" s="46" t="s">
        <v>9</v>
      </c>
      <c r="I23">
        <v>6239.08</v>
      </c>
      <c r="J23">
        <v>717.23189943799105</v>
      </c>
      <c r="V23" s="2">
        <v>43876</v>
      </c>
      <c r="W23" t="s">
        <v>5</v>
      </c>
      <c r="X23" t="s">
        <v>9</v>
      </c>
      <c r="Y23">
        <v>57.5</v>
      </c>
    </row>
    <row r="24" spans="2:25" x14ac:dyDescent="0.25">
      <c r="B24" s="2">
        <v>43849</v>
      </c>
      <c r="C24" t="s">
        <v>5</v>
      </c>
      <c r="D24" t="s">
        <v>9</v>
      </c>
      <c r="E24">
        <v>1252.3900000000001</v>
      </c>
      <c r="G24" s="46" t="s">
        <v>6</v>
      </c>
      <c r="H24" s="46" t="s">
        <v>10</v>
      </c>
      <c r="I24">
        <v>4421.41</v>
      </c>
      <c r="J24">
        <v>76.388745571582547</v>
      </c>
      <c r="V24" s="2">
        <v>43861</v>
      </c>
      <c r="W24" t="s">
        <v>5</v>
      </c>
      <c r="X24" t="s">
        <v>10</v>
      </c>
      <c r="Y24">
        <v>1762.01</v>
      </c>
    </row>
    <row r="25" spans="2:25" x14ac:dyDescent="0.25">
      <c r="B25" s="2">
        <v>43882</v>
      </c>
      <c r="C25" t="s">
        <v>6</v>
      </c>
      <c r="D25" t="s">
        <v>10</v>
      </c>
      <c r="E25">
        <v>2156.69</v>
      </c>
      <c r="G25" s="46" t="s">
        <v>4</v>
      </c>
      <c r="H25" s="46" t="s">
        <v>11</v>
      </c>
      <c r="I25">
        <v>2589.54</v>
      </c>
      <c r="J25">
        <v>1177.0977911796454</v>
      </c>
      <c r="V25" s="2">
        <v>43836</v>
      </c>
      <c r="W25" t="s">
        <v>4</v>
      </c>
      <c r="X25" t="s">
        <v>10</v>
      </c>
      <c r="Y25">
        <v>289.61</v>
      </c>
    </row>
    <row r="26" spans="2:25" x14ac:dyDescent="0.25">
      <c r="B26" s="2">
        <v>43855</v>
      </c>
      <c r="C26" t="s">
        <v>4</v>
      </c>
      <c r="D26" t="s">
        <v>11</v>
      </c>
      <c r="E26">
        <v>221.58</v>
      </c>
      <c r="G26" s="46" t="s">
        <v>7</v>
      </c>
      <c r="H26" s="46" t="s">
        <v>12</v>
      </c>
      <c r="I26">
        <v>1457.68</v>
      </c>
      <c r="J26">
        <v>912.33745335813114</v>
      </c>
      <c r="V26" s="2">
        <v>43849</v>
      </c>
      <c r="W26" t="s">
        <v>5</v>
      </c>
      <c r="X26" t="s">
        <v>9</v>
      </c>
      <c r="Y26">
        <v>1252.3900000000001</v>
      </c>
    </row>
    <row r="27" spans="2:25" x14ac:dyDescent="0.25">
      <c r="B27" s="2">
        <v>43889</v>
      </c>
      <c r="C27" t="s">
        <v>7</v>
      </c>
      <c r="D27" t="s">
        <v>12</v>
      </c>
      <c r="E27">
        <v>83.72</v>
      </c>
      <c r="G27" s="46" t="s">
        <v>7</v>
      </c>
      <c r="H27" s="46" t="s">
        <v>8</v>
      </c>
      <c r="I27">
        <v>1618.3000000000002</v>
      </c>
      <c r="J27">
        <v>639.19624592139155</v>
      </c>
      <c r="V27" s="2">
        <v>43882</v>
      </c>
      <c r="W27" t="s">
        <v>6</v>
      </c>
      <c r="X27" t="s">
        <v>10</v>
      </c>
      <c r="Y27">
        <v>2156.69</v>
      </c>
    </row>
    <row r="28" spans="2:25" x14ac:dyDescent="0.25">
      <c r="B28" s="2">
        <v>43883</v>
      </c>
      <c r="C28" t="s">
        <v>7</v>
      </c>
      <c r="D28" t="s">
        <v>8</v>
      </c>
      <c r="E28">
        <v>1261.1300000000001</v>
      </c>
      <c r="G28" s="46" t="s">
        <v>5</v>
      </c>
      <c r="H28" s="46" t="s">
        <v>10</v>
      </c>
      <c r="I28">
        <v>6239.08</v>
      </c>
      <c r="J28">
        <v>749.46814777134432</v>
      </c>
      <c r="V28" s="2">
        <v>43855</v>
      </c>
      <c r="W28" t="s">
        <v>4</v>
      </c>
      <c r="X28" t="s">
        <v>11</v>
      </c>
      <c r="Y28">
        <v>221.58</v>
      </c>
    </row>
    <row r="29" spans="2:25" x14ac:dyDescent="0.25">
      <c r="B29" s="2">
        <v>43880</v>
      </c>
      <c r="C29" t="s">
        <v>5</v>
      </c>
      <c r="D29" t="s">
        <v>9</v>
      </c>
      <c r="E29">
        <v>136.11000000000001</v>
      </c>
      <c r="G29" s="46" t="s">
        <v>6</v>
      </c>
      <c r="H29" s="46" t="s">
        <v>11</v>
      </c>
      <c r="I29">
        <v>4421.41</v>
      </c>
      <c r="J29">
        <v>1199.0843394996589</v>
      </c>
      <c r="V29" s="2">
        <v>43889</v>
      </c>
      <c r="W29" t="s">
        <v>7</v>
      </c>
      <c r="X29" t="s">
        <v>12</v>
      </c>
      <c r="Y29">
        <v>83.72</v>
      </c>
    </row>
    <row r="30" spans="2:25" x14ac:dyDescent="0.25">
      <c r="B30" s="2">
        <v>43860</v>
      </c>
      <c r="C30" t="s">
        <v>5</v>
      </c>
      <c r="D30" t="s">
        <v>10</v>
      </c>
      <c r="E30">
        <v>242.12</v>
      </c>
      <c r="G30" s="46" t="s">
        <v>6</v>
      </c>
      <c r="H30" s="46" t="s">
        <v>8</v>
      </c>
      <c r="I30">
        <v>762.64</v>
      </c>
      <c r="J30">
        <v>72.19560235914652</v>
      </c>
      <c r="V30" s="2">
        <v>43883</v>
      </c>
      <c r="W30" t="s">
        <v>7</v>
      </c>
      <c r="X30" t="s">
        <v>8</v>
      </c>
      <c r="Y30">
        <v>1261.1300000000001</v>
      </c>
    </row>
    <row r="31" spans="2:25" x14ac:dyDescent="0.25">
      <c r="B31" s="2">
        <v>43864</v>
      </c>
      <c r="C31" t="s">
        <v>6</v>
      </c>
      <c r="D31" t="s">
        <v>11</v>
      </c>
      <c r="E31">
        <v>110.12</v>
      </c>
      <c r="G31" s="46" t="s">
        <v>4</v>
      </c>
      <c r="H31" s="46" t="s">
        <v>9</v>
      </c>
      <c r="I31">
        <v>4538.78</v>
      </c>
      <c r="J31">
        <v>796.14278909837094</v>
      </c>
      <c r="V31" s="2">
        <v>43880</v>
      </c>
      <c r="W31" t="s">
        <v>5</v>
      </c>
      <c r="X31" t="s">
        <v>9</v>
      </c>
      <c r="Y31">
        <v>136.11000000000001</v>
      </c>
    </row>
    <row r="32" spans="2:25" x14ac:dyDescent="0.25">
      <c r="B32" s="2">
        <v>43872</v>
      </c>
      <c r="C32" t="s">
        <v>5</v>
      </c>
      <c r="D32" t="s">
        <v>10</v>
      </c>
      <c r="E32">
        <v>109.17</v>
      </c>
      <c r="G32" s="46" t="s">
        <v>7</v>
      </c>
      <c r="H32" s="46" t="s">
        <v>10</v>
      </c>
      <c r="I32">
        <v>3115.98</v>
      </c>
      <c r="J32">
        <v>682.01891422941253</v>
      </c>
      <c r="V32" s="2">
        <v>43860</v>
      </c>
      <c r="W32" t="s">
        <v>5</v>
      </c>
      <c r="X32" t="s">
        <v>10</v>
      </c>
      <c r="Y32">
        <v>242.12</v>
      </c>
    </row>
    <row r="33" spans="2:25" x14ac:dyDescent="0.25">
      <c r="B33" s="2">
        <v>43879</v>
      </c>
      <c r="C33" t="s">
        <v>6</v>
      </c>
      <c r="D33" t="s">
        <v>8</v>
      </c>
      <c r="E33">
        <v>432.37</v>
      </c>
      <c r="G33" s="46" t="s">
        <v>7</v>
      </c>
      <c r="H33" s="46" t="s">
        <v>11</v>
      </c>
      <c r="I33">
        <v>2618.63</v>
      </c>
      <c r="J33">
        <v>875.22987296671567</v>
      </c>
      <c r="V33" s="2">
        <v>43864</v>
      </c>
      <c r="W33" t="s">
        <v>6</v>
      </c>
      <c r="X33" t="s">
        <v>11</v>
      </c>
      <c r="Y33">
        <v>110.12</v>
      </c>
    </row>
    <row r="34" spans="2:25" x14ac:dyDescent="0.25">
      <c r="B34" s="2">
        <v>43866</v>
      </c>
      <c r="C34" t="s">
        <v>4</v>
      </c>
      <c r="D34" t="s">
        <v>9</v>
      </c>
      <c r="E34">
        <v>622.97</v>
      </c>
      <c r="G34" s="46" t="s">
        <v>4</v>
      </c>
      <c r="H34" s="46" t="s">
        <v>12</v>
      </c>
      <c r="I34">
        <v>4120.99</v>
      </c>
      <c r="J34">
        <v>946.15820713733353</v>
      </c>
      <c r="V34" s="2">
        <v>43872</v>
      </c>
      <c r="W34" t="s">
        <v>5</v>
      </c>
      <c r="X34" t="s">
        <v>10</v>
      </c>
      <c r="Y34">
        <v>109.17</v>
      </c>
    </row>
    <row r="35" spans="2:25" x14ac:dyDescent="0.25">
      <c r="B35" s="2">
        <v>43851</v>
      </c>
      <c r="C35" t="s">
        <v>7</v>
      </c>
      <c r="D35" t="s">
        <v>10</v>
      </c>
      <c r="E35">
        <v>191.11</v>
      </c>
      <c r="G35" s="46" t="s">
        <v>4</v>
      </c>
      <c r="H35" s="46" t="s">
        <v>8</v>
      </c>
      <c r="I35">
        <v>2527.73</v>
      </c>
      <c r="J35">
        <v>1280.2238984060559</v>
      </c>
      <c r="V35" s="2">
        <v>43879</v>
      </c>
      <c r="W35" t="s">
        <v>6</v>
      </c>
      <c r="X35" t="s">
        <v>8</v>
      </c>
      <c r="Y35">
        <v>432.37</v>
      </c>
    </row>
    <row r="36" spans="2:25" x14ac:dyDescent="0.25">
      <c r="B36" s="2">
        <v>43861</v>
      </c>
      <c r="C36" t="s">
        <v>7</v>
      </c>
      <c r="D36" t="s">
        <v>11</v>
      </c>
      <c r="E36">
        <v>1883.49</v>
      </c>
      <c r="G36" s="46" t="s">
        <v>5</v>
      </c>
      <c r="H36" s="46" t="s">
        <v>12</v>
      </c>
      <c r="I36">
        <v>2384.6</v>
      </c>
      <c r="J36">
        <v>0</v>
      </c>
      <c r="V36" s="2">
        <v>43866</v>
      </c>
      <c r="W36" t="s">
        <v>4</v>
      </c>
      <c r="X36" t="s">
        <v>9</v>
      </c>
      <c r="Y36">
        <v>622.97</v>
      </c>
    </row>
    <row r="37" spans="2:25" x14ac:dyDescent="0.25">
      <c r="B37" s="2">
        <v>43864</v>
      </c>
      <c r="C37" t="s">
        <v>4</v>
      </c>
      <c r="D37" t="s">
        <v>12</v>
      </c>
      <c r="E37">
        <v>1558.09</v>
      </c>
      <c r="G37" s="46" t="s">
        <v>5</v>
      </c>
      <c r="H37" s="46" t="s">
        <v>8</v>
      </c>
      <c r="I37">
        <v>2312.0100000000002</v>
      </c>
      <c r="J37">
        <v>1194.6781200181076</v>
      </c>
      <c r="V37" s="2">
        <v>43851</v>
      </c>
      <c r="W37" t="s">
        <v>7</v>
      </c>
      <c r="X37" t="s">
        <v>10</v>
      </c>
      <c r="Y37">
        <v>191.11</v>
      </c>
    </row>
    <row r="38" spans="2:25" x14ac:dyDescent="0.25">
      <c r="B38" s="2">
        <v>43840</v>
      </c>
      <c r="C38" t="s">
        <v>4</v>
      </c>
      <c r="D38" t="s">
        <v>8</v>
      </c>
      <c r="E38">
        <v>358.61</v>
      </c>
      <c r="G38" s="46" t="s">
        <v>6</v>
      </c>
      <c r="H38" s="46" t="s">
        <v>9</v>
      </c>
      <c r="I38">
        <v>762.64</v>
      </c>
      <c r="J38">
        <v>46.513484066451078</v>
      </c>
      <c r="V38" s="2">
        <v>43861</v>
      </c>
      <c r="W38" t="s">
        <v>7</v>
      </c>
      <c r="X38" t="s">
        <v>11</v>
      </c>
      <c r="Y38">
        <v>1883.49</v>
      </c>
    </row>
    <row r="39" spans="2:25" x14ac:dyDescent="0.25">
      <c r="B39" s="2">
        <v>43845</v>
      </c>
      <c r="C39" t="s">
        <v>5</v>
      </c>
      <c r="D39" t="s">
        <v>9</v>
      </c>
      <c r="E39">
        <v>1600.08</v>
      </c>
      <c r="G39" s="46" t="s">
        <v>7</v>
      </c>
      <c r="H39" s="46" t="s">
        <v>9</v>
      </c>
      <c r="I39">
        <v>73.09</v>
      </c>
      <c r="J39">
        <v>0</v>
      </c>
      <c r="V39" s="2">
        <v>43864</v>
      </c>
      <c r="W39" t="s">
        <v>4</v>
      </c>
      <c r="X39" t="s">
        <v>12</v>
      </c>
      <c r="Y39">
        <v>1558.09</v>
      </c>
    </row>
    <row r="40" spans="2:25" x14ac:dyDescent="0.25">
      <c r="B40" s="2">
        <v>43855</v>
      </c>
      <c r="C40" t="s">
        <v>5</v>
      </c>
      <c r="D40" t="s">
        <v>10</v>
      </c>
      <c r="E40">
        <v>1617.58</v>
      </c>
      <c r="V40" s="2">
        <v>43840</v>
      </c>
      <c r="W40" t="s">
        <v>4</v>
      </c>
      <c r="X40" t="s">
        <v>8</v>
      </c>
      <c r="Y40">
        <v>358.61</v>
      </c>
    </row>
    <row r="41" spans="2:25" x14ac:dyDescent="0.25">
      <c r="B41" s="2">
        <v>43882</v>
      </c>
      <c r="C41" t="s">
        <v>4</v>
      </c>
      <c r="D41" t="s">
        <v>9</v>
      </c>
      <c r="E41">
        <v>2157.4699999999998</v>
      </c>
      <c r="V41" s="2">
        <v>43845</v>
      </c>
      <c r="W41" t="s">
        <v>5</v>
      </c>
      <c r="X41" t="s">
        <v>9</v>
      </c>
      <c r="Y41">
        <v>1600.08</v>
      </c>
    </row>
    <row r="42" spans="2:25" x14ac:dyDescent="0.25">
      <c r="B42" s="2">
        <v>43831</v>
      </c>
      <c r="C42" t="s">
        <v>7</v>
      </c>
      <c r="D42" t="s">
        <v>10</v>
      </c>
      <c r="E42">
        <v>1073.54</v>
      </c>
      <c r="V42" s="2">
        <v>43855</v>
      </c>
      <c r="W42" t="s">
        <v>5</v>
      </c>
      <c r="X42" t="s">
        <v>10</v>
      </c>
      <c r="Y42">
        <v>1617.58</v>
      </c>
    </row>
    <row r="43" spans="2:25" x14ac:dyDescent="0.25">
      <c r="B43" s="2">
        <v>43881</v>
      </c>
      <c r="C43" t="s">
        <v>7</v>
      </c>
      <c r="D43" t="s">
        <v>11</v>
      </c>
      <c r="E43">
        <v>362.79</v>
      </c>
      <c r="V43" s="2">
        <v>43882</v>
      </c>
      <c r="W43" t="s">
        <v>4</v>
      </c>
      <c r="X43" t="s">
        <v>9</v>
      </c>
      <c r="Y43">
        <v>2157.4699999999998</v>
      </c>
    </row>
    <row r="44" spans="2:25" x14ac:dyDescent="0.25">
      <c r="B44" s="2">
        <v>43846</v>
      </c>
      <c r="C44" t="s">
        <v>5</v>
      </c>
      <c r="D44" t="s">
        <v>12</v>
      </c>
      <c r="E44">
        <v>2384.6</v>
      </c>
      <c r="V44" s="2">
        <v>43831</v>
      </c>
      <c r="W44" t="s">
        <v>7</v>
      </c>
      <c r="X44" t="s">
        <v>10</v>
      </c>
      <c r="Y44">
        <v>1073.54</v>
      </c>
    </row>
    <row r="45" spans="2:25" x14ac:dyDescent="0.25">
      <c r="B45" s="2">
        <v>43872</v>
      </c>
      <c r="C45" t="s">
        <v>5</v>
      </c>
      <c r="D45" t="s">
        <v>8</v>
      </c>
      <c r="E45">
        <v>311.24</v>
      </c>
      <c r="V45" s="2">
        <v>43881</v>
      </c>
      <c r="W45" t="s">
        <v>7</v>
      </c>
      <c r="X45" t="s">
        <v>11</v>
      </c>
      <c r="Y45">
        <v>362.79</v>
      </c>
    </row>
    <row r="46" spans="2:25" x14ac:dyDescent="0.25">
      <c r="B46" s="2">
        <v>43889</v>
      </c>
      <c r="C46" t="s">
        <v>6</v>
      </c>
      <c r="D46" t="s">
        <v>9</v>
      </c>
      <c r="E46">
        <v>414.21</v>
      </c>
      <c r="V46" s="2">
        <v>43846</v>
      </c>
      <c r="W46" t="s">
        <v>5</v>
      </c>
      <c r="X46" t="s">
        <v>12</v>
      </c>
      <c r="Y46">
        <v>2384.6</v>
      </c>
    </row>
    <row r="47" spans="2:25" x14ac:dyDescent="0.25">
      <c r="B47" s="2">
        <v>43870</v>
      </c>
      <c r="C47" t="s">
        <v>5</v>
      </c>
      <c r="D47" t="s">
        <v>10</v>
      </c>
      <c r="E47">
        <v>162.63</v>
      </c>
      <c r="V47" s="2">
        <v>43872</v>
      </c>
      <c r="W47" t="s">
        <v>5</v>
      </c>
      <c r="X47" t="s">
        <v>8</v>
      </c>
      <c r="Y47">
        <v>311.24</v>
      </c>
    </row>
    <row r="48" spans="2:25" x14ac:dyDescent="0.25">
      <c r="B48" s="2">
        <v>43866</v>
      </c>
      <c r="C48" t="s">
        <v>4</v>
      </c>
      <c r="D48" t="s">
        <v>11</v>
      </c>
      <c r="E48">
        <v>2221.6799999999998</v>
      </c>
      <c r="V48" s="2">
        <v>43889</v>
      </c>
      <c r="W48" t="s">
        <v>6</v>
      </c>
      <c r="X48" t="s">
        <v>9</v>
      </c>
      <c r="Y48">
        <v>414.21</v>
      </c>
    </row>
    <row r="49" spans="2:25" x14ac:dyDescent="0.25">
      <c r="B49" s="2">
        <v>43879</v>
      </c>
      <c r="C49" t="s">
        <v>4</v>
      </c>
      <c r="D49" t="s">
        <v>12</v>
      </c>
      <c r="E49">
        <v>2214.0300000000002</v>
      </c>
      <c r="V49" s="2">
        <v>43870</v>
      </c>
      <c r="W49" t="s">
        <v>5</v>
      </c>
      <c r="X49" t="s">
        <v>10</v>
      </c>
      <c r="Y49">
        <v>162.63</v>
      </c>
    </row>
    <row r="50" spans="2:25" x14ac:dyDescent="0.25">
      <c r="B50" s="2">
        <v>43865</v>
      </c>
      <c r="C50" t="s">
        <v>5</v>
      </c>
      <c r="D50" t="s">
        <v>8</v>
      </c>
      <c r="E50">
        <v>2000.77</v>
      </c>
      <c r="V50" s="2">
        <v>43866</v>
      </c>
      <c r="W50" t="s">
        <v>4</v>
      </c>
      <c r="X50" t="s">
        <v>11</v>
      </c>
      <c r="Y50">
        <v>2221.6799999999998</v>
      </c>
    </row>
    <row r="51" spans="2:25" x14ac:dyDescent="0.25">
      <c r="B51" s="2">
        <v>43869</v>
      </c>
      <c r="C51" t="s">
        <v>5</v>
      </c>
      <c r="D51" t="s">
        <v>9</v>
      </c>
      <c r="E51">
        <v>1661.06</v>
      </c>
      <c r="V51" s="2">
        <v>43879</v>
      </c>
      <c r="W51" t="s">
        <v>4</v>
      </c>
      <c r="X51" t="s">
        <v>12</v>
      </c>
      <c r="Y51">
        <v>2214.0300000000002</v>
      </c>
    </row>
    <row r="52" spans="2:25" x14ac:dyDescent="0.25">
      <c r="B52" s="2">
        <v>43863</v>
      </c>
      <c r="C52" t="s">
        <v>4</v>
      </c>
      <c r="D52" t="s">
        <v>10</v>
      </c>
      <c r="E52">
        <v>89.04</v>
      </c>
      <c r="V52" s="2">
        <v>43865</v>
      </c>
      <c r="W52" t="s">
        <v>5</v>
      </c>
      <c r="X52" t="s">
        <v>8</v>
      </c>
      <c r="Y52">
        <v>2000.77</v>
      </c>
    </row>
    <row r="53" spans="2:25" x14ac:dyDescent="0.25">
      <c r="B53" s="2">
        <v>43846</v>
      </c>
      <c r="C53" t="s">
        <v>7</v>
      </c>
      <c r="D53" t="s">
        <v>9</v>
      </c>
      <c r="E53">
        <v>73.09</v>
      </c>
      <c r="V53" s="2">
        <v>43869</v>
      </c>
      <c r="W53" t="s">
        <v>5</v>
      </c>
      <c r="X53" t="s">
        <v>9</v>
      </c>
      <c r="Y53">
        <v>1661.06</v>
      </c>
    </row>
    <row r="54" spans="2:25" x14ac:dyDescent="0.25">
      <c r="B54" s="2">
        <v>43859</v>
      </c>
      <c r="C54" t="s">
        <v>7</v>
      </c>
      <c r="D54" t="s">
        <v>10</v>
      </c>
      <c r="E54">
        <v>247.41</v>
      </c>
      <c r="V54" s="2">
        <v>43863</v>
      </c>
      <c r="W54" t="s">
        <v>4</v>
      </c>
      <c r="X54" t="s">
        <v>10</v>
      </c>
      <c r="Y54">
        <v>89.04</v>
      </c>
    </row>
    <row r="55" spans="2:25" x14ac:dyDescent="0.25">
      <c r="B55" s="2">
        <v>43859</v>
      </c>
      <c r="C55" t="s">
        <v>5</v>
      </c>
      <c r="D55" t="s">
        <v>9</v>
      </c>
      <c r="E55">
        <v>1224.07</v>
      </c>
      <c r="V55" s="2">
        <v>43846</v>
      </c>
      <c r="W55" t="s">
        <v>7</v>
      </c>
      <c r="X55" t="s">
        <v>9</v>
      </c>
      <c r="Y55">
        <v>73.09</v>
      </c>
    </row>
    <row r="56" spans="2:25" x14ac:dyDescent="0.25">
      <c r="B56" s="2">
        <v>43859</v>
      </c>
      <c r="C56" t="s">
        <v>6</v>
      </c>
      <c r="D56" t="s">
        <v>11</v>
      </c>
      <c r="E56">
        <v>1948.09</v>
      </c>
      <c r="V56" s="2">
        <v>43859</v>
      </c>
      <c r="W56" t="s">
        <v>7</v>
      </c>
      <c r="X56" t="s">
        <v>10</v>
      </c>
      <c r="Y56">
        <v>247.41</v>
      </c>
    </row>
    <row r="57" spans="2:25" x14ac:dyDescent="0.25">
      <c r="B57" s="2">
        <v>43838</v>
      </c>
      <c r="C57" t="s">
        <v>6</v>
      </c>
      <c r="D57" t="s">
        <v>9</v>
      </c>
      <c r="E57">
        <v>348.43</v>
      </c>
      <c r="V57" s="2">
        <v>43859</v>
      </c>
      <c r="W57" t="s">
        <v>5</v>
      </c>
      <c r="X57" t="s">
        <v>9</v>
      </c>
      <c r="Y57">
        <v>1224.07</v>
      </c>
    </row>
    <row r="58" spans="2:25" x14ac:dyDescent="0.25">
      <c r="V58" s="2">
        <v>43859</v>
      </c>
      <c r="W58" t="s">
        <v>6</v>
      </c>
      <c r="X58" t="s">
        <v>11</v>
      </c>
      <c r="Y58">
        <v>1948.09</v>
      </c>
    </row>
    <row r="59" spans="2:25" x14ac:dyDescent="0.25">
      <c r="V59" s="2">
        <v>43838</v>
      </c>
      <c r="W59" t="s">
        <v>6</v>
      </c>
      <c r="X59" t="s">
        <v>9</v>
      </c>
      <c r="Y59">
        <v>348.43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E183399D-8B1F-492D-91B5-5A92EE01C757}">
  <ds:schemaRefs/>
</ds:datastoreItem>
</file>

<file path=customXml/itemProps2.xml><?xml version="1.0" encoding="utf-8"?>
<ds:datastoreItem xmlns:ds="http://schemas.openxmlformats.org/officeDocument/2006/customXml" ds:itemID="{E22E1B79-119E-451F-856B-AC9FF63D8C4B}">
  <ds:schemaRefs/>
</ds:datastoreItem>
</file>

<file path=customXml/itemProps3.xml><?xml version="1.0" encoding="utf-8"?>
<ds:datastoreItem xmlns:ds="http://schemas.openxmlformats.org/officeDocument/2006/customXml" ds:itemID="{7E964E4C-A600-414A-B704-59E1735D75DF}">
  <ds:schemaRefs/>
</ds:datastoreItem>
</file>

<file path=customXml/itemProps4.xml><?xml version="1.0" encoding="utf-8"?>
<ds:datastoreItem xmlns:ds="http://schemas.openxmlformats.org/officeDocument/2006/customXml" ds:itemID="{A5826F0A-F66B-4367-9D54-7A08B678568A}">
  <ds:schemaRefs/>
</ds:datastoreItem>
</file>

<file path=customXml/itemProps5.xml><?xml version="1.0" encoding="utf-8"?>
<ds:datastoreItem xmlns:ds="http://schemas.openxmlformats.org/officeDocument/2006/customXml" ds:itemID="{BD1564AA-A76F-4B21-AF33-2E02E343A7B7}">
  <ds:schemaRefs/>
</ds:datastoreItem>
</file>

<file path=customXml/itemProps6.xml><?xml version="1.0" encoding="utf-8"?>
<ds:datastoreItem xmlns:ds="http://schemas.openxmlformats.org/officeDocument/2006/customXml" ds:itemID="{B205BC68-65C6-4B4D-BC5B-DC7FBB1DB339}">
  <ds:schemaRefs/>
</ds:datastoreItem>
</file>

<file path=customXml/itemProps7.xml><?xml version="1.0" encoding="utf-8"?>
<ds:datastoreItem xmlns:ds="http://schemas.openxmlformats.org/officeDocument/2006/customXml" ds:itemID="{075E26B6-88B6-42CB-AE1F-D684F8727A4C}">
  <ds:schemaRefs/>
</ds:datastoreItem>
</file>

<file path=customXml/itemProps8.xml><?xml version="1.0" encoding="utf-8"?>
<ds:datastoreItem xmlns:ds="http://schemas.openxmlformats.org/officeDocument/2006/customXml" ds:itemID="{EB212A65-94B2-4EA3-A0A5-DC032F3FA599}">
  <ds:schemaRefs/>
</ds:datastoreItem>
</file>

<file path=customXml/itemProps9.xml><?xml version="1.0" encoding="utf-8"?>
<ds:datastoreItem xmlns:ds="http://schemas.openxmlformats.org/officeDocument/2006/customXml" ds:itemID="{38325BB1-BED8-46F5-9148-8C2A0FD55E4D}">
  <ds:schemaRefs/>
</ds:datastoreItem>
</file>

<file path=customXml/itemProps10.xml><?xml version="1.0" encoding="utf-8"?>
<ds:datastoreItem xmlns:ds="http://schemas.openxmlformats.org/officeDocument/2006/customXml" ds:itemID="{B561D76E-EDE7-4A2E-88C8-36D5AFB18C87}">
  <ds:schemaRefs/>
</ds:datastoreItem>
</file>

<file path=customXml/itemProps11.xml><?xml version="1.0" encoding="utf-8"?>
<ds:datastoreItem xmlns:ds="http://schemas.openxmlformats.org/officeDocument/2006/customXml" ds:itemID="{7C69A249-8193-4923-8C4E-18A0E472449C}">
  <ds:schemaRefs/>
</ds:datastoreItem>
</file>

<file path=customXml/itemProps12.xml><?xml version="1.0" encoding="utf-8"?>
<ds:datastoreItem xmlns:ds="http://schemas.openxmlformats.org/officeDocument/2006/customXml" ds:itemID="{5B4968A4-65AE-4604-B1E2-4FBDABEB157B}">
  <ds:schemaRefs/>
</ds:datastoreItem>
</file>

<file path=customXml/itemProps13.xml><?xml version="1.0" encoding="utf-8"?>
<ds:datastoreItem xmlns:ds="http://schemas.openxmlformats.org/officeDocument/2006/customXml" ds:itemID="{1D3A8A50-BDDE-439F-8A46-6EF53A56C077}">
  <ds:schemaRefs/>
</ds:datastoreItem>
</file>

<file path=customXml/itemProps14.xml><?xml version="1.0" encoding="utf-8"?>
<ds:datastoreItem xmlns:ds="http://schemas.openxmlformats.org/officeDocument/2006/customXml" ds:itemID="{F4C1B8D1-CA4A-46CE-BBC9-003A838AA827}">
  <ds:schemaRefs/>
</ds:datastoreItem>
</file>

<file path=customXml/itemProps15.xml><?xml version="1.0" encoding="utf-8"?>
<ds:datastoreItem xmlns:ds="http://schemas.openxmlformats.org/officeDocument/2006/customXml" ds:itemID="{7695F3EA-DA65-44BA-A02A-C0DF6266228B}">
  <ds:schemaRefs/>
</ds:datastoreItem>
</file>

<file path=customXml/itemProps16.xml><?xml version="1.0" encoding="utf-8"?>
<ds:datastoreItem xmlns:ds="http://schemas.openxmlformats.org/officeDocument/2006/customXml" ds:itemID="{8E4FDCCA-8EA2-449E-8C50-7331E822F9A5}">
  <ds:schemaRefs/>
</ds:datastoreItem>
</file>

<file path=customXml/itemProps17.xml><?xml version="1.0" encoding="utf-8"?>
<ds:datastoreItem xmlns:ds="http://schemas.openxmlformats.org/officeDocument/2006/customXml" ds:itemID="{B08FBC8D-FF19-4B07-ACBC-090BBC35CEFD}">
  <ds:schemaRefs/>
</ds:datastoreItem>
</file>

<file path=customXml/itemProps18.xml><?xml version="1.0" encoding="utf-8"?>
<ds:datastoreItem xmlns:ds="http://schemas.openxmlformats.org/officeDocument/2006/customXml" ds:itemID="{37D71591-6125-400A-82C8-88298F5B1353}">
  <ds:schemaRefs/>
</ds:datastoreItem>
</file>

<file path=customXml/itemProps19.xml><?xml version="1.0" encoding="utf-8"?>
<ds:datastoreItem xmlns:ds="http://schemas.openxmlformats.org/officeDocument/2006/customXml" ds:itemID="{59D76D73-D346-41B2-934E-D5D882520EAA}">
  <ds:schemaRefs/>
</ds:datastoreItem>
</file>

<file path=customXml/itemProps20.xml><?xml version="1.0" encoding="utf-8"?>
<ds:datastoreItem xmlns:ds="http://schemas.openxmlformats.org/officeDocument/2006/customXml" ds:itemID="{7993BCE6-B54F-4F71-8F6C-74E2DCFE5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Picture</vt:lpstr>
      <vt:lpstr>Group By PT</vt:lpstr>
      <vt:lpstr>Group By SUMIFS</vt:lpstr>
      <vt:lpstr>Group By DAX</vt:lpstr>
      <vt:lpstr>Group By SQL</vt:lpstr>
      <vt:lpstr>PQ Group 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2020-07-15T06:03:46Z</dcterms:modified>
</cp:coreProperties>
</file>