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4CAE7397-BFC9-42A0-924E-DFDC768F3F2F}" xr6:coauthVersionLast="45" xr6:coauthVersionMax="45" xr10:uidLastSave="{00000000-0000-0000-0000-000000000000}"/>
  <bookViews>
    <workbookView xWindow="1515" yWindow="1515" windowWidth="15375" windowHeight="7875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I10" i="1"/>
  <c r="F14" i="1"/>
  <c r="F13" i="1"/>
  <c r="G10" i="1"/>
  <c r="F10" i="1"/>
  <c r="G9" i="1"/>
  <c r="F9" i="1"/>
</calcChain>
</file>

<file path=xl/sharedStrings.xml><?xml version="1.0" encoding="utf-8"?>
<sst xmlns="http://schemas.openxmlformats.org/spreadsheetml/2006/main" count="18" uniqueCount="18">
  <si>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</si>
  <si>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</si>
  <si>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</si>
  <si>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</si>
  <si>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</si>
  <si>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</si>
  <si>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</si>
  <si>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</si>
  <si>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</si>
  <si>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</si>
  <si>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</si>
  <si>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std d</t>
  </si>
  <si>
    <t>sample</t>
  </si>
  <si>
    <t>pooled var</t>
  </si>
  <si>
    <t>pooled std</t>
  </si>
  <si>
    <t>90% t 16 and 0.05</t>
  </si>
  <si>
    <t>ci low</t>
  </si>
  <si>
    <t>ci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</si>
</sst>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164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/>
    <xf numFmtId="43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workbookViewId="0">
      <selection activeCell="H16" sqref="H16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7" width="6.5703125" style="1" bestFit="1" customWidth="1"/>
    <col min="8" max="9" width="8.85546875" style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14" t="s">
        <v>10</v>
      </c>
      <c r="F9" s="13">
        <f>AVERAGE(B10:B19)</f>
        <v>3.9409999999999998</v>
      </c>
      <c r="G9" s="13">
        <f>AVERAGE(C10:C17)</f>
        <v>3.2450000000000001</v>
      </c>
      <c r="H9" s="10"/>
      <c r="I9" s="11" t="s">
        <v>16</v>
      </c>
      <c r="J9" s="10" t="s">
        <v>17</v>
      </c>
      <c r="K9" s="10"/>
      <c r="L9" s="10"/>
      <c r="M9" s="10"/>
      <c r="N9" s="10"/>
    </row>
    <row r="10" spans="2:14" x14ac:dyDescent="0.2">
      <c r="B10" s="5">
        <v>3.8</v>
      </c>
      <c r="C10" s="5">
        <v>3.02</v>
      </c>
      <c r="E10" s="14" t="s">
        <v>11</v>
      </c>
      <c r="F10" s="8">
        <f>_xlfn.STDEV.S(B10:B19)</f>
        <v>0.18393537512458616</v>
      </c>
      <c r="G10" s="8">
        <f>_xlfn.STDEV.S(C10:C17)</f>
        <v>0.26790190102242384</v>
      </c>
      <c r="H10" s="10"/>
      <c r="I10" s="15">
        <f>($F$9-$G$9)-$F$16*SQRT($F$13/$F$11+$F$13/$G$11)</f>
        <v>0.50958687669838643</v>
      </c>
      <c r="J10" s="15">
        <f>($F$9-$G$9)+$F$16*SQRT($F$13/$F$11+$F$13/$G$11)</f>
        <v>0.88241312330161303</v>
      </c>
      <c r="K10" s="10"/>
      <c r="L10" s="10"/>
      <c r="M10" s="10"/>
      <c r="N10" s="10"/>
    </row>
    <row r="11" spans="2:14" x14ac:dyDescent="0.2">
      <c r="B11" s="5">
        <v>3.76</v>
      </c>
      <c r="C11" s="5">
        <v>3.22</v>
      </c>
      <c r="E11" s="14" t="s">
        <v>12</v>
      </c>
      <c r="F11" s="10">
        <v>10</v>
      </c>
      <c r="G11" s="10">
        <v>8</v>
      </c>
      <c r="H11" s="10"/>
      <c r="I11" s="9"/>
      <c r="J11" s="9"/>
      <c r="K11" s="9"/>
      <c r="L11" s="10"/>
      <c r="M11" s="10"/>
      <c r="N11" s="10"/>
    </row>
    <row r="12" spans="2:14" x14ac:dyDescent="0.2">
      <c r="B12" s="5">
        <v>3.87</v>
      </c>
      <c r="C12" s="5">
        <v>3.24</v>
      </c>
      <c r="H12" s="10"/>
      <c r="I12" s="7"/>
      <c r="J12" s="8"/>
      <c r="K12" s="8"/>
      <c r="L12" s="10"/>
      <c r="M12" s="10"/>
      <c r="N12" s="10"/>
    </row>
    <row r="13" spans="2:14" x14ac:dyDescent="0.2">
      <c r="B13" s="5">
        <v>3.99</v>
      </c>
      <c r="C13" s="5">
        <v>3.02</v>
      </c>
      <c r="E13" s="10" t="s">
        <v>13</v>
      </c>
      <c r="F13" s="10">
        <f>((F10*F10*(F11-1))+(G10*G10*(G11-1)))/(F11+G11-2)</f>
        <v>5.0430625000000007E-2</v>
      </c>
      <c r="G13" s="10"/>
      <c r="H13" s="10"/>
      <c r="I13" s="7"/>
      <c r="J13" s="8"/>
      <c r="K13" s="8"/>
      <c r="L13" s="10"/>
      <c r="M13" s="10"/>
      <c r="N13" s="10"/>
    </row>
    <row r="14" spans="2:14" x14ac:dyDescent="0.2">
      <c r="B14" s="5">
        <v>4.0199999999999996</v>
      </c>
      <c r="C14" s="5">
        <v>3.06</v>
      </c>
      <c r="E14" s="11" t="s">
        <v>14</v>
      </c>
      <c r="F14" s="12">
        <f>SQRT(F13)</f>
        <v>0.22456764014434494</v>
      </c>
      <c r="G14" s="10"/>
      <c r="H14" s="10"/>
      <c r="I14" s="11"/>
      <c r="J14" s="10"/>
      <c r="K14" s="10"/>
      <c r="L14" s="10"/>
      <c r="M14" s="10"/>
      <c r="N14" s="10"/>
    </row>
    <row r="15" spans="2:14" x14ac:dyDescent="0.2">
      <c r="B15" s="5">
        <v>4.25</v>
      </c>
      <c r="C15" s="5">
        <v>3.15</v>
      </c>
      <c r="E15" s="11"/>
      <c r="F15" s="12"/>
      <c r="G15" s="10"/>
      <c r="H15" s="10"/>
      <c r="I15" s="10"/>
      <c r="J15" s="10"/>
      <c r="K15" s="10"/>
      <c r="L15" s="10"/>
      <c r="M15" s="10"/>
      <c r="N15" s="10"/>
    </row>
    <row r="16" spans="2:14" x14ac:dyDescent="0.2">
      <c r="B16" s="5">
        <v>4.13</v>
      </c>
      <c r="C16" s="5">
        <v>3.81</v>
      </c>
      <c r="E16" s="10" t="s">
        <v>15</v>
      </c>
      <c r="F16" s="10">
        <v>1.75</v>
      </c>
      <c r="G16" s="10"/>
      <c r="H16" s="10"/>
      <c r="I16" s="10"/>
      <c r="J16" s="10"/>
      <c r="K16" s="10"/>
      <c r="L16" s="10"/>
      <c r="M16" s="10"/>
      <c r="N16" s="10"/>
    </row>
    <row r="17" spans="2:14" x14ac:dyDescent="0.2">
      <c r="B17" s="5">
        <v>3.98</v>
      </c>
      <c r="C17" s="5">
        <v>3.44</v>
      </c>
      <c r="E17" s="11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">
      <c r="B18" s="5">
        <v>3.99</v>
      </c>
      <c r="C18" s="5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">
      <c r="B19" s="6">
        <v>3.62</v>
      </c>
      <c r="C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2020-05-09T17:59:44Z</dcterms:modified>
</cp:coreProperties>
</file>