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odG\Documents\"/>
    </mc:Choice>
  </mc:AlternateContent>
  <xr:revisionPtr revIDLastSave="0" documentId="13_ncr:1_{61AEE8A2-8E69-4431-BB27-95169FEAF45E}" xr6:coauthVersionLast="47" xr6:coauthVersionMax="47" xr10:uidLastSave="{00000000-0000-0000-0000-000000000000}"/>
  <bookViews>
    <workbookView xWindow="-108" yWindow="-108" windowWidth="23256" windowHeight="13176" activeTab="4" xr2:uid="{3E1CF90A-1C8C-4C2D-9F39-15925380EB06}"/>
  </bookViews>
  <sheets>
    <sheet name="Cover" sheetId="1" r:id="rId1"/>
    <sheet name="Test case List" sheetId="2" r:id="rId2"/>
    <sheet name="TestDesign" sheetId="3" r:id="rId3"/>
    <sheet name="Tìm kiếm sản phẩm" sheetId="5" r:id="rId4"/>
    <sheet name="Test Report" sheetId="8" r:id="rId5"/>
  </sheets>
  <definedNames>
    <definedName name="_xlnm._FilterDatabase" localSheetId="2" hidden="1">TestDesign!$A$1:$F$12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8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A21" i="5" l="1"/>
  <c r="A18" i="5"/>
  <c r="A19" i="5"/>
  <c r="A20" i="5"/>
  <c r="A17" i="5"/>
  <c r="A10" i="5"/>
  <c r="A9" i="5"/>
  <c r="C11" i="8"/>
  <c r="C5" i="8"/>
  <c r="C3" i="8"/>
  <c r="A16" i="5"/>
  <c r="A15" i="5"/>
  <c r="A14" i="5"/>
  <c r="A13" i="5"/>
  <c r="A12" i="5"/>
  <c r="A11" i="5"/>
  <c r="D3" i="2"/>
  <c r="C6" i="1"/>
  <c r="E6" i="5" l="1"/>
  <c r="H11" i="8" s="1"/>
  <c r="H15" i="8" s="1"/>
  <c r="D6" i="5"/>
  <c r="G11" i="8" s="1"/>
  <c r="G15" i="8" s="1"/>
  <c r="A6" i="5"/>
  <c r="D11" i="8" s="1"/>
  <c r="D15" i="8" s="1"/>
  <c r="B6" i="5"/>
  <c r="E11" i="8" s="1"/>
  <c r="E15" i="8" s="1"/>
  <c r="F6" i="5"/>
  <c r="C6" i="5" l="1"/>
  <c r="F11" i="8" s="1"/>
  <c r="F15" i="8" s="1"/>
  <c r="I11" i="8"/>
  <c r="I15" i="8" s="1"/>
  <c r="E17" i="8" s="1"/>
  <c r="E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sharedStrings.xml><?xml version="1.0" encoding="utf-8"?>
<sst xmlns="http://schemas.openxmlformats.org/spreadsheetml/2006/main" count="187" uniqueCount="119">
  <si>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</si>
  <si>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</si>
  <si>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</si>
  <si>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</si>
  <si>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</si>
  <si>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</si>
  <si>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</si>
  <si>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</si>
  <si>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</si>
  <si>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</si>
  <si>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</si>
  <si>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</si>
  <si>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</si>
  <si>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</si>
  <si>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</si>
  <si>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</si>
  <si>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</si>
  <si>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</si>
  <si>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</si>
  <si>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</si>
  <si>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</si>
  <si>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</si>
  <si>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</si>
  <si>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</si>
  <si>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</si>
  <si>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</si>
  <si>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</si>
  <si>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</si>
  <si>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</si>
  <si>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</si>
  <si>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</si>
  <si>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</si>
  <si>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</si>
  <si>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</si>
  <si>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</si>
  <si>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</si>
  <si>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</si>
  <si>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</si>
  <si>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</si>
  <si>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</si>
  <si>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</si>
  <si>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</si>
  <si>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</si>
  <si>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</si>
  <si>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</si>
  <si>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</si>
  <si>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</si>
  <si>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</si>
  <si>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</si>
  <si>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</si>
  <si>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</si>
  <si>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</si>
  <si>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</si>
  <si>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</si>
  <si>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</si>
  <si>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</si>
  <si>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</si>
  <si>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</si>
  <si>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</si>
  <si>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</si>
  <si>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</si>
  <si>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Tìm kiếm sản phẩm</t>
  </si>
  <si>
    <t>Tìm kiếm</t>
  </si>
  <si>
    <t>Tìm kiếm chính xác</t>
  </si>
  <si>
    <t>Tìm kiếm một phần</t>
  </si>
  <si>
    <t>Không có kết quả</t>
  </si>
  <si>
    <t>Gọi ý tự động hoàn thành</t>
  </si>
  <si>
    <t>Lọc kết quả</t>
  </si>
  <si>
    <t>Từ khóa có ký tự đặc biệt</t>
  </si>
  <si>
    <t>Từ khóa trùng lặp</t>
  </si>
  <si>
    <t>Phân biệt chữ hoa, chữ thường</t>
  </si>
  <si>
    <t>Từ khóa có khoảng trắng thừa</t>
  </si>
  <si>
    <t>Từ khóa quá dài</t>
  </si>
  <si>
    <t>Từ khóa có dấu và không dấu</t>
  </si>
  <si>
    <t>Từ khóa ngôn ngữ khác</t>
  </si>
  <si>
    <t>Từ khóa ngắn</t>
  </si>
  <si>
    <t>Nhập các ký tự đặc biệt vào thanh tìm kiếm (VD: "@#$%")</t>
  </si>
  <si>
    <t>Nhập từ khóa giống nhau nhiều lần (VD: "iPhone iPhone iPhone")</t>
  </si>
  <si>
    <t>Nhập từ khóa với các kiểu chữ khác nhau (VD: "iphone", "IPHONE", "iPhOnE")</t>
  </si>
  <si>
    <t>Nhập từ khóa có khoảng trắng ở đầu, giữa hoặc cuối (VD: " iPhone", "i Phone", "iPhone ")</t>
  </si>
  <si>
    <t>Nhập từ khóa dài vượt quá giới hạn ký tự (VD: 300 ký tự)</t>
  </si>
  <si>
    <t>Nhập từ khóa có dấu và không dấu (VD: "Điện thoại" và "Dien thoai")</t>
  </si>
  <si>
    <t>Nhập từ khóa quá ngắn (VD: chỉ có 1 ký tự) để kiểm tra hệ thống xử lý</t>
  </si>
  <si>
    <t>Nhập từ khóa bằng ngôn ngữ khác (VD: tiếng Trung, tiếng Nhật)</t>
  </si>
  <si>
    <t>Cao Thành Đạt</t>
  </si>
  <si>
    <t>Sản phẩm chính xác hiển thị đầu tiên</t>
  </si>
  <si>
    <t>Kiểm tra rằng nhập đầy đủ tên sản phẩm sẽ trả về đúng sản phẩm</t>
  </si>
  <si>
    <t>Kiểm tra rằng nhập một phần tên sản phẩm sẽ trả về các sản phẩm liên quan</t>
  </si>
  <si>
    <t>Kiểm tra rằng khi nhập vào thanh tìm kiếm, các gợi ý liên quan sẽ được hiển thị</t>
  </si>
  <si>
    <t>Kiểm tra rằng nhập tên sản phẩm không tồn tại sẽ hiển thị thông báo "không có kết quả"</t>
  </si>
  <si>
    <t>Kiểm tra rằng kết quả có thể lọc theo các tiêu chí như thương hiệu hoặc giá</t>
  </si>
  <si>
    <t xml:space="preserve">Danh sách các sản phẩm liên quan hiển thị
</t>
  </si>
  <si>
    <t xml:space="preserve">
Thông báo "Không có kết quả phù hợp" hiển thị</t>
  </si>
  <si>
    <t xml:space="preserve">Hiển thị các gợi ý tự động có từ khóa "Sam"
</t>
  </si>
  <si>
    <t xml:space="preserve">Kết quả chỉ hiển thị sản phẩm thuộc thương hiệu đã lọc
</t>
  </si>
  <si>
    <t xml:space="preserve">Thông báo lỗi hoặc danh sách trống nếu không có sản phẩm
</t>
  </si>
  <si>
    <t xml:space="preserve">Hệ thống xử lý và trả về kết quả liên quan đến từ khóa duy nhất
</t>
  </si>
  <si>
    <t xml:space="preserve">Kết quả tìm kiếm trả về giống nhau
</t>
  </si>
  <si>
    <t xml:space="preserve">Hệ thống loại bỏ khoảng trắng và trả về kết quả chính xác
</t>
  </si>
  <si>
    <t xml:space="preserve">Thông báo lỗi hoặc trả về kết quả tối ưu nhất
</t>
  </si>
  <si>
    <t xml:space="preserve">Kết quả trả về giống nhau cho từ khóa có và không dấu
</t>
  </si>
  <si>
    <t xml:space="preserve">Kết quả trả về các sản phẩm liên quan, hoặc thông báo cần thêm thông tin
</t>
  </si>
  <si>
    <t xml:space="preserve">Nếu có sản phẩm liên quan, kết quả sẽ hiển thị; nếu không, thông báo "không có kết quả phù hợp"
</t>
  </si>
  <si>
    <t>1. Truy cập trang web "https://www.thegioididong.com"
2. Nhập tên không tồn tại (VD: "XYZ Phone")
3. Nhấn Enter</t>
  </si>
  <si>
    <t>1. Truy cập trang web "https://www.thegioididong.com" 
2. Nhập tên đầy đủ sản phẩm vào ô tìm kiếm (VD: "iPhone 13 Pro")
3. Nhấn Enter</t>
  </si>
  <si>
    <t>1. Truy cập trang web "https://www.thegioididong.com"
2. Nhập một phần tên sản phẩm vào ô tìm kiếm (VD: "iPhone")
3. Nhấn Enter</t>
  </si>
  <si>
    <t>1. Truy cập trang web "https://www.thegioididong.com"
2. Nhập từ khóa khác chữ (VD: "iphone", "IPHONE", "iPhOnE")
3. Nhấn Enter</t>
  </si>
  <si>
    <t>1. Truy cập trang web "https://www.thegioididong.com"
2. Nhập từ khóa với khoảng trắng (VD: " iPhone", "i Phone", "iPhone ")
3. Nhấn Enter</t>
  </si>
  <si>
    <t>1. Truy cập trang web "https://www.thegioididong.com"
2. Nhập từ khóa quá dài (VD: 300 ký tự)
3. Nhấn Enter</t>
  </si>
  <si>
    <t>1. Truy cập trang web "https://www.thegioididong.com"
2. Nhập từ khóa có dấu và không dấu (VD: "Điện thoại" và "Dien thoai")
3. Nhấn Enter</t>
  </si>
  <si>
    <t>1. Truy cập trang web "https://www.thegioididong.com"
2. Nhập từ khóa có 1 ký tự (VD: "A")
3. Nhấn Enter</t>
  </si>
  <si>
    <t>1. Truy cập trang web "https://www.thegioididong.com"
2. Nhập từ khóa ngôn ngữ khác (VD: tiếng Trung, Nhật)
3. Nhấn Enter</t>
  </si>
  <si>
    <t>1. Truy cập trang web "https://www.thegioididong.com"
2. Nhập từ khóa (VD: "Sam")
3. Nhấn Enter</t>
  </si>
  <si>
    <t>1. Truy cập trang web "https://www.thegioididong.com"
2. Nhập ký tự đặc biệt (VD: "@#$%")
3. Nhấn Enter</t>
  </si>
  <si>
    <t>1. Truy cập trang web "https://www.thegioididong.com"
2. Nhập từ khóa trùng lặp (VD: "iPhone iPhone iPhone")
3. Nhấn Enter</t>
  </si>
  <si>
    <t>1. Truy cập trang web "https://www.thegioididong.com"
2. Nhập từ khóa tìm kiếm (VD: "iPhone")
3. Sử dụng bộ lọc giá (VD: Trên 20 triệu)
3. Nhấn Enter</t>
  </si>
  <si>
    <t>Thế Giới Di Động</t>
  </si>
  <si>
    <t>TGDD</t>
  </si>
  <si>
    <t>TGDD_Software Requirements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</si>
</sst>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28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scheme val="minor"/>
    </font>
    <font>
      <i/>
      <sz val="10"/>
      <color rgb="FF008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18" xfId="0" applyFont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2" borderId="25" xfId="0" applyFont="1" applyFill="1" applyBorder="1" applyAlignment="1"/>
    <xf numFmtId="0" fontId="16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16" fillId="2" borderId="1" xfId="0" applyFont="1" applyFill="1" applyBorder="1" applyAlignment="1"/>
    <xf numFmtId="0" fontId="10" fillId="2" borderId="26" xfId="0" applyFont="1" applyFill="1" applyBorder="1" applyAlignment="1">
      <alignment horizontal="left" wrapText="1"/>
    </xf>
    <xf numFmtId="0" fontId="10" fillId="2" borderId="27" xfId="0" applyFont="1" applyFill="1" applyBorder="1" applyAlignment="1">
      <alignment horizontal="left" wrapText="1"/>
    </xf>
    <xf numFmtId="0" fontId="8" fillId="2" borderId="2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6" fillId="2" borderId="2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vertical="top" wrapText="1"/>
    </xf>
    <xf numFmtId="0" fontId="15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/>
    <xf numFmtId="0" fontId="10" fillId="2" borderId="1" xfId="0" applyFont="1" applyFill="1" applyBorder="1" applyAlignment="1"/>
    <xf numFmtId="165" fontId="1" fillId="2" borderId="1" xfId="0" applyNumberFormat="1" applyFont="1" applyFill="1" applyBorder="1" applyAlignment="1"/>
    <xf numFmtId="0" fontId="5" fillId="2" borderId="5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/>
    </xf>
    <xf numFmtId="0" fontId="1" fillId="2" borderId="32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2" xfId="0" applyNumberFormat="1" applyFont="1" applyFill="1" applyBorder="1" applyAlignment="1">
      <alignment horizontal="left"/>
    </xf>
    <xf numFmtId="0" fontId="6" fillId="2" borderId="1" xfId="0" applyFont="1" applyFill="1" applyBorder="1" applyAlignment="1"/>
    <xf numFmtId="0" fontId="1" fillId="2" borderId="36" xfId="0" applyFont="1" applyFill="1" applyBorder="1" applyAlignment="1"/>
    <xf numFmtId="0" fontId="7" fillId="3" borderId="37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8" fillId="3" borderId="42" xfId="0" applyFont="1" applyFill="1" applyBorder="1" applyAlignment="1">
      <alignment horizontal="center"/>
    </xf>
    <xf numFmtId="0" fontId="7" fillId="3" borderId="21" xfId="0" applyFont="1" applyFill="1" applyBorder="1" applyAlignment="1"/>
    <xf numFmtId="0" fontId="18" fillId="3" borderId="21" xfId="0" applyFont="1" applyFill="1" applyBorder="1" applyAlignment="1">
      <alignment horizontal="center"/>
    </xf>
    <xf numFmtId="0" fontId="18" fillId="3" borderId="4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right" wrapText="1"/>
    </xf>
    <xf numFmtId="0" fontId="14" fillId="0" borderId="39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4" fillId="0" borderId="46" xfId="0" applyFont="1" applyBorder="1" applyAlignment="1">
      <alignment horizontal="left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5" borderId="49" xfId="0" applyFont="1" applyFill="1" applyBorder="1" applyAlignment="1">
      <alignment horizontal="center" vertical="center" wrapText="1"/>
    </xf>
    <xf numFmtId="0" fontId="12" fillId="5" borderId="50" xfId="0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vertical="center" wrapText="1"/>
    </xf>
    <xf numFmtId="0" fontId="22" fillId="0" borderId="45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14" fillId="0" borderId="45" xfId="0" applyFont="1" applyBorder="1" applyAlignment="1">
      <alignment horizontal="left" vertical="center" wrapText="1"/>
    </xf>
    <xf numFmtId="0" fontId="23" fillId="5" borderId="55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wrapText="1"/>
    </xf>
    <xf numFmtId="0" fontId="22" fillId="0" borderId="46" xfId="0" applyFont="1" applyBorder="1" applyAlignment="1">
      <alignment wrapText="1"/>
    </xf>
    <xf numFmtId="0" fontId="22" fillId="0" borderId="47" xfId="0" applyFont="1" applyBorder="1" applyAlignment="1">
      <alignment wrapText="1"/>
    </xf>
    <xf numFmtId="0" fontId="24" fillId="0" borderId="39" xfId="0" applyFont="1" applyBorder="1" applyAlignment="1">
      <alignment vertical="center" wrapText="1"/>
    </xf>
    <xf numFmtId="0" fontId="24" fillId="0" borderId="53" xfId="0" applyFont="1" applyBorder="1" applyAlignment="1">
      <alignment vertical="center" wrapText="1"/>
    </xf>
    <xf numFmtId="0" fontId="24" fillId="0" borderId="45" xfId="0" applyFont="1" applyBorder="1" applyAlignment="1">
      <alignment vertical="center" wrapText="1"/>
    </xf>
    <xf numFmtId="0" fontId="24" fillId="0" borderId="54" xfId="0" applyFont="1" applyBorder="1" applyAlignment="1">
      <alignment vertical="center" wrapText="1"/>
    </xf>
    <xf numFmtId="0" fontId="25" fillId="0" borderId="44" xfId="0" applyFont="1" applyBorder="1" applyAlignment="1">
      <alignment vertical="center" wrapText="1"/>
    </xf>
    <xf numFmtId="0" fontId="14" fillId="0" borderId="53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2" fillId="5" borderId="56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 vertical="center" wrapText="1"/>
    </xf>
    <xf numFmtId="0" fontId="26" fillId="2" borderId="18" xfId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1" fontId="1" fillId="2" borderId="61" xfId="0" applyNumberFormat="1" applyFont="1" applyFill="1" applyBorder="1" applyAlignment="1">
      <alignment vertical="center"/>
    </xf>
    <xf numFmtId="1" fontId="1" fillId="2" borderId="62" xfId="0" applyNumberFormat="1" applyFont="1" applyFill="1" applyBorder="1" applyAlignment="1">
      <alignment vertical="center"/>
    </xf>
    <xf numFmtId="0" fontId="11" fillId="2" borderId="63" xfId="0" applyFont="1" applyFill="1" applyBorder="1" applyAlignment="1">
      <alignment horizontal="left" vertical="center"/>
    </xf>
    <xf numFmtId="0" fontId="7" fillId="3" borderId="64" xfId="0" applyFont="1" applyFill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vertical="top" wrapText="1"/>
    </xf>
    <xf numFmtId="0" fontId="15" fillId="0" borderId="30" xfId="0" applyFont="1" applyBorder="1" applyAlignment="1">
      <alignment horizontal="left" vertical="top" wrapText="1"/>
    </xf>
    <xf numFmtId="0" fontId="1" fillId="2" borderId="30" xfId="0" applyFont="1" applyFill="1" applyBorder="1" applyAlignment="1">
      <alignment vertical="top" wrapText="1"/>
    </xf>
    <xf numFmtId="0" fontId="1" fillId="2" borderId="66" xfId="0" applyFont="1" applyFill="1" applyBorder="1" applyAlignment="1">
      <alignment vertical="top" wrapText="1"/>
    </xf>
    <xf numFmtId="0" fontId="15" fillId="0" borderId="67" xfId="0" applyFont="1" applyBorder="1" applyAlignment="1">
      <alignment horizontal="left" vertical="top" wrapText="1"/>
    </xf>
    <xf numFmtId="0" fontId="1" fillId="2" borderId="67" xfId="0" applyFont="1" applyFill="1" applyBorder="1" applyAlignment="1">
      <alignment vertical="top" wrapText="1"/>
    </xf>
    <xf numFmtId="14" fontId="1" fillId="2" borderId="67" xfId="0" applyNumberFormat="1" applyFont="1" applyFill="1" applyBorder="1" applyAlignment="1">
      <alignment vertical="top" wrapText="1"/>
    </xf>
    <xf numFmtId="0" fontId="1" fillId="2" borderId="68" xfId="0" applyFont="1" applyFill="1" applyBorder="1" applyAlignment="1">
      <alignment vertical="top" wrapText="1"/>
    </xf>
    <xf numFmtId="0" fontId="1" fillId="2" borderId="60" xfId="0" applyFont="1" applyFill="1" applyBorder="1" applyAlignment="1">
      <alignment vertical="top" wrapText="1"/>
    </xf>
    <xf numFmtId="0" fontId="27" fillId="2" borderId="32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14" fillId="0" borderId="5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3" xfId="0" applyFont="1" applyFill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21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8" sqref="H8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50" t="s">
        <v>0</v>
      </c>
      <c r="C2" s="151"/>
      <c r="D2" s="151"/>
      <c r="E2" s="151"/>
      <c r="F2" s="151"/>
      <c r="G2" s="15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53" t="s">
        <v>116</v>
      </c>
      <c r="D4" s="151"/>
      <c r="E4" s="152"/>
      <c r="F4" s="8" t="s">
        <v>2</v>
      </c>
      <c r="G4" s="9" t="s">
        <v>84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153" t="s">
        <v>117</v>
      </c>
      <c r="D5" s="151"/>
      <c r="E5" s="152"/>
      <c r="F5" s="8" t="s">
        <v>4</v>
      </c>
      <c r="G5" s="9" t="s">
        <v>84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54" t="s">
        <v>5</v>
      </c>
      <c r="C6" s="156" t="str">
        <f>C5&amp;"_TestCase_V0.1"</f>
        <v>TGDD_TestCase_V0.1</v>
      </c>
      <c r="D6" s="157"/>
      <c r="E6" s="158"/>
      <c r="F6" s="8" t="s">
        <v>6</v>
      </c>
      <c r="G6" s="10">
        <v>45594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55"/>
      <c r="C7" s="159"/>
      <c r="D7" s="160"/>
      <c r="E7" s="161"/>
      <c r="F7" s="8" t="s">
        <v>7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45594</v>
      </c>
      <c r="C12" s="20" t="s">
        <v>14</v>
      </c>
      <c r="D12" s="18"/>
      <c r="E12" s="21" t="s">
        <v>15</v>
      </c>
      <c r="F12" s="21" t="s">
        <v>16</v>
      </c>
      <c r="G12" s="22" t="s">
        <v>118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8" sqref="B28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17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62" t="s">
        <v>1</v>
      </c>
      <c r="C3" s="163"/>
      <c r="D3" s="164" t="str">
        <f>Cover!C4</f>
        <v>Thế Giới Di Động</v>
      </c>
      <c r="E3" s="151"/>
      <c r="F3" s="15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62" t="s">
        <v>3</v>
      </c>
      <c r="C4" s="163"/>
      <c r="D4" s="164" t="s">
        <v>117</v>
      </c>
      <c r="E4" s="151"/>
      <c r="F4" s="15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65" t="s">
        <v>18</v>
      </c>
      <c r="C5" s="152"/>
      <c r="D5" s="166" t="s">
        <v>19</v>
      </c>
      <c r="E5" s="151"/>
      <c r="F5" s="15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20</v>
      </c>
      <c r="C8" s="41" t="s">
        <v>21</v>
      </c>
      <c r="D8" s="41" t="s">
        <v>22</v>
      </c>
      <c r="E8" s="42" t="s">
        <v>23</v>
      </c>
      <c r="F8" s="43" t="s">
        <v>24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135">
        <v>1</v>
      </c>
      <c r="C9" s="45" t="s">
        <v>61</v>
      </c>
      <c r="D9" s="133" t="s">
        <v>61</v>
      </c>
      <c r="E9" s="46"/>
      <c r="F9" s="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137"/>
      <c r="C10" s="134" t="s">
        <v>25</v>
      </c>
      <c r="D10" s="46"/>
      <c r="E10" s="46"/>
      <c r="F10" s="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136"/>
      <c r="C11" s="48"/>
      <c r="D11" s="46"/>
      <c r="E11" s="49"/>
      <c r="F11" s="4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6"/>
      <c r="E12" s="46"/>
      <c r="F12" s="4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6"/>
      <c r="E13" s="46"/>
      <c r="F13" s="4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49"/>
      <c r="E14" s="49"/>
      <c r="F14" s="4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49"/>
      <c r="E15" s="49"/>
      <c r="F15" s="4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49"/>
      <c r="E16" s="49"/>
      <c r="F16" s="4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49"/>
      <c r="E17" s="49"/>
      <c r="F17" s="4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49"/>
      <c r="E18" s="49"/>
      <c r="F18" s="4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49"/>
      <c r="E19" s="49"/>
      <c r="F19" s="4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49"/>
      <c r="E20" s="49"/>
      <c r="F20" s="4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0"/>
      <c r="C21" s="51"/>
      <c r="D21" s="52"/>
      <c r="E21" s="52"/>
      <c r="F21" s="5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Tìm kiếm sản phẩm'!A1" display="Tìm kiếm sản phẩm" xr:uid="{8FF305F2-4BB4-45DE-BAD1-4735E675E951}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5" sqref="D5"/>
    </sheetView>
  </sheetViews>
  <sheetFormatPr defaultColWidth="14.44140625" defaultRowHeight="14.4" x14ac:dyDescent="0.3"/>
  <cols>
    <col min="1" max="2" width="17.88671875" customWidth="1"/>
    <col min="3" max="3" width="17.88671875" style="111" customWidth="1"/>
    <col min="4" max="4" width="74.88671875" customWidth="1"/>
    <col min="5" max="5" width="19.33203125" customWidth="1"/>
    <col min="6" max="6" width="31.44140625" style="111" customWidth="1"/>
    <col min="7" max="26" width="11.44140625" customWidth="1"/>
  </cols>
  <sheetData>
    <row r="1" spans="1:26" ht="26.4" x14ac:dyDescent="0.3">
      <c r="A1" s="113" t="s">
        <v>26</v>
      </c>
      <c r="B1" s="132" t="s">
        <v>27</v>
      </c>
      <c r="C1" s="120" t="s">
        <v>28</v>
      </c>
      <c r="D1" s="114" t="s">
        <v>29</v>
      </c>
      <c r="E1" s="115" t="s">
        <v>30</v>
      </c>
      <c r="F1" s="131" t="s">
        <v>31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x14ac:dyDescent="0.3">
      <c r="A2" s="170" t="s">
        <v>61</v>
      </c>
      <c r="B2" s="167" t="s">
        <v>62</v>
      </c>
      <c r="C2" s="119" t="s">
        <v>63</v>
      </c>
      <c r="D2" s="124" t="s">
        <v>86</v>
      </c>
      <c r="E2" s="130" t="s">
        <v>32</v>
      </c>
      <c r="F2" s="11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x14ac:dyDescent="0.3">
      <c r="A3" s="171"/>
      <c r="B3" s="168"/>
      <c r="C3" s="112" t="s">
        <v>64</v>
      </c>
      <c r="D3" s="124" t="s">
        <v>87</v>
      </c>
      <c r="E3" s="55" t="s">
        <v>32</v>
      </c>
      <c r="F3" s="11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x14ac:dyDescent="0.3">
      <c r="A4" s="171"/>
      <c r="B4" s="168"/>
      <c r="C4" s="119" t="s">
        <v>65</v>
      </c>
      <c r="D4" s="124" t="s">
        <v>89</v>
      </c>
      <c r="E4" s="55" t="s">
        <v>32</v>
      </c>
      <c r="F4" s="11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26.4" x14ac:dyDescent="0.3">
      <c r="A5" s="171"/>
      <c r="B5" s="168"/>
      <c r="C5" s="119" t="s">
        <v>66</v>
      </c>
      <c r="D5" s="124" t="s">
        <v>88</v>
      </c>
      <c r="E5" s="55" t="s">
        <v>32</v>
      </c>
      <c r="F5" s="11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x14ac:dyDescent="0.3">
      <c r="A6" s="171"/>
      <c r="B6" s="168"/>
      <c r="C6" s="112" t="s">
        <v>67</v>
      </c>
      <c r="D6" s="124" t="s">
        <v>90</v>
      </c>
      <c r="E6" s="55" t="s">
        <v>32</v>
      </c>
      <c r="F6" s="11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7" x14ac:dyDescent="0.3">
      <c r="A7" s="171"/>
      <c r="B7" s="168"/>
      <c r="C7" s="118" t="s">
        <v>68</v>
      </c>
      <c r="D7" s="124" t="s">
        <v>76</v>
      </c>
      <c r="E7" s="55" t="s">
        <v>32</v>
      </c>
      <c r="F7" s="11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x14ac:dyDescent="0.3">
      <c r="A8" s="171"/>
      <c r="B8" s="168"/>
      <c r="C8" s="121" t="s">
        <v>69</v>
      </c>
      <c r="D8" s="124" t="s">
        <v>77</v>
      </c>
      <c r="E8" s="55" t="s">
        <v>32</v>
      </c>
      <c r="F8" s="11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28.8" x14ac:dyDescent="0.3">
      <c r="A9" s="171"/>
      <c r="B9" s="168"/>
      <c r="C9" s="122" t="s">
        <v>70</v>
      </c>
      <c r="D9" s="124" t="s">
        <v>78</v>
      </c>
      <c r="E9" s="55" t="s">
        <v>32</v>
      </c>
      <c r="F9" s="11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28.8" x14ac:dyDescent="0.3">
      <c r="A10" s="171"/>
      <c r="B10" s="168"/>
      <c r="C10" s="117" t="s">
        <v>71</v>
      </c>
      <c r="D10" s="124" t="s">
        <v>79</v>
      </c>
      <c r="E10" s="55" t="s">
        <v>32</v>
      </c>
      <c r="F10" s="11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x14ac:dyDescent="0.3">
      <c r="A11" s="171"/>
      <c r="B11" s="168"/>
      <c r="C11" s="117" t="s">
        <v>72</v>
      </c>
      <c r="D11" s="125" t="s">
        <v>80</v>
      </c>
      <c r="E11" s="55" t="s">
        <v>32</v>
      </c>
      <c r="F11" s="11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28.8" x14ac:dyDescent="0.3">
      <c r="A12" s="171"/>
      <c r="B12" s="168"/>
      <c r="C12" s="123" t="s">
        <v>73</v>
      </c>
      <c r="D12" s="126" t="s">
        <v>81</v>
      </c>
      <c r="E12" s="110" t="s">
        <v>32</v>
      </c>
      <c r="F12" s="11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A13" s="171"/>
      <c r="B13" s="168"/>
      <c r="C13" s="117" t="s">
        <v>75</v>
      </c>
      <c r="D13" s="127" t="s">
        <v>82</v>
      </c>
      <c r="E13" s="129" t="s">
        <v>32</v>
      </c>
      <c r="F13" s="11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28.8" x14ac:dyDescent="0.3">
      <c r="A14" s="172"/>
      <c r="B14" s="169"/>
      <c r="C14" s="117" t="s">
        <v>74</v>
      </c>
      <c r="D14" s="128" t="s">
        <v>83</v>
      </c>
      <c r="E14" s="119" t="s">
        <v>32</v>
      </c>
      <c r="F14" s="11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A15" s="57"/>
      <c r="B15" s="57"/>
      <c r="C15" s="57"/>
      <c r="D15" s="58"/>
      <c r="E15" s="57"/>
      <c r="F15" s="58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A16" s="57"/>
      <c r="B16" s="57"/>
      <c r="C16" s="57"/>
      <c r="D16" s="58"/>
      <c r="E16" s="57"/>
      <c r="F16" s="58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x14ac:dyDescent="0.3">
      <c r="A17" s="57"/>
      <c r="B17" s="57"/>
      <c r="C17" s="57"/>
      <c r="D17" s="58"/>
      <c r="E17" s="57"/>
      <c r="F17" s="58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x14ac:dyDescent="0.3">
      <c r="A18" s="57"/>
      <c r="B18" s="57"/>
      <c r="C18" s="57"/>
      <c r="D18" s="58"/>
      <c r="E18" s="57"/>
      <c r="F18" s="58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x14ac:dyDescent="0.3">
      <c r="A19" s="57"/>
      <c r="B19" s="57"/>
      <c r="C19" s="57"/>
      <c r="D19" s="58"/>
      <c r="E19" s="57"/>
      <c r="F19" s="58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x14ac:dyDescent="0.3">
      <c r="A20" s="57"/>
      <c r="B20" s="57"/>
      <c r="C20" s="57"/>
      <c r="D20" s="58"/>
      <c r="E20" s="57"/>
      <c r="F20" s="58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x14ac:dyDescent="0.3">
      <c r="A21" s="57"/>
      <c r="B21" s="57"/>
      <c r="C21" s="57"/>
      <c r="D21" s="58"/>
      <c r="E21" s="57"/>
      <c r="F21" s="58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x14ac:dyDescent="0.3">
      <c r="A22" s="57"/>
      <c r="B22" s="57"/>
      <c r="C22" s="57"/>
      <c r="D22" s="58"/>
      <c r="E22" s="57"/>
      <c r="F22" s="58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x14ac:dyDescent="0.3">
      <c r="A23" s="57"/>
      <c r="B23" s="57"/>
      <c r="C23" s="57"/>
      <c r="D23" s="58"/>
      <c r="E23" s="57"/>
      <c r="F23" s="58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3">
      <c r="A24" s="57"/>
      <c r="B24" s="57"/>
      <c r="C24" s="57"/>
      <c r="D24" s="58"/>
      <c r="E24" s="57"/>
      <c r="F24" s="58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3">
      <c r="A25" s="57"/>
      <c r="B25" s="57"/>
      <c r="C25" s="57"/>
      <c r="D25" s="58"/>
      <c r="E25" s="57"/>
      <c r="F25" s="58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3">
      <c r="A26" s="57"/>
      <c r="B26" s="57"/>
      <c r="C26" s="57"/>
      <c r="D26" s="58"/>
      <c r="E26" s="57"/>
      <c r="F26" s="58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3">
      <c r="A27" s="57"/>
      <c r="B27" s="57"/>
      <c r="C27" s="57"/>
      <c r="D27" s="58"/>
      <c r="E27" s="57"/>
      <c r="F27" s="58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3">
      <c r="A28" s="57"/>
      <c r="B28" s="57"/>
      <c r="C28" s="57"/>
      <c r="D28" s="58"/>
      <c r="E28" s="57"/>
      <c r="F28" s="58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3">
      <c r="A29" s="57"/>
      <c r="B29" s="57"/>
      <c r="C29" s="57"/>
      <c r="D29" s="58"/>
      <c r="E29" s="57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3">
      <c r="A30" s="57"/>
      <c r="B30" s="57"/>
      <c r="C30" s="57"/>
      <c r="D30" s="58"/>
      <c r="E30" s="57"/>
      <c r="F30" s="58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3">
      <c r="A31" s="57"/>
      <c r="B31" s="57"/>
      <c r="C31" s="57"/>
      <c r="D31" s="58"/>
      <c r="E31" s="57"/>
      <c r="F31" s="58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3">
      <c r="A32" s="57"/>
      <c r="B32" s="57"/>
      <c r="C32" s="57"/>
      <c r="D32" s="58"/>
      <c r="E32" s="57"/>
      <c r="F32" s="58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3">
      <c r="A33" s="57"/>
      <c r="B33" s="57"/>
      <c r="C33" s="57"/>
      <c r="D33" s="58"/>
      <c r="E33" s="57"/>
      <c r="F33" s="58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3">
      <c r="A34" s="57"/>
      <c r="B34" s="57"/>
      <c r="C34" s="57"/>
      <c r="D34" s="58"/>
      <c r="E34" s="57"/>
      <c r="F34" s="58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3">
      <c r="A35" s="57"/>
      <c r="B35" s="57"/>
      <c r="C35" s="57"/>
      <c r="D35" s="58"/>
      <c r="E35" s="57"/>
      <c r="F35" s="58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3">
      <c r="A36" s="57"/>
      <c r="B36" s="57"/>
      <c r="C36" s="57"/>
      <c r="D36" s="58"/>
      <c r="E36" s="57"/>
      <c r="F36" s="58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3">
      <c r="A37" s="57"/>
      <c r="B37" s="57"/>
      <c r="C37" s="57"/>
      <c r="D37" s="58"/>
      <c r="E37" s="57"/>
      <c r="F37" s="58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3">
      <c r="A38" s="57"/>
      <c r="B38" s="57"/>
      <c r="C38" s="57"/>
      <c r="D38" s="58"/>
      <c r="E38" s="57"/>
      <c r="F38" s="58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3">
      <c r="A39" s="57"/>
      <c r="B39" s="57"/>
      <c r="C39" s="57"/>
      <c r="D39" s="58"/>
      <c r="E39" s="57"/>
      <c r="F39" s="58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3">
      <c r="A40" s="57"/>
      <c r="B40" s="57"/>
      <c r="C40" s="57"/>
      <c r="D40" s="58"/>
      <c r="E40" s="57"/>
      <c r="F40" s="58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3">
      <c r="A41" s="57"/>
      <c r="B41" s="57"/>
      <c r="C41" s="57"/>
      <c r="D41" s="58"/>
      <c r="E41" s="57"/>
      <c r="F41" s="58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3">
      <c r="A42" s="57"/>
      <c r="B42" s="57"/>
      <c r="C42" s="57"/>
      <c r="D42" s="58"/>
      <c r="E42" s="57"/>
      <c r="F42" s="58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3">
      <c r="A43" s="57"/>
      <c r="B43" s="57"/>
      <c r="C43" s="57"/>
      <c r="D43" s="58"/>
      <c r="E43" s="57"/>
      <c r="F43" s="58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3">
      <c r="A44" s="57"/>
      <c r="B44" s="57"/>
      <c r="C44" s="57"/>
      <c r="D44" s="58"/>
      <c r="E44" s="57"/>
      <c r="F44" s="58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3">
      <c r="A45" s="57"/>
      <c r="B45" s="57"/>
      <c r="C45" s="57"/>
      <c r="D45" s="58"/>
      <c r="E45" s="57"/>
      <c r="F45" s="58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3">
      <c r="A46" s="57"/>
      <c r="B46" s="57"/>
      <c r="C46" s="57"/>
      <c r="D46" s="58"/>
      <c r="E46" s="57"/>
      <c r="F46" s="58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3">
      <c r="A47" s="57"/>
      <c r="B47" s="57"/>
      <c r="C47" s="57"/>
      <c r="D47" s="58"/>
      <c r="E47" s="57"/>
      <c r="F47" s="58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3">
      <c r="A48" s="57"/>
      <c r="B48" s="57"/>
      <c r="C48" s="57"/>
      <c r="D48" s="58"/>
      <c r="E48" s="57"/>
      <c r="F48" s="58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3">
      <c r="A49" s="57"/>
      <c r="B49" s="57"/>
      <c r="C49" s="57"/>
      <c r="D49" s="58"/>
      <c r="E49" s="57"/>
      <c r="F49" s="58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3">
      <c r="A50" s="57"/>
      <c r="B50" s="57"/>
      <c r="C50" s="57"/>
      <c r="D50" s="58"/>
      <c r="E50" s="57"/>
      <c r="F50" s="58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3">
      <c r="A51" s="57"/>
      <c r="B51" s="57"/>
      <c r="C51" s="57"/>
      <c r="D51" s="58"/>
      <c r="E51" s="57"/>
      <c r="F51" s="58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3">
      <c r="A52" s="57"/>
      <c r="B52" s="57"/>
      <c r="C52" s="57"/>
      <c r="D52" s="58"/>
      <c r="E52" s="57"/>
      <c r="F52" s="58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3">
      <c r="A53" s="57"/>
      <c r="B53" s="57"/>
      <c r="C53" s="57"/>
      <c r="D53" s="58"/>
      <c r="E53" s="57"/>
      <c r="F53" s="58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3">
      <c r="A54" s="57"/>
      <c r="B54" s="57"/>
      <c r="C54" s="57"/>
      <c r="D54" s="58"/>
      <c r="E54" s="57"/>
      <c r="F54" s="58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3">
      <c r="A55" s="57"/>
      <c r="B55" s="57"/>
      <c r="C55" s="57"/>
      <c r="D55" s="58"/>
      <c r="E55" s="57"/>
      <c r="F55" s="58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3">
      <c r="A56" s="57"/>
      <c r="B56" s="57"/>
      <c r="C56" s="57"/>
      <c r="D56" s="58"/>
      <c r="E56" s="57"/>
      <c r="F56" s="58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3">
      <c r="A57" s="57"/>
      <c r="B57" s="57"/>
      <c r="C57" s="57"/>
      <c r="D57" s="58"/>
      <c r="E57" s="57"/>
      <c r="F57" s="58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3">
      <c r="A58" s="57"/>
      <c r="B58" s="57"/>
      <c r="C58" s="57"/>
      <c r="D58" s="58"/>
      <c r="E58" s="57"/>
      <c r="F58" s="58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3">
      <c r="A59" s="57"/>
      <c r="B59" s="57"/>
      <c r="C59" s="57"/>
      <c r="D59" s="58"/>
      <c r="E59" s="57"/>
      <c r="F59" s="58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3">
      <c r="A60" s="57"/>
      <c r="B60" s="57"/>
      <c r="C60" s="57"/>
      <c r="D60" s="58"/>
      <c r="E60" s="57"/>
      <c r="F60" s="58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3">
      <c r="A61" s="57"/>
      <c r="B61" s="57"/>
      <c r="C61" s="57"/>
      <c r="D61" s="58"/>
      <c r="E61" s="57"/>
      <c r="F61" s="58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3">
      <c r="A62" s="57"/>
      <c r="B62" s="57"/>
      <c r="C62" s="57"/>
      <c r="D62" s="58"/>
      <c r="E62" s="57"/>
      <c r="F62" s="58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3">
      <c r="A63" s="57"/>
      <c r="B63" s="57"/>
      <c r="C63" s="57"/>
      <c r="D63" s="58"/>
      <c r="E63" s="57"/>
      <c r="F63" s="58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3">
      <c r="A64" s="57"/>
      <c r="B64" s="57"/>
      <c r="C64" s="57"/>
      <c r="D64" s="58"/>
      <c r="E64" s="57"/>
      <c r="F64" s="58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3">
      <c r="A65" s="57"/>
      <c r="B65" s="57"/>
      <c r="C65" s="57"/>
      <c r="D65" s="58"/>
      <c r="E65" s="57"/>
      <c r="F65" s="58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3">
      <c r="A66" s="57"/>
      <c r="B66" s="57"/>
      <c r="C66" s="57"/>
      <c r="D66" s="58"/>
      <c r="E66" s="57"/>
      <c r="F66" s="58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3">
      <c r="A67" s="57"/>
      <c r="B67" s="57"/>
      <c r="C67" s="57"/>
      <c r="D67" s="58"/>
      <c r="E67" s="57"/>
      <c r="F67" s="58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3">
      <c r="A68" s="57"/>
      <c r="B68" s="57"/>
      <c r="C68" s="57"/>
      <c r="D68" s="58"/>
      <c r="E68" s="57"/>
      <c r="F68" s="58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3">
      <c r="A69" s="57"/>
      <c r="B69" s="57"/>
      <c r="C69" s="57"/>
      <c r="D69" s="58"/>
      <c r="E69" s="57"/>
      <c r="F69" s="58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3">
      <c r="A70" s="57"/>
      <c r="B70" s="57"/>
      <c r="C70" s="57"/>
      <c r="D70" s="58"/>
      <c r="E70" s="57"/>
      <c r="F70" s="58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3">
      <c r="A71" s="57"/>
      <c r="B71" s="57"/>
      <c r="C71" s="57"/>
      <c r="D71" s="58"/>
      <c r="E71" s="57"/>
      <c r="F71" s="58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3">
      <c r="A72" s="57"/>
      <c r="B72" s="57"/>
      <c r="C72" s="57"/>
      <c r="D72" s="58"/>
      <c r="E72" s="57"/>
      <c r="F72" s="58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3">
      <c r="A73" s="57"/>
      <c r="B73" s="57"/>
      <c r="C73" s="57"/>
      <c r="D73" s="58"/>
      <c r="E73" s="57"/>
      <c r="F73" s="58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3">
      <c r="A74" s="57"/>
      <c r="B74" s="57"/>
      <c r="C74" s="57"/>
      <c r="D74" s="58"/>
      <c r="E74" s="57"/>
      <c r="F74" s="58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3">
      <c r="A75" s="57"/>
      <c r="B75" s="57"/>
      <c r="C75" s="57"/>
      <c r="D75" s="58"/>
      <c r="E75" s="57"/>
      <c r="F75" s="58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3">
      <c r="A76" s="57"/>
      <c r="B76" s="57"/>
      <c r="C76" s="57"/>
      <c r="D76" s="58"/>
      <c r="E76" s="57"/>
      <c r="F76" s="58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3">
      <c r="A77" s="57"/>
      <c r="B77" s="57"/>
      <c r="C77" s="57"/>
      <c r="D77" s="58"/>
      <c r="E77" s="57"/>
      <c r="F77" s="58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3">
      <c r="A78" s="57"/>
      <c r="B78" s="57"/>
      <c r="C78" s="57"/>
      <c r="D78" s="58"/>
      <c r="E78" s="57"/>
      <c r="F78" s="58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3">
      <c r="A79" s="57"/>
      <c r="B79" s="57"/>
      <c r="C79" s="57"/>
      <c r="D79" s="58"/>
      <c r="E79" s="57"/>
      <c r="F79" s="58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3">
      <c r="A80" s="57"/>
      <c r="B80" s="57"/>
      <c r="C80" s="57"/>
      <c r="D80" s="58"/>
      <c r="E80" s="57"/>
      <c r="F80" s="58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3">
      <c r="A81" s="57"/>
      <c r="B81" s="57"/>
      <c r="C81" s="57"/>
      <c r="D81" s="58"/>
      <c r="E81" s="57"/>
      <c r="F81" s="58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3">
      <c r="A82" s="57"/>
      <c r="B82" s="57"/>
      <c r="C82" s="57"/>
      <c r="D82" s="58"/>
      <c r="E82" s="57"/>
      <c r="F82" s="58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3">
      <c r="A83" s="57"/>
      <c r="B83" s="57"/>
      <c r="C83" s="57"/>
      <c r="D83" s="58"/>
      <c r="E83" s="57"/>
      <c r="F83" s="58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3">
      <c r="A84" s="57"/>
      <c r="B84" s="57"/>
      <c r="C84" s="57"/>
      <c r="D84" s="58"/>
      <c r="E84" s="57"/>
      <c r="F84" s="58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3">
      <c r="A85" s="57"/>
      <c r="B85" s="57"/>
      <c r="C85" s="57"/>
      <c r="D85" s="58"/>
      <c r="E85" s="57"/>
      <c r="F85" s="58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3">
      <c r="A86" s="57"/>
      <c r="B86" s="57"/>
      <c r="C86" s="57"/>
      <c r="D86" s="58"/>
      <c r="E86" s="57"/>
      <c r="F86" s="58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3">
      <c r="A87" s="57"/>
      <c r="B87" s="57"/>
      <c r="C87" s="57"/>
      <c r="D87" s="58"/>
      <c r="E87" s="57"/>
      <c r="F87" s="58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3">
      <c r="A88" s="57"/>
      <c r="B88" s="57"/>
      <c r="C88" s="57"/>
      <c r="D88" s="58"/>
      <c r="E88" s="57"/>
      <c r="F88" s="58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3">
      <c r="A89" s="57"/>
      <c r="B89" s="57"/>
      <c r="C89" s="57"/>
      <c r="D89" s="58"/>
      <c r="E89" s="57"/>
      <c r="F89" s="58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3">
      <c r="A90" s="57"/>
      <c r="B90" s="57"/>
      <c r="C90" s="57"/>
      <c r="D90" s="58"/>
      <c r="E90" s="57"/>
      <c r="F90" s="58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3">
      <c r="A91" s="57"/>
      <c r="B91" s="57"/>
      <c r="C91" s="57"/>
      <c r="D91" s="58"/>
      <c r="E91" s="57"/>
      <c r="F91" s="58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3">
      <c r="A92" s="57"/>
      <c r="B92" s="57"/>
      <c r="C92" s="57"/>
      <c r="D92" s="58"/>
      <c r="E92" s="57"/>
      <c r="F92" s="58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3">
      <c r="A93" s="57"/>
      <c r="B93" s="57"/>
      <c r="C93" s="57"/>
      <c r="D93" s="58"/>
      <c r="E93" s="57"/>
      <c r="F93" s="58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3">
      <c r="A94" s="57"/>
      <c r="B94" s="57"/>
      <c r="C94" s="57"/>
      <c r="D94" s="58"/>
      <c r="E94" s="57"/>
      <c r="F94" s="58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3">
      <c r="A95" s="57"/>
      <c r="B95" s="57"/>
      <c r="C95" s="57"/>
      <c r="D95" s="58"/>
      <c r="E95" s="57"/>
      <c r="F95" s="58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3">
      <c r="A96" s="57"/>
      <c r="B96" s="57"/>
      <c r="C96" s="57"/>
      <c r="D96" s="58"/>
      <c r="E96" s="57"/>
      <c r="F96" s="58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3">
      <c r="A97" s="57"/>
      <c r="B97" s="57"/>
      <c r="C97" s="57"/>
      <c r="D97" s="58"/>
      <c r="E97" s="57"/>
      <c r="F97" s="58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3">
      <c r="A98" s="57"/>
      <c r="B98" s="57"/>
      <c r="C98" s="57"/>
      <c r="D98" s="58"/>
      <c r="E98" s="57"/>
      <c r="F98" s="58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3">
      <c r="A99" s="57"/>
      <c r="B99" s="57"/>
      <c r="C99" s="57"/>
      <c r="D99" s="58"/>
      <c r="E99" s="57"/>
      <c r="F99" s="58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3">
      <c r="A100" s="57"/>
      <c r="B100" s="57"/>
      <c r="C100" s="57"/>
      <c r="D100" s="58"/>
      <c r="E100" s="57"/>
      <c r="F100" s="58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3">
      <c r="A101" s="57"/>
      <c r="B101" s="57"/>
      <c r="C101" s="57"/>
      <c r="D101" s="58"/>
      <c r="E101" s="57"/>
      <c r="F101" s="58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3">
      <c r="A102" s="57"/>
      <c r="B102" s="57"/>
      <c r="C102" s="57"/>
      <c r="D102" s="58"/>
      <c r="E102" s="57"/>
      <c r="F102" s="58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3">
      <c r="A103" s="57"/>
      <c r="B103" s="57"/>
      <c r="C103" s="57"/>
      <c r="D103" s="58"/>
      <c r="E103" s="57"/>
      <c r="F103" s="58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3">
      <c r="A104" s="57"/>
      <c r="B104" s="57"/>
      <c r="C104" s="57"/>
      <c r="D104" s="58"/>
      <c r="E104" s="57"/>
      <c r="F104" s="58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3">
      <c r="A105" s="57"/>
      <c r="B105" s="57"/>
      <c r="C105" s="57"/>
      <c r="D105" s="58"/>
      <c r="E105" s="57"/>
      <c r="F105" s="58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3">
      <c r="A106" s="57"/>
      <c r="B106" s="57"/>
      <c r="C106" s="57"/>
      <c r="D106" s="58"/>
      <c r="E106" s="57"/>
      <c r="F106" s="58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3">
      <c r="A107" s="57"/>
      <c r="B107" s="57"/>
      <c r="C107" s="57"/>
      <c r="D107" s="58"/>
      <c r="E107" s="57"/>
      <c r="F107" s="58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3">
      <c r="A108" s="57"/>
      <c r="B108" s="57"/>
      <c r="C108" s="57"/>
      <c r="D108" s="58"/>
      <c r="E108" s="57"/>
      <c r="F108" s="58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3">
      <c r="A109" s="57"/>
      <c r="B109" s="57"/>
      <c r="C109" s="57"/>
      <c r="D109" s="58"/>
      <c r="E109" s="57"/>
      <c r="F109" s="58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3">
      <c r="A110" s="57"/>
      <c r="B110" s="57"/>
      <c r="C110" s="57"/>
      <c r="D110" s="58"/>
      <c r="E110" s="57"/>
      <c r="F110" s="58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3">
      <c r="A111" s="57"/>
      <c r="B111" s="57"/>
      <c r="C111" s="57"/>
      <c r="D111" s="58"/>
      <c r="E111" s="57"/>
      <c r="F111" s="58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3">
      <c r="A112" s="57"/>
      <c r="B112" s="57"/>
      <c r="C112" s="57"/>
      <c r="D112" s="58"/>
      <c r="E112" s="57"/>
      <c r="F112" s="58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3">
      <c r="A113" s="57"/>
      <c r="B113" s="57"/>
      <c r="C113" s="57"/>
      <c r="D113" s="58"/>
      <c r="E113" s="57"/>
      <c r="F113" s="58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3">
      <c r="A114" s="57"/>
      <c r="B114" s="57"/>
      <c r="C114" s="57"/>
      <c r="D114" s="58"/>
      <c r="E114" s="57"/>
      <c r="F114" s="58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3">
      <c r="A115" s="57"/>
      <c r="B115" s="57"/>
      <c r="C115" s="57"/>
      <c r="D115" s="58"/>
      <c r="E115" s="57"/>
      <c r="F115" s="58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3">
      <c r="A116" s="57"/>
      <c r="B116" s="57"/>
      <c r="C116" s="57"/>
      <c r="D116" s="58"/>
      <c r="E116" s="57"/>
      <c r="F116" s="58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3">
      <c r="A117" s="57"/>
      <c r="B117" s="57"/>
      <c r="C117" s="57"/>
      <c r="D117" s="58"/>
      <c r="E117" s="57"/>
      <c r="F117" s="58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3">
      <c r="A118" s="57"/>
      <c r="B118" s="57"/>
      <c r="C118" s="57"/>
      <c r="D118" s="58"/>
      <c r="E118" s="57"/>
      <c r="F118" s="58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3">
      <c r="A119" s="57"/>
      <c r="B119" s="57"/>
      <c r="C119" s="57"/>
      <c r="D119" s="58"/>
      <c r="E119" s="57"/>
      <c r="F119" s="58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3">
      <c r="A120" s="57"/>
      <c r="B120" s="57"/>
      <c r="C120" s="57"/>
      <c r="D120" s="58"/>
      <c r="E120" s="57"/>
      <c r="F120" s="58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3">
      <c r="A121" s="57"/>
      <c r="B121" s="57"/>
      <c r="C121" s="57"/>
      <c r="D121" s="58"/>
      <c r="E121" s="57"/>
      <c r="F121" s="58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3">
      <c r="A122" s="57"/>
      <c r="B122" s="57"/>
      <c r="C122" s="57"/>
      <c r="D122" s="58"/>
      <c r="E122" s="57"/>
      <c r="F122" s="58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3">
      <c r="A123" s="57"/>
      <c r="B123" s="57"/>
      <c r="C123" s="57"/>
      <c r="D123" s="58"/>
      <c r="E123" s="57"/>
      <c r="F123" s="58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3">
      <c r="A124" s="57"/>
      <c r="B124" s="57"/>
      <c r="C124" s="57"/>
      <c r="D124" s="58"/>
      <c r="E124" s="57"/>
      <c r="F124" s="58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3">
      <c r="A125" s="57"/>
      <c r="B125" s="57"/>
      <c r="C125" s="57"/>
      <c r="D125" s="58"/>
      <c r="E125" s="57"/>
      <c r="F125" s="58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3">
      <c r="A126" s="57"/>
      <c r="B126" s="57"/>
      <c r="C126" s="57"/>
      <c r="D126" s="58"/>
      <c r="E126" s="57"/>
      <c r="F126" s="58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3">
      <c r="A127" s="57"/>
      <c r="B127" s="57"/>
      <c r="C127" s="57"/>
      <c r="D127" s="58"/>
      <c r="E127" s="57"/>
      <c r="F127" s="58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3">
      <c r="A128" s="57"/>
      <c r="B128" s="57"/>
      <c r="C128" s="57"/>
      <c r="D128" s="58"/>
      <c r="E128" s="57"/>
      <c r="F128" s="58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3">
      <c r="A129" s="57"/>
      <c r="B129" s="57"/>
      <c r="C129" s="57"/>
      <c r="D129" s="58"/>
      <c r="E129" s="57"/>
      <c r="F129" s="58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3">
      <c r="A130" s="57"/>
      <c r="B130" s="57"/>
      <c r="C130" s="57"/>
      <c r="D130" s="58"/>
      <c r="E130" s="57"/>
      <c r="F130" s="58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3">
      <c r="A131" s="57"/>
      <c r="B131" s="57"/>
      <c r="C131" s="57"/>
      <c r="D131" s="58"/>
      <c r="E131" s="57"/>
      <c r="F131" s="58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3">
      <c r="A132" s="57"/>
      <c r="B132" s="57"/>
      <c r="C132" s="57"/>
      <c r="D132" s="58"/>
      <c r="E132" s="57"/>
      <c r="F132" s="58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3">
      <c r="A133" s="57"/>
      <c r="B133" s="57"/>
      <c r="C133" s="57"/>
      <c r="D133" s="58"/>
      <c r="E133" s="57"/>
      <c r="F133" s="58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3">
      <c r="A134" s="57"/>
      <c r="B134" s="57"/>
      <c r="C134" s="57"/>
      <c r="D134" s="58"/>
      <c r="E134" s="57"/>
      <c r="F134" s="58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3">
      <c r="A135" s="57"/>
      <c r="B135" s="57"/>
      <c r="C135" s="57"/>
      <c r="D135" s="58"/>
      <c r="E135" s="57"/>
      <c r="F135" s="58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3">
      <c r="A136" s="57"/>
      <c r="B136" s="57"/>
      <c r="C136" s="57"/>
      <c r="D136" s="58"/>
      <c r="E136" s="57"/>
      <c r="F136" s="58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3">
      <c r="A137" s="57"/>
      <c r="B137" s="57"/>
      <c r="C137" s="57"/>
      <c r="D137" s="58"/>
      <c r="E137" s="57"/>
      <c r="F137" s="58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3">
      <c r="A138" s="57"/>
      <c r="B138" s="57"/>
      <c r="C138" s="57"/>
      <c r="D138" s="58"/>
      <c r="E138" s="57"/>
      <c r="F138" s="58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3">
      <c r="A139" s="57"/>
      <c r="B139" s="57"/>
      <c r="C139" s="57"/>
      <c r="D139" s="58"/>
      <c r="E139" s="57"/>
      <c r="F139" s="58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3">
      <c r="A140" s="57"/>
      <c r="B140" s="57"/>
      <c r="C140" s="57"/>
      <c r="D140" s="58"/>
      <c r="E140" s="57"/>
      <c r="F140" s="58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3">
      <c r="A141" s="57"/>
      <c r="B141" s="57"/>
      <c r="C141" s="57"/>
      <c r="D141" s="58"/>
      <c r="E141" s="57"/>
      <c r="F141" s="58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3">
      <c r="A142" s="57"/>
      <c r="B142" s="57"/>
      <c r="C142" s="57"/>
      <c r="D142" s="58"/>
      <c r="E142" s="57"/>
      <c r="F142" s="58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3"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3"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7:26" x14ac:dyDescent="0.3"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7:26" x14ac:dyDescent="0.3"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7:26" x14ac:dyDescent="0.3"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7:26" x14ac:dyDescent="0.3"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7:26" x14ac:dyDescent="0.3"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7:26" x14ac:dyDescent="0.3"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7:26" x14ac:dyDescent="0.3"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7:26" x14ac:dyDescent="0.3"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7:26" x14ac:dyDescent="0.3"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7:26" x14ac:dyDescent="0.3"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7:26" x14ac:dyDescent="0.3"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7:26" x14ac:dyDescent="0.3"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7:26" x14ac:dyDescent="0.3"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7:26" x14ac:dyDescent="0.3"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7:26" x14ac:dyDescent="0.3"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7:26" x14ac:dyDescent="0.3"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7:26" x14ac:dyDescent="0.3"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7:26" x14ac:dyDescent="0.3"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7:26" x14ac:dyDescent="0.3"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7:26" x14ac:dyDescent="0.3"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7:26" x14ac:dyDescent="0.3"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7:26" x14ac:dyDescent="0.3"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7:26" x14ac:dyDescent="0.3"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7:26" x14ac:dyDescent="0.3"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7:26" x14ac:dyDescent="0.3"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7:26" x14ac:dyDescent="0.3"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7:26" x14ac:dyDescent="0.3"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7:26" x14ac:dyDescent="0.3"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7:26" x14ac:dyDescent="0.3"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7:26" x14ac:dyDescent="0.3"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7:26" x14ac:dyDescent="0.3"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7:26" x14ac:dyDescent="0.3"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7:26" x14ac:dyDescent="0.3"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7:26" x14ac:dyDescent="0.3"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7:26" x14ac:dyDescent="0.3"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7:26" x14ac:dyDescent="0.3"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7:26" x14ac:dyDescent="0.3"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7:26" x14ac:dyDescent="0.3"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7:26" x14ac:dyDescent="0.3"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7:26" x14ac:dyDescent="0.3"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7:26" x14ac:dyDescent="0.3"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7:26" x14ac:dyDescent="0.3"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7:26" x14ac:dyDescent="0.3"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7:26" x14ac:dyDescent="0.3"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7:26" x14ac:dyDescent="0.3"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7:26" x14ac:dyDescent="0.3"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7:26" x14ac:dyDescent="0.3"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7:26" x14ac:dyDescent="0.3"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7:26" x14ac:dyDescent="0.3"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7:26" x14ac:dyDescent="0.3"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7:26" x14ac:dyDescent="0.3"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7:26" x14ac:dyDescent="0.3"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7:26" x14ac:dyDescent="0.3"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7:26" x14ac:dyDescent="0.3"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7:26" x14ac:dyDescent="0.3"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7:26" x14ac:dyDescent="0.3"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7:26" x14ac:dyDescent="0.3"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7:26" x14ac:dyDescent="0.3"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7:26" x14ac:dyDescent="0.3"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7:26" x14ac:dyDescent="0.3"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7:26" x14ac:dyDescent="0.3"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7:26" x14ac:dyDescent="0.3"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7:26" x14ac:dyDescent="0.3"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7:26" x14ac:dyDescent="0.3"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7:26" x14ac:dyDescent="0.3"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7:26" x14ac:dyDescent="0.3"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7:26" x14ac:dyDescent="0.3"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7:26" x14ac:dyDescent="0.3"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7:26" x14ac:dyDescent="0.3"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7:26" x14ac:dyDescent="0.3"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7:26" x14ac:dyDescent="0.3"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7:26" x14ac:dyDescent="0.3"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7:26" x14ac:dyDescent="0.3"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7:26" x14ac:dyDescent="0.3"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7:26" x14ac:dyDescent="0.3"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7:26" x14ac:dyDescent="0.3"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7:26" x14ac:dyDescent="0.3"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7:26" x14ac:dyDescent="0.3"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7:26" x14ac:dyDescent="0.3"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7:26" x14ac:dyDescent="0.3"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7:26" x14ac:dyDescent="0.3"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7:26" x14ac:dyDescent="0.3"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7:26" x14ac:dyDescent="0.3"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7:26" x14ac:dyDescent="0.3"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7:26" x14ac:dyDescent="0.3"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7:26" x14ac:dyDescent="0.3"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7:26" x14ac:dyDescent="0.3"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7:26" x14ac:dyDescent="0.3"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7:26" x14ac:dyDescent="0.3"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7:26" x14ac:dyDescent="0.3"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7:26" x14ac:dyDescent="0.3"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7:26" x14ac:dyDescent="0.3"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7:26" x14ac:dyDescent="0.3"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7:26" x14ac:dyDescent="0.3"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7:26" x14ac:dyDescent="0.3"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7:26" x14ac:dyDescent="0.3"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7:26" x14ac:dyDescent="0.3"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7:26" x14ac:dyDescent="0.3"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7:26" x14ac:dyDescent="0.3"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7:26" x14ac:dyDescent="0.3"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7:26" x14ac:dyDescent="0.3"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7:26" x14ac:dyDescent="0.3"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7:26" x14ac:dyDescent="0.3"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7:26" x14ac:dyDescent="0.3"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7:26" x14ac:dyDescent="0.3"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7:26" x14ac:dyDescent="0.3"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7:26" x14ac:dyDescent="0.3"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7:26" x14ac:dyDescent="0.3"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7:26" x14ac:dyDescent="0.3"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7:26" x14ac:dyDescent="0.3"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7:26" x14ac:dyDescent="0.3"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7:26" x14ac:dyDescent="0.3"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7:26" x14ac:dyDescent="0.3"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7:26" x14ac:dyDescent="0.3"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7:26" x14ac:dyDescent="0.3"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7:26" x14ac:dyDescent="0.3"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7:26" x14ac:dyDescent="0.3"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7:26" x14ac:dyDescent="0.3"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7:26" x14ac:dyDescent="0.3"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7:26" x14ac:dyDescent="0.3"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7:26" x14ac:dyDescent="0.3"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7:26" x14ac:dyDescent="0.3"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7:26" x14ac:dyDescent="0.3"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7:26" x14ac:dyDescent="0.3"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7:26" x14ac:dyDescent="0.3"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7:26" x14ac:dyDescent="0.3"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7:26" x14ac:dyDescent="0.3"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7:26" x14ac:dyDescent="0.3"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7:26" x14ac:dyDescent="0.3"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7:26" x14ac:dyDescent="0.3"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7:26" x14ac:dyDescent="0.3"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7:26" x14ac:dyDescent="0.3"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7:26" x14ac:dyDescent="0.3"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7:26" x14ac:dyDescent="0.3"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7:26" x14ac:dyDescent="0.3"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7:26" x14ac:dyDescent="0.3"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7:26" x14ac:dyDescent="0.3"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7:26" x14ac:dyDescent="0.3"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7:26" x14ac:dyDescent="0.3"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7:26" x14ac:dyDescent="0.3"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7:26" x14ac:dyDescent="0.3"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7:26" x14ac:dyDescent="0.3"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7:26" x14ac:dyDescent="0.3"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7:26" x14ac:dyDescent="0.3"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7:26" x14ac:dyDescent="0.3"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7:26" x14ac:dyDescent="0.3"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7:26" x14ac:dyDescent="0.3"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7:26" x14ac:dyDescent="0.3"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7:26" x14ac:dyDescent="0.3"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7:26" x14ac:dyDescent="0.3"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7:26" x14ac:dyDescent="0.3"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7:26" x14ac:dyDescent="0.3"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7:26" x14ac:dyDescent="0.3"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7:26" x14ac:dyDescent="0.3"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7:26" x14ac:dyDescent="0.3"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7:26" x14ac:dyDescent="0.3"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7:26" x14ac:dyDescent="0.3"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7:26" x14ac:dyDescent="0.3"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7:26" x14ac:dyDescent="0.3"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7:26" x14ac:dyDescent="0.3"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7:26" x14ac:dyDescent="0.3"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7:26" x14ac:dyDescent="0.3"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7:26" x14ac:dyDescent="0.3"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7:26" x14ac:dyDescent="0.3"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7:26" x14ac:dyDescent="0.3"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7:26" x14ac:dyDescent="0.3"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7:26" x14ac:dyDescent="0.3"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7:26" x14ac:dyDescent="0.3"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7:26" x14ac:dyDescent="0.3"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7:26" x14ac:dyDescent="0.3"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7:26" x14ac:dyDescent="0.3"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7:26" x14ac:dyDescent="0.3"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7:26" x14ac:dyDescent="0.3"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7:26" x14ac:dyDescent="0.3"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7:26" x14ac:dyDescent="0.3"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7:26" x14ac:dyDescent="0.3"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7:26" x14ac:dyDescent="0.3"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7:26" x14ac:dyDescent="0.3"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7:26" x14ac:dyDescent="0.3"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7:26" x14ac:dyDescent="0.3"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7:26" x14ac:dyDescent="0.3"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7:26" x14ac:dyDescent="0.3"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7:26" x14ac:dyDescent="0.3"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7:26" x14ac:dyDescent="0.3"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7:26" x14ac:dyDescent="0.3"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7:26" x14ac:dyDescent="0.3"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7:26" x14ac:dyDescent="0.3"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7:26" x14ac:dyDescent="0.3"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7:26" x14ac:dyDescent="0.3"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7:26" x14ac:dyDescent="0.3"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7:26" x14ac:dyDescent="0.3"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7:26" x14ac:dyDescent="0.3"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7:26" x14ac:dyDescent="0.3"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7:26" x14ac:dyDescent="0.3"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7:26" x14ac:dyDescent="0.3"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7:26" x14ac:dyDescent="0.3"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7:26" x14ac:dyDescent="0.3"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7:26" x14ac:dyDescent="0.3"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7:26" x14ac:dyDescent="0.3"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7:26" x14ac:dyDescent="0.3"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7:26" x14ac:dyDescent="0.3"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7:26" x14ac:dyDescent="0.3"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7:26" x14ac:dyDescent="0.3"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7:26" x14ac:dyDescent="0.3"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7:26" x14ac:dyDescent="0.3"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7:26" x14ac:dyDescent="0.3"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7:26" x14ac:dyDescent="0.3"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7:26" x14ac:dyDescent="0.3"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7:26" x14ac:dyDescent="0.3"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7:26" x14ac:dyDescent="0.3"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7:26" x14ac:dyDescent="0.3"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7:26" x14ac:dyDescent="0.3"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7:26" x14ac:dyDescent="0.3"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7:26" x14ac:dyDescent="0.3"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7:26" x14ac:dyDescent="0.3"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7:26" x14ac:dyDescent="0.3"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7:26" x14ac:dyDescent="0.3"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7:26" x14ac:dyDescent="0.3"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7:26" x14ac:dyDescent="0.3"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7:26" x14ac:dyDescent="0.3"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7:26" x14ac:dyDescent="0.3"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7:26" x14ac:dyDescent="0.3"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7:26" x14ac:dyDescent="0.3"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7:26" x14ac:dyDescent="0.3"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7:26" x14ac:dyDescent="0.3"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7:26" x14ac:dyDescent="0.3"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7:26" x14ac:dyDescent="0.3"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7:26" x14ac:dyDescent="0.3"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7:26" x14ac:dyDescent="0.3"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7:26" x14ac:dyDescent="0.3"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7:26" x14ac:dyDescent="0.3"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7:26" x14ac:dyDescent="0.3"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7:26" x14ac:dyDescent="0.3"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7:26" x14ac:dyDescent="0.3"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7:26" x14ac:dyDescent="0.3"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7:26" x14ac:dyDescent="0.3"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7:26" x14ac:dyDescent="0.3"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7:26" x14ac:dyDescent="0.3"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7:26" x14ac:dyDescent="0.3"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7:26" x14ac:dyDescent="0.3"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7:26" x14ac:dyDescent="0.3"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7:26" x14ac:dyDescent="0.3"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7:26" x14ac:dyDescent="0.3"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7:26" x14ac:dyDescent="0.3"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7:26" x14ac:dyDescent="0.3"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7:26" x14ac:dyDescent="0.3"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7:26" x14ac:dyDescent="0.3"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7:26" x14ac:dyDescent="0.3"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7:26" x14ac:dyDescent="0.3"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7:26" x14ac:dyDescent="0.3"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7:26" x14ac:dyDescent="0.3"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7:26" x14ac:dyDescent="0.3"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7:26" x14ac:dyDescent="0.3"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7:26" x14ac:dyDescent="0.3"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7:26" x14ac:dyDescent="0.3"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7:26" x14ac:dyDescent="0.3"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7:26" x14ac:dyDescent="0.3"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7:26" x14ac:dyDescent="0.3"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7:26" x14ac:dyDescent="0.3"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7:26" x14ac:dyDescent="0.3"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7:26" x14ac:dyDescent="0.3"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7:26" x14ac:dyDescent="0.3"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7:26" x14ac:dyDescent="0.3"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7:26" x14ac:dyDescent="0.3"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7:26" x14ac:dyDescent="0.3"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7:26" x14ac:dyDescent="0.3"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7:26" x14ac:dyDescent="0.3"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7:26" x14ac:dyDescent="0.3"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7:26" x14ac:dyDescent="0.3"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7:26" x14ac:dyDescent="0.3"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7:26" x14ac:dyDescent="0.3"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7:26" x14ac:dyDescent="0.3"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7:26" x14ac:dyDescent="0.3"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7:26" x14ac:dyDescent="0.3"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7:26" x14ac:dyDescent="0.3"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7:26" x14ac:dyDescent="0.3"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7:26" x14ac:dyDescent="0.3"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7:26" x14ac:dyDescent="0.3"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7:26" x14ac:dyDescent="0.3"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7:26" x14ac:dyDescent="0.3"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7:26" x14ac:dyDescent="0.3"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7:26" x14ac:dyDescent="0.3"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7:26" x14ac:dyDescent="0.3"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7:26" x14ac:dyDescent="0.3"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7:26" x14ac:dyDescent="0.3"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7:26" x14ac:dyDescent="0.3"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7:26" x14ac:dyDescent="0.3"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7:26" x14ac:dyDescent="0.3"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7:26" x14ac:dyDescent="0.3"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7:26" x14ac:dyDescent="0.3"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7:26" x14ac:dyDescent="0.3"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7:26" x14ac:dyDescent="0.3"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7:26" x14ac:dyDescent="0.3"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7:26" x14ac:dyDescent="0.3"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7:26" x14ac:dyDescent="0.3"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7:26" x14ac:dyDescent="0.3"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7:26" x14ac:dyDescent="0.3"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7:26" x14ac:dyDescent="0.3"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7:26" x14ac:dyDescent="0.3"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7:26" x14ac:dyDescent="0.3"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7:26" x14ac:dyDescent="0.3"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7:26" x14ac:dyDescent="0.3"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7:26" x14ac:dyDescent="0.3"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7:26" x14ac:dyDescent="0.3"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7:26" x14ac:dyDescent="0.3"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7:26" x14ac:dyDescent="0.3"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7:26" x14ac:dyDescent="0.3"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7:26" x14ac:dyDescent="0.3"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7:26" x14ac:dyDescent="0.3"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7:26" x14ac:dyDescent="0.3"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7:26" x14ac:dyDescent="0.3"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7:26" x14ac:dyDescent="0.3"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7:26" x14ac:dyDescent="0.3"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7:26" x14ac:dyDescent="0.3"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7:26" x14ac:dyDescent="0.3"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7:26" x14ac:dyDescent="0.3"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7:26" x14ac:dyDescent="0.3"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7:26" x14ac:dyDescent="0.3"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7:26" x14ac:dyDescent="0.3"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7:26" x14ac:dyDescent="0.3"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7:26" x14ac:dyDescent="0.3"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7:26" x14ac:dyDescent="0.3"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7:26" x14ac:dyDescent="0.3"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7:26" x14ac:dyDescent="0.3"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7:26" x14ac:dyDescent="0.3"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7:26" x14ac:dyDescent="0.3"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7:26" x14ac:dyDescent="0.3"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7:26" x14ac:dyDescent="0.3"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7:26" x14ac:dyDescent="0.3"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7:26" x14ac:dyDescent="0.3"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7:26" x14ac:dyDescent="0.3"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7:26" x14ac:dyDescent="0.3"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7:26" x14ac:dyDescent="0.3"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7:26" x14ac:dyDescent="0.3"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7:26" x14ac:dyDescent="0.3"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7:26" x14ac:dyDescent="0.3"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7:26" x14ac:dyDescent="0.3"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7:26" x14ac:dyDescent="0.3"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7:26" x14ac:dyDescent="0.3"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7:26" x14ac:dyDescent="0.3"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7:26" x14ac:dyDescent="0.3"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7:26" x14ac:dyDescent="0.3"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7:26" x14ac:dyDescent="0.3"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7:26" x14ac:dyDescent="0.3"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7:26" x14ac:dyDescent="0.3"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7:26" x14ac:dyDescent="0.3"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7:26" x14ac:dyDescent="0.3"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7:26" x14ac:dyDescent="0.3"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7:26" x14ac:dyDescent="0.3"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7:26" x14ac:dyDescent="0.3"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7:26" x14ac:dyDescent="0.3"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7:26" x14ac:dyDescent="0.3"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7:26" x14ac:dyDescent="0.3"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7:26" x14ac:dyDescent="0.3"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7:26" x14ac:dyDescent="0.3"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7:26" x14ac:dyDescent="0.3"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7:26" x14ac:dyDescent="0.3"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7:26" x14ac:dyDescent="0.3"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7:26" x14ac:dyDescent="0.3"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7:26" x14ac:dyDescent="0.3"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7:26" x14ac:dyDescent="0.3"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7:26" x14ac:dyDescent="0.3"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7:26" x14ac:dyDescent="0.3"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7:26" x14ac:dyDescent="0.3"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7:26" x14ac:dyDescent="0.3"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7:26" x14ac:dyDescent="0.3"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7:26" x14ac:dyDescent="0.3"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7:26" x14ac:dyDescent="0.3"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7:26" x14ac:dyDescent="0.3"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7:26" x14ac:dyDescent="0.3"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7:26" x14ac:dyDescent="0.3"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7:26" x14ac:dyDescent="0.3"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7:26" x14ac:dyDescent="0.3"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7:26" x14ac:dyDescent="0.3"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7:26" x14ac:dyDescent="0.3"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7:26" x14ac:dyDescent="0.3"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7:26" x14ac:dyDescent="0.3"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7:26" x14ac:dyDescent="0.3"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7:26" x14ac:dyDescent="0.3"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7:26" x14ac:dyDescent="0.3"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7:26" x14ac:dyDescent="0.3"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7:26" x14ac:dyDescent="0.3"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7:26" x14ac:dyDescent="0.3"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7:26" x14ac:dyDescent="0.3"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7:26" x14ac:dyDescent="0.3"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7:26" x14ac:dyDescent="0.3"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7:26" x14ac:dyDescent="0.3"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7:26" x14ac:dyDescent="0.3"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7:26" x14ac:dyDescent="0.3"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7:26" x14ac:dyDescent="0.3"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7:26" x14ac:dyDescent="0.3"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7:26" x14ac:dyDescent="0.3"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7:26" x14ac:dyDescent="0.3"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7:26" x14ac:dyDescent="0.3"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7:26" x14ac:dyDescent="0.3"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7:26" x14ac:dyDescent="0.3"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7:26" x14ac:dyDescent="0.3"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7:26" x14ac:dyDescent="0.3"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7:26" x14ac:dyDescent="0.3"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7:26" x14ac:dyDescent="0.3"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7:26" x14ac:dyDescent="0.3"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7:26" x14ac:dyDescent="0.3"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7:26" x14ac:dyDescent="0.3"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7:26" x14ac:dyDescent="0.3"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7:26" x14ac:dyDescent="0.3"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7:26" x14ac:dyDescent="0.3"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7:26" x14ac:dyDescent="0.3"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7:26" x14ac:dyDescent="0.3"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7:26" x14ac:dyDescent="0.3"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7:26" x14ac:dyDescent="0.3"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7:26" x14ac:dyDescent="0.3"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7:26" x14ac:dyDescent="0.3"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7:26" x14ac:dyDescent="0.3"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7:26" x14ac:dyDescent="0.3"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7:26" x14ac:dyDescent="0.3"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7:26" x14ac:dyDescent="0.3"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7:26" x14ac:dyDescent="0.3"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7:26" x14ac:dyDescent="0.3"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7:26" x14ac:dyDescent="0.3"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7:26" x14ac:dyDescent="0.3"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7:26" x14ac:dyDescent="0.3"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7:26" x14ac:dyDescent="0.3"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7:26" x14ac:dyDescent="0.3"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7:26" x14ac:dyDescent="0.3"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7:26" x14ac:dyDescent="0.3"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7:26" x14ac:dyDescent="0.3"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7:26" x14ac:dyDescent="0.3"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7:26" x14ac:dyDescent="0.3"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7:26" x14ac:dyDescent="0.3"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7:26" x14ac:dyDescent="0.3"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7:26" x14ac:dyDescent="0.3"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7:26" x14ac:dyDescent="0.3"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7:26" x14ac:dyDescent="0.3"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7:26" x14ac:dyDescent="0.3"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7:26" x14ac:dyDescent="0.3"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7:26" x14ac:dyDescent="0.3"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7:26" x14ac:dyDescent="0.3"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7:26" x14ac:dyDescent="0.3"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7:26" x14ac:dyDescent="0.3"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7:26" x14ac:dyDescent="0.3"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7:26" x14ac:dyDescent="0.3"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7:26" x14ac:dyDescent="0.3"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7:26" x14ac:dyDescent="0.3"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7:26" x14ac:dyDescent="0.3"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7:26" x14ac:dyDescent="0.3"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7:26" x14ac:dyDescent="0.3"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7:26" x14ac:dyDescent="0.3"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7:26" x14ac:dyDescent="0.3"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7:26" x14ac:dyDescent="0.3"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7:26" x14ac:dyDescent="0.3"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7:26" x14ac:dyDescent="0.3"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7:26" x14ac:dyDescent="0.3"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7:26" x14ac:dyDescent="0.3"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7:26" x14ac:dyDescent="0.3"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7:26" x14ac:dyDescent="0.3"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7:26" x14ac:dyDescent="0.3"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7:26" x14ac:dyDescent="0.3"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7:26" x14ac:dyDescent="0.3"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7:26" x14ac:dyDescent="0.3"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7:26" x14ac:dyDescent="0.3"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7:26" x14ac:dyDescent="0.3"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7:26" x14ac:dyDescent="0.3"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7:26" x14ac:dyDescent="0.3"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7:26" x14ac:dyDescent="0.3"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7:26" x14ac:dyDescent="0.3"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7:26" x14ac:dyDescent="0.3"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7:26" x14ac:dyDescent="0.3"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7:26" x14ac:dyDescent="0.3"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7:26" x14ac:dyDescent="0.3"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7:26" x14ac:dyDescent="0.3"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7:26" x14ac:dyDescent="0.3"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7:26" x14ac:dyDescent="0.3"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7:26" x14ac:dyDescent="0.3"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7:26" x14ac:dyDescent="0.3"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7:26" x14ac:dyDescent="0.3"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7:26" x14ac:dyDescent="0.3"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7:26" x14ac:dyDescent="0.3"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7:26" x14ac:dyDescent="0.3"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7:26" x14ac:dyDescent="0.3"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7:26" x14ac:dyDescent="0.3"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7:26" x14ac:dyDescent="0.3"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7:26" x14ac:dyDescent="0.3"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7:26" x14ac:dyDescent="0.3"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7:26" x14ac:dyDescent="0.3"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7:26" x14ac:dyDescent="0.3"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7:26" x14ac:dyDescent="0.3"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7:26" x14ac:dyDescent="0.3"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7:26" x14ac:dyDescent="0.3"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7:26" x14ac:dyDescent="0.3"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7:26" x14ac:dyDescent="0.3"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7:26" x14ac:dyDescent="0.3"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7:26" x14ac:dyDescent="0.3"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7:26" x14ac:dyDescent="0.3"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7:26" x14ac:dyDescent="0.3"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7:26" x14ac:dyDescent="0.3"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7:26" x14ac:dyDescent="0.3"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7:26" x14ac:dyDescent="0.3"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7:26" x14ac:dyDescent="0.3"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7:26" x14ac:dyDescent="0.3"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7:26" x14ac:dyDescent="0.3"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7:26" x14ac:dyDescent="0.3"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7:26" x14ac:dyDescent="0.3"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7:26" x14ac:dyDescent="0.3"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7:26" x14ac:dyDescent="0.3"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7:26" x14ac:dyDescent="0.3"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7:26" x14ac:dyDescent="0.3"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7:26" x14ac:dyDescent="0.3"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7:26" x14ac:dyDescent="0.3"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7:26" x14ac:dyDescent="0.3"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7:26" x14ac:dyDescent="0.3"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7:26" x14ac:dyDescent="0.3"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7:26" x14ac:dyDescent="0.3"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7:26" x14ac:dyDescent="0.3"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7:26" x14ac:dyDescent="0.3"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7:26" x14ac:dyDescent="0.3"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7:26" x14ac:dyDescent="0.3"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7:26" x14ac:dyDescent="0.3"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7:26" x14ac:dyDescent="0.3"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7:26" x14ac:dyDescent="0.3"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7:26" x14ac:dyDescent="0.3"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7:26" x14ac:dyDescent="0.3"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7:26" x14ac:dyDescent="0.3"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7:26" x14ac:dyDescent="0.3"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7:26" x14ac:dyDescent="0.3"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7:26" x14ac:dyDescent="0.3"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7:26" x14ac:dyDescent="0.3"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7:26" x14ac:dyDescent="0.3"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7:26" x14ac:dyDescent="0.3"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7:26" x14ac:dyDescent="0.3"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7:26" x14ac:dyDescent="0.3"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7:26" x14ac:dyDescent="0.3"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7:26" x14ac:dyDescent="0.3"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7:26" x14ac:dyDescent="0.3"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7:26" x14ac:dyDescent="0.3"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7:26" x14ac:dyDescent="0.3"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7:26" x14ac:dyDescent="0.3"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7:26" x14ac:dyDescent="0.3"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7:26" x14ac:dyDescent="0.3"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7:26" x14ac:dyDescent="0.3"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7:26" x14ac:dyDescent="0.3"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7:26" x14ac:dyDescent="0.3"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7:26" x14ac:dyDescent="0.3"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7:26" x14ac:dyDescent="0.3"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7:26" x14ac:dyDescent="0.3"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7:26" x14ac:dyDescent="0.3"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7:26" x14ac:dyDescent="0.3"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7:26" x14ac:dyDescent="0.3"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7:26" x14ac:dyDescent="0.3"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7:26" x14ac:dyDescent="0.3"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7:26" x14ac:dyDescent="0.3"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7:26" x14ac:dyDescent="0.3"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7:26" x14ac:dyDescent="0.3"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7:26" x14ac:dyDescent="0.3"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7:26" x14ac:dyDescent="0.3"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7:26" x14ac:dyDescent="0.3"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7:26" x14ac:dyDescent="0.3"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7:26" x14ac:dyDescent="0.3"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7:26" x14ac:dyDescent="0.3"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7:26" x14ac:dyDescent="0.3"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7:26" x14ac:dyDescent="0.3"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7:26" x14ac:dyDescent="0.3"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7:26" x14ac:dyDescent="0.3"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7:26" x14ac:dyDescent="0.3"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7:26" x14ac:dyDescent="0.3"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7:26" x14ac:dyDescent="0.3"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7:26" x14ac:dyDescent="0.3"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7:26" x14ac:dyDescent="0.3"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7:26" x14ac:dyDescent="0.3"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7:26" x14ac:dyDescent="0.3"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7:26" x14ac:dyDescent="0.3"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7:26" x14ac:dyDescent="0.3"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7:26" x14ac:dyDescent="0.3"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7:26" x14ac:dyDescent="0.3"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7:26" x14ac:dyDescent="0.3"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7:26" x14ac:dyDescent="0.3"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7:26" x14ac:dyDescent="0.3"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7:26" x14ac:dyDescent="0.3"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7:26" x14ac:dyDescent="0.3"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7:26" x14ac:dyDescent="0.3"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7:26" x14ac:dyDescent="0.3"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7:26" x14ac:dyDescent="0.3"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7:26" x14ac:dyDescent="0.3"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7:26" x14ac:dyDescent="0.3"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7:26" x14ac:dyDescent="0.3"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7:26" x14ac:dyDescent="0.3"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7:26" x14ac:dyDescent="0.3"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7:26" x14ac:dyDescent="0.3"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7:26" x14ac:dyDescent="0.3"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7:26" x14ac:dyDescent="0.3"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7:26" x14ac:dyDescent="0.3"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7:26" x14ac:dyDescent="0.3"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7:26" x14ac:dyDescent="0.3"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7:26" x14ac:dyDescent="0.3"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7:26" x14ac:dyDescent="0.3"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7:26" x14ac:dyDescent="0.3"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7:26" x14ac:dyDescent="0.3"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7:26" x14ac:dyDescent="0.3"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7:26" x14ac:dyDescent="0.3"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7:26" x14ac:dyDescent="0.3"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7:26" x14ac:dyDescent="0.3"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7:26" x14ac:dyDescent="0.3"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7:26" x14ac:dyDescent="0.3"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7:26" x14ac:dyDescent="0.3"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7:26" x14ac:dyDescent="0.3"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7:26" x14ac:dyDescent="0.3"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7:26" x14ac:dyDescent="0.3"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7:26" x14ac:dyDescent="0.3"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7:26" x14ac:dyDescent="0.3"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7:26" x14ac:dyDescent="0.3"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7:26" x14ac:dyDescent="0.3"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7:26" x14ac:dyDescent="0.3"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7:26" x14ac:dyDescent="0.3"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7:26" x14ac:dyDescent="0.3"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7:26" x14ac:dyDescent="0.3"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7:26" x14ac:dyDescent="0.3"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7:26" x14ac:dyDescent="0.3"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7:26" x14ac:dyDescent="0.3"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7:26" x14ac:dyDescent="0.3"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7:26" x14ac:dyDescent="0.3"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7:26" x14ac:dyDescent="0.3"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7:26" x14ac:dyDescent="0.3"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7:26" x14ac:dyDescent="0.3"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7:26" x14ac:dyDescent="0.3"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7:26" x14ac:dyDescent="0.3"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7:26" x14ac:dyDescent="0.3"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7:26" x14ac:dyDescent="0.3"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7:26" x14ac:dyDescent="0.3"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7:26" x14ac:dyDescent="0.3"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7:26" x14ac:dyDescent="0.3"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7:26" x14ac:dyDescent="0.3"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7:26" x14ac:dyDescent="0.3"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7:26" x14ac:dyDescent="0.3"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7:26" x14ac:dyDescent="0.3"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7:26" x14ac:dyDescent="0.3"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7:26" x14ac:dyDescent="0.3"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7:26" x14ac:dyDescent="0.3"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7:26" x14ac:dyDescent="0.3"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7:26" x14ac:dyDescent="0.3"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7:26" x14ac:dyDescent="0.3"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7:26" x14ac:dyDescent="0.3"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7:26" x14ac:dyDescent="0.3"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7:26" x14ac:dyDescent="0.3"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7:26" x14ac:dyDescent="0.3"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7:26" x14ac:dyDescent="0.3"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7:26" x14ac:dyDescent="0.3"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7:26" x14ac:dyDescent="0.3"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7:26" x14ac:dyDescent="0.3"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7:26" x14ac:dyDescent="0.3"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7:26" x14ac:dyDescent="0.3"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7:26" x14ac:dyDescent="0.3"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7:26" x14ac:dyDescent="0.3"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7:26" x14ac:dyDescent="0.3"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7:26" x14ac:dyDescent="0.3"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7:26" x14ac:dyDescent="0.3"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7:26" x14ac:dyDescent="0.3"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7:26" x14ac:dyDescent="0.3"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7:26" x14ac:dyDescent="0.3"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7:26" x14ac:dyDescent="0.3"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7:26" x14ac:dyDescent="0.3"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7:26" x14ac:dyDescent="0.3"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7:26" x14ac:dyDescent="0.3"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7:26" x14ac:dyDescent="0.3"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7:26" x14ac:dyDescent="0.3"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7:26" x14ac:dyDescent="0.3"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7:26" x14ac:dyDescent="0.3"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7:26" x14ac:dyDescent="0.3"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7:26" x14ac:dyDescent="0.3"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7:26" x14ac:dyDescent="0.3"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7:26" x14ac:dyDescent="0.3"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7:26" x14ac:dyDescent="0.3"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7:26" x14ac:dyDescent="0.3"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7:26" x14ac:dyDescent="0.3"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7:26" x14ac:dyDescent="0.3"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7:26" x14ac:dyDescent="0.3"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7:26" x14ac:dyDescent="0.3"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7:26" x14ac:dyDescent="0.3"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7:26" x14ac:dyDescent="0.3"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7:26" x14ac:dyDescent="0.3"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7:26" x14ac:dyDescent="0.3"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7:26" x14ac:dyDescent="0.3"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7:26" x14ac:dyDescent="0.3"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7:26" x14ac:dyDescent="0.3"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7:26" x14ac:dyDescent="0.3"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7:26" x14ac:dyDescent="0.3"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7:26" x14ac:dyDescent="0.3"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7:26" x14ac:dyDescent="0.3"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7:26" x14ac:dyDescent="0.3"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7:26" x14ac:dyDescent="0.3"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7:26" x14ac:dyDescent="0.3"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7:26" x14ac:dyDescent="0.3"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7:26" x14ac:dyDescent="0.3"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7:26" x14ac:dyDescent="0.3"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7:26" x14ac:dyDescent="0.3"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7:26" x14ac:dyDescent="0.3"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7:26" x14ac:dyDescent="0.3"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7:26" x14ac:dyDescent="0.3"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7:26" x14ac:dyDescent="0.3"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7:26" x14ac:dyDescent="0.3"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7:26" x14ac:dyDescent="0.3"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7:26" x14ac:dyDescent="0.3"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7:26" x14ac:dyDescent="0.3"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7:26" x14ac:dyDescent="0.3"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7:26" x14ac:dyDescent="0.3"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7:26" x14ac:dyDescent="0.3"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7:26" x14ac:dyDescent="0.3"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7:26" x14ac:dyDescent="0.3"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7:26" x14ac:dyDescent="0.3"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7:26" x14ac:dyDescent="0.3"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7:26" x14ac:dyDescent="0.3"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7:26" x14ac:dyDescent="0.3"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7:26" x14ac:dyDescent="0.3"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7:26" x14ac:dyDescent="0.3"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7:26" x14ac:dyDescent="0.3"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7:26" x14ac:dyDescent="0.3"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7:26" x14ac:dyDescent="0.3"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7:26" x14ac:dyDescent="0.3"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7:26" x14ac:dyDescent="0.3"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7:26" x14ac:dyDescent="0.3"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7:26" x14ac:dyDescent="0.3"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7:26" x14ac:dyDescent="0.3"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7:26" x14ac:dyDescent="0.3"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7:26" x14ac:dyDescent="0.3"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7:26" x14ac:dyDescent="0.3"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7:26" x14ac:dyDescent="0.3"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7:26" x14ac:dyDescent="0.3"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7:26" x14ac:dyDescent="0.3"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7:26" x14ac:dyDescent="0.3"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7:26" x14ac:dyDescent="0.3"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7:26" x14ac:dyDescent="0.3"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7:26" x14ac:dyDescent="0.3"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7:26" x14ac:dyDescent="0.3"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7:26" x14ac:dyDescent="0.3"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7:26" x14ac:dyDescent="0.3"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7:26" x14ac:dyDescent="0.3"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7:26" x14ac:dyDescent="0.3"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7:26" x14ac:dyDescent="0.3"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7:26" x14ac:dyDescent="0.3"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7:26" x14ac:dyDescent="0.3"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7:26" x14ac:dyDescent="0.3"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7:26" x14ac:dyDescent="0.3"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7:26" x14ac:dyDescent="0.3"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7:26" x14ac:dyDescent="0.3"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7:26" x14ac:dyDescent="0.3"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7:26" x14ac:dyDescent="0.3"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7:26" x14ac:dyDescent="0.3"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7:26" x14ac:dyDescent="0.3"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7:26" x14ac:dyDescent="0.3"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7:26" x14ac:dyDescent="0.3"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7:26" x14ac:dyDescent="0.3"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7:26" x14ac:dyDescent="0.3"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7:26" x14ac:dyDescent="0.3"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7:26" x14ac:dyDescent="0.3"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7:26" x14ac:dyDescent="0.3"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7:26" x14ac:dyDescent="0.3"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7:26" x14ac:dyDescent="0.3"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7:26" x14ac:dyDescent="0.3"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7:26" x14ac:dyDescent="0.3"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7:26" x14ac:dyDescent="0.3"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7:26" x14ac:dyDescent="0.3"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7:26" x14ac:dyDescent="0.3"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7:26" x14ac:dyDescent="0.3"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7:26" x14ac:dyDescent="0.3"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7:26" x14ac:dyDescent="0.3"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7:26" x14ac:dyDescent="0.3"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7:26" x14ac:dyDescent="0.3"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7:26" x14ac:dyDescent="0.3"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7:26" x14ac:dyDescent="0.3"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7:26" x14ac:dyDescent="0.3"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7:26" x14ac:dyDescent="0.3"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7:26" x14ac:dyDescent="0.3"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7:26" x14ac:dyDescent="0.3"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7:26" x14ac:dyDescent="0.3"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7:26" x14ac:dyDescent="0.3"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7:26" x14ac:dyDescent="0.3"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7:26" x14ac:dyDescent="0.3"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7:26" x14ac:dyDescent="0.3"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7:26" x14ac:dyDescent="0.3"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7:26" x14ac:dyDescent="0.3"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7:26" x14ac:dyDescent="0.3"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7:26" x14ac:dyDescent="0.3"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7:26" x14ac:dyDescent="0.3"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7:26" x14ac:dyDescent="0.3"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7:26" x14ac:dyDescent="0.3"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7:26" x14ac:dyDescent="0.3"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7:26" x14ac:dyDescent="0.3"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7:26" x14ac:dyDescent="0.3"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7:26" x14ac:dyDescent="0.3"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7:26" x14ac:dyDescent="0.3"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7:26" x14ac:dyDescent="0.3"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7:26" x14ac:dyDescent="0.3"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7:26" x14ac:dyDescent="0.3"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7:26" x14ac:dyDescent="0.3"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7:26" x14ac:dyDescent="0.3"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7:26" x14ac:dyDescent="0.3"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7:26" x14ac:dyDescent="0.3"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7:26" x14ac:dyDescent="0.3"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7:26" x14ac:dyDescent="0.3"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7:26" x14ac:dyDescent="0.3"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7:26" x14ac:dyDescent="0.3"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7:26" x14ac:dyDescent="0.3"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7:26" x14ac:dyDescent="0.3"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7:26" x14ac:dyDescent="0.3"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7:26" x14ac:dyDescent="0.3"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7:26" x14ac:dyDescent="0.3"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7:26" x14ac:dyDescent="0.3"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7:26" x14ac:dyDescent="0.3"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7:26" x14ac:dyDescent="0.3"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7:26" x14ac:dyDescent="0.3"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7:26" x14ac:dyDescent="0.3"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7:26" x14ac:dyDescent="0.3"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7:26" x14ac:dyDescent="0.3"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7:26" x14ac:dyDescent="0.3"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7:26" x14ac:dyDescent="0.3"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7:26" x14ac:dyDescent="0.3"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7:26" x14ac:dyDescent="0.3"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7:26" x14ac:dyDescent="0.3"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7:26" x14ac:dyDescent="0.3"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7:26" x14ac:dyDescent="0.3"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7:26" x14ac:dyDescent="0.3"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7:26" x14ac:dyDescent="0.3"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7:26" x14ac:dyDescent="0.3"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7:26" x14ac:dyDescent="0.3"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7:26" x14ac:dyDescent="0.3"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7:26" x14ac:dyDescent="0.3"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7:26" x14ac:dyDescent="0.3"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7:26" x14ac:dyDescent="0.3"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7:26" x14ac:dyDescent="0.3"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7:26" x14ac:dyDescent="0.3"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7:26" x14ac:dyDescent="0.3"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7:26" x14ac:dyDescent="0.3"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7:26" x14ac:dyDescent="0.3"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7:26" x14ac:dyDescent="0.3"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7:26" x14ac:dyDescent="0.3"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7:26" x14ac:dyDescent="0.3"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7:26" x14ac:dyDescent="0.3"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7:26" x14ac:dyDescent="0.3"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7:26" x14ac:dyDescent="0.3"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7:26" x14ac:dyDescent="0.3"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7:26" x14ac:dyDescent="0.3"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7:26" x14ac:dyDescent="0.3"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7:26" x14ac:dyDescent="0.3"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7:26" x14ac:dyDescent="0.3"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7:26" x14ac:dyDescent="0.3"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7:26" x14ac:dyDescent="0.3"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7:26" x14ac:dyDescent="0.3"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7:26" x14ac:dyDescent="0.3"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7:26" x14ac:dyDescent="0.3"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7:26" x14ac:dyDescent="0.3"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7:26" x14ac:dyDescent="0.3"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7:26" x14ac:dyDescent="0.3"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7:26" x14ac:dyDescent="0.3"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7:26" x14ac:dyDescent="0.3"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7:26" x14ac:dyDescent="0.3"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7:26" x14ac:dyDescent="0.3"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7:26" x14ac:dyDescent="0.3"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7:26" x14ac:dyDescent="0.3"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autoFilter ref="A1:F12" xr:uid="{00000000-0009-0000-0000-000002000000}"/>
  <mergeCells count="2">
    <mergeCell ref="B2:B14"/>
    <mergeCell ref="A2:A1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zoomScaleNormal="100" workbookViewId="0">
      <selection activeCell="F20" sqref="F20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59"/>
      <c r="B1" s="60"/>
      <c r="C1" s="60"/>
      <c r="D1" s="60"/>
      <c r="E1" s="60"/>
      <c r="F1" s="34"/>
      <c r="G1" s="61"/>
      <c r="H1" s="34"/>
      <c r="I1" s="6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" customHeight="1" x14ac:dyDescent="0.3">
      <c r="A2" s="64" t="s">
        <v>33</v>
      </c>
      <c r="B2" s="173" t="s">
        <v>61</v>
      </c>
      <c r="C2" s="151"/>
      <c r="D2" s="151"/>
      <c r="E2" s="151"/>
      <c r="F2" s="151"/>
      <c r="G2" s="151"/>
      <c r="H2" s="152"/>
      <c r="I2" s="62"/>
      <c r="J2" s="63" t="s">
        <v>34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25.5" customHeight="1" x14ac:dyDescent="0.3">
      <c r="A3" s="65" t="s">
        <v>35</v>
      </c>
      <c r="B3" s="173" t="s">
        <v>61</v>
      </c>
      <c r="C3" s="151"/>
      <c r="D3" s="151"/>
      <c r="E3" s="151"/>
      <c r="F3" s="151"/>
      <c r="G3" s="151"/>
      <c r="H3" s="152"/>
      <c r="I3" s="62"/>
      <c r="J3" s="63" t="s">
        <v>36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8" customHeight="1" x14ac:dyDescent="0.3">
      <c r="A4" s="64" t="s">
        <v>37</v>
      </c>
      <c r="B4" s="173" t="s">
        <v>84</v>
      </c>
      <c r="C4" s="151"/>
      <c r="D4" s="151"/>
      <c r="E4" s="151"/>
      <c r="F4" s="151"/>
      <c r="G4" s="151"/>
      <c r="H4" s="152"/>
      <c r="I4" s="62"/>
      <c r="J4" s="63" t="s">
        <v>38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9.5" customHeight="1" x14ac:dyDescent="0.3">
      <c r="A5" s="66" t="s">
        <v>34</v>
      </c>
      <c r="B5" s="67" t="s">
        <v>36</v>
      </c>
      <c r="C5" s="67" t="s">
        <v>39</v>
      </c>
      <c r="D5" s="67" t="s">
        <v>38</v>
      </c>
      <c r="E5" s="68" t="s">
        <v>40</v>
      </c>
      <c r="F5" s="174" t="s">
        <v>41</v>
      </c>
      <c r="G5" s="151"/>
      <c r="H5" s="152"/>
      <c r="I5" s="69"/>
      <c r="J5" s="63" t="s">
        <v>39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" customHeight="1" x14ac:dyDescent="0.3">
      <c r="A6" s="70">
        <f>COUNTIF(F9:F1000,"Passed")</f>
        <v>10</v>
      </c>
      <c r="B6" s="71">
        <f>COUNTIF(F9:F1000,"Failed")</f>
        <v>3</v>
      </c>
      <c r="C6" s="71">
        <f>F6-E6-D6-B6-A6</f>
        <v>0</v>
      </c>
      <c r="D6" s="71">
        <f>COUNTIF(F$9:F$1000,"Blocked")</f>
        <v>0</v>
      </c>
      <c r="E6" s="72">
        <f>COUNTIF(F$9:F$1000,"Skipped")</f>
        <v>0</v>
      </c>
      <c r="F6" s="175">
        <f>COUNTA(A9:A1000)</f>
        <v>13</v>
      </c>
      <c r="G6" s="151"/>
      <c r="H6" s="152"/>
      <c r="I6" s="69"/>
      <c r="J6" s="63" t="s">
        <v>40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" customHeight="1" x14ac:dyDescent="0.3">
      <c r="A7" s="63"/>
      <c r="B7" s="63"/>
      <c r="C7" s="63"/>
      <c r="D7" s="73"/>
      <c r="E7" s="73"/>
      <c r="F7" s="74"/>
      <c r="G7" s="74"/>
      <c r="H7" s="74"/>
      <c r="I7" s="69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25.5" customHeight="1" x14ac:dyDescent="0.3">
      <c r="A8" s="138" t="s">
        <v>42</v>
      </c>
      <c r="B8" s="75" t="s">
        <v>43</v>
      </c>
      <c r="C8" s="75" t="s">
        <v>44</v>
      </c>
      <c r="D8" s="75" t="s">
        <v>45</v>
      </c>
      <c r="E8" s="75" t="s">
        <v>46</v>
      </c>
      <c r="F8" s="75" t="s">
        <v>47</v>
      </c>
      <c r="G8" s="75" t="s">
        <v>48</v>
      </c>
      <c r="H8" s="139" t="s">
        <v>31</v>
      </c>
      <c r="I8" s="76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75" customHeight="1" x14ac:dyDescent="0.3">
      <c r="A9" s="143" t="str">
        <f>IF(OR(B9&lt;&gt;"",D9&lt;&gt;""),"["&amp;TEXT($B$2,"##")&amp;"-"&amp;TEXT(ROW()-8,"##")&amp;"]","")</f>
        <v>[Tìm kiếm sản phẩm-1]</v>
      </c>
      <c r="B9" s="144" t="s">
        <v>86</v>
      </c>
      <c r="C9" s="144" t="s">
        <v>104</v>
      </c>
      <c r="D9" s="144" t="s">
        <v>85</v>
      </c>
      <c r="E9" s="144"/>
      <c r="F9" s="145" t="s">
        <v>34</v>
      </c>
      <c r="G9" s="146">
        <v>45595</v>
      </c>
      <c r="H9" s="147"/>
      <c r="I9" s="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75" customHeight="1" x14ac:dyDescent="0.3">
      <c r="A10" s="140" t="str">
        <f>IF(OR(B10&lt;&gt;"",D10&lt;&gt;""),"["&amp;TEXT($B$2,"##")&amp;"-"&amp;TEXT(ROW()-8,"##")&amp;"]","")</f>
        <v>[Tìm kiếm sản phẩm-2]</v>
      </c>
      <c r="B10" s="141" t="s">
        <v>87</v>
      </c>
      <c r="C10" s="141" t="s">
        <v>105</v>
      </c>
      <c r="D10" s="141" t="s">
        <v>91</v>
      </c>
      <c r="E10" s="141"/>
      <c r="F10" s="142" t="s">
        <v>34</v>
      </c>
      <c r="G10" s="146">
        <v>45595</v>
      </c>
      <c r="H10" s="148"/>
      <c r="I10" s="8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75" customHeight="1" x14ac:dyDescent="0.3">
      <c r="A11" s="77" t="str">
        <f t="shared" ref="A11:A21" si="0">IF(OR(B11&lt;&gt;"",D11&lt;&gt;""),"["&amp;TEXT($B$2,"##")&amp;"-"&amp;TEXT(ROW()-8,"##")&amp;"]","")</f>
        <v>[Tìm kiếm sản phẩm-3]</v>
      </c>
      <c r="B11" s="78" t="s">
        <v>89</v>
      </c>
      <c r="C11" s="141" t="s">
        <v>103</v>
      </c>
      <c r="D11" s="141" t="s">
        <v>92</v>
      </c>
      <c r="E11" s="78"/>
      <c r="F11" s="79" t="s">
        <v>34</v>
      </c>
      <c r="G11" s="146">
        <v>45595</v>
      </c>
      <c r="H11" s="148"/>
      <c r="I11" s="81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75" customHeight="1" x14ac:dyDescent="0.3">
      <c r="A12" s="77" t="str">
        <f t="shared" si="0"/>
        <v>[Tìm kiếm sản phẩm-4]</v>
      </c>
      <c r="B12" s="78" t="s">
        <v>88</v>
      </c>
      <c r="C12" s="141" t="s">
        <v>112</v>
      </c>
      <c r="D12" s="141" t="s">
        <v>93</v>
      </c>
      <c r="E12" s="78"/>
      <c r="F12" s="79" t="s">
        <v>34</v>
      </c>
      <c r="G12" s="146">
        <v>45595</v>
      </c>
      <c r="H12" s="148"/>
      <c r="I12" s="8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05" customHeight="1" x14ac:dyDescent="0.3">
      <c r="A13" s="77" t="str">
        <f t="shared" si="0"/>
        <v>[Tìm kiếm sản phẩm-5]</v>
      </c>
      <c r="B13" s="78" t="s">
        <v>90</v>
      </c>
      <c r="C13" s="141" t="s">
        <v>115</v>
      </c>
      <c r="D13" s="141" t="s">
        <v>94</v>
      </c>
      <c r="E13" s="78"/>
      <c r="F13" s="79" t="s">
        <v>34</v>
      </c>
      <c r="G13" s="146">
        <v>45595</v>
      </c>
      <c r="H13" s="148"/>
      <c r="I13" s="8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75" customHeight="1" x14ac:dyDescent="0.3">
      <c r="A14" s="77" t="str">
        <f t="shared" si="0"/>
        <v>[Tìm kiếm sản phẩm-6]</v>
      </c>
      <c r="B14" s="78" t="s">
        <v>76</v>
      </c>
      <c r="C14" s="141" t="s">
        <v>113</v>
      </c>
      <c r="D14" s="141" t="s">
        <v>95</v>
      </c>
      <c r="E14" s="78"/>
      <c r="F14" s="79" t="s">
        <v>36</v>
      </c>
      <c r="G14" s="146">
        <v>45595</v>
      </c>
      <c r="H14" s="148"/>
      <c r="I14" s="81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75" customHeight="1" x14ac:dyDescent="0.3">
      <c r="A15" s="77" t="str">
        <f t="shared" si="0"/>
        <v>[Tìm kiếm sản phẩm-7]</v>
      </c>
      <c r="B15" s="78" t="s">
        <v>77</v>
      </c>
      <c r="C15" s="141" t="s">
        <v>114</v>
      </c>
      <c r="D15" s="141" t="s">
        <v>96</v>
      </c>
      <c r="E15" s="78"/>
      <c r="F15" s="79" t="s">
        <v>34</v>
      </c>
      <c r="G15" s="146">
        <v>45595</v>
      </c>
      <c r="H15" s="148"/>
      <c r="I15" s="8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75" customHeight="1" x14ac:dyDescent="0.3">
      <c r="A16" s="77" t="str">
        <f t="shared" si="0"/>
        <v>[Tìm kiếm sản phẩm-8]</v>
      </c>
      <c r="B16" s="78" t="s">
        <v>78</v>
      </c>
      <c r="C16" s="141" t="s">
        <v>106</v>
      </c>
      <c r="D16" s="141" t="s">
        <v>97</v>
      </c>
      <c r="E16" s="78"/>
      <c r="F16" s="79" t="s">
        <v>34</v>
      </c>
      <c r="G16" s="146">
        <v>45595</v>
      </c>
      <c r="H16" s="148"/>
      <c r="I16" s="8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75" customHeight="1" x14ac:dyDescent="0.3">
      <c r="A17" s="77" t="str">
        <f t="shared" si="0"/>
        <v>[Tìm kiếm sản phẩm-9]</v>
      </c>
      <c r="B17" s="78" t="s">
        <v>79</v>
      </c>
      <c r="C17" s="141" t="s">
        <v>107</v>
      </c>
      <c r="D17" s="141" t="s">
        <v>98</v>
      </c>
      <c r="E17" s="78"/>
      <c r="F17" s="79" t="s">
        <v>34</v>
      </c>
      <c r="G17" s="146">
        <v>45595</v>
      </c>
      <c r="H17" s="148"/>
      <c r="I17" s="8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75" customHeight="1" x14ac:dyDescent="0.3">
      <c r="A18" s="77" t="str">
        <f>IF(OR(B18&lt;&gt;"",D18&lt;&gt;""),"["&amp;TEXT($B$2,"##")&amp;"-"&amp;TEXT(ROW()-8,"##")&amp;"]","")</f>
        <v>[Tìm kiếm sản phẩm-10]</v>
      </c>
      <c r="B18" s="78" t="s">
        <v>80</v>
      </c>
      <c r="C18" s="141" t="s">
        <v>108</v>
      </c>
      <c r="D18" s="141" t="s">
        <v>99</v>
      </c>
      <c r="E18" s="78"/>
      <c r="F18" s="79" t="s">
        <v>34</v>
      </c>
      <c r="G18" s="146">
        <v>45595</v>
      </c>
      <c r="H18" s="148"/>
      <c r="I18" s="8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90" customHeight="1" x14ac:dyDescent="0.3">
      <c r="A19" s="77" t="str">
        <f>IF(OR(B19&lt;&gt;"",D19&lt;&gt;""),"["&amp;TEXT($B$2,"##")&amp;"-"&amp;TEXT(ROW()-8,"##")&amp;"]","")</f>
        <v>[Tìm kiếm sản phẩm-11]</v>
      </c>
      <c r="B19" s="78" t="s">
        <v>81</v>
      </c>
      <c r="C19" s="141" t="s">
        <v>109</v>
      </c>
      <c r="D19" s="141" t="s">
        <v>100</v>
      </c>
      <c r="E19" s="78"/>
      <c r="F19" s="79" t="s">
        <v>34</v>
      </c>
      <c r="G19" s="146">
        <v>45595</v>
      </c>
      <c r="H19" s="148"/>
      <c r="I19" s="8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75" customHeight="1" x14ac:dyDescent="0.3">
      <c r="A20" s="77" t="str">
        <f t="shared" si="0"/>
        <v>[Tìm kiếm sản phẩm-12]</v>
      </c>
      <c r="B20" s="78" t="s">
        <v>82</v>
      </c>
      <c r="C20" s="141" t="s">
        <v>110</v>
      </c>
      <c r="D20" s="141" t="s">
        <v>101</v>
      </c>
      <c r="E20" s="78"/>
      <c r="F20" s="79" t="s">
        <v>36</v>
      </c>
      <c r="G20" s="146">
        <v>45595</v>
      </c>
      <c r="H20" s="148"/>
      <c r="I20" s="8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75" customHeight="1" x14ac:dyDescent="0.3">
      <c r="A21" s="77" t="str">
        <f t="shared" si="0"/>
        <v>[Tìm kiếm sản phẩm-13]</v>
      </c>
      <c r="B21" s="78" t="s">
        <v>83</v>
      </c>
      <c r="C21" s="141" t="s">
        <v>111</v>
      </c>
      <c r="D21" s="141" t="s">
        <v>102</v>
      </c>
      <c r="E21" s="78"/>
      <c r="F21" s="79" t="s">
        <v>36</v>
      </c>
      <c r="G21" s="146">
        <v>45595</v>
      </c>
      <c r="H21" s="148"/>
      <c r="I21" s="8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8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8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8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8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8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8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8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8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8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8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8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8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8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8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8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8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8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8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8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8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8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8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8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8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8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8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8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8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8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8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8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8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8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8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8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8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8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8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8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8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8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8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8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8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8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8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8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8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8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8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8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8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8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8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8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8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8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8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8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8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8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8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8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8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8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8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8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8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8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8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8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8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8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8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8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8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8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8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8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8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8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8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8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8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8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8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8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8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8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8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8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8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8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8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8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8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8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8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8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8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8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8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8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8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8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8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8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8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8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8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8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8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8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8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8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8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8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8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8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8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8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8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8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8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8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8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8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8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8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8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8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8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8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8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8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8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8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8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8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8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8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8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8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8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8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8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8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8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8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8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8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8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8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8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8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8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8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8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8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8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8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8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8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8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8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8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8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8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8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8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8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8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8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8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8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8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8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8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8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8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8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8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8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8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8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8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8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8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8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8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8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8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8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8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8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8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8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8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8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8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8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8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8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8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8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8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8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8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8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8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8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8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8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8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8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8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8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8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8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8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8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8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8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8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8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8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8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8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8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8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8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8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8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8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8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8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8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8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8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8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8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8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8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8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8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8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8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8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8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8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8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8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8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8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8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8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8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8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8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8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8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8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8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8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8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8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8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8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8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8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8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8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8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8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8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8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8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8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8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8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8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8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8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8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8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8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8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8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8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8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8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8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8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8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8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8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8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8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8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8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8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8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8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8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8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8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8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8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8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8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8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8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8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8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8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8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8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8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8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8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8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8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8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8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8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8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8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8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8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8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8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8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8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8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8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8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8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8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8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8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8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8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8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8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8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8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8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8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8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8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8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8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8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8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8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8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8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8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8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8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8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8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8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8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8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8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8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8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8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8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8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8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8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8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8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8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8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8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8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8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8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8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8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8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8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8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8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8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8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8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8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8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8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8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8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8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8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8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8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8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8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8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8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8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8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8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8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8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8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8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8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8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8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8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8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8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8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8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8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8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8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8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8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8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8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8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8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8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8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8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8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8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8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8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8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8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8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8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8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8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8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8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8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8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8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8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8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8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8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8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8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8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8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8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8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8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8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8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8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8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8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8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8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8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8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8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8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8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8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8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8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8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8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8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8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8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8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8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8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8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8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8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8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8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8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8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8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8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8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8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8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8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8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8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8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8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8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8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8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8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8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8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8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8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8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8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8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8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8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8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8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8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8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8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8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8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8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8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8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8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8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8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8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8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8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8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8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8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8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8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8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8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8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8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8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8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8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8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8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8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8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8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8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8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8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8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8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8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8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8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8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8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8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8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8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8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8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8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8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8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8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8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8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8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8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8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8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8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8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8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8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8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8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8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8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8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8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8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8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8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8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8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8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8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8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8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8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8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8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8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8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8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8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8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8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8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8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8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8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8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8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8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8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8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8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8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8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8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8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8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8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8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8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8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8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8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8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8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8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8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8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8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8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8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8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8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8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8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8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8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8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8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8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8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8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8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8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8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8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8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8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8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8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8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8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8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8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8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8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8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8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8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8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8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8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8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8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8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8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8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8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8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8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8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8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8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8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8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8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8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8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8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8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8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8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8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8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8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8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8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8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8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8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8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8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8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8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8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8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8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8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8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8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8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8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8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8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8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8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8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8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8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8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8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8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8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8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8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8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8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8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8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8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8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8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8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8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8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8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8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8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8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8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8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8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8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8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8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8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8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8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8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8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8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8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8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8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8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8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8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8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8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8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8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8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8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8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8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8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8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8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8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8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8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8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8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8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8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8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8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8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8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8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8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8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8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8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8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8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8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8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8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8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8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8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8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8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8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8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8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8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8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8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8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8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8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8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8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8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8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8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8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8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8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8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8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8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8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8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8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8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8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8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8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8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8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8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8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8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8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8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8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8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8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8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8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8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8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8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8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8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8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8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8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8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8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8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8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8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8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8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8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8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8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8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8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8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8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8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8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8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8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8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8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8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8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8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8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8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8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8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8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8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8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8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8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8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8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8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8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8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8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8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8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8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8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8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8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8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8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8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8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8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8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8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8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8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8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8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8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8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8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8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8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8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8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8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8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8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8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8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8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8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8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8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8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8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8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8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8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8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8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8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8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8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8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8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8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8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8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8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8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8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8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8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8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8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8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8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8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8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8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8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8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8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8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8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8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8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8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8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8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8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8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8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8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8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8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8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8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8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8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8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8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8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8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8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8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8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8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8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8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8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8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8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8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8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8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8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8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8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8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8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8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8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8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8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8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8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8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8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8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8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8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8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8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8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8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8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" customHeight="1" x14ac:dyDescent="0.3">
      <c r="A1001" s="7"/>
      <c r="B1001" s="7"/>
      <c r="C1001" s="7"/>
      <c r="D1001" s="7"/>
      <c r="E1001" s="7"/>
      <c r="F1001" s="7"/>
      <c r="G1001" s="7"/>
      <c r="H1001" s="7"/>
    </row>
    <row r="1002" spans="1:26" ht="15" customHeight="1" x14ac:dyDescent="0.3">
      <c r="A1002" s="7"/>
      <c r="B1002" s="7"/>
      <c r="C1002" s="7"/>
      <c r="D1002" s="7"/>
      <c r="E1002" s="7"/>
      <c r="F1002" s="7"/>
      <c r="G1002" s="7"/>
      <c r="H1002" s="7"/>
    </row>
    <row r="1003" spans="1:26" ht="15" customHeight="1" x14ac:dyDescent="0.3">
      <c r="A1003" s="7"/>
      <c r="B1003" s="7"/>
      <c r="C1003" s="7"/>
      <c r="D1003" s="7"/>
      <c r="E1003" s="7"/>
      <c r="F1003" s="7"/>
      <c r="G1003" s="7"/>
      <c r="H1003" s="7"/>
    </row>
    <row r="1004" spans="1:26" ht="15" customHeight="1" x14ac:dyDescent="0.3">
      <c r="A1004" s="7"/>
      <c r="B1004" s="7"/>
      <c r="C1004" s="7"/>
      <c r="D1004" s="7"/>
      <c r="E1004" s="7"/>
      <c r="F1004" s="7"/>
      <c r="G1004" s="7"/>
      <c r="H1004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7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activeCell="I23" sqref="I23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5.554687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77" t="s">
        <v>49</v>
      </c>
      <c r="C1" s="178"/>
      <c r="D1" s="178"/>
      <c r="E1" s="178"/>
      <c r="F1" s="178"/>
      <c r="G1" s="178"/>
      <c r="H1" s="179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3"/>
      <c r="B2" s="83"/>
      <c r="C2" s="7"/>
      <c r="D2" s="7"/>
      <c r="E2" s="7"/>
      <c r="F2" s="7"/>
      <c r="G2" s="7"/>
      <c r="H2" s="8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85" t="s">
        <v>1</v>
      </c>
      <c r="C3" s="164" t="str">
        <f>Cover!C4</f>
        <v>Thế Giới Di Động</v>
      </c>
      <c r="D3" s="152"/>
      <c r="E3" s="176" t="s">
        <v>2</v>
      </c>
      <c r="F3" s="152"/>
      <c r="G3" s="86" t="s">
        <v>84</v>
      </c>
      <c r="H3" s="8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85" t="s">
        <v>3</v>
      </c>
      <c r="C4" s="164" t="s">
        <v>117</v>
      </c>
      <c r="D4" s="152"/>
      <c r="E4" s="176" t="s">
        <v>4</v>
      </c>
      <c r="F4" s="152"/>
      <c r="G4" s="86" t="s">
        <v>84</v>
      </c>
      <c r="H4" s="8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88" t="s">
        <v>5</v>
      </c>
      <c r="C5" s="164" t="str">
        <f>C4&amp;"_"&amp;"Test Report"&amp;"_"&amp;"v0.1"</f>
        <v>TGDD_Test Report_v0.1</v>
      </c>
      <c r="D5" s="152"/>
      <c r="E5" s="176" t="s">
        <v>6</v>
      </c>
      <c r="F5" s="152"/>
      <c r="G5" s="89">
        <v>45594</v>
      </c>
      <c r="H5" s="149" t="s">
        <v>50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83"/>
      <c r="B6" s="88" t="s">
        <v>51</v>
      </c>
      <c r="C6" s="166" t="s">
        <v>52</v>
      </c>
      <c r="D6" s="151"/>
      <c r="E6" s="151"/>
      <c r="F6" s="151"/>
      <c r="G6" s="151"/>
      <c r="H6" s="15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3"/>
      <c r="B7" s="12"/>
      <c r="C7" s="90"/>
      <c r="D7" s="7"/>
      <c r="E7" s="7"/>
      <c r="F7" s="7"/>
      <c r="G7" s="7"/>
      <c r="H7" s="8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90"/>
      <c r="D8" s="7"/>
      <c r="E8" s="7"/>
      <c r="F8" s="7"/>
      <c r="G8" s="7"/>
      <c r="H8" s="8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91"/>
      <c r="B10" s="92" t="s">
        <v>20</v>
      </c>
      <c r="C10" s="93" t="s">
        <v>53</v>
      </c>
      <c r="D10" s="94" t="s">
        <v>54</v>
      </c>
      <c r="E10" s="93" t="s">
        <v>55</v>
      </c>
      <c r="F10" s="93" t="s">
        <v>39</v>
      </c>
      <c r="G10" s="95" t="s">
        <v>38</v>
      </c>
      <c r="H10" s="96" t="s">
        <v>40</v>
      </c>
      <c r="I10" s="96" t="s">
        <v>56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91"/>
      <c r="B11" s="97">
        <v>1</v>
      </c>
      <c r="C11" s="98" t="str">
        <f>'Tìm kiếm sản phẩm'!B2</f>
        <v>Tìm kiếm sản phẩm</v>
      </c>
      <c r="D11" s="99">
        <f>'Tìm kiếm sản phẩm'!A6</f>
        <v>10</v>
      </c>
      <c r="E11" s="99">
        <f>'Tìm kiếm sản phẩm'!B6</f>
        <v>3</v>
      </c>
      <c r="F11" s="99">
        <f>'Tìm kiếm sản phẩm'!C6</f>
        <v>0</v>
      </c>
      <c r="G11" s="100">
        <f>'Tìm kiếm sản phẩm'!D6</f>
        <v>0</v>
      </c>
      <c r="H11" s="100">
        <f>'Tìm kiếm sản phẩm'!E6</f>
        <v>0</v>
      </c>
      <c r="I11" s="101">
        <f>'Tìm kiếm sản phẩm'!F6</f>
        <v>13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91"/>
      <c r="B12" s="97"/>
      <c r="C12" s="97"/>
      <c r="D12" s="97"/>
      <c r="E12" s="97"/>
      <c r="F12" s="97"/>
      <c r="G12" s="97"/>
      <c r="H12" s="97"/>
      <c r="I12" s="9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91"/>
      <c r="B13" s="97"/>
      <c r="C13" s="97"/>
      <c r="D13" s="97"/>
      <c r="E13" s="97"/>
      <c r="F13" s="97"/>
      <c r="G13" s="97"/>
      <c r="H13" s="97"/>
      <c r="I13" s="9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91"/>
      <c r="B14" s="97"/>
      <c r="C14" s="98"/>
      <c r="D14" s="99"/>
      <c r="E14" s="99"/>
      <c r="F14" s="99"/>
      <c r="G14" s="100"/>
      <c r="H14" s="100"/>
      <c r="I14" s="10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91"/>
      <c r="B15" s="102"/>
      <c r="C15" s="103" t="s">
        <v>57</v>
      </c>
      <c r="D15" s="104">
        <f t="shared" ref="D15:I15" si="0">SUM(D9:D14)</f>
        <v>10</v>
      </c>
      <c r="E15" s="104">
        <f t="shared" si="0"/>
        <v>3</v>
      </c>
      <c r="F15" s="104">
        <f t="shared" si="0"/>
        <v>0</v>
      </c>
      <c r="G15" s="104">
        <f t="shared" si="0"/>
        <v>0</v>
      </c>
      <c r="H15" s="105">
        <f t="shared" si="0"/>
        <v>0</v>
      </c>
      <c r="I15" s="105">
        <f t="shared" si="0"/>
        <v>13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06"/>
      <c r="C16" s="7"/>
      <c r="D16" s="107"/>
      <c r="E16" s="108"/>
      <c r="F16" s="108"/>
      <c r="G16" s="108"/>
      <c r="H16" s="10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58</v>
      </c>
      <c r="D17" s="7"/>
      <c r="E17" s="109">
        <f>(D15+E15)*100/(I15-H15-G15)</f>
        <v>100</v>
      </c>
      <c r="F17" s="7" t="s">
        <v>59</v>
      </c>
      <c r="G17" s="7"/>
      <c r="H17" s="7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60</v>
      </c>
      <c r="D18" s="7"/>
      <c r="E18" s="109">
        <f>D15*100/(D15+E15)</f>
        <v>76.92307692307692</v>
      </c>
      <c r="F18" s="7" t="s">
        <v>59</v>
      </c>
      <c r="G18" s="7"/>
      <c r="H18" s="7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 r:id="rId1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Tìm kiếm sản phẩm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Đạt Cao</cp:lastModifiedBy>
  <dcterms:created xsi:type="dcterms:W3CDTF">2014-07-14T08:56:24Z</dcterms:created>
  <dcterms:modified xsi:type="dcterms:W3CDTF">2024-11-01T11:06:04Z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