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slicers/slicer2.xml" ContentType="application/vnd.ms-excel.slicer+xml"/>
  <Override PartName="/xl/charts/chart7.xml" ContentType="application/vnd.openxmlformats-officedocument.drawingml.chart+xml"/>
  <Override PartName="/xl/drawings/drawing6.xml" ContentType="application/vnd.openxmlformats-officedocument.drawingml.chartshapes+xml"/>
  <Override PartName="/xl/charts/chart8.xml" ContentType="application/vnd.openxmlformats-officedocument.drawingml.chart+xml"/>
  <Override PartName="/xl/drawings/drawing7.xml" ContentType="application/vnd.openxmlformats-officedocument.drawingml.chartshapes+xml"/>
  <Override PartName="/xl/charts/chart9.xml" ContentType="application/vnd.openxmlformats-officedocument.drawingml.chart+xml"/>
  <Override PartName="/xl/drawings/drawing8.xml" ContentType="application/vnd.openxmlformats-officedocument.drawingml.chartshapes+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pivotTables/pivotTable1.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0.xml" ContentType="application/vnd.openxmlformats-officedocument.drawing+xml"/>
  <Override PartName="/xl/slicers/slicer4.xml" ContentType="application/vnd.ms-excel.slicer+xml"/>
  <Override PartName="/xl/charts/chart15.xml" ContentType="application/vnd.openxmlformats-officedocument.drawingml.chart+xml"/>
  <Override PartName="/xl/charts/chart16.xml" ContentType="application/vnd.openxmlformats-officedocument.drawingml.chart+xml"/>
  <Override PartName="/xl/pivotTables/pivotTable4.xml" ContentType="application/vnd.openxmlformats-officedocument.spreadsheetml.pivotTable+xml"/>
  <Override PartName="/xl/drawings/drawing11.xml" ContentType="application/vnd.openxmlformats-officedocument.drawing+xml"/>
  <Override PartName="/xl/slicers/slicer5.xml" ContentType="application/vnd.ms-excel.slicer+xml"/>
  <Override PartName="/xl/charts/chart17.xml" ContentType="application/vnd.openxmlformats-officedocument.drawingml.chart+xml"/>
  <Override PartName="/xl/charts/chart18.xml" ContentType="application/vnd.openxmlformats-officedocument.drawingml.chart+xml"/>
  <Override PartName="/xl/drawings/drawing12.xml" ContentType="application/vnd.openxmlformats-officedocument.drawingml.chartshapes+xml"/>
  <Override PartName="/xl/pivotTables/pivotTable5.xml" ContentType="application/vnd.openxmlformats-officedocument.spreadsheetml.pivotTable+xml"/>
  <Override PartName="/xl/drawings/drawing13.xml" ContentType="application/vnd.openxmlformats-officedocument.drawing+xml"/>
  <Override PartName="/xl/charts/chart19.xml" ContentType="application/vnd.openxmlformats-officedocument.drawingml.chart+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4.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pivotTables/pivotTable9.xml" ContentType="application/vnd.openxmlformats-officedocument.spreadsheetml.pivotTable+xml"/>
  <Override PartName="/xl/drawings/drawing15.xml" ContentType="application/vnd.openxmlformats-officedocument.drawing+xml"/>
  <Override PartName="/xl/slicers/slicer6.xml" ContentType="application/vnd.ms-excel.slicer+xml"/>
  <Override PartName="/xl/charts/chart2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0.xml" ContentType="application/vnd.openxmlformats-officedocument.spreadsheetml.pivotTable+xml"/>
  <Override PartName="/xl/drawings/drawing16.xml" ContentType="application/vnd.openxmlformats-officedocument.drawing+xml"/>
  <Override PartName="/xl/charts/chart2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17.xml" ContentType="application/vnd.openxmlformats-officedocument.drawing+xml"/>
  <Override PartName="/xl/charts/chart2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G:\Excel Projects\"/>
    </mc:Choice>
  </mc:AlternateContent>
  <xr:revisionPtr revIDLastSave="0" documentId="13_ncr:1_{3E688BA8-4D76-4065-85F2-9F54989A9A18}" xr6:coauthVersionLast="47" xr6:coauthVersionMax="47" xr10:uidLastSave="{00000000-0000-0000-0000-000000000000}"/>
  <bookViews>
    <workbookView xWindow="-120" yWindow="-120" windowWidth="20730" windowHeight="11160" tabRatio="774" activeTab="2" xr2:uid="{00000000-000D-0000-FFFF-FFFF00000000}"/>
  </bookViews>
  <sheets>
    <sheet name="Main" sheetId="13" r:id="rId1"/>
    <sheet name="HR Universe" sheetId="8" r:id="rId2"/>
    <sheet name="KPI" sheetId="7" r:id="rId3"/>
    <sheet name="education" sheetId="10" r:id="rId4"/>
    <sheet name="Job satisfaction" sheetId="9" r:id="rId5"/>
    <sheet name="job rule" sheetId="11" r:id="rId6"/>
    <sheet name="age and marital" sheetId="12" r:id="rId7"/>
    <sheet name="Monthly income" sheetId="14" r:id="rId8"/>
    <sheet name="Travel Rate" sheetId="15" r:id="rId9"/>
    <sheet name="standard" sheetId="16" r:id="rId10"/>
    <sheet name="Images" sheetId="2" r:id="rId11"/>
  </sheets>
  <definedNames>
    <definedName name="Slicer_Department">#N/A</definedName>
    <definedName name="Slicer_Department1">#N/A</definedName>
    <definedName name="Slicer_Education">#N/A</definedName>
    <definedName name="Slicer_Education_Field">#N/A</definedName>
    <definedName name="Slicer_Gender">#N/A</definedName>
    <definedName name="Slicer_Gender1">#N/A</definedName>
  </definedNames>
  <calcPr calcId="191029"/>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11" l="1"/>
  <c r="D11" i="11"/>
  <c r="D10" i="11"/>
  <c r="D9" i="11"/>
  <c r="D8" i="11"/>
  <c r="D7" i="11"/>
  <c r="D6" i="11"/>
  <c r="D5" i="11"/>
  <c r="D4" i="11"/>
  <c r="E5" i="11"/>
  <c r="E8" i="11"/>
  <c r="E11" i="11"/>
  <c r="A7" i="7"/>
  <c r="B6" i="9"/>
  <c r="E9" i="11"/>
  <c r="E10" i="11"/>
  <c r="E6" i="11"/>
  <c r="E7" i="11"/>
  <c r="C11" i="10"/>
  <c r="E12" i="11"/>
  <c r="C7" i="7"/>
  <c r="E4" i="11"/>
  <c r="C12" i="10"/>
  <c r="B7" i="7"/>
  <c r="B7" i="9" l="1"/>
  <c r="C7" i="9" s="1"/>
  <c r="C6" i="9"/>
  <c r="D7" i="7"/>
  <c r="D12" i="10"/>
  <c r="D11" i="10"/>
  <c r="E7" i="7"/>
</calcChain>
</file>

<file path=xl/sharedStrings.xml><?xml version="1.0" encoding="utf-8"?>
<sst xmlns="http://schemas.openxmlformats.org/spreadsheetml/2006/main" count="86" uniqueCount="53">
  <si>
    <t>Attrition</t>
  </si>
  <si>
    <t>Age</t>
  </si>
  <si>
    <t>Travel_Rarely</t>
  </si>
  <si>
    <t>35 - 44</t>
  </si>
  <si>
    <t>Sales</t>
  </si>
  <si>
    <t>Female</t>
  </si>
  <si>
    <t>Sales Executive</t>
  </si>
  <si>
    <t>Single</t>
  </si>
  <si>
    <t>Associates Degree</t>
  </si>
  <si>
    <t>Travel_Frequently</t>
  </si>
  <si>
    <t>45 - 54</t>
  </si>
  <si>
    <t>R&amp;D</t>
  </si>
  <si>
    <t>Male</t>
  </si>
  <si>
    <t>Research Scientist</t>
  </si>
  <si>
    <t>Married</t>
  </si>
  <si>
    <t>High School</t>
  </si>
  <si>
    <t>Laboratory Technician</t>
  </si>
  <si>
    <t>25 - 34</t>
  </si>
  <si>
    <t>Master's Degree</t>
  </si>
  <si>
    <t>Over 55</t>
  </si>
  <si>
    <t>Bachelor's Degree</t>
  </si>
  <si>
    <t>Divorced</t>
  </si>
  <si>
    <t>Manufacturing Director</t>
  </si>
  <si>
    <t>Healthcare Representative</t>
  </si>
  <si>
    <t>Non-Travel</t>
  </si>
  <si>
    <t>Under 25</t>
  </si>
  <si>
    <t>Manager</t>
  </si>
  <si>
    <t>Sales Representative</t>
  </si>
  <si>
    <t>Research Director</t>
  </si>
  <si>
    <t>Doctoral Degree</t>
  </si>
  <si>
    <t>HR</t>
  </si>
  <si>
    <t>Human Resources</t>
  </si>
  <si>
    <t>Count of Employee Number</t>
  </si>
  <si>
    <t>Count of CF_attrition counts</t>
  </si>
  <si>
    <t>Average of Age</t>
  </si>
  <si>
    <t>total Employees</t>
  </si>
  <si>
    <t>Attrition rate</t>
  </si>
  <si>
    <t>Active employee</t>
  </si>
  <si>
    <t>Average of Job Satisfaction</t>
  </si>
  <si>
    <t>job satifaction</t>
  </si>
  <si>
    <t>full rating</t>
  </si>
  <si>
    <t xml:space="preserve"> </t>
  </si>
  <si>
    <t>Row Labels</t>
  </si>
  <si>
    <t>Grand Total</t>
  </si>
  <si>
    <t>Count of Employee Count</t>
  </si>
  <si>
    <t>male</t>
  </si>
  <si>
    <t>Sum of CF_attrition count</t>
  </si>
  <si>
    <t>job rule</t>
  </si>
  <si>
    <t>Count of Attrition</t>
  </si>
  <si>
    <t>(blank)</t>
  </si>
  <si>
    <t>Sum of Monthly Income</t>
  </si>
  <si>
    <t>Sum of Daily Rate</t>
  </si>
  <si>
    <t>Sum of Standard Hours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</si>
</sst>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820]* #,##0_-;\-[$₹-820]* #,##0_-;_-[$₹-820]* &quot;-&quot;_-;_-@_-"/>
  </numFmts>
  <fonts count="4" x14ac:knownFonts="1">
    <font>
      <sz val="12"/>
      <color theme="1"/>
      <name val="Calibri"/>
      <family val="2"/>
      <scheme val="minor"/>
    </font>
    <font>
      <sz val="12"/>
      <color theme="1"/>
      <name val="Calibri"/>
      <family val="2"/>
      <scheme val="minor"/>
    </font>
    <font>
      <sz val="12"/>
      <color rgb="FFFF0000"/>
      <name val="Calibri"/>
      <family val="2"/>
      <scheme val="minor"/>
    </font>
    <font>
      <sz val="12"/>
      <color theme="1"/>
      <name val="Lato black"/>
    </font>
  </fonts>
  <fills count="4">
    <fill>
      <patternFill patternType="none"/>
    </fill>
    <fill>
      <patternFill patternType="gray125"/>
    </fill>
    <fill>
      <patternFill patternType="solid">
        <fgColor theme="3" tint="0.59999389629810485"/>
        <bgColor indexed="64"/>
      </patternFill>
    </fill>
    <fill>
      <patternFill patternType="solid">
        <fgColor theme="1" tint="0.249977111117893"/>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12" fontId="0" fillId="0" borderId="0" xfId="0" applyNumberFormat="1"/>
    <xf numFmtId="9" fontId="0" fillId="0" borderId="0" xfId="1" applyFont="1"/>
    <xf numFmtId="0" fontId="0" fillId="2" borderId="0" xfId="0" applyFill="1"/>
    <xf numFmtId="0" fontId="2" fillId="2" borderId="0" xfId="0" applyFont="1" applyFill="1"/>
    <xf numFmtId="2" fontId="0" fillId="0" borderId="0" xfId="0" applyNumberFormat="1"/>
    <xf numFmtId="0" fontId="0" fillId="0" borderId="0" xfId="0" pivotButton="1"/>
    <xf numFmtId="0" fontId="0" fillId="0" borderId="0" xfId="0" applyAlignment="1">
      <alignment horizontal="left"/>
    </xf>
    <xf numFmtId="0" fontId="3" fillId="0" borderId="0" xfId="0" applyFont="1"/>
    <xf numFmtId="10" fontId="0" fillId="0" borderId="0" xfId="0" applyNumberFormat="1"/>
    <xf numFmtId="1" fontId="0" fillId="0" borderId="0" xfId="0" applyNumberFormat="1"/>
    <xf numFmtId="164" fontId="0" fillId="0" borderId="0" xfId="0" applyNumberFormat="1"/>
    <xf numFmtId="0" fontId="0" fillId="3" borderId="0" xfId="0" applyFill="1"/>
    <xf numFmtId="0" fontId="2" fillId="3" borderId="0" xfId="0" applyFont="1" applyFill="1"/>
  </cellXfs>
  <cellStyles count="2">
    <cellStyle name="Normal" xfId="0" builtinId="0"/>
    <cellStyle name="Percent" xfId="1" builtinId="5"/>
  </cellStyles>
  <dxfs count="7">
    <dxf>
      <numFmt numFmtId="164" formatCode="_-[$₹-820]* #,##0_-;\-[$₹-820]* #,##0_-;_-[$₹-820]* &quot;-&quot;_-;_-@_-"/>
    </dxf>
    <dxf>
      <numFmt numFmtId="17" formatCode="#\ ?/?"/>
    </dxf>
    <dxf>
      <fill>
        <gradientFill degree="90">
          <stop position="0">
            <color rgb="FF3333FF"/>
          </stop>
          <stop position="1">
            <color theme="0" tint="-0.1490218817712943"/>
          </stop>
        </gradientFill>
      </fill>
    </dxf>
    <dxf>
      <fill>
        <gradientFill degree="45">
          <stop position="0">
            <color theme="9" tint="-0.49803155613879818"/>
          </stop>
          <stop position="1">
            <color theme="9" tint="0.59999389629810485"/>
          </stop>
        </gradientFill>
      </fill>
    </dxf>
    <dxf>
      <font>
        <b/>
        <i val="0"/>
        <sz val="12"/>
        <name val="Calibri Light"/>
        <scheme val="major"/>
      </font>
      <fill>
        <gradientFill degree="45">
          <stop position="0">
            <color rgb="FF6600FF"/>
          </stop>
          <stop position="1">
            <color rgb="FFFF0000"/>
          </stop>
        </gradientFill>
      </fill>
    </dxf>
    <dxf>
      <fill>
        <patternFill>
          <bgColor theme="0" tint="-4.9989318521683403E-2"/>
        </patternFill>
      </fill>
    </dxf>
    <dxf>
      <fill>
        <patternFill>
          <bgColor theme="0" tint="-4.9989318521683403E-2"/>
        </patternFill>
      </fill>
    </dxf>
  </dxfs>
  <tableStyles count="6" defaultTableStyle="TableStyleMedium2" defaultPivotStyle="PivotStyleLight16">
    <tableStyle name="MY slicer" pivot="0" table="0" count="4" xr9:uid="{00000000-0011-0000-FFFF-FFFF00000000}">
      <tableStyleElement type="wholeTable" dxfId="6"/>
    </tableStyle>
    <tableStyle name="Slicer " pivot="0" table="0" count="1" xr9:uid="{00000000-0011-0000-FFFF-FFFF01000000}">
      <tableStyleElement type="wholeTable" dxfId="5"/>
    </tableStyle>
    <tableStyle name="Slicer Style 1" pivot="0" table="0" count="3" xr9:uid="{00000000-0011-0000-FFFF-FFFF02000000}">
      <tableStyleElement type="wholeTable" dxfId="4"/>
    </tableStyle>
    <tableStyle name="Slicer Style 2" pivot="0" table="0" count="0" xr9:uid="{00000000-0011-0000-FFFF-FFFF03000000}"/>
    <tableStyle name="Slicer Style 3" pivot="0" table="0" count="4" xr9:uid="{00000000-0011-0000-FFFF-FFFF04000000}">
      <tableStyleElement type="wholeTable" dxfId="3"/>
    </tableStyle>
    <tableStyle name="Slicer Style 4" pivot="0" table="0" count="4" xr9:uid="{00000000-0011-0000-FFFF-FFFF05000000}">
      <tableStyleElement type="wholeTable" dxfId="2"/>
    </tableStyle>
  </tableStyles>
  <colors>
    <mruColors>
      <color rgb="FFB83936"/>
      <color rgb="FF46A068"/>
      <color rgb="FF190301"/>
      <color rgb="FFF2BC9E"/>
      <color rgb="FFED2C05"/>
      <color rgb="FF3333FF"/>
      <color rgb="FFFF3300"/>
      <color rgb="FFFF0000"/>
      <color rgb="FF006600"/>
      <color rgb="FF00FF00"/>
    </mruColors>
  </colors>
  <extLst>
    <ext xmlns:x14="http://schemas.microsoft.com/office/spreadsheetml/2009/9/main" uri="{46F421CA-312F-682f-3DD2-61675219B42D}">
      <x14:dxfs count="11">
        <dxf>
          <fill>
            <gradientFill degree="90">
              <stop position="0">
                <color theme="1" tint="0.34900967436750391"/>
              </stop>
              <stop position="1">
                <color theme="0" tint="-0.25098422193060094"/>
              </stop>
            </gradientFill>
          </fill>
        </dxf>
        <dxf>
          <font>
            <b/>
            <i val="0"/>
            <name val="Calibri"/>
            <scheme val="minor"/>
          </font>
          <fill>
            <patternFill>
              <bgColor theme="0"/>
            </patternFill>
          </fill>
        </dxf>
        <dxf>
          <fill>
            <gradientFill degree="90">
              <stop position="0">
                <color theme="1" tint="0.34900967436750391"/>
              </stop>
              <stop position="1">
                <color theme="0" tint="-0.25098422193060094"/>
              </stop>
            </gradientFill>
          </fill>
        </dxf>
        <dxf>
          <fill>
            <gradientFill degree="90">
              <stop position="0">
                <color theme="1"/>
              </stop>
              <stop position="1">
                <color theme="0" tint="-0.49803155613879818"/>
              </stop>
            </gradientFill>
          </fill>
        </dxf>
        <dxf>
          <font>
            <b/>
            <i val="0"/>
            <name val="Calibri"/>
            <scheme val="minor"/>
          </font>
          <fill>
            <patternFill patternType="solid">
              <fgColor auto="1"/>
              <bgColor theme="9" tint="-0.499984740745262"/>
            </patternFill>
          </fill>
        </dxf>
        <dxf>
          <fill>
            <gradientFill degree="90">
              <stop position="0">
                <color theme="1"/>
              </stop>
              <stop position="1">
                <color theme="0" tint="-0.49803155613879818"/>
              </stop>
            </gradientFill>
          </fill>
        </dxf>
        <dxf>
          <fill>
            <patternFill>
              <bgColor theme="4"/>
            </patternFill>
          </fill>
        </dxf>
        <dxf>
          <fill>
            <patternFill>
              <bgColor theme="1"/>
            </patternFill>
          </fill>
        </dxf>
        <dxf>
          <fill>
            <gradientFill degree="90">
              <stop position="0">
                <color theme="1"/>
              </stop>
              <stop position="1">
                <color theme="2" tint="-0.49803155613879818"/>
              </stop>
            </gradientFill>
          </fill>
        </dxf>
        <dxf>
          <font>
            <b/>
            <i val="0"/>
            <name val="Calibri"/>
            <scheme val="minor"/>
          </font>
          <fill>
            <gradientFill degree="45">
              <stop position="0">
                <color theme="4" tint="-0.49803155613879818"/>
              </stop>
              <stop position="1">
                <color theme="4" tint="0.40000610370189521"/>
              </stop>
            </gradientFill>
          </fill>
        </dxf>
        <dxf>
          <fill>
            <gradientFill degree="90">
              <stop position="0">
                <color theme="1"/>
              </stop>
              <stop position="1">
                <color theme="2" tint="-0.49803155613879818"/>
              </stop>
            </gradientFill>
          </fill>
        </dxf>
      </x14:dxfs>
    </ext>
    <ext xmlns:x14="http://schemas.microsoft.com/office/spreadsheetml/2009/9/main" uri="{EB79DEF2-80B8-43e5-95BD-54CBDDF9020C}">
      <x14:slicerStyles defaultSlicerStyle="SlicerStyleLight1">
        <x14:slicerStyle name="MY slicer">
          <x14:slicerStyleElements>
            <x14:slicerStyleElement type="unselectedItemWithData" dxfId="10"/>
            <x14:slicerStyleElement type="selectedItemWithData" dxfId="9"/>
            <x14:slicerStyleElement type="selectedItemWithNoData" dxfId="8"/>
          </x14:slicerStyleElements>
        </x14:slicerStyle>
        <x14:slicerStyle name="Slicer "/>
        <x14:slicerStyle name="Slicer Style 1">
          <x14:slicerStyleElements>
            <x14:slicerStyleElement type="selectedItemWithData" dxfId="7"/>
            <x14:slicerStyleElement type="selectedItemWithNoData" dxfId="6"/>
          </x14:slicerStyleElements>
        </x14:slicerStyle>
        <x14:slicerStyle name="Slicer Style 2"/>
        <x14:slicerStyle name="Slicer Style 3">
          <x14:slicerStyleElements>
            <x14:slicerStyleElement type="unselectedItemWithData" dxfId="5"/>
            <x14:slicerStyleElement type="selectedItemWithData" dxfId="4"/>
            <x14:slicerStyleElement type="selectedItemWithNoData" dxfId="3"/>
          </x14:slicerStyleElements>
        </x14:slicerStyle>
        <x14:slicerStyle name="Slicer Style 4">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569143932267168"/>
          <c:y val="0.10266062267869125"/>
          <c:w val="0.64032012910622305"/>
          <c:h val="0.83024265766408323"/>
        </c:manualLayout>
      </c:layout>
      <c:doughnutChart>
        <c:varyColors val="1"/>
        <c:ser>
          <c:idx val="0"/>
          <c:order val="0"/>
          <c:spPr>
            <a:solidFill>
              <a:schemeClr val="bg1"/>
            </a:solidFill>
          </c:spPr>
          <c:dPt>
            <c:idx val="0"/>
            <c:bubble3D val="0"/>
            <c:spPr>
              <a:solidFill>
                <a:srgbClr val="B83936"/>
              </a:solidFill>
            </c:spPr>
            <c:extLst>
              <c:ext xmlns:c16="http://schemas.microsoft.com/office/drawing/2014/chart" uri="{C3380CC4-5D6E-409C-BE32-E72D297353CC}">
                <c16:uniqueId val="{00000001-0214-47D6-B523-FEBC9332F666}"/>
              </c:ext>
            </c:extLst>
          </c:dPt>
          <c:dPt>
            <c:idx val="1"/>
            <c:bubble3D val="0"/>
            <c:spPr>
              <a:noFill/>
            </c:spPr>
            <c:extLst>
              <c:ext xmlns:c16="http://schemas.microsoft.com/office/drawing/2014/chart" uri="{C3380CC4-5D6E-409C-BE32-E72D297353CC}">
                <c16:uniqueId val="{00000003-0214-47D6-B523-FEBC9332F666}"/>
              </c:ext>
            </c:extLst>
          </c:dPt>
          <c:val>
            <c:numRef>
              <c:f>'Job satisfaction'!$C$6:$C$7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0214-47D6-B523-FEBC9332F666}"/>
            </c:ext>
          </c:extLst>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030827395941553"/>
          <c:y val="0.20146229804508381"/>
          <c:w val="0.62737855306355561"/>
          <c:h val="0.67061457058716178"/>
        </c:manualLayout>
      </c:layout>
      <c:doughnutChart>
        <c:varyColors val="1"/>
        <c:ser>
          <c:idx val="0"/>
          <c:order val="0"/>
          <c:dPt>
            <c:idx val="0"/>
            <c:bubble3D val="0"/>
            <c:spPr>
              <a:solidFill>
                <a:schemeClr val="bg2">
                  <a:lumMod val="90000"/>
                </a:schemeClr>
              </a:solidFill>
            </c:spPr>
            <c:extLst>
              <c:ext xmlns:c16="http://schemas.microsoft.com/office/drawing/2014/chart" uri="{C3380CC4-5D6E-409C-BE32-E72D297353CC}">
                <c16:uniqueId val="{00000001-BD50-4ECC-80B7-A2FEF1B531C3}"/>
              </c:ext>
            </c:extLst>
          </c:dPt>
          <c:dPt>
            <c:idx val="1"/>
            <c:bubble3D val="0"/>
            <c:spPr>
              <a:gradFill>
                <a:gsLst>
                  <a:gs pos="0">
                    <a:srgbClr val="3333FF"/>
                  </a:gs>
                  <a:gs pos="25000">
                    <a:srgbClr val="21D6E0"/>
                  </a:gs>
                  <a:gs pos="75000">
                    <a:srgbClr val="0087E6"/>
                  </a:gs>
                  <a:gs pos="100000">
                    <a:srgbClr val="005CBF"/>
                  </a:gs>
                </a:gsLst>
                <a:lin ang="5400000" scaled="0"/>
              </a:gradFill>
              <a:ln>
                <a:noFill/>
              </a:ln>
            </c:spPr>
            <c:extLst>
              <c:ext xmlns:c16="http://schemas.microsoft.com/office/drawing/2014/chart" uri="{C3380CC4-5D6E-409C-BE32-E72D297353CC}">
                <c16:uniqueId val="{00000003-BD50-4ECC-80B7-A2FEF1B531C3}"/>
              </c:ext>
            </c:extLst>
          </c:dPt>
          <c:val>
            <c:numRef>
              <c:f>education!$D$11:$D$12</c:f>
              <c:numCache>
                <c:formatCode>0%</c:formatCode>
                <c:ptCount val="2"/>
                <c:pt idx="0">
                  <c:v>0.4</c:v>
                </c:pt>
                <c:pt idx="1">
                  <c:v>0.6</c:v>
                </c:pt>
              </c:numCache>
            </c:numRef>
          </c:val>
          <c:extLst>
            <c:ext xmlns:c16="http://schemas.microsoft.com/office/drawing/2014/chart" uri="{C3380CC4-5D6E-409C-BE32-E72D297353CC}">
              <c16:uniqueId val="{00000004-BD50-4ECC-80B7-A2FEF1B531C3}"/>
            </c:ext>
          </c:extLst>
        </c:ser>
        <c:dLbls>
          <c:showLegendKey val="0"/>
          <c:showVal val="0"/>
          <c:showCatName val="0"/>
          <c:showSerName val="0"/>
          <c:showPercent val="0"/>
          <c:showBubbleSize val="0"/>
          <c:showLeaderLines val="1"/>
        </c:dLbls>
        <c:firstSliceAng val="0"/>
        <c:holeSize val="70"/>
      </c:doughnut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4293576906575315E-2"/>
          <c:y val="0.20146229804508381"/>
          <c:w val="0.66738467683557234"/>
          <c:h val="0.71337773069714727"/>
        </c:manualLayout>
      </c:layout>
      <c:doughnutChart>
        <c:varyColors val="1"/>
        <c:ser>
          <c:idx val="0"/>
          <c:order val="0"/>
          <c:spPr>
            <a:solidFill>
              <a:srgbClr val="FF3300"/>
            </a:solidFill>
          </c:spPr>
          <c:dPt>
            <c:idx val="0"/>
            <c:bubble3D val="0"/>
            <c:spPr>
              <a:gradFill>
                <a:gsLst>
                  <a:gs pos="0">
                    <a:srgbClr val="FF3300"/>
                  </a:gs>
                  <a:gs pos="30000">
                    <a:srgbClr val="66008F"/>
                  </a:gs>
                  <a:gs pos="64999">
                    <a:srgbClr val="BA0066"/>
                  </a:gs>
                  <a:gs pos="89999">
                    <a:srgbClr val="FF0000"/>
                  </a:gs>
                  <a:gs pos="100000">
                    <a:srgbClr val="FF8200"/>
                  </a:gs>
                </a:gsLst>
                <a:lin ang="5400000" scaled="0"/>
              </a:gradFill>
            </c:spPr>
            <c:extLst>
              <c:ext xmlns:c16="http://schemas.microsoft.com/office/drawing/2014/chart" uri="{C3380CC4-5D6E-409C-BE32-E72D297353CC}">
                <c16:uniqueId val="{00000001-FE72-437E-945D-1E661AFEB265}"/>
              </c:ext>
            </c:extLst>
          </c:dPt>
          <c:dPt>
            <c:idx val="1"/>
            <c:bubble3D val="0"/>
            <c:spPr>
              <a:solidFill>
                <a:schemeClr val="bg2">
                  <a:lumMod val="90000"/>
                </a:schemeClr>
              </a:solidFill>
            </c:spPr>
            <c:extLst>
              <c:ext xmlns:c16="http://schemas.microsoft.com/office/drawing/2014/chart" uri="{C3380CC4-5D6E-409C-BE32-E72D297353CC}">
                <c16:uniqueId val="{00000003-FE72-437E-945D-1E661AFEB265}"/>
              </c:ext>
            </c:extLst>
          </c:dPt>
          <c:val>
            <c:numRef>
              <c:f>education!$D$11:$D$12</c:f>
              <c:numCache>
                <c:formatCode>0%</c:formatCode>
                <c:ptCount val="2"/>
                <c:pt idx="0">
                  <c:v>0.4</c:v>
                </c:pt>
                <c:pt idx="1">
                  <c:v>0.6</c:v>
                </c:pt>
              </c:numCache>
            </c:numRef>
          </c:val>
          <c:extLst>
            <c:ext xmlns:c16="http://schemas.microsoft.com/office/drawing/2014/chart" uri="{C3380CC4-5D6E-409C-BE32-E72D297353CC}">
              <c16:uniqueId val="{00000004-FE72-437E-945D-1E661AFEB265}"/>
            </c:ext>
          </c:extLst>
        </c:ser>
        <c:dLbls>
          <c:showLegendKey val="0"/>
          <c:showVal val="0"/>
          <c:showCatName val="0"/>
          <c:showSerName val="0"/>
          <c:showPercent val="0"/>
          <c:showBubbleSize val="0"/>
          <c:showLeaderLines val="1"/>
        </c:dLbls>
        <c:firstSliceAng val="0"/>
        <c:holeSize val="70"/>
      </c:doughnut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Dashboard.xlsx]Monthly income!PivotTable1</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solidFill>
              <a:srgbClr val="19030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90301"/>
          </a:solidFill>
          <a:ln>
            <a:solidFill>
              <a:srgbClr val="190301"/>
            </a:solidFill>
          </a:ln>
          <a:effectLst/>
        </c:spPr>
      </c:pivotFmt>
      <c:pivotFmt>
        <c:idx val="10"/>
        <c:spPr>
          <a:solidFill>
            <a:srgbClr val="FF0000"/>
          </a:solidFill>
          <a:ln>
            <a:solidFill>
              <a:srgbClr val="190301"/>
            </a:solidFill>
          </a:ln>
          <a:effectLst/>
        </c:spPr>
      </c:pivotFmt>
      <c:pivotFmt>
        <c:idx val="11"/>
        <c:spPr>
          <a:solidFill>
            <a:schemeClr val="accent1"/>
          </a:solidFill>
          <a:ln>
            <a:solidFill>
              <a:srgbClr val="190301"/>
            </a:solidFill>
          </a:ln>
          <a:effectLst/>
        </c:spPr>
      </c:pivotFmt>
    </c:pivotFmts>
    <c:plotArea>
      <c:layout/>
      <c:pieChart>
        <c:varyColors val="1"/>
        <c:ser>
          <c:idx val="0"/>
          <c:order val="0"/>
          <c:tx>
            <c:strRef>
              <c:f>'Monthly income'!$B$3</c:f>
              <c:strCache>
                <c:ptCount val="1"/>
                <c:pt idx="0">
                  <c:v>Total</c:v>
                </c:pt>
              </c:strCache>
            </c:strRef>
          </c:tx>
          <c:spPr>
            <a:ln>
              <a:solidFill>
                <a:srgbClr val="190301"/>
              </a:solidFill>
            </a:ln>
          </c:spPr>
          <c:dPt>
            <c:idx val="0"/>
            <c:bubble3D val="0"/>
            <c:spPr>
              <a:solidFill>
                <a:srgbClr val="190301"/>
              </a:solidFill>
              <a:ln>
                <a:solidFill>
                  <a:srgbClr val="190301"/>
                </a:solidFill>
              </a:ln>
              <a:effectLst/>
            </c:spPr>
            <c:extLst>
              <c:ext xmlns:c16="http://schemas.microsoft.com/office/drawing/2014/chart" uri="{C3380CC4-5D6E-409C-BE32-E72D297353CC}">
                <c16:uniqueId val="{00000001-8B8A-4110-AD4E-598F2960D236}"/>
              </c:ext>
            </c:extLst>
          </c:dPt>
          <c:dPt>
            <c:idx val="1"/>
            <c:bubble3D val="0"/>
            <c:spPr>
              <a:solidFill>
                <a:srgbClr val="FF0000"/>
              </a:solidFill>
              <a:ln>
                <a:solidFill>
                  <a:srgbClr val="190301"/>
                </a:solidFill>
              </a:ln>
              <a:effectLst/>
            </c:spPr>
            <c:extLst>
              <c:ext xmlns:c16="http://schemas.microsoft.com/office/drawing/2014/chart" uri="{C3380CC4-5D6E-409C-BE32-E72D297353CC}">
                <c16:uniqueId val="{00000003-8B8A-4110-AD4E-598F2960D236}"/>
              </c:ext>
            </c:extLst>
          </c:dPt>
          <c:dPt>
            <c:idx val="2"/>
            <c:bubble3D val="0"/>
            <c:spPr>
              <a:solidFill>
                <a:schemeClr val="accent3"/>
              </a:solidFill>
              <a:ln>
                <a:solidFill>
                  <a:srgbClr val="190301"/>
                </a:solidFill>
              </a:ln>
              <a:effectLst/>
            </c:spPr>
            <c:extLst>
              <c:ext xmlns:c16="http://schemas.microsoft.com/office/drawing/2014/chart" uri="{C3380CC4-5D6E-409C-BE32-E72D297353CC}">
                <c16:uniqueId val="{00000005-8B8A-4110-AD4E-598F2960D23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'Monthly income'!$A$4:$A$7</c:f>
              <c:strCache>
                <c:ptCount val="3"/>
                <c:pt idx="0">
                  <c:v>HR</c:v>
                </c:pt>
                <c:pt idx="1">
                  <c:v>R&amp;D</c:v>
                </c:pt>
                <c:pt idx="2">
                  <c:v>Sales</c:v>
                </c:pt>
              </c:strCache>
            </c:strRef>
          </c:cat>
          <c:val>
            <c:numRef>
              <c:f>'Monthly income'!$B$4:$B$7</c:f>
              <c:numCache>
                <c:formatCode>_-[$₹-820]* #,##0_-;\-[$₹-820]* #,##0_-;_-[$₹-820]* "-"_-;_-@_-</c:formatCode>
                <c:ptCount val="3"/>
                <c:pt idx="0">
                  <c:v>419234</c:v>
                </c:pt>
                <c:pt idx="1">
                  <c:v>6036284</c:v>
                </c:pt>
                <c:pt idx="2">
                  <c:v>3103791</c:v>
                </c:pt>
              </c:numCache>
            </c:numRef>
          </c:val>
          <c:extLst>
            <c:ext xmlns:c16="http://schemas.microsoft.com/office/drawing/2014/chart" uri="{C3380CC4-5D6E-409C-BE32-E72D297353CC}">
              <c16:uniqueId val="{00000006-8B8A-4110-AD4E-598F2960D23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Dashboard.xlsx]Travel Rate!PivotTable3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F3300">
                  <a:shade val="30000"/>
                  <a:satMod val="115000"/>
                </a:srgbClr>
              </a:gs>
              <a:gs pos="50000">
                <a:srgbClr val="FF3300">
                  <a:shade val="67500"/>
                  <a:satMod val="115000"/>
                </a:srgbClr>
              </a:gs>
              <a:gs pos="100000">
                <a:srgbClr val="FF3300">
                  <a:shade val="100000"/>
                  <a:satMod val="115000"/>
                </a:srgbClr>
              </a:gs>
            </a:gsLst>
            <a:lin ang="10800000" scaled="1"/>
            <a:tileRect/>
          </a:gradFill>
          <a:ln>
            <a:solidFill>
              <a:srgbClr val="19030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'Travel Rate'!$B$3</c:f>
              <c:strCache>
                <c:ptCount val="1"/>
                <c:pt idx="0">
                  <c:v>Total</c:v>
                </c:pt>
              </c:strCache>
            </c:strRef>
          </c:tx>
          <c:spPr>
            <a:gradFill flip="none" rotWithShape="1">
              <a:gsLst>
                <a:gs pos="0">
                  <a:srgbClr val="FF3300">
                    <a:shade val="30000"/>
                    <a:satMod val="115000"/>
                  </a:srgbClr>
                </a:gs>
                <a:gs pos="50000">
                  <a:srgbClr val="FF3300">
                    <a:shade val="67500"/>
                    <a:satMod val="115000"/>
                  </a:srgbClr>
                </a:gs>
                <a:gs pos="100000">
                  <a:srgbClr val="FF3300">
                    <a:shade val="100000"/>
                    <a:satMod val="115000"/>
                  </a:srgbClr>
                </a:gs>
              </a:gsLst>
              <a:lin ang="10800000" scaled="1"/>
              <a:tileRect/>
            </a:gradFill>
            <a:ln>
              <a:solidFill>
                <a:srgbClr val="190301"/>
              </a:solidFill>
            </a:ln>
            <a:effectLst/>
          </c:spPr>
          <c:invertIfNegative val="0"/>
          <c:cat>
            <c:strRef>
              <c:f>'Travel Rate'!$A$4:$A$7</c:f>
              <c:strCache>
                <c:ptCount val="3"/>
                <c:pt idx="0">
                  <c:v>Non-Travel</c:v>
                </c:pt>
                <c:pt idx="1">
                  <c:v>Travel_Frequently</c:v>
                </c:pt>
                <c:pt idx="2">
                  <c:v>Travel_Rarely</c:v>
                </c:pt>
              </c:strCache>
            </c:strRef>
          </c:cat>
          <c:val>
            <c:numRef>
              <c:f>'Travel Rate'!$B$4:$B$7</c:f>
              <c:numCache>
                <c:formatCode>General</c:formatCode>
                <c:ptCount val="3"/>
                <c:pt idx="0">
                  <c:v>122544</c:v>
                </c:pt>
                <c:pt idx="1">
                  <c:v>219558</c:v>
                </c:pt>
                <c:pt idx="2">
                  <c:v>837552</c:v>
                </c:pt>
              </c:numCache>
            </c:numRef>
          </c:val>
          <c:extLst>
            <c:ext xmlns:c16="http://schemas.microsoft.com/office/drawing/2014/chart" uri="{C3380CC4-5D6E-409C-BE32-E72D297353CC}">
              <c16:uniqueId val="{00000000-B38A-462C-8C31-C5AF8CC92B9E}"/>
            </c:ext>
          </c:extLst>
        </c:ser>
        <c:dLbls>
          <c:showLegendKey val="0"/>
          <c:showVal val="0"/>
          <c:showCatName val="0"/>
          <c:showSerName val="0"/>
          <c:showPercent val="0"/>
          <c:showBubbleSize val="0"/>
        </c:dLbls>
        <c:gapWidth val="182"/>
        <c:axId val="385241488"/>
        <c:axId val="629911200"/>
      </c:barChart>
      <c:catAx>
        <c:axId val="38524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lumMod val="90000"/>
                  </a:schemeClr>
                </a:solidFill>
                <a:latin typeface="+mn-lt"/>
                <a:ea typeface="+mn-ea"/>
                <a:cs typeface="+mn-cs"/>
              </a:defRPr>
            </a:pPr>
            <a:endParaRPr lang="en-US"/>
          </a:p>
        </c:txPr>
        <c:crossAx val="629911200"/>
        <c:crosses val="autoZero"/>
        <c:auto val="1"/>
        <c:lblAlgn val="ctr"/>
        <c:lblOffset val="100"/>
        <c:noMultiLvlLbl val="0"/>
      </c:catAx>
      <c:valAx>
        <c:axId val="629911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90000"/>
                  </a:schemeClr>
                </a:solidFill>
                <a:latin typeface="+mn-lt"/>
                <a:ea typeface="+mn-ea"/>
                <a:cs typeface="+mn-cs"/>
              </a:defRPr>
            </a:pPr>
            <a:endParaRPr lang="en-US"/>
          </a:p>
        </c:txPr>
        <c:crossAx val="38524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Dashboard.xlsx]standard!PivotTable5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rgbClr val="F2BC9E"/>
              </a:gs>
              <a:gs pos="6000">
                <a:srgbClr val="C00000">
                  <a:alpha val="91000"/>
                </a:srgbClr>
              </a:gs>
              <a:gs pos="49000">
                <a:srgbClr val="ED2C05"/>
              </a:gs>
              <a:gs pos="100000">
                <a:srgbClr val="B83936"/>
              </a:gs>
            </a:gsLst>
            <a:lin ang="5400000" scaled="1"/>
          </a:gradFill>
          <a:ln>
            <a:solidFill>
              <a:srgbClr val="19030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standard!$B$3</c:f>
              <c:strCache>
                <c:ptCount val="1"/>
                <c:pt idx="0">
                  <c:v>Total</c:v>
                </c:pt>
              </c:strCache>
            </c:strRef>
          </c:tx>
          <c:spPr>
            <a:gradFill>
              <a:gsLst>
                <a:gs pos="100000">
                  <a:srgbClr val="F2BC9E"/>
                </a:gs>
                <a:gs pos="6000">
                  <a:srgbClr val="C00000">
                    <a:alpha val="91000"/>
                  </a:srgbClr>
                </a:gs>
                <a:gs pos="49000">
                  <a:srgbClr val="ED2C05"/>
                </a:gs>
                <a:gs pos="100000">
                  <a:srgbClr val="B83936"/>
                </a:gs>
              </a:gsLst>
              <a:lin ang="5400000" scaled="1"/>
            </a:gradFill>
            <a:ln>
              <a:solidFill>
                <a:srgbClr val="190301"/>
              </a:solidFill>
            </a:ln>
            <a:effectLst/>
          </c:spPr>
          <c:cat>
            <c:strRef>
              <c:f>standard!$A$4:$A$9</c:f>
              <c:strCache>
                <c:ptCount val="5"/>
                <c:pt idx="0">
                  <c:v>25 - 34</c:v>
                </c:pt>
                <c:pt idx="1">
                  <c:v>35 - 44</c:v>
                </c:pt>
                <c:pt idx="2">
                  <c:v>45 - 54</c:v>
                </c:pt>
                <c:pt idx="3">
                  <c:v>Over 55</c:v>
                </c:pt>
                <c:pt idx="4">
                  <c:v>Under 25</c:v>
                </c:pt>
              </c:strCache>
            </c:strRef>
          </c:cat>
          <c:val>
            <c:numRef>
              <c:f>standard!$B$4:$B$9</c:f>
              <c:numCache>
                <c:formatCode>General</c:formatCode>
                <c:ptCount val="5"/>
                <c:pt idx="0">
                  <c:v>44320</c:v>
                </c:pt>
                <c:pt idx="1">
                  <c:v>40400</c:v>
                </c:pt>
                <c:pt idx="2">
                  <c:v>19600</c:v>
                </c:pt>
                <c:pt idx="3">
                  <c:v>5520</c:v>
                </c:pt>
                <c:pt idx="4">
                  <c:v>7760</c:v>
                </c:pt>
              </c:numCache>
            </c:numRef>
          </c:val>
          <c:extLst>
            <c:ext xmlns:c16="http://schemas.microsoft.com/office/drawing/2014/chart" uri="{C3380CC4-5D6E-409C-BE32-E72D297353CC}">
              <c16:uniqueId val="{00000000-2C75-4FA9-BAD8-327CD980A3F9}"/>
            </c:ext>
          </c:extLst>
        </c:ser>
        <c:dLbls>
          <c:showLegendKey val="0"/>
          <c:showVal val="0"/>
          <c:showCatName val="0"/>
          <c:showSerName val="0"/>
          <c:showPercent val="0"/>
          <c:showBubbleSize val="0"/>
        </c:dLbls>
        <c:axId val="629911560"/>
        <c:axId val="629913360"/>
      </c:areaChart>
      <c:catAx>
        <c:axId val="629911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2">
                    <a:lumMod val="90000"/>
                  </a:schemeClr>
                </a:solidFill>
                <a:latin typeface="+mn-lt"/>
                <a:ea typeface="+mn-ea"/>
                <a:cs typeface="+mn-cs"/>
              </a:defRPr>
            </a:pPr>
            <a:endParaRPr lang="en-US"/>
          </a:p>
        </c:txPr>
        <c:crossAx val="629913360"/>
        <c:crosses val="autoZero"/>
        <c:auto val="1"/>
        <c:lblAlgn val="ctr"/>
        <c:lblOffset val="100"/>
        <c:noMultiLvlLbl val="0"/>
      </c:catAx>
      <c:valAx>
        <c:axId val="629913360"/>
        <c:scaling>
          <c:orientation val="minMax"/>
        </c:scaling>
        <c:delete val="0"/>
        <c:axPos val="l"/>
        <c:majorGridlines>
          <c:spPr>
            <a:ln w="19050" cap="flat" cmpd="sng" algn="ctr">
              <a:solidFill>
                <a:schemeClr val="accent3"/>
              </a:solidFill>
              <a:prstDash val="solid"/>
              <a:miter lim="800000"/>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2">
                    <a:lumMod val="90000"/>
                  </a:schemeClr>
                </a:solidFill>
                <a:latin typeface="+mn-lt"/>
                <a:ea typeface="+mn-ea"/>
                <a:cs typeface="+mn-cs"/>
              </a:defRPr>
            </a:pPr>
            <a:endParaRPr lang="en-US"/>
          </a:p>
        </c:txPr>
        <c:crossAx val="6299115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569143932267168"/>
          <c:y val="0.10266062267869125"/>
          <c:w val="0.64032012910622305"/>
          <c:h val="0.83024265766408323"/>
        </c:manualLayout>
      </c:layout>
      <c:doughnutChart>
        <c:varyColors val="1"/>
        <c:ser>
          <c:idx val="0"/>
          <c:order val="0"/>
          <c:spPr>
            <a:solidFill>
              <a:schemeClr val="bg1"/>
            </a:solidFill>
          </c:spPr>
          <c:dPt>
            <c:idx val="0"/>
            <c:bubble3D val="0"/>
            <c:spPr>
              <a:gradFill flip="none" rotWithShape="1">
                <a:gsLst>
                  <a:gs pos="0">
                    <a:srgbClr val="000082"/>
                  </a:gs>
                  <a:gs pos="13000">
                    <a:srgbClr val="0047FF"/>
                  </a:gs>
                  <a:gs pos="28000">
                    <a:srgbClr val="000082"/>
                  </a:gs>
                  <a:gs pos="42999">
                    <a:srgbClr val="0047FF"/>
                  </a:gs>
                  <a:gs pos="58000">
                    <a:srgbClr val="000082"/>
                  </a:gs>
                  <a:gs pos="72000">
                    <a:srgbClr val="0047FF"/>
                  </a:gs>
                  <a:gs pos="87000">
                    <a:srgbClr val="000082"/>
                  </a:gs>
                  <a:gs pos="100000">
                    <a:srgbClr val="0047FF"/>
                  </a:gs>
                </a:gsLst>
                <a:lin ang="2700000" scaled="0"/>
                <a:tileRect/>
              </a:gradFill>
            </c:spPr>
            <c:extLst>
              <c:ext xmlns:c16="http://schemas.microsoft.com/office/drawing/2014/chart" uri="{C3380CC4-5D6E-409C-BE32-E72D297353CC}">
                <c16:uniqueId val="{00000001-5389-4C92-85C3-CFA386845268}"/>
              </c:ext>
            </c:extLst>
          </c:dPt>
          <c:dPt>
            <c:idx val="1"/>
            <c:bubble3D val="0"/>
            <c:spPr>
              <a:noFill/>
            </c:spPr>
            <c:extLst>
              <c:ext xmlns:c16="http://schemas.microsoft.com/office/drawing/2014/chart" uri="{C3380CC4-5D6E-409C-BE32-E72D297353CC}">
                <c16:uniqueId val="{00000003-5389-4C92-85C3-CFA386845268}"/>
              </c:ext>
            </c:extLst>
          </c:dPt>
          <c:val>
            <c:numRef>
              <c:f>'Job satisfaction'!$C$6:$C$7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5389-4C92-85C3-CFA386845268}"/>
            </c:ext>
          </c:extLst>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030827395941553"/>
          <c:y val="0.20146229804508381"/>
          <c:w val="0.62737855306355561"/>
          <c:h val="0.67061457058716178"/>
        </c:manualLayout>
      </c:layout>
      <c:doughnutChart>
        <c:varyColors val="1"/>
        <c:ser>
          <c:idx val="0"/>
          <c:order val="0"/>
          <c:dPt>
            <c:idx val="0"/>
            <c:bubble3D val="0"/>
            <c:spPr>
              <a:solidFill>
                <a:schemeClr val="bg2">
                  <a:lumMod val="90000"/>
                </a:schemeClr>
              </a:solidFill>
            </c:spPr>
            <c:extLst>
              <c:ext xmlns:c16="http://schemas.microsoft.com/office/drawing/2014/chart" uri="{C3380CC4-5D6E-409C-BE32-E72D297353CC}">
                <c16:uniqueId val="{00000001-A588-4A89-9B16-40789CCFF306}"/>
              </c:ext>
            </c:extLst>
          </c:dPt>
          <c:dPt>
            <c:idx val="1"/>
            <c:bubble3D val="0"/>
            <c:spPr>
              <a:gradFill>
                <a:gsLst>
                  <a:gs pos="0">
                    <a:srgbClr val="3333FF"/>
                  </a:gs>
                  <a:gs pos="25000">
                    <a:srgbClr val="21D6E0"/>
                  </a:gs>
                  <a:gs pos="75000">
                    <a:srgbClr val="0087E6"/>
                  </a:gs>
                  <a:gs pos="100000">
                    <a:srgbClr val="005CBF"/>
                  </a:gs>
                </a:gsLst>
                <a:lin ang="5400000" scaled="0"/>
              </a:gradFill>
              <a:ln>
                <a:noFill/>
              </a:ln>
            </c:spPr>
            <c:extLst>
              <c:ext xmlns:c16="http://schemas.microsoft.com/office/drawing/2014/chart" uri="{C3380CC4-5D6E-409C-BE32-E72D297353CC}">
                <c16:uniqueId val="{00000003-A588-4A89-9B16-40789CCFF306}"/>
              </c:ext>
            </c:extLst>
          </c:dPt>
          <c:val>
            <c:numRef>
              <c:f>education!$D$11:$D$12</c:f>
              <c:numCache>
                <c:formatCode>0%</c:formatCode>
                <c:ptCount val="2"/>
                <c:pt idx="0">
                  <c:v>0.4</c:v>
                </c:pt>
                <c:pt idx="1">
                  <c:v>0.6</c:v>
                </c:pt>
              </c:numCache>
            </c:numRef>
          </c:val>
          <c:extLst>
            <c:ext xmlns:c16="http://schemas.microsoft.com/office/drawing/2014/chart" uri="{C3380CC4-5D6E-409C-BE32-E72D297353CC}">
              <c16:uniqueId val="{00000004-A588-4A89-9B16-40789CCFF306}"/>
            </c:ext>
          </c:extLst>
        </c:ser>
        <c:dLbls>
          <c:showLegendKey val="0"/>
          <c:showVal val="0"/>
          <c:showCatName val="0"/>
          <c:showSerName val="0"/>
          <c:showPercent val="0"/>
          <c:showBubbleSize val="0"/>
          <c:showLeaderLines val="1"/>
        </c:dLbls>
        <c:firstSliceAng val="0"/>
        <c:holeSize val="70"/>
      </c:doughnut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4293576906575315E-2"/>
          <c:y val="0.20146229804508381"/>
          <c:w val="0.66738467683557234"/>
          <c:h val="0.71337773069714727"/>
        </c:manualLayout>
      </c:layout>
      <c:doughnutChart>
        <c:varyColors val="1"/>
        <c:ser>
          <c:idx val="0"/>
          <c:order val="0"/>
          <c:spPr>
            <a:solidFill>
              <a:srgbClr val="FF3300"/>
            </a:solidFill>
          </c:spPr>
          <c:dPt>
            <c:idx val="0"/>
            <c:bubble3D val="0"/>
            <c:spPr>
              <a:gradFill>
                <a:gsLst>
                  <a:gs pos="0">
                    <a:srgbClr val="FF3300"/>
                  </a:gs>
                  <a:gs pos="30000">
                    <a:srgbClr val="66008F"/>
                  </a:gs>
                  <a:gs pos="64999">
                    <a:srgbClr val="BA0066"/>
                  </a:gs>
                  <a:gs pos="89999">
                    <a:srgbClr val="FF0000"/>
                  </a:gs>
                  <a:gs pos="100000">
                    <a:srgbClr val="FF8200"/>
                  </a:gs>
                </a:gsLst>
                <a:lin ang="5400000" scaled="0"/>
              </a:gradFill>
            </c:spPr>
            <c:extLst>
              <c:ext xmlns:c16="http://schemas.microsoft.com/office/drawing/2014/chart" uri="{C3380CC4-5D6E-409C-BE32-E72D297353CC}">
                <c16:uniqueId val="{00000001-CED4-439E-AE5A-055CDCDB52F1}"/>
              </c:ext>
            </c:extLst>
          </c:dPt>
          <c:dPt>
            <c:idx val="1"/>
            <c:bubble3D val="0"/>
            <c:spPr>
              <a:solidFill>
                <a:schemeClr val="bg2">
                  <a:lumMod val="90000"/>
                </a:schemeClr>
              </a:solidFill>
            </c:spPr>
            <c:extLst>
              <c:ext xmlns:c16="http://schemas.microsoft.com/office/drawing/2014/chart" uri="{C3380CC4-5D6E-409C-BE32-E72D297353CC}">
                <c16:uniqueId val="{00000003-CED4-439E-AE5A-055CDCDB52F1}"/>
              </c:ext>
            </c:extLst>
          </c:dPt>
          <c:val>
            <c:numRef>
              <c:f>education!$D$11:$D$12</c:f>
              <c:numCache>
                <c:formatCode>0%</c:formatCode>
                <c:ptCount val="2"/>
                <c:pt idx="0">
                  <c:v>0.4</c:v>
                </c:pt>
                <c:pt idx="1">
                  <c:v>0.6</c:v>
                </c:pt>
              </c:numCache>
            </c:numRef>
          </c:val>
          <c:extLst>
            <c:ext xmlns:c16="http://schemas.microsoft.com/office/drawing/2014/chart" uri="{C3380CC4-5D6E-409C-BE32-E72D297353CC}">
              <c16:uniqueId val="{00000004-CED4-439E-AE5A-055CDCDB52F1}"/>
            </c:ext>
          </c:extLst>
        </c:ser>
        <c:dLbls>
          <c:showLegendKey val="0"/>
          <c:showVal val="0"/>
          <c:showCatName val="0"/>
          <c:showSerName val="0"/>
          <c:showPercent val="0"/>
          <c:showBubbleSize val="0"/>
          <c:showLeaderLines val="1"/>
        </c:dLbls>
        <c:firstSliceAng val="0"/>
        <c:holeSize val="70"/>
      </c:doughnut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Dashboard.xlsx]education!PivotTable2</c:name>
    <c:fmtId val="3"/>
  </c:pivotSource>
  <c:chart>
    <c:autoTitleDeleted val="1"/>
    <c:pivotFmts>
      <c:pivotFmt>
        <c:idx val="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000000"/>
              </a:gs>
              <a:gs pos="20000">
                <a:srgbClr val="000040"/>
              </a:gs>
              <a:gs pos="50000">
                <a:srgbClr val="400040"/>
              </a:gs>
              <a:gs pos="75000">
                <a:srgbClr val="8F0040"/>
              </a:gs>
              <a:gs pos="89999">
                <a:srgbClr val="F27300"/>
              </a:gs>
              <a:gs pos="100000">
                <a:srgbClr val="FFBF00"/>
              </a:gs>
            </a:gsLst>
            <a:lin ang="2700000" scaled="0"/>
          </a:gradFill>
        </c:spPr>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737533610836535"/>
          <c:y val="0.13425908965331762"/>
          <c:w val="0.69906627296587931"/>
          <c:h val="0.83309419655876349"/>
        </c:manualLayout>
      </c:layout>
      <c:barChart>
        <c:barDir val="bar"/>
        <c:grouping val="clustered"/>
        <c:varyColors val="0"/>
        <c:ser>
          <c:idx val="0"/>
          <c:order val="0"/>
          <c:tx>
            <c:strRef>
              <c:f>education!$H$2</c:f>
              <c:strCache>
                <c:ptCount val="1"/>
                <c:pt idx="0">
                  <c:v>Total</c:v>
                </c:pt>
              </c:strCache>
            </c:strRef>
          </c:tx>
          <c:spPr>
            <a:gradFill>
              <a:gsLst>
                <a:gs pos="0">
                  <a:srgbClr val="000000"/>
                </a:gs>
                <a:gs pos="20000">
                  <a:srgbClr val="000040"/>
                </a:gs>
                <a:gs pos="50000">
                  <a:srgbClr val="400040"/>
                </a:gs>
                <a:gs pos="75000">
                  <a:srgbClr val="8F0040"/>
                </a:gs>
                <a:gs pos="89999">
                  <a:srgbClr val="F27300"/>
                </a:gs>
                <a:gs pos="100000">
                  <a:srgbClr val="FFBF00"/>
                </a:gs>
              </a:gsLst>
              <a:lin ang="2700000" scaled="0"/>
            </a:gradFill>
          </c:spPr>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education!$G$3:$G$9</c:f>
              <c:strCache>
                <c:ptCount val="6"/>
                <c:pt idx="0">
                  <c:v>(blank)</c:v>
                </c:pt>
                <c:pt idx="1">
                  <c:v>Doctoral Degree</c:v>
                </c:pt>
                <c:pt idx="2">
                  <c:v>High School</c:v>
                </c:pt>
                <c:pt idx="3">
                  <c:v>Associates Degree</c:v>
                </c:pt>
                <c:pt idx="4">
                  <c:v>Master's Degree</c:v>
                </c:pt>
                <c:pt idx="5">
                  <c:v>Bachelor's Degree</c:v>
                </c:pt>
              </c:strCache>
            </c:strRef>
          </c:cat>
          <c:val>
            <c:numRef>
              <c:f>education!$H$3:$H$9</c:f>
              <c:numCache>
                <c:formatCode>General</c:formatCode>
                <c:ptCount val="6"/>
                <c:pt idx="1">
                  <c:v>5</c:v>
                </c:pt>
                <c:pt idx="2">
                  <c:v>31</c:v>
                </c:pt>
                <c:pt idx="3">
                  <c:v>44</c:v>
                </c:pt>
                <c:pt idx="4">
                  <c:v>58</c:v>
                </c:pt>
                <c:pt idx="5">
                  <c:v>99</c:v>
                </c:pt>
              </c:numCache>
            </c:numRef>
          </c:val>
          <c:extLst>
            <c:ext xmlns:c16="http://schemas.microsoft.com/office/drawing/2014/chart" uri="{C3380CC4-5D6E-409C-BE32-E72D297353CC}">
              <c16:uniqueId val="{00000000-C4E6-4304-A095-8DBF9E64842C}"/>
            </c:ext>
          </c:extLst>
        </c:ser>
        <c:dLbls>
          <c:showLegendKey val="0"/>
          <c:showVal val="1"/>
          <c:showCatName val="0"/>
          <c:showSerName val="0"/>
          <c:showPercent val="0"/>
          <c:showBubbleSize val="0"/>
        </c:dLbls>
        <c:gapWidth val="45"/>
        <c:overlap val="20"/>
        <c:axId val="210518016"/>
        <c:axId val="210520704"/>
      </c:barChart>
      <c:catAx>
        <c:axId val="210518016"/>
        <c:scaling>
          <c:orientation val="minMax"/>
        </c:scaling>
        <c:delete val="0"/>
        <c:axPos val="l"/>
        <c:numFmt formatCode="General" sourceLinked="0"/>
        <c:majorTickMark val="none"/>
        <c:minorTickMark val="none"/>
        <c:tickLblPos val="nextTo"/>
        <c:crossAx val="210520704"/>
        <c:crosses val="autoZero"/>
        <c:auto val="1"/>
        <c:lblAlgn val="ctr"/>
        <c:lblOffset val="100"/>
        <c:noMultiLvlLbl val="0"/>
      </c:catAx>
      <c:valAx>
        <c:axId val="210520704"/>
        <c:scaling>
          <c:orientation val="minMax"/>
        </c:scaling>
        <c:delete val="1"/>
        <c:axPos val="b"/>
        <c:numFmt formatCode="General" sourceLinked="1"/>
        <c:majorTickMark val="none"/>
        <c:minorTickMark val="none"/>
        <c:tickLblPos val="nextTo"/>
        <c:crossAx val="2105180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Dashboard.xlsx]age and marital!PivotTable1</c:name>
    <c:fmtId val="4"/>
  </c:pivotSource>
  <c:chart>
    <c:autoTitleDeleted val="1"/>
    <c:pivotFmts>
      <c:pivotFmt>
        <c:idx val="0"/>
        <c:marker>
          <c:symbol val="none"/>
        </c:marker>
      </c:pivotFmt>
      <c:pivotFmt>
        <c:idx val="1"/>
        <c:marker>
          <c:symbol val="none"/>
        </c:marker>
      </c:pivotFmt>
      <c:pivotFmt>
        <c:idx val="2"/>
        <c:marker>
          <c:symbol val="none"/>
        </c:marker>
        <c:dLbl>
          <c:idx val="0"/>
          <c:spPr>
            <a:noFill/>
            <a:ln>
              <a:noFill/>
            </a:ln>
            <a:effectLst/>
          </c:spPr>
          <c:txPr>
            <a:bodyPr wrap="square" lIns="38100" tIns="19050" rIns="38100" bIns="19050" anchor="ctr">
              <a:spAutoFit/>
            </a:bodyPr>
            <a:lstStyle/>
            <a:p>
              <a:pPr>
                <a:defRPr sz="1400"/>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5">
                  <a:lumMod val="50000"/>
                  <a:shade val="30000"/>
                  <a:satMod val="115000"/>
                </a:schemeClr>
              </a:gs>
              <a:gs pos="50000">
                <a:schemeClr val="accent5">
                  <a:lumMod val="50000"/>
                  <a:shade val="67500"/>
                  <a:satMod val="115000"/>
                </a:schemeClr>
              </a:gs>
              <a:gs pos="100000">
                <a:schemeClr val="accent5">
                  <a:lumMod val="50000"/>
                  <a:shade val="100000"/>
                  <a:satMod val="115000"/>
                </a:schemeClr>
              </a:gs>
            </a:gsLst>
            <a:lin ang="2700000" scaled="1"/>
            <a:tileRect/>
          </a:gradFill>
        </c:spPr>
      </c:pivotFmt>
      <c:pivotFmt>
        <c:idx val="4"/>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path path="circle">
              <a:fillToRect l="50000" t="50000" r="50000" b="50000"/>
            </a:path>
            <a:tileRect/>
          </a:gradFill>
        </c:spPr>
      </c:pivotFmt>
      <c:pivotFmt>
        <c:idx val="5"/>
        <c:spPr>
          <a:solidFill>
            <a:srgbClr val="3333FF"/>
          </a:solidFill>
        </c:spPr>
      </c:pivotFmt>
    </c:pivotFmts>
    <c:plotArea>
      <c:layout/>
      <c:pieChart>
        <c:varyColors val="1"/>
        <c:ser>
          <c:idx val="0"/>
          <c:order val="0"/>
          <c:tx>
            <c:strRef>
              <c:f>'age and marital'!$B$3</c:f>
              <c:strCache>
                <c:ptCount val="1"/>
                <c:pt idx="0">
                  <c:v>Total</c:v>
                </c:pt>
              </c:strCache>
            </c:strRef>
          </c:tx>
          <c:dPt>
            <c:idx val="0"/>
            <c:bubble3D val="0"/>
            <c:spPr>
              <a:solidFill>
                <a:srgbClr val="3333FF"/>
              </a:solidFill>
            </c:spPr>
            <c:extLst>
              <c:ext xmlns:c16="http://schemas.microsoft.com/office/drawing/2014/chart" uri="{C3380CC4-5D6E-409C-BE32-E72D297353CC}">
                <c16:uniqueId val="{00000001-63D1-4A0E-ABBD-0E8DBFCF5857}"/>
              </c:ext>
            </c:extLst>
          </c:dPt>
          <c:dPt>
            <c:idx val="1"/>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path path="circle">
                  <a:fillToRect l="50000" t="50000" r="50000" b="50000"/>
                </a:path>
                <a:tileRect/>
              </a:gradFill>
            </c:spPr>
            <c:extLst>
              <c:ext xmlns:c16="http://schemas.microsoft.com/office/drawing/2014/chart" uri="{C3380CC4-5D6E-409C-BE32-E72D297353CC}">
                <c16:uniqueId val="{00000003-63D1-4A0E-ABBD-0E8DBFCF5857}"/>
              </c:ext>
            </c:extLst>
          </c:dPt>
          <c:dPt>
            <c:idx val="2"/>
            <c:bubble3D val="0"/>
            <c:spPr>
              <a:gradFill flip="none" rotWithShape="1">
                <a:gsLst>
                  <a:gs pos="0">
                    <a:schemeClr val="accent5">
                      <a:lumMod val="50000"/>
                      <a:shade val="30000"/>
                      <a:satMod val="115000"/>
                    </a:schemeClr>
                  </a:gs>
                  <a:gs pos="50000">
                    <a:schemeClr val="accent5">
                      <a:lumMod val="50000"/>
                      <a:shade val="67500"/>
                      <a:satMod val="115000"/>
                    </a:schemeClr>
                  </a:gs>
                  <a:gs pos="100000">
                    <a:schemeClr val="accent5">
                      <a:lumMod val="50000"/>
                      <a:shade val="100000"/>
                      <a:satMod val="115000"/>
                    </a:schemeClr>
                  </a:gs>
                </a:gsLst>
                <a:lin ang="2700000" scaled="1"/>
                <a:tileRect/>
              </a:gradFill>
            </c:spPr>
            <c:extLst>
              <c:ext xmlns:c16="http://schemas.microsoft.com/office/drawing/2014/chart" uri="{C3380CC4-5D6E-409C-BE32-E72D297353CC}">
                <c16:uniqueId val="{00000005-63D1-4A0E-ABBD-0E8DBFCF5857}"/>
              </c:ext>
            </c:extLst>
          </c:dPt>
          <c:dLbls>
            <c:spPr>
              <a:noFill/>
              <a:ln>
                <a:noFill/>
              </a:ln>
              <a:effectLst/>
            </c:spPr>
            <c:txPr>
              <a:bodyPr wrap="square" lIns="38100" tIns="19050" rIns="38100" bIns="19050" anchor="ctr">
                <a:spAutoFit/>
              </a:bodyPr>
              <a:lstStyle/>
              <a:p>
                <a:pPr>
                  <a:defRPr sz="1400"/>
                </a:pPr>
                <a:endParaRPr lang="en-US"/>
              </a:p>
            </c:tx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'age and marital'!$A$4:$A$8</c:f>
              <c:strCache>
                <c:ptCount val="4"/>
                <c:pt idx="0">
                  <c:v>HR</c:v>
                </c:pt>
                <c:pt idx="1">
                  <c:v>R&amp;D</c:v>
                </c:pt>
                <c:pt idx="2">
                  <c:v>Sales</c:v>
                </c:pt>
                <c:pt idx="3">
                  <c:v>(blank)</c:v>
                </c:pt>
              </c:strCache>
            </c:strRef>
          </c:cat>
          <c:val>
            <c:numRef>
              <c:f>'age and marital'!$B$4:$B$8</c:f>
              <c:numCache>
                <c:formatCode>0.00%</c:formatCode>
                <c:ptCount val="4"/>
                <c:pt idx="0">
                  <c:v>5.0632911392405063E-2</c:v>
                </c:pt>
                <c:pt idx="1">
                  <c:v>0.56118143459915615</c:v>
                </c:pt>
                <c:pt idx="2">
                  <c:v>0.3881856540084388</c:v>
                </c:pt>
                <c:pt idx="3">
                  <c:v>0</c:v>
                </c:pt>
              </c:numCache>
            </c:numRef>
          </c:val>
          <c:extLst>
            <c:ext xmlns:c16="http://schemas.microsoft.com/office/drawing/2014/chart" uri="{C3380CC4-5D6E-409C-BE32-E72D297353CC}">
              <c16:uniqueId val="{00000006-63D1-4A0E-ABBD-0E8DBFCF5857}"/>
            </c:ext>
          </c:extLst>
        </c:ser>
        <c:dLbls>
          <c:dLblPos val="bestFit"/>
          <c:showLegendKey val="0"/>
          <c:showVal val="1"/>
          <c:showCatName val="0"/>
          <c:showSerName val="0"/>
          <c:showPercent val="0"/>
          <c:showBubbleSize val="0"/>
          <c:showLeaderLines val="1"/>
        </c:dLbls>
        <c:firstSliceAng val="0"/>
      </c:pieChart>
    </c:plotArea>
    <c:legend>
      <c:legendPos val="r"/>
      <c:overlay val="0"/>
    </c:legend>
    <c:plotVisOnly val="1"/>
    <c:dispBlanksAs val="gap"/>
    <c:showDLblsOverMax val="0"/>
  </c:chart>
  <c:spPr>
    <a:noFill/>
    <a:ln>
      <a:noFill/>
    </a:ln>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Dashboard.xlsx]age and marital!age</c:name>
    <c:fmtId val="4"/>
  </c:pivotSource>
  <c:chart>
    <c:autoTitleDeleted val="1"/>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rgbClr val="DDEBCF"/>
              </a:gs>
              <a:gs pos="50000">
                <a:schemeClr val="accent6">
                  <a:lumMod val="60000"/>
                  <a:lumOff val="40000"/>
                </a:schemeClr>
              </a:gs>
              <a:gs pos="100000">
                <a:srgbClr val="FF0000">
                  <a:lumMod val="51000"/>
                </a:srgbClr>
              </a:gs>
            </a:gsLst>
            <a:lin ang="10800000" scaled="0"/>
          </a:gradFill>
        </c:spPr>
        <c:marker>
          <c:symbol val="none"/>
        </c:marker>
        <c:dLbl>
          <c:idx val="0"/>
          <c:spPr/>
          <c:txPr>
            <a:bodyPr/>
            <a:lstStyle/>
            <a:p>
              <a:pPr>
                <a:defRPr sz="14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436845803232025E-2"/>
          <c:y val="5.5582460796373613E-2"/>
          <c:w val="0.9340596215248842"/>
          <c:h val="0.81783248765904382"/>
        </c:manualLayout>
      </c:layout>
      <c:barChart>
        <c:barDir val="col"/>
        <c:grouping val="stacked"/>
        <c:varyColors val="0"/>
        <c:ser>
          <c:idx val="0"/>
          <c:order val="0"/>
          <c:tx>
            <c:strRef>
              <c:f>'age and marital'!$E$2</c:f>
              <c:strCache>
                <c:ptCount val="1"/>
                <c:pt idx="0">
                  <c:v>Total</c:v>
                </c:pt>
              </c:strCache>
            </c:strRef>
          </c:tx>
          <c:spPr>
            <a:gradFill>
              <a:gsLst>
                <a:gs pos="0">
                  <a:srgbClr val="DDEBCF"/>
                </a:gs>
                <a:gs pos="50000">
                  <a:schemeClr val="accent6">
                    <a:lumMod val="60000"/>
                    <a:lumOff val="40000"/>
                  </a:schemeClr>
                </a:gs>
                <a:gs pos="100000">
                  <a:srgbClr val="FF0000">
                    <a:lumMod val="51000"/>
                  </a:srgbClr>
                </a:gs>
              </a:gsLst>
              <a:lin ang="10800000" scaled="0"/>
            </a:gradFill>
          </c:spPr>
          <c:invertIfNegative val="0"/>
          <c:dLbls>
            <c:spPr/>
            <c:txPr>
              <a:bodyPr/>
              <a:lstStyle/>
              <a:p>
                <a:pPr>
                  <a:defRPr sz="14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'age and marital'!$D$3:$D$8</c:f>
              <c:strCache>
                <c:ptCount val="5"/>
                <c:pt idx="0">
                  <c:v>25 - 34</c:v>
                </c:pt>
                <c:pt idx="1">
                  <c:v>35 - 44</c:v>
                </c:pt>
                <c:pt idx="2">
                  <c:v>Under 25</c:v>
                </c:pt>
                <c:pt idx="3">
                  <c:v>45 - 54</c:v>
                </c:pt>
                <c:pt idx="4">
                  <c:v>Over 55</c:v>
                </c:pt>
              </c:strCache>
            </c:strRef>
          </c:cat>
          <c:val>
            <c:numRef>
              <c:f>'age and marital'!$E$3:$E$8</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95AE-4748-9A1D-2CC45683697A}"/>
            </c:ext>
          </c:extLst>
        </c:ser>
        <c:dLbls>
          <c:showLegendKey val="0"/>
          <c:showVal val="1"/>
          <c:showCatName val="0"/>
          <c:showSerName val="0"/>
          <c:showPercent val="0"/>
          <c:showBubbleSize val="0"/>
        </c:dLbls>
        <c:gapWidth val="185"/>
        <c:overlap val="100"/>
        <c:axId val="210593664"/>
        <c:axId val="210612992"/>
      </c:barChart>
      <c:catAx>
        <c:axId val="210593664"/>
        <c:scaling>
          <c:orientation val="minMax"/>
        </c:scaling>
        <c:delete val="0"/>
        <c:axPos val="b"/>
        <c:numFmt formatCode="General" sourceLinked="0"/>
        <c:majorTickMark val="none"/>
        <c:minorTickMark val="none"/>
        <c:tickLblPos val="nextTo"/>
        <c:crossAx val="210612992"/>
        <c:crosses val="autoZero"/>
        <c:auto val="1"/>
        <c:lblAlgn val="ctr"/>
        <c:lblOffset val="100"/>
        <c:noMultiLvlLbl val="0"/>
      </c:catAx>
      <c:valAx>
        <c:axId val="210612992"/>
        <c:scaling>
          <c:orientation val="minMax"/>
        </c:scaling>
        <c:delete val="1"/>
        <c:axPos val="l"/>
        <c:numFmt formatCode="General" sourceLinked="1"/>
        <c:majorTickMark val="none"/>
        <c:minorTickMark val="none"/>
        <c:tickLblPos val="nextTo"/>
        <c:crossAx val="21059366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3033749452044"/>
          <c:y val="8.0961976971243174E-2"/>
          <c:w val="0.73495293073954082"/>
          <c:h val="0.51042026341493885"/>
        </c:manualLayout>
      </c:layout>
      <c:barChart>
        <c:barDir val="col"/>
        <c:grouping val="stacked"/>
        <c:varyColors val="0"/>
        <c:ser>
          <c:idx val="0"/>
          <c:order val="0"/>
          <c:spPr>
            <a:gradFill flip="none" rotWithShape="1">
              <a:gsLst>
                <a:gs pos="0">
                  <a:srgbClr val="000082"/>
                </a:gs>
                <a:gs pos="30000">
                  <a:srgbClr val="66008F"/>
                </a:gs>
                <a:gs pos="64999">
                  <a:srgbClr val="BA0066"/>
                </a:gs>
                <a:gs pos="89999">
                  <a:srgbClr val="FF0000"/>
                </a:gs>
                <a:gs pos="100000">
                  <a:srgbClr val="FF8200"/>
                </a:gs>
              </a:gsLst>
              <a:path path="circle">
                <a:fillToRect r="100000" b="100000"/>
              </a:path>
              <a:tileRect l="-100000" t="-100000"/>
            </a:gradFill>
            <a:ln w="19050">
              <a:noFill/>
            </a:ln>
          </c:spPr>
          <c:invertIfNegative val="0"/>
          <c:dLbls>
            <c:spPr>
              <a:noFill/>
              <a:ln>
                <a:noFill/>
              </a:ln>
              <a:effectLst/>
            </c:spPr>
            <c:txPr>
              <a:bodyPr wrap="square" lIns="38100" tIns="19050" rIns="38100" bIns="19050" anchor="ctr">
                <a:spAutoFit/>
              </a:bodyPr>
              <a:lstStyle/>
              <a:p>
                <a:pPr>
                  <a:defRPr sz="1050">
                    <a:solidFill>
                      <a:schemeClr val="bg1"/>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'job rule'!$D$4:$D$12</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'job rule'!$E$4:$E$12</c:f>
              <c:numCache>
                <c:formatCode>General</c:formatCode>
                <c:ptCount val="9"/>
                <c:pt idx="0">
                  <c:v>9</c:v>
                </c:pt>
                <c:pt idx="1">
                  <c:v>12</c:v>
                </c:pt>
                <c:pt idx="2">
                  <c:v>62</c:v>
                </c:pt>
                <c:pt idx="3">
                  <c:v>5</c:v>
                </c:pt>
                <c:pt idx="4">
                  <c:v>10</c:v>
                </c:pt>
                <c:pt idx="5">
                  <c:v>2</c:v>
                </c:pt>
                <c:pt idx="6">
                  <c:v>47</c:v>
                </c:pt>
                <c:pt idx="7">
                  <c:v>57</c:v>
                </c:pt>
                <c:pt idx="8">
                  <c:v>33</c:v>
                </c:pt>
              </c:numCache>
            </c:numRef>
          </c:val>
          <c:extLst>
            <c:ext xmlns:c16="http://schemas.microsoft.com/office/drawing/2014/chart" uri="{C3380CC4-5D6E-409C-BE32-E72D297353CC}">
              <c16:uniqueId val="{00000000-9D09-4154-88BC-A8167DB49962}"/>
            </c:ext>
          </c:extLst>
        </c:ser>
        <c:dLbls>
          <c:dLblPos val="ctr"/>
          <c:showLegendKey val="0"/>
          <c:showVal val="1"/>
          <c:showCatName val="0"/>
          <c:showSerName val="0"/>
          <c:showPercent val="0"/>
          <c:showBubbleSize val="0"/>
        </c:dLbls>
        <c:gapWidth val="40"/>
        <c:overlap val="-64"/>
        <c:axId val="210619776"/>
        <c:axId val="210646144"/>
      </c:barChart>
      <c:catAx>
        <c:axId val="210619776"/>
        <c:scaling>
          <c:orientation val="minMax"/>
        </c:scaling>
        <c:delete val="0"/>
        <c:axPos val="b"/>
        <c:numFmt formatCode="General" sourceLinked="0"/>
        <c:majorTickMark val="none"/>
        <c:minorTickMark val="none"/>
        <c:tickLblPos val="nextTo"/>
        <c:txPr>
          <a:bodyPr/>
          <a:lstStyle/>
          <a:p>
            <a:pPr>
              <a:defRPr sz="1050" b="1"/>
            </a:pPr>
            <a:endParaRPr lang="en-US"/>
          </a:p>
        </c:txPr>
        <c:crossAx val="210646144"/>
        <c:crosses val="autoZero"/>
        <c:auto val="1"/>
        <c:lblAlgn val="ctr"/>
        <c:lblOffset val="100"/>
        <c:noMultiLvlLbl val="0"/>
      </c:catAx>
      <c:valAx>
        <c:axId val="210646144"/>
        <c:scaling>
          <c:orientation val="minMax"/>
        </c:scaling>
        <c:delete val="0"/>
        <c:axPos val="l"/>
        <c:numFmt formatCode="General" sourceLinked="1"/>
        <c:majorTickMark val="none"/>
        <c:minorTickMark val="none"/>
        <c:tickLblPos val="nextTo"/>
        <c:crossAx val="210619776"/>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Dashboard.xlsx]age and marital!PivotTable2</c:name>
    <c:fmtId val="5"/>
  </c:pivotSource>
  <c:chart>
    <c:autoTitleDeleted val="1"/>
    <c:pivotFmts>
      <c:pivotFmt>
        <c:idx val="0"/>
        <c:marker>
          <c:symbol val="none"/>
        </c:marker>
        <c:dLbl>
          <c:idx val="0"/>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c:txPr>
            <a:bodyPr/>
            <a:lstStyle/>
            <a:p>
              <a:pPr>
                <a:defRPr sz="1050" b="1"/>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gradFill>
            <a:gsLst>
              <a:gs pos="0">
                <a:srgbClr val="03D4A8"/>
              </a:gs>
              <a:gs pos="25000">
                <a:srgbClr val="21D6E0"/>
              </a:gs>
              <a:gs pos="75000">
                <a:srgbClr val="0087E6"/>
              </a:gs>
              <a:gs pos="100000">
                <a:srgbClr val="005CBF"/>
              </a:gs>
            </a:gsLst>
            <a:lin ang="5400000" scaled="0"/>
          </a:gradFill>
        </c:spPr>
        <c:dLbl>
          <c:idx val="0"/>
          <c:layout>
            <c:manualLayout>
              <c:x val="-0.21291715832191657"/>
              <c:y val="0.22619997150236579"/>
            </c:manualLayout>
          </c:layout>
          <c:spPr/>
          <c:txPr>
            <a:bodyPr/>
            <a:lstStyle/>
            <a:p>
              <a:pPr>
                <a:defRPr sz="1050" b="1"/>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gradFill>
            <a:gsLst>
              <a:gs pos="0">
                <a:srgbClr val="000000"/>
              </a:gs>
              <a:gs pos="39999">
                <a:srgbClr val="0A128C"/>
              </a:gs>
              <a:gs pos="70000">
                <a:srgbClr val="181CC7"/>
              </a:gs>
              <a:gs pos="88000">
                <a:srgbClr val="7005D4"/>
              </a:gs>
              <a:gs pos="100000">
                <a:srgbClr val="8C3D91"/>
              </a:gs>
            </a:gsLst>
            <a:lin ang="5400000" scaled="0"/>
          </a:gradFill>
        </c:spPr>
        <c:dLbl>
          <c:idx val="0"/>
          <c:layout>
            <c:manualLayout>
              <c:x val="-0.1771237347255743"/>
              <c:y val="-0.16124010567053787"/>
            </c:manualLayout>
          </c:layout>
          <c:spPr/>
          <c:txPr>
            <a:bodyPr/>
            <a:lstStyle/>
            <a:p>
              <a:pPr>
                <a:defRPr sz="1050" b="1"/>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gradFill>
            <a:gsLst>
              <a:gs pos="0">
                <a:srgbClr val="5E9EFF"/>
              </a:gs>
              <a:gs pos="39999">
                <a:srgbClr val="85C2FF"/>
              </a:gs>
              <a:gs pos="70000">
                <a:srgbClr val="C4D6EB"/>
              </a:gs>
              <a:gs pos="100000">
                <a:srgbClr val="FFEBFA"/>
              </a:gs>
            </a:gsLst>
            <a:lin ang="5400000" scaled="0"/>
          </a:gradFill>
        </c:spPr>
      </c:pivotFmt>
    </c:pivotFmts>
    <c:plotArea>
      <c:layout>
        <c:manualLayout>
          <c:layoutTarget val="inner"/>
          <c:xMode val="edge"/>
          <c:yMode val="edge"/>
          <c:x val="0.15713054159532985"/>
          <c:y val="0.14569988715591972"/>
          <c:w val="0.6813503862121153"/>
          <c:h val="0.80740021324091815"/>
        </c:manualLayout>
      </c:layout>
      <c:pieChart>
        <c:varyColors val="1"/>
        <c:ser>
          <c:idx val="0"/>
          <c:order val="0"/>
          <c:tx>
            <c:strRef>
              <c:f>'age and marital'!$H$2</c:f>
              <c:strCache>
                <c:ptCount val="1"/>
                <c:pt idx="0">
                  <c:v>Total</c:v>
                </c:pt>
              </c:strCache>
            </c:strRef>
          </c:tx>
          <c:dPt>
            <c:idx val="0"/>
            <c:bubble3D val="0"/>
            <c:spPr>
              <a:gradFill>
                <a:gsLst>
                  <a:gs pos="0">
                    <a:srgbClr val="03D4A8"/>
                  </a:gs>
                  <a:gs pos="25000">
                    <a:srgbClr val="21D6E0"/>
                  </a:gs>
                  <a:gs pos="75000">
                    <a:srgbClr val="0087E6"/>
                  </a:gs>
                  <a:gs pos="100000">
                    <a:srgbClr val="005CBF"/>
                  </a:gs>
                </a:gsLst>
                <a:lin ang="5400000" scaled="0"/>
              </a:gradFill>
            </c:spPr>
            <c:extLst>
              <c:ext xmlns:c16="http://schemas.microsoft.com/office/drawing/2014/chart" uri="{C3380CC4-5D6E-409C-BE32-E72D297353CC}">
                <c16:uniqueId val="{00000001-BC17-4E6D-9B78-72E2CB78FE87}"/>
              </c:ext>
            </c:extLst>
          </c:dPt>
          <c:dPt>
            <c:idx val="1"/>
            <c:bubble3D val="0"/>
            <c:spPr>
              <a:gradFill>
                <a:gsLst>
                  <a:gs pos="0">
                    <a:srgbClr val="000000"/>
                  </a:gs>
                  <a:gs pos="39999">
                    <a:srgbClr val="0A128C"/>
                  </a:gs>
                  <a:gs pos="70000">
                    <a:srgbClr val="181CC7"/>
                  </a:gs>
                  <a:gs pos="88000">
                    <a:srgbClr val="7005D4"/>
                  </a:gs>
                  <a:gs pos="100000">
                    <a:srgbClr val="8C3D91"/>
                  </a:gs>
                </a:gsLst>
                <a:lin ang="5400000" scaled="0"/>
              </a:gradFill>
            </c:spPr>
            <c:extLst>
              <c:ext xmlns:c16="http://schemas.microsoft.com/office/drawing/2014/chart" uri="{C3380CC4-5D6E-409C-BE32-E72D297353CC}">
                <c16:uniqueId val="{00000003-BC17-4E6D-9B78-72E2CB78FE87}"/>
              </c:ext>
            </c:extLst>
          </c:dPt>
          <c:dPt>
            <c:idx val="2"/>
            <c:bubble3D val="0"/>
            <c:spPr>
              <a:gradFill>
                <a:gsLst>
                  <a:gs pos="0">
                    <a:srgbClr val="5E9EFF"/>
                  </a:gs>
                  <a:gs pos="39999">
                    <a:srgbClr val="85C2FF"/>
                  </a:gs>
                  <a:gs pos="70000">
                    <a:srgbClr val="C4D6EB"/>
                  </a:gs>
                  <a:gs pos="100000">
                    <a:srgbClr val="FFEBFA"/>
                  </a:gs>
                </a:gsLst>
                <a:lin ang="5400000" scaled="0"/>
              </a:gradFill>
            </c:spPr>
            <c:extLst>
              <c:ext xmlns:c16="http://schemas.microsoft.com/office/drawing/2014/chart" uri="{C3380CC4-5D6E-409C-BE32-E72D297353CC}">
                <c16:uniqueId val="{00000005-BC17-4E6D-9B78-72E2CB78FE87}"/>
              </c:ext>
            </c:extLst>
          </c:dPt>
          <c:dLbls>
            <c:dLbl>
              <c:idx val="0"/>
              <c:layout>
                <c:manualLayout>
                  <c:x val="-0.21291715832191657"/>
                  <c:y val="0.2261999715023657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C17-4E6D-9B78-72E2CB78FE87}"/>
                </c:ext>
              </c:extLst>
            </c:dLbl>
            <c:dLbl>
              <c:idx val="1"/>
              <c:layout>
                <c:manualLayout>
                  <c:x val="-0.1771237347255743"/>
                  <c:y val="-0.1612401056705378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C17-4E6D-9B78-72E2CB78FE87}"/>
                </c:ext>
              </c:extLst>
            </c:dLbl>
            <c:spPr/>
            <c:txPr>
              <a:bodyPr/>
              <a:lstStyle/>
              <a:p>
                <a:pPr>
                  <a:defRPr sz="1050" b="1"/>
                </a:pPr>
                <a:endParaRPr lang="en-US"/>
              </a:p>
            </c:txPr>
            <c:showLegendKey val="0"/>
            <c:showVal val="0"/>
            <c:showCatName val="1"/>
            <c:showSerName val="0"/>
            <c:showPercent val="1"/>
            <c:showBubbleSize val="0"/>
            <c:showLeaderLines val="1"/>
            <c:extLst>
              <c:ext xmlns:c15="http://schemas.microsoft.com/office/drawing/2012/chart" uri="{CE6537A1-D6FC-4f65-9D91-7224C49458BB}"/>
            </c:extLst>
          </c:dLbls>
          <c:cat>
            <c:strRef>
              <c:f>'age and marital'!$G$3:$G$6</c:f>
              <c:strCache>
                <c:ptCount val="3"/>
                <c:pt idx="0">
                  <c:v>Divorced</c:v>
                </c:pt>
                <c:pt idx="1">
                  <c:v>Married</c:v>
                </c:pt>
                <c:pt idx="2">
                  <c:v>Single</c:v>
                </c:pt>
              </c:strCache>
            </c:strRef>
          </c:cat>
          <c:val>
            <c:numRef>
              <c:f>'age and marital'!$H$3:$H$6</c:f>
              <c:numCache>
                <c:formatCode>General</c:formatCode>
                <c:ptCount val="3"/>
                <c:pt idx="0">
                  <c:v>327</c:v>
                </c:pt>
                <c:pt idx="1">
                  <c:v>673</c:v>
                </c:pt>
                <c:pt idx="2">
                  <c:v>470</c:v>
                </c:pt>
              </c:numCache>
            </c:numRef>
          </c:val>
          <c:extLst>
            <c:ext xmlns:c16="http://schemas.microsoft.com/office/drawing/2014/chart" uri="{C3380CC4-5D6E-409C-BE32-E72D297353CC}">
              <c16:uniqueId val="{00000006-BC17-4E6D-9B78-72E2CB78FE87}"/>
            </c:ext>
          </c:extLst>
        </c:ser>
        <c:dLbls>
          <c:showLegendKey val="0"/>
          <c:showVal val="0"/>
          <c:showCatName val="1"/>
          <c:showSerName val="0"/>
          <c:showPercent val="1"/>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val>
            <c:numRef>
              <c:f>education!$D$11:$D$12</c:f>
              <c:numCache>
                <c:formatCode>0%</c:formatCode>
                <c:ptCount val="2"/>
                <c:pt idx="0">
                  <c:v>0.4</c:v>
                </c:pt>
                <c:pt idx="1">
                  <c:v>0.6</c:v>
                </c:pt>
              </c:numCache>
            </c:numRef>
          </c:val>
          <c:extLst>
            <c:ext xmlns:c16="http://schemas.microsoft.com/office/drawing/2014/chart" uri="{C3380CC4-5D6E-409C-BE32-E72D297353CC}">
              <c16:uniqueId val="{00000000-AA8F-493F-AC3D-673FD26D6562}"/>
            </c:ext>
          </c:extLst>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Dashboard.xlsx]education!PivotTable2</c:name>
    <c:fmtId val="0"/>
  </c:pivotSource>
  <c:chart>
    <c:autoTitleDeleted val="1"/>
    <c:pivotFmts>
      <c:pivotFmt>
        <c:idx val="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pivotFmt>
    </c:pivotFmts>
    <c:plotArea>
      <c:layout>
        <c:manualLayout>
          <c:layoutTarget val="inner"/>
          <c:xMode val="edge"/>
          <c:yMode val="edge"/>
          <c:x val="0.23814216972878391"/>
          <c:y val="0.12962962962962962"/>
          <c:w val="0.69906627296587931"/>
          <c:h val="0.83309419655876349"/>
        </c:manualLayout>
      </c:layout>
      <c:barChart>
        <c:barDir val="bar"/>
        <c:grouping val="clustered"/>
        <c:varyColors val="0"/>
        <c:ser>
          <c:idx val="0"/>
          <c:order val="0"/>
          <c:tx>
            <c:strRef>
              <c:f>education!$H$2</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education!$G$3:$G$9</c:f>
              <c:strCache>
                <c:ptCount val="6"/>
                <c:pt idx="0">
                  <c:v>(blank)</c:v>
                </c:pt>
                <c:pt idx="1">
                  <c:v>Doctoral Degree</c:v>
                </c:pt>
                <c:pt idx="2">
                  <c:v>High School</c:v>
                </c:pt>
                <c:pt idx="3">
                  <c:v>Associates Degree</c:v>
                </c:pt>
                <c:pt idx="4">
                  <c:v>Master's Degree</c:v>
                </c:pt>
                <c:pt idx="5">
                  <c:v>Bachelor's Degree</c:v>
                </c:pt>
              </c:strCache>
            </c:strRef>
          </c:cat>
          <c:val>
            <c:numRef>
              <c:f>education!$H$3:$H$9</c:f>
              <c:numCache>
                <c:formatCode>General</c:formatCode>
                <c:ptCount val="6"/>
                <c:pt idx="1">
                  <c:v>5</c:v>
                </c:pt>
                <c:pt idx="2">
                  <c:v>31</c:v>
                </c:pt>
                <c:pt idx="3">
                  <c:v>44</c:v>
                </c:pt>
                <c:pt idx="4">
                  <c:v>58</c:v>
                </c:pt>
                <c:pt idx="5">
                  <c:v>99</c:v>
                </c:pt>
              </c:numCache>
            </c:numRef>
          </c:val>
          <c:extLst>
            <c:ext xmlns:c16="http://schemas.microsoft.com/office/drawing/2014/chart" uri="{C3380CC4-5D6E-409C-BE32-E72D297353CC}">
              <c16:uniqueId val="{00000000-F0A0-4E16-9503-9256B5C8303D}"/>
            </c:ext>
          </c:extLst>
        </c:ser>
        <c:dLbls>
          <c:showLegendKey val="0"/>
          <c:showVal val="1"/>
          <c:showCatName val="0"/>
          <c:showSerName val="0"/>
          <c:showPercent val="0"/>
          <c:showBubbleSize val="0"/>
        </c:dLbls>
        <c:gapWidth val="75"/>
        <c:axId val="208852480"/>
        <c:axId val="208855424"/>
      </c:barChart>
      <c:catAx>
        <c:axId val="208852480"/>
        <c:scaling>
          <c:orientation val="minMax"/>
        </c:scaling>
        <c:delete val="0"/>
        <c:axPos val="l"/>
        <c:numFmt formatCode="General" sourceLinked="0"/>
        <c:majorTickMark val="none"/>
        <c:minorTickMark val="none"/>
        <c:tickLblPos val="nextTo"/>
        <c:crossAx val="208855424"/>
        <c:crosses val="autoZero"/>
        <c:auto val="1"/>
        <c:lblAlgn val="ctr"/>
        <c:lblOffset val="100"/>
        <c:noMultiLvlLbl val="0"/>
      </c:catAx>
      <c:valAx>
        <c:axId val="208855424"/>
        <c:scaling>
          <c:orientation val="minMax"/>
        </c:scaling>
        <c:delete val="1"/>
        <c:axPos val="b"/>
        <c:numFmt formatCode="General" sourceLinked="1"/>
        <c:majorTickMark val="none"/>
        <c:minorTickMark val="none"/>
        <c:tickLblPos val="nextTo"/>
        <c:crossAx val="20885248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0"/>
    <c:plotArea>
      <c:layout>
        <c:manualLayout>
          <c:layoutTarget val="inner"/>
          <c:xMode val="edge"/>
          <c:yMode val="edge"/>
          <c:x val="0.27296107904212152"/>
          <c:y val="0.21052650967123421"/>
          <c:w val="0.50098588329427907"/>
          <c:h val="0.74268982151293594"/>
        </c:manualLayout>
      </c:layout>
      <c:doughnutChart>
        <c:varyColors val="1"/>
        <c:ser>
          <c:idx val="0"/>
          <c:order val="0"/>
          <c:val>
            <c:numRef>
              <c:f>'Job satisfaction'!$C$6:$C$7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0-1493-420A-AEA5-1DF0DFE91ADF}"/>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rtl="0">
            <a:defRPr/>
          </a:pPr>
          <a:endParaRPr lang="en-US"/>
        </a:p>
      </c:txPr>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6479113848151046E-2"/>
          <c:y val="7.407407407407407E-2"/>
          <c:w val="0.7861027996500437"/>
          <c:h val="0.75902012248468942"/>
        </c:manualLayout>
      </c:layout>
      <c:barChart>
        <c:barDir val="bar"/>
        <c:grouping val="stacked"/>
        <c:varyColors val="0"/>
        <c:ser>
          <c:idx val="0"/>
          <c:order val="0"/>
          <c:invertIfNegative val="0"/>
          <c:val>
            <c:numRef>
              <c:f>'Job satisfaction'!$B$6</c:f>
              <c:numCache>
                <c:formatCode>0.00</c:formatCode>
                <c:ptCount val="1"/>
                <c:pt idx="0">
                  <c:v>2.6265306122448981</c:v>
                </c:pt>
              </c:numCache>
            </c:numRef>
          </c:val>
          <c:extLst>
            <c:ext xmlns:c16="http://schemas.microsoft.com/office/drawing/2014/chart" uri="{C3380CC4-5D6E-409C-BE32-E72D297353CC}">
              <c16:uniqueId val="{00000000-0950-4A7C-86E0-995D4D1110E6}"/>
            </c:ext>
          </c:extLst>
        </c:ser>
        <c:ser>
          <c:idx val="1"/>
          <c:order val="1"/>
          <c:invertIfNegative val="0"/>
          <c:val>
            <c:numRef>
              <c:f>'Job satisfaction'!$B$7</c:f>
              <c:numCache>
                <c:formatCode>0.00</c:formatCode>
                <c:ptCount val="1"/>
                <c:pt idx="0">
                  <c:v>1.3734693877551019</c:v>
                </c:pt>
              </c:numCache>
            </c:numRef>
          </c:val>
          <c:extLst>
            <c:ext xmlns:c16="http://schemas.microsoft.com/office/drawing/2014/chart" uri="{C3380CC4-5D6E-409C-BE32-E72D297353CC}">
              <c16:uniqueId val="{00000001-0950-4A7C-86E0-995D4D1110E6}"/>
            </c:ext>
          </c:extLst>
        </c:ser>
        <c:dLbls>
          <c:showLegendKey val="0"/>
          <c:showVal val="0"/>
          <c:showCatName val="0"/>
          <c:showSerName val="0"/>
          <c:showPercent val="0"/>
          <c:showBubbleSize val="0"/>
        </c:dLbls>
        <c:gapWidth val="6"/>
        <c:overlap val="100"/>
        <c:axId val="190024320"/>
        <c:axId val="190030208"/>
      </c:barChart>
      <c:catAx>
        <c:axId val="190024320"/>
        <c:scaling>
          <c:orientation val="minMax"/>
        </c:scaling>
        <c:delete val="0"/>
        <c:axPos val="l"/>
        <c:majorTickMark val="out"/>
        <c:minorTickMark val="none"/>
        <c:tickLblPos val="nextTo"/>
        <c:crossAx val="190030208"/>
        <c:crosses val="autoZero"/>
        <c:auto val="1"/>
        <c:lblAlgn val="ctr"/>
        <c:lblOffset val="100"/>
        <c:noMultiLvlLbl val="0"/>
      </c:catAx>
      <c:valAx>
        <c:axId val="190030208"/>
        <c:scaling>
          <c:orientation val="minMax"/>
          <c:max val="4"/>
          <c:min val="0"/>
        </c:scaling>
        <c:delete val="0"/>
        <c:axPos val="b"/>
        <c:numFmt formatCode="0.00" sourceLinked="1"/>
        <c:majorTickMark val="out"/>
        <c:minorTickMark val="none"/>
        <c:tickLblPos val="nextTo"/>
        <c:crossAx val="190024320"/>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569881889763778"/>
          <c:y val="0.1969400699912511"/>
          <c:w val="0.38860258092738409"/>
          <c:h val="0.64767096821230674"/>
        </c:manualLayout>
      </c:layout>
      <c:pieChart>
        <c:varyColors val="1"/>
        <c:ser>
          <c:idx val="0"/>
          <c:order val="0"/>
          <c:spPr>
            <a:ln w="19050">
              <a:noFill/>
            </a:ln>
          </c:spPr>
          <c:dLbls>
            <c:spPr>
              <a:noFill/>
              <a:ln>
                <a:noFill/>
              </a:ln>
              <a:effectLst/>
            </c:spPr>
            <c:showLegendKey val="0"/>
            <c:showVal val="0"/>
            <c:showCatName val="1"/>
            <c:showSerName val="0"/>
            <c:showPercent val="1"/>
            <c:showBubbleSize val="0"/>
            <c:showLeaderLines val="1"/>
            <c:extLst>
              <c:ext xmlns:c15="http://schemas.microsoft.com/office/drawing/2012/chart" uri="{CE6537A1-D6FC-4f65-9D91-7224C49458BB}"/>
            </c:extLst>
          </c:dLbls>
          <c:cat>
            <c:strRef>
              <c:f>'job rule'!$D$4:$D$12</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'job rule'!$E$4:$E$12</c:f>
              <c:numCache>
                <c:formatCode>General</c:formatCode>
                <c:ptCount val="9"/>
                <c:pt idx="0">
                  <c:v>9</c:v>
                </c:pt>
                <c:pt idx="1">
                  <c:v>12</c:v>
                </c:pt>
                <c:pt idx="2">
                  <c:v>62</c:v>
                </c:pt>
                <c:pt idx="3">
                  <c:v>5</c:v>
                </c:pt>
                <c:pt idx="4">
                  <c:v>10</c:v>
                </c:pt>
                <c:pt idx="5">
                  <c:v>2</c:v>
                </c:pt>
                <c:pt idx="6">
                  <c:v>47</c:v>
                </c:pt>
                <c:pt idx="7">
                  <c:v>57</c:v>
                </c:pt>
                <c:pt idx="8">
                  <c:v>33</c:v>
                </c:pt>
              </c:numCache>
            </c:numRef>
          </c:val>
          <c:extLst>
            <c:ext xmlns:c16="http://schemas.microsoft.com/office/drawing/2014/chart" uri="{C3380CC4-5D6E-409C-BE32-E72D297353CC}">
              <c16:uniqueId val="{00000000-4BA4-47F3-B8CB-D488BD0D344C}"/>
            </c:ext>
          </c:extLst>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Dashboard.xlsx]age and marital!age</c:name>
    <c:fmtId val="2"/>
  </c:pivotSource>
  <c:chart>
    <c:autoTitleDeleted val="1"/>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6.6875653082549641E-2"/>
          <c:w val="0.94086021505376349"/>
          <c:h val="0.84931388278659525"/>
        </c:manualLayout>
      </c:layout>
      <c:barChart>
        <c:barDir val="col"/>
        <c:grouping val="stacked"/>
        <c:varyColors val="0"/>
        <c:ser>
          <c:idx val="0"/>
          <c:order val="0"/>
          <c:tx>
            <c:strRef>
              <c:f>'age and marital'!$E$2</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'age and marital'!$D$3:$D$8</c:f>
              <c:strCache>
                <c:ptCount val="5"/>
                <c:pt idx="0">
                  <c:v>25 - 34</c:v>
                </c:pt>
                <c:pt idx="1">
                  <c:v>35 - 44</c:v>
                </c:pt>
                <c:pt idx="2">
                  <c:v>Under 25</c:v>
                </c:pt>
                <c:pt idx="3">
                  <c:v>45 - 54</c:v>
                </c:pt>
                <c:pt idx="4">
                  <c:v>Over 55</c:v>
                </c:pt>
              </c:strCache>
            </c:strRef>
          </c:cat>
          <c:val>
            <c:numRef>
              <c:f>'age and marital'!$E$3:$E$8</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BF08-47E8-8A65-37533ABDB71A}"/>
            </c:ext>
          </c:extLst>
        </c:ser>
        <c:dLbls>
          <c:showLegendKey val="0"/>
          <c:showVal val="1"/>
          <c:showCatName val="0"/>
          <c:showSerName val="0"/>
          <c:showPercent val="0"/>
          <c:showBubbleSize val="0"/>
        </c:dLbls>
        <c:gapWidth val="185"/>
        <c:overlap val="100"/>
        <c:axId val="211163392"/>
        <c:axId val="211182720"/>
      </c:barChart>
      <c:catAx>
        <c:axId val="211163392"/>
        <c:scaling>
          <c:orientation val="minMax"/>
        </c:scaling>
        <c:delete val="0"/>
        <c:axPos val="b"/>
        <c:numFmt formatCode="General" sourceLinked="0"/>
        <c:majorTickMark val="none"/>
        <c:minorTickMark val="none"/>
        <c:tickLblPos val="nextTo"/>
        <c:crossAx val="211182720"/>
        <c:crosses val="autoZero"/>
        <c:auto val="1"/>
        <c:lblAlgn val="ctr"/>
        <c:lblOffset val="100"/>
        <c:noMultiLvlLbl val="0"/>
      </c:catAx>
      <c:valAx>
        <c:axId val="211182720"/>
        <c:scaling>
          <c:orientation val="minMax"/>
        </c:scaling>
        <c:delete val="1"/>
        <c:axPos val="l"/>
        <c:numFmt formatCode="General" sourceLinked="1"/>
        <c:majorTickMark val="none"/>
        <c:minorTickMark val="none"/>
        <c:tickLblPos val="nextTo"/>
        <c:crossAx val="21116339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Dashboard.xlsx]age and marital!PivotTable2</c:name>
    <c:fmtId val="2"/>
  </c:pivotSource>
  <c:chart>
    <c:autoTitleDeleted val="1"/>
    <c:pivotFmts>
      <c:pivotFmt>
        <c:idx val="0"/>
        <c:marker>
          <c:symbol val="none"/>
        </c:marker>
        <c:dLbl>
          <c:idx val="0"/>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43350831146105"/>
          <c:y val="7.407407407407407E-2"/>
          <c:w val="0.80399715660542437"/>
          <c:h val="0.83309419655876349"/>
        </c:manualLayout>
      </c:layout>
      <c:barChart>
        <c:barDir val="bar"/>
        <c:grouping val="clustered"/>
        <c:varyColors val="0"/>
        <c:ser>
          <c:idx val="0"/>
          <c:order val="0"/>
          <c:tx>
            <c:strRef>
              <c:f>'age and marital'!$H$2</c:f>
              <c:strCache>
                <c:ptCount val="1"/>
                <c:pt idx="0">
                  <c:v>Total</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'age and marital'!$G$3:$G$6</c:f>
              <c:strCache>
                <c:ptCount val="3"/>
                <c:pt idx="0">
                  <c:v>Divorced</c:v>
                </c:pt>
                <c:pt idx="1">
                  <c:v>Married</c:v>
                </c:pt>
                <c:pt idx="2">
                  <c:v>Single</c:v>
                </c:pt>
              </c:strCache>
            </c:strRef>
          </c:cat>
          <c:val>
            <c:numRef>
              <c:f>'age and marital'!$H$3:$H$6</c:f>
              <c:numCache>
                <c:formatCode>General</c:formatCode>
                <c:ptCount val="3"/>
                <c:pt idx="0">
                  <c:v>327</c:v>
                </c:pt>
                <c:pt idx="1">
                  <c:v>673</c:v>
                </c:pt>
                <c:pt idx="2">
                  <c:v>470</c:v>
                </c:pt>
              </c:numCache>
            </c:numRef>
          </c:val>
          <c:extLst>
            <c:ext xmlns:c16="http://schemas.microsoft.com/office/drawing/2014/chart" uri="{C3380CC4-5D6E-409C-BE32-E72D297353CC}">
              <c16:uniqueId val="{00000000-56B6-4092-824A-F38940E5C17C}"/>
            </c:ext>
          </c:extLst>
        </c:ser>
        <c:dLbls>
          <c:dLblPos val="outEnd"/>
          <c:showLegendKey val="0"/>
          <c:showVal val="1"/>
          <c:showCatName val="0"/>
          <c:showSerName val="0"/>
          <c:showPercent val="0"/>
          <c:showBubbleSize val="0"/>
        </c:dLbls>
        <c:gapWidth val="150"/>
        <c:axId val="211208832"/>
        <c:axId val="211206144"/>
      </c:barChart>
      <c:valAx>
        <c:axId val="211206144"/>
        <c:scaling>
          <c:orientation val="minMax"/>
        </c:scaling>
        <c:delete val="0"/>
        <c:axPos val="b"/>
        <c:numFmt formatCode="General" sourceLinked="1"/>
        <c:majorTickMark val="out"/>
        <c:minorTickMark val="none"/>
        <c:tickLblPos val="nextTo"/>
        <c:crossAx val="211208832"/>
        <c:crosses val="autoZero"/>
        <c:crossBetween val="between"/>
      </c:valAx>
      <c:catAx>
        <c:axId val="211208832"/>
        <c:scaling>
          <c:orientation val="minMax"/>
        </c:scaling>
        <c:delete val="0"/>
        <c:axPos val="l"/>
        <c:numFmt formatCode="General" sourceLinked="0"/>
        <c:majorTickMark val="out"/>
        <c:minorTickMark val="none"/>
        <c:tickLblPos val="nextTo"/>
        <c:crossAx val="211206144"/>
        <c:crosses val="autoZero"/>
        <c:auto val="1"/>
        <c:lblAlgn val="ctr"/>
        <c:lblOffset val="100"/>
        <c:noMultiLvlLbl val="0"/>
      </c:cat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Dashboard.xlsx]Monthly income!PivotTable1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pieChart>
        <c:varyColors val="1"/>
        <c:ser>
          <c:idx val="0"/>
          <c:order val="0"/>
          <c:tx>
            <c:strRef>
              <c:f>'Monthly income'!$B$3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70C-42EC-9EC2-56600AF7EC16}"/>
              </c:ext>
            </c:extLst>
          </c:dPt>
          <c:dPt>
            <c:idx val="1"/>
            <c:bubble3D val="0"/>
            <c:spPr>
              <a:solidFill>
                <a:schemeClr val="accent2"/>
              </a:solidFill>
              <a:ln>
                <a:noFill/>
              </a:ln>
              <a:effectLst/>
            </c:spPr>
            <c:extLst>
              <c:ext xmlns:c16="http://schemas.microsoft.com/office/drawing/2014/chart" uri="{C3380CC4-5D6E-409C-BE32-E72D297353CC}">
                <c16:uniqueId val="{00000003-B70C-42EC-9EC2-56600AF7EC16}"/>
              </c:ext>
            </c:extLst>
          </c:dPt>
          <c:dPt>
            <c:idx val="2"/>
            <c:bubble3D val="0"/>
            <c:spPr>
              <a:solidFill>
                <a:schemeClr val="accent3"/>
              </a:solidFill>
              <a:ln>
                <a:noFill/>
              </a:ln>
              <a:effectLst/>
            </c:spPr>
            <c:extLst>
              <c:ext xmlns:c16="http://schemas.microsoft.com/office/drawing/2014/chart" uri="{C3380CC4-5D6E-409C-BE32-E72D297353CC}">
                <c16:uniqueId val="{00000005-B70C-42EC-9EC2-56600AF7EC16}"/>
              </c:ext>
            </c:extLst>
          </c:dPt>
          <c:cat>
            <c:strRef>
              <c:f>'Monthly income'!$A$4:$A$7</c:f>
              <c:strCache>
                <c:ptCount val="3"/>
                <c:pt idx="0">
                  <c:v>HR</c:v>
                </c:pt>
                <c:pt idx="1">
                  <c:v>R&amp;D</c:v>
                </c:pt>
                <c:pt idx="2">
                  <c:v>Sales</c:v>
                </c:pt>
              </c:strCache>
            </c:strRef>
          </c:cat>
          <c:val>
            <c:numRef>
              <c:f>'Monthly income'!$B$4:$B$7</c:f>
              <c:numCache>
                <c:formatCode>_-[$₹-820]* #,##0_-;\-[$₹-820]* #,##0_-;_-[$₹-820]* "-"_-;_-@_-</c:formatCode>
                <c:ptCount val="3"/>
                <c:pt idx="0">
                  <c:v>419234</c:v>
                </c:pt>
                <c:pt idx="1">
                  <c:v>6036284</c:v>
                </c:pt>
                <c:pt idx="2">
                  <c:v>3103791</c:v>
                </c:pt>
              </c:numCache>
            </c:numRef>
          </c:val>
          <c:extLst>
            <c:ext xmlns:c16="http://schemas.microsoft.com/office/drawing/2014/chart" uri="{C3380CC4-5D6E-409C-BE32-E72D297353CC}">
              <c16:uniqueId val="{00000000-0F2D-4586-9442-145EC06747A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Dashboard.xlsx]Travel Rate!PivotTable3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'Travel Rate'!$B$3</c:f>
              <c:strCache>
                <c:ptCount val="1"/>
                <c:pt idx="0">
                  <c:v>Total</c:v>
                </c:pt>
              </c:strCache>
            </c:strRef>
          </c:tx>
          <c:spPr>
            <a:solidFill>
              <a:schemeClr val="accent1"/>
            </a:solidFill>
            <a:ln>
              <a:noFill/>
            </a:ln>
            <a:effectLst/>
          </c:spPr>
          <c:invertIfNegative val="0"/>
          <c:cat>
            <c:strRef>
              <c:f>'Travel Rate'!$A$4:$A$7</c:f>
              <c:strCache>
                <c:ptCount val="3"/>
                <c:pt idx="0">
                  <c:v>Non-Travel</c:v>
                </c:pt>
                <c:pt idx="1">
                  <c:v>Travel_Frequently</c:v>
                </c:pt>
                <c:pt idx="2">
                  <c:v>Travel_Rarely</c:v>
                </c:pt>
              </c:strCache>
            </c:strRef>
          </c:cat>
          <c:val>
            <c:numRef>
              <c:f>'Travel Rate'!$B$4:$B$7</c:f>
              <c:numCache>
                <c:formatCode>General</c:formatCode>
                <c:ptCount val="3"/>
                <c:pt idx="0">
                  <c:v>122544</c:v>
                </c:pt>
                <c:pt idx="1">
                  <c:v>219558</c:v>
                </c:pt>
                <c:pt idx="2">
                  <c:v>837552</c:v>
                </c:pt>
              </c:numCache>
            </c:numRef>
          </c:val>
          <c:extLst>
            <c:ext xmlns:c16="http://schemas.microsoft.com/office/drawing/2014/chart" uri="{C3380CC4-5D6E-409C-BE32-E72D297353CC}">
              <c16:uniqueId val="{00000000-3B1D-43B1-8850-01BA6C42CF42}"/>
            </c:ext>
          </c:extLst>
        </c:ser>
        <c:dLbls>
          <c:showLegendKey val="0"/>
          <c:showVal val="0"/>
          <c:showCatName val="0"/>
          <c:showSerName val="0"/>
          <c:showPercent val="0"/>
          <c:showBubbleSize val="0"/>
        </c:dLbls>
        <c:gapWidth val="182"/>
        <c:axId val="385241488"/>
        <c:axId val="629911200"/>
      </c:barChart>
      <c:catAx>
        <c:axId val="38524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911200"/>
        <c:crosses val="autoZero"/>
        <c:auto val="1"/>
        <c:lblAlgn val="ctr"/>
        <c:lblOffset val="100"/>
        <c:noMultiLvlLbl val="0"/>
      </c:catAx>
      <c:valAx>
        <c:axId val="629911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24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Dashboard.xlsx]standard!PivotTable5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standard!$B$3</c:f>
              <c:strCache>
                <c:ptCount val="1"/>
                <c:pt idx="0">
                  <c:v>Total</c:v>
                </c:pt>
              </c:strCache>
            </c:strRef>
          </c:tx>
          <c:spPr>
            <a:solidFill>
              <a:schemeClr val="accent1"/>
            </a:solidFill>
            <a:ln>
              <a:noFill/>
            </a:ln>
            <a:effectLst/>
          </c:spPr>
          <c:cat>
            <c:strRef>
              <c:f>standard!$A$4:$A$9</c:f>
              <c:strCache>
                <c:ptCount val="5"/>
                <c:pt idx="0">
                  <c:v>25 - 34</c:v>
                </c:pt>
                <c:pt idx="1">
                  <c:v>35 - 44</c:v>
                </c:pt>
                <c:pt idx="2">
                  <c:v>45 - 54</c:v>
                </c:pt>
                <c:pt idx="3">
                  <c:v>Over 55</c:v>
                </c:pt>
                <c:pt idx="4">
                  <c:v>Under 25</c:v>
                </c:pt>
              </c:strCache>
            </c:strRef>
          </c:cat>
          <c:val>
            <c:numRef>
              <c:f>standard!$B$4:$B$9</c:f>
              <c:numCache>
                <c:formatCode>General</c:formatCode>
                <c:ptCount val="5"/>
                <c:pt idx="0">
                  <c:v>44320</c:v>
                </c:pt>
                <c:pt idx="1">
                  <c:v>40400</c:v>
                </c:pt>
                <c:pt idx="2">
                  <c:v>19600</c:v>
                </c:pt>
                <c:pt idx="3">
                  <c:v>5520</c:v>
                </c:pt>
                <c:pt idx="4">
                  <c:v>7760</c:v>
                </c:pt>
              </c:numCache>
            </c:numRef>
          </c:val>
          <c:extLst>
            <c:ext xmlns:c16="http://schemas.microsoft.com/office/drawing/2014/chart" uri="{C3380CC4-5D6E-409C-BE32-E72D297353CC}">
              <c16:uniqueId val="{00000000-008C-4B95-B49F-26184E108AF8}"/>
            </c:ext>
          </c:extLst>
        </c:ser>
        <c:dLbls>
          <c:showLegendKey val="0"/>
          <c:showVal val="0"/>
          <c:showCatName val="0"/>
          <c:showSerName val="0"/>
          <c:showPercent val="0"/>
          <c:showBubbleSize val="0"/>
        </c:dLbls>
        <c:axId val="629911560"/>
        <c:axId val="629913360"/>
      </c:areaChart>
      <c:catAx>
        <c:axId val="629911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913360"/>
        <c:crosses val="autoZero"/>
        <c:auto val="1"/>
        <c:lblAlgn val="ctr"/>
        <c:lblOffset val="100"/>
        <c:noMultiLvlLbl val="0"/>
      </c:catAx>
      <c:valAx>
        <c:axId val="629913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91156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8.png"/><Relationship Id="rId18" Type="http://schemas.openxmlformats.org/officeDocument/2006/relationships/chart" Target="../charts/chart4.xml"/><Relationship Id="rId3" Type="http://schemas.microsoft.com/office/2007/relationships/hdphoto" Target="../media/hdphoto1.wdp"/><Relationship Id="rId21" Type="http://schemas.openxmlformats.org/officeDocument/2006/relationships/hyperlink" Target="#'HR Universe'!A1"/><Relationship Id="rId7" Type="http://schemas.microsoft.com/office/2007/relationships/hdphoto" Target="../media/hdphoto3.wdp"/><Relationship Id="rId12" Type="http://schemas.openxmlformats.org/officeDocument/2006/relationships/image" Target="../media/image7.png"/><Relationship Id="rId17" Type="http://schemas.openxmlformats.org/officeDocument/2006/relationships/chart" Target="../charts/chart3.xml"/><Relationship Id="rId2" Type="http://schemas.openxmlformats.org/officeDocument/2006/relationships/image" Target="../media/image2.png"/><Relationship Id="rId16" Type="http://schemas.openxmlformats.org/officeDocument/2006/relationships/chart" Target="../charts/chart2.xml"/><Relationship Id="rId20" Type="http://schemas.openxmlformats.org/officeDocument/2006/relationships/chart" Target="../charts/chart6.xml"/><Relationship Id="rId1" Type="http://schemas.openxmlformats.org/officeDocument/2006/relationships/image" Target="../media/image1.jpeg"/><Relationship Id="rId6" Type="http://schemas.openxmlformats.org/officeDocument/2006/relationships/image" Target="../media/image4.png"/><Relationship Id="rId11" Type="http://schemas.microsoft.com/office/2007/relationships/hdphoto" Target="../media/hdphoto5.wdp"/><Relationship Id="rId5" Type="http://schemas.microsoft.com/office/2007/relationships/hdphoto" Target="../media/hdphoto2.wdp"/><Relationship Id="rId15" Type="http://schemas.openxmlformats.org/officeDocument/2006/relationships/chart" Target="../charts/chart1.xml"/><Relationship Id="rId10" Type="http://schemas.openxmlformats.org/officeDocument/2006/relationships/image" Target="../media/image6.png"/><Relationship Id="rId19" Type="http://schemas.openxmlformats.org/officeDocument/2006/relationships/chart" Target="../charts/chart5.xml"/><Relationship Id="rId4" Type="http://schemas.openxmlformats.org/officeDocument/2006/relationships/image" Target="../media/image3.png"/><Relationship Id="rId9" Type="http://schemas.microsoft.com/office/2007/relationships/hdphoto" Target="../media/hdphoto4.wdp"/><Relationship Id="rId14" Type="http://schemas.microsoft.com/office/2007/relationships/hdphoto" Target="../media/hdphoto6.wdp"/><Relationship Id="rId22"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10.xml"/><Relationship Id="rId3" Type="http://schemas.openxmlformats.org/officeDocument/2006/relationships/image" Target="../media/image12.png"/><Relationship Id="rId7" Type="http://schemas.microsoft.com/office/2007/relationships/hdphoto" Target="../media/hdphoto5.wdp"/><Relationship Id="rId12" Type="http://schemas.openxmlformats.org/officeDocument/2006/relationships/chart" Target="../charts/chart9.xml"/><Relationship Id="rId17" Type="http://schemas.openxmlformats.org/officeDocument/2006/relationships/chart" Target="../charts/chart14.xml"/><Relationship Id="rId2" Type="http://schemas.openxmlformats.org/officeDocument/2006/relationships/image" Target="../media/image11.png"/><Relationship Id="rId16" Type="http://schemas.openxmlformats.org/officeDocument/2006/relationships/chart" Target="../charts/chart13.xml"/><Relationship Id="rId1" Type="http://schemas.openxmlformats.org/officeDocument/2006/relationships/image" Target="../media/image10.jpeg"/><Relationship Id="rId6" Type="http://schemas.openxmlformats.org/officeDocument/2006/relationships/image" Target="../media/image15.png"/><Relationship Id="rId11" Type="http://schemas.openxmlformats.org/officeDocument/2006/relationships/chart" Target="../charts/chart8.xml"/><Relationship Id="rId5" Type="http://schemas.openxmlformats.org/officeDocument/2006/relationships/image" Target="../media/image14.png"/><Relationship Id="rId15" Type="http://schemas.openxmlformats.org/officeDocument/2006/relationships/chart" Target="../charts/chart12.xml"/><Relationship Id="rId10" Type="http://schemas.openxmlformats.org/officeDocument/2006/relationships/chart" Target="../charts/chart7.xml"/><Relationship Id="rId4" Type="http://schemas.openxmlformats.org/officeDocument/2006/relationships/image" Target="../media/image13.png"/><Relationship Id="rId9" Type="http://schemas.openxmlformats.org/officeDocument/2006/relationships/image" Target="../media/image16.png"/><Relationship Id="rId14"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8.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4.png"/><Relationship Id="rId7" Type="http://schemas.openxmlformats.org/officeDocument/2006/relationships/image" Target="../media/image7.png"/><Relationship Id="rId2" Type="http://schemas.openxmlformats.org/officeDocument/2006/relationships/image" Target="../media/image12.png"/><Relationship Id="rId1" Type="http://schemas.openxmlformats.org/officeDocument/2006/relationships/image" Target="../media/image11.png"/><Relationship Id="rId6" Type="http://schemas.microsoft.com/office/2007/relationships/hdphoto" Target="../media/hdphoto5.wdp"/><Relationship Id="rId5" Type="http://schemas.openxmlformats.org/officeDocument/2006/relationships/image" Target="../media/image15.png"/><Relationship Id="rId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24423</xdr:colOff>
      <xdr:row>46</xdr:row>
      <xdr:rowOff>109904</xdr:rowOff>
    </xdr:to>
    <xdr:pic>
      <xdr:nvPicPr>
        <xdr:cNvPr id="66" name="Picture 65" descr="A rocky terrain at night with stars in the sky">
          <a:extLst>
            <a:ext uri="{FF2B5EF4-FFF2-40B4-BE49-F238E27FC236}">
              <a16:creationId xmlns:a16="http://schemas.microsoft.com/office/drawing/2014/main" id="{ABB20196-BE53-D797-ADCA-512DF53478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6436731" cy="9097596"/>
        </a:xfrm>
        <a:prstGeom prst="rect">
          <a:avLst/>
        </a:prstGeom>
      </xdr:spPr>
    </xdr:pic>
    <xdr:clientData/>
  </xdr:twoCellAnchor>
  <xdr:twoCellAnchor>
    <xdr:from>
      <xdr:col>1</xdr:col>
      <xdr:colOff>183417</xdr:colOff>
      <xdr:row>2</xdr:row>
      <xdr:rowOff>109904</xdr:rowOff>
    </xdr:from>
    <xdr:to>
      <xdr:col>21</xdr:col>
      <xdr:colOff>280088</xdr:colOff>
      <xdr:row>41</xdr:row>
      <xdr:rowOff>137285</xdr:rowOff>
    </xdr:to>
    <xdr:grpSp>
      <xdr:nvGrpSpPr>
        <xdr:cNvPr id="2" name="Group 1">
          <a:extLst>
            <a:ext uri="{FF2B5EF4-FFF2-40B4-BE49-F238E27FC236}">
              <a16:creationId xmlns:a16="http://schemas.microsoft.com/office/drawing/2014/main" id="{06CE3340-F87C-4BE8-9DCF-3AB208BEF012}"/>
            </a:ext>
          </a:extLst>
        </xdr:cNvPr>
        <xdr:cNvGrpSpPr/>
      </xdr:nvGrpSpPr>
      <xdr:grpSpPr>
        <a:xfrm>
          <a:off x="867263" y="500673"/>
          <a:ext cx="13773594" cy="7647381"/>
          <a:chOff x="1752600" y="190500"/>
          <a:chExt cx="13468350" cy="7776000"/>
        </a:xfrm>
        <a:noFill/>
      </xdr:grpSpPr>
      <xdr:sp macro="" textlink="">
        <xdr:nvSpPr>
          <xdr:cNvPr id="3" name="Rectangle: Rounded Corners 2">
            <a:extLst>
              <a:ext uri="{FF2B5EF4-FFF2-40B4-BE49-F238E27FC236}">
                <a16:creationId xmlns:a16="http://schemas.microsoft.com/office/drawing/2014/main" id="{20E50C43-F600-0741-21CB-E2352EE20EBA}"/>
              </a:ext>
            </a:extLst>
          </xdr:cNvPr>
          <xdr:cNvSpPr/>
        </xdr:nvSpPr>
        <xdr:spPr>
          <a:xfrm>
            <a:off x="1752600" y="190500"/>
            <a:ext cx="13468350" cy="7776000"/>
          </a:xfrm>
          <a:prstGeom prst="roundRect">
            <a:avLst>
              <a:gd name="adj" fmla="val 1112"/>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solidFill>
                  <a:srgbClr val="6600CC"/>
                </a:solidFill>
              </a:rPr>
              <a:t>`</a:t>
            </a:r>
          </a:p>
        </xdr:txBody>
      </xdr:sp>
      <xdr:sp macro="" textlink="">
        <xdr:nvSpPr>
          <xdr:cNvPr id="4" name="Rectangle: Rounded Corners 3">
            <a:extLst>
              <a:ext uri="{FF2B5EF4-FFF2-40B4-BE49-F238E27FC236}">
                <a16:creationId xmlns:a16="http://schemas.microsoft.com/office/drawing/2014/main" id="{D483A253-0460-35BE-1DB0-2BC79DCF9634}"/>
              </a:ext>
            </a:extLst>
          </xdr:cNvPr>
          <xdr:cNvSpPr/>
        </xdr:nvSpPr>
        <xdr:spPr>
          <a:xfrm>
            <a:off x="1840508" y="270899"/>
            <a:ext cx="7691601" cy="834001"/>
          </a:xfrm>
          <a:prstGeom prst="roundRect">
            <a:avLst>
              <a:gd name="adj" fmla="val 10000"/>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3800">
              <a:solidFill>
                <a:srgbClr val="6600CC"/>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357DFCF1-1D56-8F05-912C-85FDD412D922}"/>
              </a:ext>
            </a:extLst>
          </xdr:cNvPr>
          <xdr:cNvSpPr/>
        </xdr:nvSpPr>
        <xdr:spPr>
          <a:xfrm>
            <a:off x="9658349" y="270899"/>
            <a:ext cx="5467351" cy="834001"/>
          </a:xfrm>
          <a:prstGeom prst="roundRect">
            <a:avLst>
              <a:gd name="adj" fmla="val 10000"/>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sp macro="" textlink="">
        <xdr:nvSpPr>
          <xdr:cNvPr id="6" name="Rectangle: Rounded Corners 5">
            <a:extLst>
              <a:ext uri="{FF2B5EF4-FFF2-40B4-BE49-F238E27FC236}">
                <a16:creationId xmlns:a16="http://schemas.microsoft.com/office/drawing/2014/main" id="{5B693B8B-745F-4726-222C-51942176B24B}"/>
              </a:ext>
            </a:extLst>
          </xdr:cNvPr>
          <xdr:cNvSpPr/>
        </xdr:nvSpPr>
        <xdr:spPr>
          <a:xfrm>
            <a:off x="5819774" y="2304895"/>
            <a:ext cx="4819651" cy="2772878"/>
          </a:xfrm>
          <a:prstGeom prst="roundRect">
            <a:avLst>
              <a:gd name="adj" fmla="val 3303"/>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grpSp>
        <xdr:nvGrpSpPr>
          <xdr:cNvPr id="7" name="Group 6">
            <a:extLst>
              <a:ext uri="{FF2B5EF4-FFF2-40B4-BE49-F238E27FC236}">
                <a16:creationId xmlns:a16="http://schemas.microsoft.com/office/drawing/2014/main" id="{8E923FB9-C660-45FB-B4BA-46AB0D67B0E5}"/>
              </a:ext>
            </a:extLst>
          </xdr:cNvPr>
          <xdr:cNvGrpSpPr/>
        </xdr:nvGrpSpPr>
        <xdr:grpSpPr>
          <a:xfrm>
            <a:off x="1846116" y="1215714"/>
            <a:ext cx="13289109" cy="998848"/>
            <a:chOff x="1846116" y="1215714"/>
            <a:chExt cx="13403409" cy="998848"/>
          </a:xfrm>
          <a:grpFill/>
        </xdr:grpSpPr>
        <xdr:sp macro="" textlink="">
          <xdr:nvSpPr>
            <xdr:cNvPr id="22" name="Rectangle: Rounded Corners 21">
              <a:extLst>
                <a:ext uri="{FF2B5EF4-FFF2-40B4-BE49-F238E27FC236}">
                  <a16:creationId xmlns:a16="http://schemas.microsoft.com/office/drawing/2014/main" id="{3180A680-A4AA-633E-5FC3-85426AAFC7B9}"/>
                </a:ext>
              </a:extLst>
            </xdr:cNvPr>
            <xdr:cNvSpPr/>
          </xdr:nvSpPr>
          <xdr:spPr>
            <a:xfrm>
              <a:off x="1846116" y="1215714"/>
              <a:ext cx="2602058" cy="998848"/>
            </a:xfrm>
            <a:prstGeom prst="roundRect">
              <a:avLst>
                <a:gd name="adj" fmla="val 6048"/>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sp macro="" textlink="">
          <xdr:nvSpPr>
            <xdr:cNvPr id="23" name="Rectangle: Rounded Corners 22">
              <a:extLst>
                <a:ext uri="{FF2B5EF4-FFF2-40B4-BE49-F238E27FC236}">
                  <a16:creationId xmlns:a16="http://schemas.microsoft.com/office/drawing/2014/main" id="{19700EBD-FF2C-37CD-2271-6C0305135580}"/>
                </a:ext>
              </a:extLst>
            </xdr:cNvPr>
            <xdr:cNvSpPr/>
          </xdr:nvSpPr>
          <xdr:spPr>
            <a:xfrm>
              <a:off x="4546454" y="1215714"/>
              <a:ext cx="2602058" cy="998848"/>
            </a:xfrm>
            <a:prstGeom prst="roundRect">
              <a:avLst>
                <a:gd name="adj" fmla="val 6048"/>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sp macro="" textlink="">
          <xdr:nvSpPr>
            <xdr:cNvPr id="24" name="Rectangle: Rounded Corners 23">
              <a:extLst>
                <a:ext uri="{FF2B5EF4-FFF2-40B4-BE49-F238E27FC236}">
                  <a16:creationId xmlns:a16="http://schemas.microsoft.com/office/drawing/2014/main" id="{1F46D87E-1DAE-E3E9-9221-344531CD8EF4}"/>
                </a:ext>
              </a:extLst>
            </xdr:cNvPr>
            <xdr:cNvSpPr/>
          </xdr:nvSpPr>
          <xdr:spPr>
            <a:xfrm>
              <a:off x="7246792" y="1215714"/>
              <a:ext cx="2602058" cy="998848"/>
            </a:xfrm>
            <a:prstGeom prst="roundRect">
              <a:avLst>
                <a:gd name="adj" fmla="val 6048"/>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sp macro="" textlink="">
          <xdr:nvSpPr>
            <xdr:cNvPr id="25" name="Rectangle: Rounded Corners 24">
              <a:extLst>
                <a:ext uri="{FF2B5EF4-FFF2-40B4-BE49-F238E27FC236}">
                  <a16:creationId xmlns:a16="http://schemas.microsoft.com/office/drawing/2014/main" id="{D44AE65A-95C9-B2EA-2638-DE436689FBF7}"/>
                </a:ext>
              </a:extLst>
            </xdr:cNvPr>
            <xdr:cNvSpPr/>
          </xdr:nvSpPr>
          <xdr:spPr>
            <a:xfrm>
              <a:off x="9947130" y="1215714"/>
              <a:ext cx="2602058" cy="998848"/>
            </a:xfrm>
            <a:prstGeom prst="roundRect">
              <a:avLst>
                <a:gd name="adj" fmla="val 6048"/>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sp macro="" textlink="">
          <xdr:nvSpPr>
            <xdr:cNvPr id="26" name="Rectangle: Rounded Corners 25">
              <a:extLst>
                <a:ext uri="{FF2B5EF4-FFF2-40B4-BE49-F238E27FC236}">
                  <a16:creationId xmlns:a16="http://schemas.microsoft.com/office/drawing/2014/main" id="{79E65EAA-951E-F83B-C730-D3A8999E5861}"/>
                </a:ext>
              </a:extLst>
            </xdr:cNvPr>
            <xdr:cNvSpPr/>
          </xdr:nvSpPr>
          <xdr:spPr>
            <a:xfrm>
              <a:off x="12647467" y="1215714"/>
              <a:ext cx="2602058" cy="998848"/>
            </a:xfrm>
            <a:prstGeom prst="roundRect">
              <a:avLst>
                <a:gd name="adj" fmla="val 6048"/>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grpSp>
      <xdr:grpSp>
        <xdr:nvGrpSpPr>
          <xdr:cNvPr id="8" name="Group 7">
            <a:extLst>
              <a:ext uri="{FF2B5EF4-FFF2-40B4-BE49-F238E27FC236}">
                <a16:creationId xmlns:a16="http://schemas.microsoft.com/office/drawing/2014/main" id="{EC8FF0D7-ED9C-6DC1-8474-AAB21756671F}"/>
              </a:ext>
            </a:extLst>
          </xdr:cNvPr>
          <xdr:cNvGrpSpPr/>
        </xdr:nvGrpSpPr>
        <xdr:grpSpPr>
          <a:xfrm>
            <a:off x="1847145" y="5162550"/>
            <a:ext cx="3867930" cy="2709509"/>
            <a:chOff x="1847145" y="2304895"/>
            <a:chExt cx="3867930" cy="2772878"/>
          </a:xfrm>
          <a:grpFill/>
        </xdr:grpSpPr>
        <xdr:sp macro="" textlink="">
          <xdr:nvSpPr>
            <xdr:cNvPr id="20" name="Rectangle: Rounded Corners 19">
              <a:extLst>
                <a:ext uri="{FF2B5EF4-FFF2-40B4-BE49-F238E27FC236}">
                  <a16:creationId xmlns:a16="http://schemas.microsoft.com/office/drawing/2014/main" id="{A768FFA6-5212-0D07-A55A-BCEF6BB50971}"/>
                </a:ext>
              </a:extLst>
            </xdr:cNvPr>
            <xdr:cNvSpPr/>
          </xdr:nvSpPr>
          <xdr:spPr>
            <a:xfrm>
              <a:off x="1847145" y="2304895"/>
              <a:ext cx="3867930" cy="2772878"/>
            </a:xfrm>
            <a:prstGeom prst="roundRect">
              <a:avLst>
                <a:gd name="adj" fmla="val 3303"/>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cxnSp macro="">
          <xdr:nvCxnSpPr>
            <xdr:cNvPr id="21" name="Straight Connector 20">
              <a:extLst>
                <a:ext uri="{FF2B5EF4-FFF2-40B4-BE49-F238E27FC236}">
                  <a16:creationId xmlns:a16="http://schemas.microsoft.com/office/drawing/2014/main" id="{540086D9-8574-E785-A94C-C0CA045F4D5D}"/>
                </a:ext>
              </a:extLst>
            </xdr:cNvPr>
            <xdr:cNvCxnSpPr>
              <a:cxnSpLocks/>
            </xdr:cNvCxnSpPr>
          </xdr:nvCxnSpPr>
          <xdr:spPr>
            <a:xfrm flipV="1">
              <a:off x="1963706" y="2678637"/>
              <a:ext cx="3608419" cy="5300"/>
            </a:xfrm>
            <a:prstGeom prst="line">
              <a:avLst/>
            </a:prstGeom>
            <a:grpFill/>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9FF213B2-A4CE-62A3-EE06-EC5C65846F13}"/>
              </a:ext>
            </a:extLst>
          </xdr:cNvPr>
          <xdr:cNvCxnSpPr>
            <a:cxnSpLocks/>
          </xdr:cNvCxnSpPr>
        </xdr:nvCxnSpPr>
        <xdr:spPr>
          <a:xfrm flipH="1">
            <a:off x="6021356" y="2667000"/>
            <a:ext cx="4464000" cy="2650"/>
          </a:xfrm>
          <a:prstGeom prst="line">
            <a:avLst/>
          </a:prstGeom>
          <a:grpFill/>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6E5B86A2-F9F0-5926-CFD9-EC6DC36A1D35}"/>
              </a:ext>
            </a:extLst>
          </xdr:cNvPr>
          <xdr:cNvSpPr/>
        </xdr:nvSpPr>
        <xdr:spPr>
          <a:xfrm>
            <a:off x="10744199" y="2304895"/>
            <a:ext cx="4381501" cy="2772878"/>
          </a:xfrm>
          <a:prstGeom prst="roundRect">
            <a:avLst>
              <a:gd name="adj" fmla="val 3303"/>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sp macro="" textlink="">
        <xdr:nvSpPr>
          <xdr:cNvPr id="12" name="Rectangle: Rounded Corners 11">
            <a:extLst>
              <a:ext uri="{FF2B5EF4-FFF2-40B4-BE49-F238E27FC236}">
                <a16:creationId xmlns:a16="http://schemas.microsoft.com/office/drawing/2014/main" id="{1D5B6D19-A91E-9DC5-D138-3EE2CDD04CF8}"/>
              </a:ext>
            </a:extLst>
          </xdr:cNvPr>
          <xdr:cNvSpPr/>
        </xdr:nvSpPr>
        <xdr:spPr>
          <a:xfrm>
            <a:off x="1847145" y="2314575"/>
            <a:ext cx="3867930" cy="2754668"/>
          </a:xfrm>
          <a:prstGeom prst="roundRect">
            <a:avLst>
              <a:gd name="adj" fmla="val 3303"/>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cxnSp macro="">
        <xdr:nvCxnSpPr>
          <xdr:cNvPr id="13" name="Straight Connector 12">
            <a:extLst>
              <a:ext uri="{FF2B5EF4-FFF2-40B4-BE49-F238E27FC236}">
                <a16:creationId xmlns:a16="http://schemas.microsoft.com/office/drawing/2014/main" id="{5C0C345C-410B-2718-84E8-CD9B9549D414}"/>
              </a:ext>
            </a:extLst>
          </xdr:cNvPr>
          <xdr:cNvCxnSpPr>
            <a:cxnSpLocks/>
          </xdr:cNvCxnSpPr>
        </xdr:nvCxnSpPr>
        <xdr:spPr>
          <a:xfrm flipV="1">
            <a:off x="1963706" y="2666813"/>
            <a:ext cx="3608419" cy="5265"/>
          </a:xfrm>
          <a:prstGeom prst="line">
            <a:avLst/>
          </a:prstGeom>
          <a:grpFill/>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5CF170CD-9ACB-23DB-F4C4-81E1DCFA723A}"/>
              </a:ext>
            </a:extLst>
          </xdr:cNvPr>
          <xdr:cNvSpPr/>
        </xdr:nvSpPr>
        <xdr:spPr>
          <a:xfrm>
            <a:off x="5809545" y="5162550"/>
            <a:ext cx="3564000" cy="2709509"/>
          </a:xfrm>
          <a:prstGeom prst="roundRect">
            <a:avLst>
              <a:gd name="adj" fmla="val 3303"/>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cxnSp macro="">
        <xdr:nvCxnSpPr>
          <xdr:cNvPr id="15" name="Straight Connector 14">
            <a:extLst>
              <a:ext uri="{FF2B5EF4-FFF2-40B4-BE49-F238E27FC236}">
                <a16:creationId xmlns:a16="http://schemas.microsoft.com/office/drawing/2014/main" id="{C351D9E3-DA08-CFFE-EE52-D4DFDFC73599}"/>
              </a:ext>
            </a:extLst>
          </xdr:cNvPr>
          <xdr:cNvCxnSpPr>
            <a:cxnSpLocks/>
          </xdr:cNvCxnSpPr>
        </xdr:nvCxnSpPr>
        <xdr:spPr>
          <a:xfrm flipV="1">
            <a:off x="6009569" y="5524500"/>
            <a:ext cx="3096000" cy="5179"/>
          </a:xfrm>
          <a:prstGeom prst="line">
            <a:avLst/>
          </a:prstGeom>
          <a:grpFill/>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C95163ED-77E9-6C2C-7990-AF7B0495F98C}"/>
              </a:ext>
            </a:extLst>
          </xdr:cNvPr>
          <xdr:cNvSpPr/>
        </xdr:nvSpPr>
        <xdr:spPr>
          <a:xfrm>
            <a:off x="9467145" y="5162550"/>
            <a:ext cx="2844000" cy="2700000"/>
          </a:xfrm>
          <a:prstGeom prst="roundRect">
            <a:avLst>
              <a:gd name="adj" fmla="val 3303"/>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cxnSp macro="">
        <xdr:nvCxnSpPr>
          <xdr:cNvPr id="17" name="Straight Connector 16">
            <a:extLst>
              <a:ext uri="{FF2B5EF4-FFF2-40B4-BE49-F238E27FC236}">
                <a16:creationId xmlns:a16="http://schemas.microsoft.com/office/drawing/2014/main" id="{D1A51FDC-4C8F-23FF-F79A-719DD079B3D9}"/>
              </a:ext>
            </a:extLst>
          </xdr:cNvPr>
          <xdr:cNvCxnSpPr>
            <a:cxnSpLocks/>
          </xdr:cNvCxnSpPr>
        </xdr:nvCxnSpPr>
        <xdr:spPr>
          <a:xfrm flipV="1">
            <a:off x="9686219" y="5524500"/>
            <a:ext cx="2448000" cy="5179"/>
          </a:xfrm>
          <a:prstGeom prst="line">
            <a:avLst/>
          </a:prstGeom>
          <a:grpFill/>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22139ED6-E90B-F187-2D88-438E7A720F73}"/>
              </a:ext>
            </a:extLst>
          </xdr:cNvPr>
          <xdr:cNvSpPr/>
        </xdr:nvSpPr>
        <xdr:spPr>
          <a:xfrm>
            <a:off x="12419895" y="5162550"/>
            <a:ext cx="2700000" cy="2700000"/>
          </a:xfrm>
          <a:prstGeom prst="roundRect">
            <a:avLst>
              <a:gd name="adj" fmla="val 3303"/>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cxnSp macro="">
        <xdr:nvCxnSpPr>
          <xdr:cNvPr id="19" name="Straight Connector 18">
            <a:extLst>
              <a:ext uri="{FF2B5EF4-FFF2-40B4-BE49-F238E27FC236}">
                <a16:creationId xmlns:a16="http://schemas.microsoft.com/office/drawing/2014/main" id="{BC61E623-2B7A-0B85-0E82-384098B08CBD}"/>
              </a:ext>
            </a:extLst>
          </xdr:cNvPr>
          <xdr:cNvCxnSpPr>
            <a:cxnSpLocks/>
          </xdr:cNvCxnSpPr>
        </xdr:nvCxnSpPr>
        <xdr:spPr>
          <a:xfrm flipV="1">
            <a:off x="12543719" y="5514975"/>
            <a:ext cx="2448000" cy="5179"/>
          </a:xfrm>
          <a:prstGeom prst="line">
            <a:avLst/>
          </a:prstGeom>
          <a:grpFill/>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305290</xdr:colOff>
      <xdr:row>7</xdr:row>
      <xdr:rowOff>183173</xdr:rowOff>
    </xdr:from>
    <xdr:to>
      <xdr:col>4</xdr:col>
      <xdr:colOff>256443</xdr:colOff>
      <xdr:row>9</xdr:row>
      <xdr:rowOff>122114</xdr:rowOff>
    </xdr:to>
    <xdr:sp macro="" textlink="">
      <xdr:nvSpPr>
        <xdr:cNvPr id="27" name="TextBox 26">
          <a:extLst>
            <a:ext uri="{FF2B5EF4-FFF2-40B4-BE49-F238E27FC236}">
              <a16:creationId xmlns:a16="http://schemas.microsoft.com/office/drawing/2014/main" id="{9AD6C892-0003-4FBC-8090-613A71144F1F}"/>
            </a:ext>
          </a:extLst>
        </xdr:cNvPr>
        <xdr:cNvSpPr txBox="1"/>
      </xdr:nvSpPr>
      <xdr:spPr>
        <a:xfrm>
          <a:off x="991090" y="1583348"/>
          <a:ext cx="2008553" cy="3389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90000"/>
                </a:schemeClr>
              </a:solidFill>
              <a:latin typeface="Rockwell Extra Bold" pitchFamily="18" charset="0"/>
            </a:rPr>
            <a:t>Total Employees</a:t>
          </a:r>
        </a:p>
      </xdr:txBody>
    </xdr:sp>
    <xdr:clientData/>
  </xdr:twoCellAnchor>
  <xdr:twoCellAnchor>
    <xdr:from>
      <xdr:col>1</xdr:col>
      <xdr:colOff>305289</xdr:colOff>
      <xdr:row>10</xdr:row>
      <xdr:rowOff>85481</xdr:rowOff>
    </xdr:from>
    <xdr:to>
      <xdr:col>4</xdr:col>
      <xdr:colOff>0</xdr:colOff>
      <xdr:row>12</xdr:row>
      <xdr:rowOff>158750</xdr:rowOff>
    </xdr:to>
    <xdr:sp macro="" textlink="KPI!A7">
      <xdr:nvSpPr>
        <xdr:cNvPr id="28" name="TextBox 27">
          <a:extLst>
            <a:ext uri="{FF2B5EF4-FFF2-40B4-BE49-F238E27FC236}">
              <a16:creationId xmlns:a16="http://schemas.microsoft.com/office/drawing/2014/main" id="{CCAB7E04-F0BE-4FD7-993C-E880479C8129}"/>
            </a:ext>
          </a:extLst>
        </xdr:cNvPr>
        <xdr:cNvSpPr txBox="1"/>
      </xdr:nvSpPr>
      <xdr:spPr>
        <a:xfrm>
          <a:off x="991089" y="2085731"/>
          <a:ext cx="1752111" cy="473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2C35B895-43DD-4C20-8145-38B9AD10161E}" type="TxLink">
            <a:rPr lang="en-US" sz="2500">
              <a:solidFill>
                <a:schemeClr val="bg2">
                  <a:lumMod val="90000"/>
                </a:schemeClr>
              </a:solidFill>
              <a:latin typeface="Rockwell Extra Bold" pitchFamily="18" charset="0"/>
            </a:rPr>
            <a:pPr algn="ctr"/>
            <a:t>1470</a:t>
          </a:fld>
          <a:endParaRPr lang="en-US" sz="2500">
            <a:solidFill>
              <a:schemeClr val="bg2">
                <a:lumMod val="90000"/>
              </a:schemeClr>
            </a:solidFill>
            <a:latin typeface="Rockwell Extra Bold" pitchFamily="18" charset="0"/>
          </a:endParaRPr>
        </a:p>
      </xdr:txBody>
    </xdr:sp>
    <xdr:clientData/>
  </xdr:twoCellAnchor>
  <xdr:twoCellAnchor>
    <xdr:from>
      <xdr:col>5</xdr:col>
      <xdr:colOff>354378</xdr:colOff>
      <xdr:row>7</xdr:row>
      <xdr:rowOff>179264</xdr:rowOff>
    </xdr:from>
    <xdr:to>
      <xdr:col>8</xdr:col>
      <xdr:colOff>305532</xdr:colOff>
      <xdr:row>9</xdr:row>
      <xdr:rowOff>118205</xdr:rowOff>
    </xdr:to>
    <xdr:sp macro="" textlink="">
      <xdr:nvSpPr>
        <xdr:cNvPr id="29" name="TextBox 28">
          <a:extLst>
            <a:ext uri="{FF2B5EF4-FFF2-40B4-BE49-F238E27FC236}">
              <a16:creationId xmlns:a16="http://schemas.microsoft.com/office/drawing/2014/main" id="{A3AB9B67-58E3-4011-A8FD-582864293CB6}"/>
            </a:ext>
          </a:extLst>
        </xdr:cNvPr>
        <xdr:cNvSpPr txBox="1"/>
      </xdr:nvSpPr>
      <xdr:spPr>
        <a:xfrm>
          <a:off x="3783378" y="1579439"/>
          <a:ext cx="2008554" cy="3389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2">
                  <a:lumMod val="90000"/>
                </a:schemeClr>
              </a:solidFill>
              <a:latin typeface="Rockwell Extra Bold" pitchFamily="18" charset="0"/>
            </a:rPr>
            <a:t>Attrition</a:t>
          </a:r>
        </a:p>
      </xdr:txBody>
    </xdr:sp>
    <xdr:clientData/>
  </xdr:twoCellAnchor>
  <xdr:twoCellAnchor>
    <xdr:from>
      <xdr:col>5</xdr:col>
      <xdr:colOff>317743</xdr:colOff>
      <xdr:row>10</xdr:row>
      <xdr:rowOff>20514</xdr:rowOff>
    </xdr:from>
    <xdr:to>
      <xdr:col>8</xdr:col>
      <xdr:colOff>12455</xdr:colOff>
      <xdr:row>12</xdr:row>
      <xdr:rowOff>93783</xdr:rowOff>
    </xdr:to>
    <xdr:sp macro="" textlink="KPI!B7">
      <xdr:nvSpPr>
        <xdr:cNvPr id="30" name="TextBox 29">
          <a:extLst>
            <a:ext uri="{FF2B5EF4-FFF2-40B4-BE49-F238E27FC236}">
              <a16:creationId xmlns:a16="http://schemas.microsoft.com/office/drawing/2014/main" id="{13FFA062-B128-4C85-89E8-053683EDA2F8}"/>
            </a:ext>
          </a:extLst>
        </xdr:cNvPr>
        <xdr:cNvSpPr txBox="1"/>
      </xdr:nvSpPr>
      <xdr:spPr>
        <a:xfrm>
          <a:off x="3746743" y="2020764"/>
          <a:ext cx="1752112" cy="473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7E50572C-BD4A-4C29-949C-E91F8983EEB4}" type="TxLink">
            <a:rPr lang="en-US" sz="2500">
              <a:solidFill>
                <a:schemeClr val="bg2">
                  <a:lumMod val="90000"/>
                </a:schemeClr>
              </a:solidFill>
              <a:latin typeface="Rockwell Extra Bold" pitchFamily="18" charset="0"/>
            </a:rPr>
            <a:pPr algn="ctr"/>
            <a:t>237</a:t>
          </a:fld>
          <a:endParaRPr lang="en-US" sz="2500">
            <a:solidFill>
              <a:schemeClr val="bg2">
                <a:lumMod val="90000"/>
              </a:schemeClr>
            </a:solidFill>
            <a:latin typeface="Rockwell Extra Bold" pitchFamily="18" charset="0"/>
          </a:endParaRPr>
        </a:p>
      </xdr:txBody>
    </xdr:sp>
    <xdr:clientData/>
  </xdr:twoCellAnchor>
  <xdr:twoCellAnchor>
    <xdr:from>
      <xdr:col>9</xdr:col>
      <xdr:colOff>317502</xdr:colOff>
      <xdr:row>7</xdr:row>
      <xdr:rowOff>146538</xdr:rowOff>
    </xdr:from>
    <xdr:to>
      <xdr:col>12</xdr:col>
      <xdr:colOff>341924</xdr:colOff>
      <xdr:row>9</xdr:row>
      <xdr:rowOff>48845</xdr:rowOff>
    </xdr:to>
    <xdr:sp macro="" textlink="">
      <xdr:nvSpPr>
        <xdr:cNvPr id="31" name="TextBox 30">
          <a:extLst>
            <a:ext uri="{FF2B5EF4-FFF2-40B4-BE49-F238E27FC236}">
              <a16:creationId xmlns:a16="http://schemas.microsoft.com/office/drawing/2014/main" id="{7C227780-8266-4E8A-9BC1-40A699CDE4D6}"/>
            </a:ext>
          </a:extLst>
        </xdr:cNvPr>
        <xdr:cNvSpPr txBox="1"/>
      </xdr:nvSpPr>
      <xdr:spPr>
        <a:xfrm>
          <a:off x="6489702" y="1546713"/>
          <a:ext cx="2081822" cy="302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400" b="0">
              <a:solidFill>
                <a:schemeClr val="bg2">
                  <a:lumMod val="90000"/>
                </a:schemeClr>
              </a:solidFill>
              <a:latin typeface="Rockwell Extra Bold" pitchFamily="18" charset="0"/>
            </a:rPr>
            <a:t>Active</a:t>
          </a:r>
          <a:r>
            <a:rPr lang="en-US" sz="1400" b="0" baseline="0">
              <a:solidFill>
                <a:schemeClr val="bg2">
                  <a:lumMod val="90000"/>
                </a:schemeClr>
              </a:solidFill>
              <a:latin typeface="Rockwell Extra Bold" pitchFamily="18" charset="0"/>
            </a:rPr>
            <a:t> Employees</a:t>
          </a:r>
          <a:endParaRPr lang="en-US" sz="1400" b="0">
            <a:solidFill>
              <a:schemeClr val="bg2">
                <a:lumMod val="90000"/>
              </a:schemeClr>
            </a:solidFill>
            <a:latin typeface="Rockwell Extra Bold" pitchFamily="18" charset="0"/>
          </a:endParaRPr>
        </a:p>
      </xdr:txBody>
    </xdr:sp>
    <xdr:clientData/>
  </xdr:twoCellAnchor>
  <xdr:twoCellAnchor>
    <xdr:from>
      <xdr:col>9</xdr:col>
      <xdr:colOff>305533</xdr:colOff>
      <xdr:row>10</xdr:row>
      <xdr:rowOff>44937</xdr:rowOff>
    </xdr:from>
    <xdr:to>
      <xdr:col>12</xdr:col>
      <xdr:colOff>244</xdr:colOff>
      <xdr:row>12</xdr:row>
      <xdr:rowOff>118206</xdr:rowOff>
    </xdr:to>
    <xdr:sp macro="" textlink="KPI!E7">
      <xdr:nvSpPr>
        <xdr:cNvPr id="32" name="TextBox 31">
          <a:extLst>
            <a:ext uri="{FF2B5EF4-FFF2-40B4-BE49-F238E27FC236}">
              <a16:creationId xmlns:a16="http://schemas.microsoft.com/office/drawing/2014/main" id="{BE45CE6F-3821-4F1D-91C8-82FAAEEB693E}"/>
            </a:ext>
          </a:extLst>
        </xdr:cNvPr>
        <xdr:cNvSpPr txBox="1"/>
      </xdr:nvSpPr>
      <xdr:spPr>
        <a:xfrm>
          <a:off x="6477733" y="2045187"/>
          <a:ext cx="1752111" cy="473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DE02EEDC-3B60-43D9-B32B-A0EE1BBD9E0D}" type="TxLink">
            <a:rPr lang="en-US" sz="2500">
              <a:solidFill>
                <a:schemeClr val="bg2">
                  <a:lumMod val="90000"/>
                </a:schemeClr>
              </a:solidFill>
              <a:latin typeface="Rockwell Extra Bold" pitchFamily="18" charset="0"/>
            </a:rPr>
            <a:pPr algn="ctr"/>
            <a:t>1233</a:t>
          </a:fld>
          <a:endParaRPr lang="en-US" sz="2500">
            <a:solidFill>
              <a:schemeClr val="bg2">
                <a:lumMod val="90000"/>
              </a:schemeClr>
            </a:solidFill>
            <a:latin typeface="Rockwell Extra Bold" pitchFamily="18" charset="0"/>
          </a:endParaRPr>
        </a:p>
      </xdr:txBody>
    </xdr:sp>
    <xdr:clientData/>
  </xdr:twoCellAnchor>
  <xdr:twoCellAnchor>
    <xdr:from>
      <xdr:col>13</xdr:col>
      <xdr:colOff>281109</xdr:colOff>
      <xdr:row>7</xdr:row>
      <xdr:rowOff>130419</xdr:rowOff>
    </xdr:from>
    <xdr:to>
      <xdr:col>16</xdr:col>
      <xdr:colOff>232263</xdr:colOff>
      <xdr:row>9</xdr:row>
      <xdr:rowOff>69360</xdr:rowOff>
    </xdr:to>
    <xdr:sp macro="" textlink="">
      <xdr:nvSpPr>
        <xdr:cNvPr id="33" name="TextBox 32">
          <a:extLst>
            <a:ext uri="{FF2B5EF4-FFF2-40B4-BE49-F238E27FC236}">
              <a16:creationId xmlns:a16="http://schemas.microsoft.com/office/drawing/2014/main" id="{66BF77F5-36EC-47BF-AE7C-CB03F38A0079}"/>
            </a:ext>
          </a:extLst>
        </xdr:cNvPr>
        <xdr:cNvSpPr txBox="1"/>
      </xdr:nvSpPr>
      <xdr:spPr>
        <a:xfrm>
          <a:off x="9196509" y="1530594"/>
          <a:ext cx="2008554" cy="3389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2">
                  <a:lumMod val="90000"/>
                </a:schemeClr>
              </a:solidFill>
              <a:latin typeface="Rockwell Extra Bold" pitchFamily="18" charset="0"/>
            </a:rPr>
            <a:t>Attrition</a:t>
          </a:r>
          <a:r>
            <a:rPr lang="en-US" sz="1400" b="1" baseline="0">
              <a:solidFill>
                <a:schemeClr val="bg2">
                  <a:lumMod val="90000"/>
                </a:schemeClr>
              </a:solidFill>
              <a:latin typeface="Rockwell Extra Bold" pitchFamily="18" charset="0"/>
            </a:rPr>
            <a:t> rate</a:t>
          </a:r>
          <a:endParaRPr lang="en-US" sz="1400" b="1">
            <a:solidFill>
              <a:schemeClr val="bg2">
                <a:lumMod val="90000"/>
              </a:schemeClr>
            </a:solidFill>
            <a:latin typeface="Rockwell Extra Bold" pitchFamily="18" charset="0"/>
          </a:endParaRPr>
        </a:p>
      </xdr:txBody>
    </xdr:sp>
    <xdr:clientData/>
  </xdr:twoCellAnchor>
  <xdr:twoCellAnchor>
    <xdr:from>
      <xdr:col>13</xdr:col>
      <xdr:colOff>305532</xdr:colOff>
      <xdr:row>10</xdr:row>
      <xdr:rowOff>44938</xdr:rowOff>
    </xdr:from>
    <xdr:to>
      <xdr:col>16</xdr:col>
      <xdr:colOff>244</xdr:colOff>
      <xdr:row>12</xdr:row>
      <xdr:rowOff>118207</xdr:rowOff>
    </xdr:to>
    <xdr:sp macro="" textlink="KPI!D7">
      <xdr:nvSpPr>
        <xdr:cNvPr id="34" name="TextBox 33">
          <a:extLst>
            <a:ext uri="{FF2B5EF4-FFF2-40B4-BE49-F238E27FC236}">
              <a16:creationId xmlns:a16="http://schemas.microsoft.com/office/drawing/2014/main" id="{468B171D-D6FA-470F-8DFC-9CB7CB8F2B02}"/>
            </a:ext>
          </a:extLst>
        </xdr:cNvPr>
        <xdr:cNvSpPr txBox="1"/>
      </xdr:nvSpPr>
      <xdr:spPr>
        <a:xfrm>
          <a:off x="9220932" y="2045188"/>
          <a:ext cx="1752112" cy="473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7C81B606-A133-4797-97B2-CD7E1F3C0795}" type="TxLink">
            <a:rPr lang="en-US" sz="2500">
              <a:solidFill>
                <a:schemeClr val="bg2">
                  <a:lumMod val="90000"/>
                </a:schemeClr>
              </a:solidFill>
              <a:latin typeface="Rockwell Extra Bold" pitchFamily="18" charset="0"/>
            </a:rPr>
            <a:pPr algn="ctr"/>
            <a:t>16%</a:t>
          </a:fld>
          <a:endParaRPr lang="en-US" sz="2500">
            <a:solidFill>
              <a:schemeClr val="bg2">
                <a:lumMod val="90000"/>
              </a:schemeClr>
            </a:solidFill>
            <a:latin typeface="Rockwell Extra Bold" pitchFamily="18" charset="0"/>
          </a:endParaRPr>
        </a:p>
      </xdr:txBody>
    </xdr:sp>
    <xdr:clientData/>
  </xdr:twoCellAnchor>
  <xdr:twoCellAnchor>
    <xdr:from>
      <xdr:col>17</xdr:col>
      <xdr:colOff>329955</xdr:colOff>
      <xdr:row>7</xdr:row>
      <xdr:rowOff>154842</xdr:rowOff>
    </xdr:from>
    <xdr:to>
      <xdr:col>20</xdr:col>
      <xdr:colOff>281109</xdr:colOff>
      <xdr:row>9</xdr:row>
      <xdr:rowOff>93783</xdr:rowOff>
    </xdr:to>
    <xdr:sp macro="" textlink="">
      <xdr:nvSpPr>
        <xdr:cNvPr id="35" name="TextBox 34">
          <a:extLst>
            <a:ext uri="{FF2B5EF4-FFF2-40B4-BE49-F238E27FC236}">
              <a16:creationId xmlns:a16="http://schemas.microsoft.com/office/drawing/2014/main" id="{A7E11CDE-435B-4330-A1B7-546AEE1EF46F}"/>
            </a:ext>
          </a:extLst>
        </xdr:cNvPr>
        <xdr:cNvSpPr txBox="1"/>
      </xdr:nvSpPr>
      <xdr:spPr>
        <a:xfrm>
          <a:off x="11988555" y="1555017"/>
          <a:ext cx="2008554" cy="3389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2">
                  <a:lumMod val="90000"/>
                </a:schemeClr>
              </a:solidFill>
              <a:latin typeface="Rockwell Extra Bold" pitchFamily="18" charset="0"/>
            </a:rPr>
            <a:t>A</a:t>
          </a:r>
          <a:r>
            <a:rPr lang="en-US" sz="1400" b="1" baseline="0">
              <a:solidFill>
                <a:schemeClr val="bg2">
                  <a:lumMod val="90000"/>
                </a:schemeClr>
              </a:solidFill>
              <a:latin typeface="Rockwell Extra Bold" pitchFamily="18" charset="0"/>
            </a:rPr>
            <a:t>verage age</a:t>
          </a:r>
          <a:endParaRPr lang="en-US" sz="1400" b="1">
            <a:solidFill>
              <a:schemeClr val="bg2">
                <a:lumMod val="90000"/>
              </a:schemeClr>
            </a:solidFill>
            <a:latin typeface="Rockwell Extra Bold" pitchFamily="18" charset="0"/>
          </a:endParaRPr>
        </a:p>
      </xdr:txBody>
    </xdr:sp>
    <xdr:clientData/>
  </xdr:twoCellAnchor>
  <xdr:twoCellAnchor>
    <xdr:from>
      <xdr:col>17</xdr:col>
      <xdr:colOff>329955</xdr:colOff>
      <xdr:row>10</xdr:row>
      <xdr:rowOff>44938</xdr:rowOff>
    </xdr:from>
    <xdr:to>
      <xdr:col>20</xdr:col>
      <xdr:colOff>24667</xdr:colOff>
      <xdr:row>12</xdr:row>
      <xdr:rowOff>118207</xdr:rowOff>
    </xdr:to>
    <xdr:sp macro="" textlink="KPI!C7">
      <xdr:nvSpPr>
        <xdr:cNvPr id="36" name="TextBox 35">
          <a:extLst>
            <a:ext uri="{FF2B5EF4-FFF2-40B4-BE49-F238E27FC236}">
              <a16:creationId xmlns:a16="http://schemas.microsoft.com/office/drawing/2014/main" id="{041F7983-9797-488C-8E7A-8BCA4165E381}"/>
            </a:ext>
          </a:extLst>
        </xdr:cNvPr>
        <xdr:cNvSpPr txBox="1"/>
      </xdr:nvSpPr>
      <xdr:spPr>
        <a:xfrm>
          <a:off x="11988555" y="2045188"/>
          <a:ext cx="1752112" cy="473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36E83F94-A2BD-4AAE-B977-FCB4042FD2DB}" type="TxLink">
            <a:rPr lang="en-US" sz="2400">
              <a:solidFill>
                <a:schemeClr val="bg2">
                  <a:lumMod val="90000"/>
                </a:schemeClr>
              </a:solidFill>
              <a:latin typeface="Rockwell Extra Bold" pitchFamily="18" charset="0"/>
            </a:rPr>
            <a:pPr algn="ctr"/>
            <a:t>37</a:t>
          </a:fld>
          <a:endParaRPr lang="en-US" sz="2400">
            <a:solidFill>
              <a:schemeClr val="bg2">
                <a:lumMod val="90000"/>
              </a:schemeClr>
            </a:solidFill>
            <a:latin typeface="Rockwell Extra Bold" pitchFamily="18" charset="0"/>
          </a:endParaRPr>
        </a:p>
      </xdr:txBody>
    </xdr:sp>
    <xdr:clientData/>
  </xdr:twoCellAnchor>
  <xdr:twoCellAnchor editAs="oneCell">
    <xdr:from>
      <xdr:col>4</xdr:col>
      <xdr:colOff>305287</xdr:colOff>
      <xdr:row>8</xdr:row>
      <xdr:rowOff>20514</xdr:rowOff>
    </xdr:from>
    <xdr:to>
      <xdr:col>5</xdr:col>
      <xdr:colOff>73268</xdr:colOff>
      <xdr:row>10</xdr:row>
      <xdr:rowOff>1</xdr:rowOff>
    </xdr:to>
    <xdr:pic>
      <xdr:nvPicPr>
        <xdr:cNvPr id="37" name="Picture 36">
          <a:extLst>
            <a:ext uri="{FF2B5EF4-FFF2-40B4-BE49-F238E27FC236}">
              <a16:creationId xmlns:a16="http://schemas.microsoft.com/office/drawing/2014/main" id="{0EE0788B-8F36-481A-BAED-258CFA4E1FFC}"/>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artisticGlowEdges/>
                  </a14:imgEffect>
                  <a14:imgEffect>
                    <a14:brightnessContrast bright="40000" contrast="-40000"/>
                  </a14:imgEffect>
                </a14:imgLayer>
              </a14:imgProps>
            </a:ext>
          </a:extLst>
        </a:blip>
        <a:stretch>
          <a:fillRect/>
        </a:stretch>
      </xdr:blipFill>
      <xdr:spPr>
        <a:xfrm>
          <a:off x="3048487" y="1620714"/>
          <a:ext cx="453781" cy="379537"/>
        </a:xfrm>
        <a:prstGeom prst="rect">
          <a:avLst/>
        </a:prstGeom>
        <a:effectLst>
          <a:softEdge rad="31750"/>
        </a:effectLst>
      </xdr:spPr>
    </xdr:pic>
    <xdr:clientData/>
  </xdr:twoCellAnchor>
  <xdr:twoCellAnchor editAs="oneCell">
    <xdr:from>
      <xdr:col>12</xdr:col>
      <xdr:colOff>342166</xdr:colOff>
      <xdr:row>7</xdr:row>
      <xdr:rowOff>154842</xdr:rowOff>
    </xdr:from>
    <xdr:to>
      <xdr:col>13</xdr:col>
      <xdr:colOff>97692</xdr:colOff>
      <xdr:row>9</xdr:row>
      <xdr:rowOff>158749</xdr:rowOff>
    </xdr:to>
    <xdr:pic>
      <xdr:nvPicPr>
        <xdr:cNvPr id="38" name="Picture 37">
          <a:extLst>
            <a:ext uri="{FF2B5EF4-FFF2-40B4-BE49-F238E27FC236}">
              <a16:creationId xmlns:a16="http://schemas.microsoft.com/office/drawing/2014/main" id="{7C2E338D-4C34-410E-8F0F-D2C5841C5005}"/>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artisticGlowEdges/>
                  </a14:imgEffect>
                  <a14:imgEffect>
                    <a14:brightnessContrast bright="40000" contrast="-40000"/>
                  </a14:imgEffect>
                </a14:imgLayer>
              </a14:imgProps>
            </a:ext>
          </a:extLst>
        </a:blip>
        <a:stretch>
          <a:fillRect/>
        </a:stretch>
      </xdr:blipFill>
      <xdr:spPr>
        <a:xfrm>
          <a:off x="8571766" y="1555017"/>
          <a:ext cx="441326" cy="403957"/>
        </a:xfrm>
        <a:prstGeom prst="rect">
          <a:avLst/>
        </a:prstGeom>
        <a:effectLst>
          <a:softEdge rad="31750"/>
        </a:effectLst>
      </xdr:spPr>
    </xdr:pic>
    <xdr:clientData/>
  </xdr:twoCellAnchor>
  <xdr:twoCellAnchor editAs="oneCell">
    <xdr:from>
      <xdr:col>20</xdr:col>
      <xdr:colOff>329713</xdr:colOff>
      <xdr:row>7</xdr:row>
      <xdr:rowOff>191475</xdr:rowOff>
    </xdr:from>
    <xdr:to>
      <xdr:col>21</xdr:col>
      <xdr:colOff>109905</xdr:colOff>
      <xdr:row>9</xdr:row>
      <xdr:rowOff>134326</xdr:rowOff>
    </xdr:to>
    <xdr:pic>
      <xdr:nvPicPr>
        <xdr:cNvPr id="39" name="Picture 38">
          <a:extLst>
            <a:ext uri="{FF2B5EF4-FFF2-40B4-BE49-F238E27FC236}">
              <a16:creationId xmlns:a16="http://schemas.microsoft.com/office/drawing/2014/main" id="{B92A4191-87F3-4AD5-989F-7DAD6EEEC80F}"/>
            </a:ext>
          </a:extLst>
        </xdr:cNvPr>
        <xdr:cNvPicPr>
          <a:picLocks noChangeAspect="1"/>
        </xdr:cNvPicPr>
      </xdr:nvPicPr>
      <xdr:blipFill>
        <a:blip xmlns:r="http://schemas.openxmlformats.org/officeDocument/2006/relationships" r:embed="rId6">
          <a:duotone>
            <a:prstClr val="black"/>
            <a:srgbClr val="D9C3A5">
              <a:tint val="50000"/>
              <a:satMod val="180000"/>
            </a:srgbClr>
          </a:duotone>
          <a:extLst>
            <a:ext uri="{BEBA8EAE-BF5A-486C-A8C5-ECC9F3942E4B}">
              <a14:imgProps xmlns:a14="http://schemas.microsoft.com/office/drawing/2010/main">
                <a14:imgLayer r:embed="rId7">
                  <a14:imgEffect>
                    <a14:artisticGlowEdges/>
                  </a14:imgEffect>
                  <a14:imgEffect>
                    <a14:colorTemperature colorTemp="11200"/>
                  </a14:imgEffect>
                  <a14:imgEffect>
                    <a14:saturation sat="400000"/>
                  </a14:imgEffect>
                  <a14:imgEffect>
                    <a14:brightnessContrast bright="40000" contrast="-40000"/>
                  </a14:imgEffect>
                </a14:imgLayer>
              </a14:imgProps>
            </a:ext>
          </a:extLst>
        </a:blip>
        <a:stretch>
          <a:fillRect/>
        </a:stretch>
      </xdr:blipFill>
      <xdr:spPr>
        <a:xfrm>
          <a:off x="14045713" y="1591650"/>
          <a:ext cx="465992" cy="342901"/>
        </a:xfrm>
        <a:prstGeom prst="rect">
          <a:avLst/>
        </a:prstGeom>
        <a:effectLst>
          <a:softEdge rad="31750"/>
        </a:effectLst>
      </xdr:spPr>
    </xdr:pic>
    <xdr:clientData/>
  </xdr:twoCellAnchor>
  <xdr:twoCellAnchor editAs="oneCell">
    <xdr:from>
      <xdr:col>16</xdr:col>
      <xdr:colOff>268655</xdr:colOff>
      <xdr:row>7</xdr:row>
      <xdr:rowOff>191476</xdr:rowOff>
    </xdr:from>
    <xdr:to>
      <xdr:col>17</xdr:col>
      <xdr:colOff>122116</xdr:colOff>
      <xdr:row>9</xdr:row>
      <xdr:rowOff>158750</xdr:rowOff>
    </xdr:to>
    <xdr:pic>
      <xdr:nvPicPr>
        <xdr:cNvPr id="40" name="Picture 39">
          <a:extLst>
            <a:ext uri="{FF2B5EF4-FFF2-40B4-BE49-F238E27FC236}">
              <a16:creationId xmlns:a16="http://schemas.microsoft.com/office/drawing/2014/main" id="{FFCF4507-2369-43BE-8ED1-E666B5DB144B}"/>
            </a:ext>
          </a:extLst>
        </xdr:cNvPr>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artisticGlowEdges/>
                  </a14:imgEffect>
                  <a14:imgEffect>
                    <a14:brightnessContrast bright="40000" contrast="-40000"/>
                  </a14:imgEffect>
                </a14:imgLayer>
              </a14:imgProps>
            </a:ext>
          </a:extLst>
        </a:blip>
        <a:stretch>
          <a:fillRect/>
        </a:stretch>
      </xdr:blipFill>
      <xdr:spPr>
        <a:xfrm>
          <a:off x="11241455" y="1591651"/>
          <a:ext cx="539261" cy="367324"/>
        </a:xfrm>
        <a:prstGeom prst="rect">
          <a:avLst/>
        </a:prstGeom>
        <a:effectLst>
          <a:softEdge rad="31750"/>
        </a:effectLst>
      </xdr:spPr>
    </xdr:pic>
    <xdr:clientData/>
  </xdr:twoCellAnchor>
  <xdr:twoCellAnchor editAs="oneCell">
    <xdr:from>
      <xdr:col>8</xdr:col>
      <xdr:colOff>170962</xdr:colOff>
      <xdr:row>7</xdr:row>
      <xdr:rowOff>179264</xdr:rowOff>
    </xdr:from>
    <xdr:to>
      <xdr:col>9</xdr:col>
      <xdr:colOff>61057</xdr:colOff>
      <xdr:row>10</xdr:row>
      <xdr:rowOff>15067</xdr:rowOff>
    </xdr:to>
    <xdr:pic>
      <xdr:nvPicPr>
        <xdr:cNvPr id="41" name="Picture 40">
          <a:extLst>
            <a:ext uri="{FF2B5EF4-FFF2-40B4-BE49-F238E27FC236}">
              <a16:creationId xmlns:a16="http://schemas.microsoft.com/office/drawing/2014/main" id="{C46C844D-C6BC-4312-8E4E-9218614B4D09}"/>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artisticGlowEdges/>
                  </a14:imgEffect>
                  <a14:imgEffect>
                    <a14:brightnessContrast bright="40000" contrast="-40000"/>
                  </a14:imgEffect>
                </a14:imgLayer>
              </a14:imgProps>
            </a:ext>
          </a:extLst>
        </a:blip>
        <a:stretch>
          <a:fillRect/>
        </a:stretch>
      </xdr:blipFill>
      <xdr:spPr>
        <a:xfrm>
          <a:off x="5657362" y="1579439"/>
          <a:ext cx="575895" cy="435878"/>
        </a:xfrm>
        <a:prstGeom prst="rect">
          <a:avLst/>
        </a:prstGeom>
        <a:effectLst>
          <a:softEdge rad="31750"/>
        </a:effectLst>
      </xdr:spPr>
    </xdr:pic>
    <xdr:clientData/>
  </xdr:twoCellAnchor>
  <xdr:twoCellAnchor>
    <xdr:from>
      <xdr:col>1</xdr:col>
      <xdr:colOff>586154</xdr:colOff>
      <xdr:row>3</xdr:row>
      <xdr:rowOff>109903</xdr:rowOff>
    </xdr:from>
    <xdr:to>
      <xdr:col>13</xdr:col>
      <xdr:colOff>317500</xdr:colOff>
      <xdr:row>6</xdr:row>
      <xdr:rowOff>109904</xdr:rowOff>
    </xdr:to>
    <xdr:sp macro="" textlink="">
      <xdr:nvSpPr>
        <xdr:cNvPr id="42" name="TextBox 41">
          <a:extLst>
            <a:ext uri="{FF2B5EF4-FFF2-40B4-BE49-F238E27FC236}">
              <a16:creationId xmlns:a16="http://schemas.microsoft.com/office/drawing/2014/main" id="{13719872-0C64-4A7C-997D-BC8AD8ABF24F}"/>
            </a:ext>
          </a:extLst>
        </xdr:cNvPr>
        <xdr:cNvSpPr txBox="1"/>
      </xdr:nvSpPr>
      <xdr:spPr>
        <a:xfrm>
          <a:off x="1271954" y="709978"/>
          <a:ext cx="7960946"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bg2">
                  <a:lumMod val="90000"/>
                </a:schemeClr>
              </a:solidFill>
              <a:latin typeface="Rockwell Extra Bold" pitchFamily="18" charset="0"/>
            </a:rPr>
            <a:t>Employee Elevation</a:t>
          </a:r>
          <a:r>
            <a:rPr lang="en-US" sz="2000" baseline="0">
              <a:solidFill>
                <a:schemeClr val="bg2">
                  <a:lumMod val="90000"/>
                </a:schemeClr>
              </a:solidFill>
              <a:latin typeface="Rockwell Extra Bold" pitchFamily="18" charset="0"/>
            </a:rPr>
            <a:t> </a:t>
          </a:r>
          <a:r>
            <a:rPr lang="en-US" sz="2000">
              <a:solidFill>
                <a:schemeClr val="bg2">
                  <a:lumMod val="90000"/>
                </a:schemeClr>
              </a:solidFill>
              <a:latin typeface="Rockwell Extra Bold" pitchFamily="18" charset="0"/>
            </a:rPr>
            <a:t>Ascending HR Analytics</a:t>
          </a:r>
        </a:p>
      </xdr:txBody>
    </xdr:sp>
    <xdr:clientData/>
  </xdr:twoCellAnchor>
  <xdr:twoCellAnchor editAs="oneCell">
    <xdr:from>
      <xdr:col>1</xdr:col>
      <xdr:colOff>427647</xdr:colOff>
      <xdr:row>3</xdr:row>
      <xdr:rowOff>154841</xdr:rowOff>
    </xdr:from>
    <xdr:to>
      <xdr:col>2</xdr:col>
      <xdr:colOff>286727</xdr:colOff>
      <xdr:row>6</xdr:row>
      <xdr:rowOff>117328</xdr:rowOff>
    </xdr:to>
    <xdr:pic>
      <xdr:nvPicPr>
        <xdr:cNvPr id="43" name="Picture 42">
          <a:extLst>
            <a:ext uri="{FF2B5EF4-FFF2-40B4-BE49-F238E27FC236}">
              <a16:creationId xmlns:a16="http://schemas.microsoft.com/office/drawing/2014/main" id="{E87D42AB-5231-41A6-A298-355223E743AF}"/>
            </a:ext>
          </a:extLst>
        </xdr:cNvPr>
        <xdr:cNvPicPr>
          <a:picLocks noChangeAspect="1"/>
        </xdr:cNvPicPr>
      </xdr:nvPicPr>
      <xdr:blipFill>
        <a:blip xmlns:r="http://schemas.openxmlformats.org/officeDocument/2006/relationships" r:embed="rId12"/>
        <a:stretch>
          <a:fillRect/>
        </a:stretch>
      </xdr:blipFill>
      <xdr:spPr>
        <a:xfrm>
          <a:off x="1113447" y="754916"/>
          <a:ext cx="544880" cy="562562"/>
        </a:xfrm>
        <a:prstGeom prst="rect">
          <a:avLst/>
        </a:prstGeom>
      </xdr:spPr>
    </xdr:pic>
    <xdr:clientData/>
  </xdr:twoCellAnchor>
  <xdr:twoCellAnchor editAs="oneCell">
    <xdr:from>
      <xdr:col>13</xdr:col>
      <xdr:colOff>122359</xdr:colOff>
      <xdr:row>3</xdr:row>
      <xdr:rowOff>44937</xdr:rowOff>
    </xdr:from>
    <xdr:to>
      <xdr:col>14</xdr:col>
      <xdr:colOff>110368</xdr:colOff>
      <xdr:row>6</xdr:row>
      <xdr:rowOff>121113</xdr:rowOff>
    </xdr:to>
    <xdr:pic>
      <xdr:nvPicPr>
        <xdr:cNvPr id="44" name="Picture 43">
          <a:extLst>
            <a:ext uri="{FF2B5EF4-FFF2-40B4-BE49-F238E27FC236}">
              <a16:creationId xmlns:a16="http://schemas.microsoft.com/office/drawing/2014/main" id="{8774A315-0D63-47C6-88AF-268A9AF3871A}"/>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artisticGlowEdges/>
                  </a14:imgEffect>
                  <a14:imgEffect>
                    <a14:brightnessContrast bright="40000" contrast="-40000"/>
                  </a14:imgEffect>
                </a14:imgLayer>
              </a14:imgProps>
            </a:ext>
          </a:extLst>
        </a:blip>
        <a:stretch>
          <a:fillRect/>
        </a:stretch>
      </xdr:blipFill>
      <xdr:spPr>
        <a:xfrm>
          <a:off x="9037759" y="645012"/>
          <a:ext cx="673809" cy="676251"/>
        </a:xfrm>
        <a:prstGeom prst="rect">
          <a:avLst/>
        </a:prstGeom>
        <a:effectLst>
          <a:softEdge rad="31750"/>
        </a:effectLst>
      </xdr:spPr>
    </xdr:pic>
    <xdr:clientData/>
  </xdr:twoCellAnchor>
  <xdr:twoCellAnchor>
    <xdr:from>
      <xdr:col>14</xdr:col>
      <xdr:colOff>134328</xdr:colOff>
      <xdr:row>3</xdr:row>
      <xdr:rowOff>12211</xdr:rowOff>
    </xdr:from>
    <xdr:to>
      <xdr:col>16</xdr:col>
      <xdr:colOff>464040</xdr:colOff>
      <xdr:row>6</xdr:row>
      <xdr:rowOff>170960</xdr:rowOff>
    </xdr:to>
    <xdr:sp macro="" textlink="">
      <xdr:nvSpPr>
        <xdr:cNvPr id="45" name="TextBox 44">
          <a:extLst>
            <a:ext uri="{FF2B5EF4-FFF2-40B4-BE49-F238E27FC236}">
              <a16:creationId xmlns:a16="http://schemas.microsoft.com/office/drawing/2014/main" id="{44D14657-FF13-4AEF-ADED-D4D168126958}"/>
            </a:ext>
          </a:extLst>
        </xdr:cNvPr>
        <xdr:cNvSpPr txBox="1"/>
      </xdr:nvSpPr>
      <xdr:spPr>
        <a:xfrm>
          <a:off x="9735528" y="612286"/>
          <a:ext cx="1701312" cy="758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2">
                  <a:lumMod val="90000"/>
                </a:schemeClr>
              </a:solidFill>
              <a:latin typeface="Rockwell Extra Bold" pitchFamily="18" charset="0"/>
            </a:rPr>
            <a:t>Job</a:t>
          </a:r>
        </a:p>
        <a:p>
          <a:pPr algn="ctr"/>
          <a:r>
            <a:rPr lang="en-US" sz="1400">
              <a:solidFill>
                <a:schemeClr val="bg2">
                  <a:lumMod val="90000"/>
                </a:schemeClr>
              </a:solidFill>
              <a:latin typeface="Rockwell Extra Bold" pitchFamily="18" charset="0"/>
            </a:rPr>
            <a:t>Satisfaction</a:t>
          </a:r>
          <a:r>
            <a:rPr lang="en-US" sz="1400" baseline="0">
              <a:solidFill>
                <a:schemeClr val="bg2">
                  <a:lumMod val="90000"/>
                </a:schemeClr>
              </a:solidFill>
              <a:latin typeface="Rockwell Extra Bold" pitchFamily="18" charset="0"/>
            </a:rPr>
            <a:t> </a:t>
          </a:r>
        </a:p>
        <a:p>
          <a:pPr algn="ctr"/>
          <a:r>
            <a:rPr lang="en-US" sz="1400" baseline="0">
              <a:solidFill>
                <a:schemeClr val="bg2">
                  <a:lumMod val="90000"/>
                </a:schemeClr>
              </a:solidFill>
              <a:latin typeface="Rockwell Extra Bold" pitchFamily="18" charset="0"/>
            </a:rPr>
            <a:t>Rate</a:t>
          </a:r>
          <a:endParaRPr lang="en-US" sz="1400">
            <a:solidFill>
              <a:schemeClr val="bg2">
                <a:lumMod val="90000"/>
              </a:schemeClr>
            </a:solidFill>
            <a:latin typeface="Rockwell Extra Bold" pitchFamily="18" charset="0"/>
          </a:endParaRPr>
        </a:p>
      </xdr:txBody>
    </xdr:sp>
    <xdr:clientData/>
  </xdr:twoCellAnchor>
  <xdr:twoCellAnchor>
    <xdr:from>
      <xdr:col>16</xdr:col>
      <xdr:colOff>354135</xdr:colOff>
      <xdr:row>2</xdr:row>
      <xdr:rowOff>183173</xdr:rowOff>
    </xdr:from>
    <xdr:to>
      <xdr:col>17</xdr:col>
      <xdr:colOff>671634</xdr:colOff>
      <xdr:row>6</xdr:row>
      <xdr:rowOff>158750</xdr:rowOff>
    </xdr:to>
    <xdr:graphicFrame macro="">
      <xdr:nvGraphicFramePr>
        <xdr:cNvPr id="46" name="Chart 45">
          <a:extLst>
            <a:ext uri="{FF2B5EF4-FFF2-40B4-BE49-F238E27FC236}">
              <a16:creationId xmlns:a16="http://schemas.microsoft.com/office/drawing/2014/main" id="{D0BCB4D5-EF0A-4710-A462-C0E7203D6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183415</xdr:colOff>
      <xdr:row>19</xdr:row>
      <xdr:rowOff>103799</xdr:rowOff>
    </xdr:from>
    <xdr:to>
      <xdr:col>3</xdr:col>
      <xdr:colOff>402980</xdr:colOff>
      <xdr:row>27</xdr:row>
      <xdr:rowOff>25645</xdr:rowOff>
    </xdr:to>
    <xdr:graphicFrame macro="">
      <xdr:nvGraphicFramePr>
        <xdr:cNvPr id="47" name="Chart 46">
          <a:extLst>
            <a:ext uri="{FF2B5EF4-FFF2-40B4-BE49-F238E27FC236}">
              <a16:creationId xmlns:a16="http://schemas.microsoft.com/office/drawing/2014/main" id="{470DB82D-DFC4-4B0C-88B5-7199BECEC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134570</xdr:colOff>
      <xdr:row>19</xdr:row>
      <xdr:rowOff>67165</xdr:rowOff>
    </xdr:from>
    <xdr:to>
      <xdr:col>7</xdr:col>
      <xdr:colOff>354135</xdr:colOff>
      <xdr:row>26</xdr:row>
      <xdr:rowOff>184396</xdr:rowOff>
    </xdr:to>
    <xdr:graphicFrame macro="">
      <xdr:nvGraphicFramePr>
        <xdr:cNvPr id="48" name="Chart 47">
          <a:extLst>
            <a:ext uri="{FF2B5EF4-FFF2-40B4-BE49-F238E27FC236}">
              <a16:creationId xmlns:a16="http://schemas.microsoft.com/office/drawing/2014/main" id="{043DC9AF-EA60-4552-9610-8FC485E651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281108</xdr:colOff>
      <xdr:row>23</xdr:row>
      <xdr:rowOff>0</xdr:rowOff>
    </xdr:from>
    <xdr:to>
      <xdr:col>3</xdr:col>
      <xdr:colOff>671634</xdr:colOff>
      <xdr:row>24</xdr:row>
      <xdr:rowOff>170961</xdr:rowOff>
    </xdr:to>
    <xdr:sp macro="" textlink="">
      <xdr:nvSpPr>
        <xdr:cNvPr id="49" name="Round Same Side Corner Rectangle 49">
          <a:extLst>
            <a:ext uri="{FF2B5EF4-FFF2-40B4-BE49-F238E27FC236}">
              <a16:creationId xmlns:a16="http://schemas.microsoft.com/office/drawing/2014/main" id="{E4915712-EB47-46FB-AC98-6C434352B453}"/>
            </a:ext>
          </a:extLst>
        </xdr:cNvPr>
        <xdr:cNvSpPr/>
      </xdr:nvSpPr>
      <xdr:spPr>
        <a:xfrm>
          <a:off x="2338508" y="4600575"/>
          <a:ext cx="390526" cy="370986"/>
        </a:xfrm>
        <a:prstGeom prst="round2Same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246116</xdr:colOff>
      <xdr:row>21</xdr:row>
      <xdr:rowOff>61058</xdr:rowOff>
    </xdr:from>
    <xdr:to>
      <xdr:col>4</xdr:col>
      <xdr:colOff>19469</xdr:colOff>
      <xdr:row>22</xdr:row>
      <xdr:rowOff>100843</xdr:rowOff>
    </xdr:to>
    <xdr:sp macro="" textlink="">
      <xdr:nvSpPr>
        <xdr:cNvPr id="50" name="Oval 49">
          <a:extLst>
            <a:ext uri="{FF2B5EF4-FFF2-40B4-BE49-F238E27FC236}">
              <a16:creationId xmlns:a16="http://schemas.microsoft.com/office/drawing/2014/main" id="{E564FC9A-ED43-4343-9BF3-15F4B74C0831}"/>
            </a:ext>
          </a:extLst>
        </xdr:cNvPr>
        <xdr:cNvSpPr/>
      </xdr:nvSpPr>
      <xdr:spPr>
        <a:xfrm>
          <a:off x="2303516" y="4261583"/>
          <a:ext cx="459153" cy="23981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rgbClr val="66FF66"/>
            </a:solidFill>
          </a:endParaRPr>
        </a:p>
      </xdr:txBody>
    </xdr:sp>
    <xdr:clientData/>
  </xdr:twoCellAnchor>
  <xdr:twoCellAnchor>
    <xdr:from>
      <xdr:col>4</xdr:col>
      <xdr:colOff>415192</xdr:colOff>
      <xdr:row>22</xdr:row>
      <xdr:rowOff>129666</xdr:rowOff>
    </xdr:from>
    <xdr:to>
      <xdr:col>5</xdr:col>
      <xdr:colOff>54462</xdr:colOff>
      <xdr:row>25</xdr:row>
      <xdr:rowOff>713</xdr:rowOff>
    </xdr:to>
    <xdr:sp macro="" textlink="">
      <xdr:nvSpPr>
        <xdr:cNvPr id="51" name="Round Same Side Corner Rectangle 55">
          <a:extLst>
            <a:ext uri="{FF2B5EF4-FFF2-40B4-BE49-F238E27FC236}">
              <a16:creationId xmlns:a16="http://schemas.microsoft.com/office/drawing/2014/main" id="{6A04E6CA-72C5-4AE9-AA8D-BD32F8430A81}"/>
            </a:ext>
          </a:extLst>
        </xdr:cNvPr>
        <xdr:cNvSpPr/>
      </xdr:nvSpPr>
      <xdr:spPr>
        <a:xfrm>
          <a:off x="3158392" y="4530216"/>
          <a:ext cx="325070" cy="471122"/>
        </a:xfrm>
        <a:prstGeom prst="round2SameRect">
          <a:avLst/>
        </a:prstGeom>
        <a:gradFill>
          <a:gsLst>
            <a:gs pos="0">
              <a:srgbClr val="000082"/>
            </a:gs>
            <a:gs pos="30000">
              <a:srgbClr val="66008F"/>
            </a:gs>
            <a:gs pos="64999">
              <a:srgbClr val="BA0066"/>
            </a:gs>
            <a:gs pos="89999">
              <a:srgbClr val="FF0000"/>
            </a:gs>
            <a:gs pos="100000">
              <a:srgbClr val="FF8200"/>
            </a:gs>
          </a:gsLst>
          <a:lin ang="5400000" scaled="0"/>
        </a:gradFill>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4</xdr:col>
      <xdr:colOff>368231</xdr:colOff>
      <xdr:row>21</xdr:row>
      <xdr:rowOff>36633</xdr:rowOff>
    </xdr:from>
    <xdr:to>
      <xdr:col>5</xdr:col>
      <xdr:colOff>141585</xdr:colOff>
      <xdr:row>22</xdr:row>
      <xdr:rowOff>64209</xdr:rowOff>
    </xdr:to>
    <xdr:sp macro="" textlink="">
      <xdr:nvSpPr>
        <xdr:cNvPr id="52" name="Oval 51">
          <a:extLst>
            <a:ext uri="{FF2B5EF4-FFF2-40B4-BE49-F238E27FC236}">
              <a16:creationId xmlns:a16="http://schemas.microsoft.com/office/drawing/2014/main" id="{96554DAA-EBC9-4617-80EB-C05C2611198E}"/>
            </a:ext>
          </a:extLst>
        </xdr:cNvPr>
        <xdr:cNvSpPr/>
      </xdr:nvSpPr>
      <xdr:spPr>
        <a:xfrm>
          <a:off x="3111431" y="4237158"/>
          <a:ext cx="459154" cy="227601"/>
        </a:xfrm>
        <a:prstGeom prst="ellipse">
          <a:avLst/>
        </a:prstGeom>
        <a:gradFill>
          <a:gsLst>
            <a:gs pos="0">
              <a:srgbClr val="000082"/>
            </a:gs>
            <a:gs pos="30000">
              <a:srgbClr val="66008F"/>
            </a:gs>
            <a:gs pos="64999">
              <a:srgbClr val="BA0066"/>
            </a:gs>
            <a:gs pos="89999">
              <a:srgbClr val="FF0000"/>
            </a:gs>
            <a:gs pos="100000">
              <a:srgbClr val="FF8200"/>
            </a:gs>
          </a:gsLst>
          <a:lin ang="5400000" scaled="0"/>
        </a:gradFill>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xdr:col>
      <xdr:colOff>366347</xdr:colOff>
      <xdr:row>13</xdr:row>
      <xdr:rowOff>61058</xdr:rowOff>
    </xdr:from>
    <xdr:to>
      <xdr:col>6</xdr:col>
      <xdr:colOff>134328</xdr:colOff>
      <xdr:row>14</xdr:row>
      <xdr:rowOff>183173</xdr:rowOff>
    </xdr:to>
    <xdr:sp macro="" textlink="">
      <xdr:nvSpPr>
        <xdr:cNvPr id="53" name="TextBox 52">
          <a:extLst>
            <a:ext uri="{FF2B5EF4-FFF2-40B4-BE49-F238E27FC236}">
              <a16:creationId xmlns:a16="http://schemas.microsoft.com/office/drawing/2014/main" id="{568855E0-12B6-4718-A3AC-E344D0D2F4A3}"/>
            </a:ext>
          </a:extLst>
        </xdr:cNvPr>
        <xdr:cNvSpPr txBox="1"/>
      </xdr:nvSpPr>
      <xdr:spPr>
        <a:xfrm>
          <a:off x="1052147" y="2661383"/>
          <a:ext cx="3196981" cy="322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90000"/>
                </a:schemeClr>
              </a:solidFill>
              <a:latin typeface="Rockwell Extra Bold" pitchFamily="18" charset="0"/>
            </a:rPr>
            <a:t>Total</a:t>
          </a:r>
          <a:r>
            <a:rPr lang="en-US" sz="1400" baseline="0">
              <a:solidFill>
                <a:schemeClr val="bg2">
                  <a:lumMod val="90000"/>
                </a:schemeClr>
              </a:solidFill>
              <a:latin typeface="Rockwell Extra Bold" pitchFamily="18" charset="0"/>
            </a:rPr>
            <a:t> Employees by gender</a:t>
          </a:r>
          <a:endParaRPr lang="en-US" sz="1400">
            <a:solidFill>
              <a:schemeClr val="bg2">
                <a:lumMod val="90000"/>
              </a:schemeClr>
            </a:solidFill>
            <a:latin typeface="Rockwell Extra Bold" pitchFamily="18" charset="0"/>
          </a:endParaRPr>
        </a:p>
      </xdr:txBody>
    </xdr:sp>
    <xdr:clientData/>
  </xdr:twoCellAnchor>
  <xdr:twoCellAnchor editAs="oneCell">
    <xdr:from>
      <xdr:col>2</xdr:col>
      <xdr:colOff>354378</xdr:colOff>
      <xdr:row>15</xdr:row>
      <xdr:rowOff>122116</xdr:rowOff>
    </xdr:from>
    <xdr:to>
      <xdr:col>5</xdr:col>
      <xdr:colOff>131639</xdr:colOff>
      <xdr:row>19</xdr:row>
      <xdr:rowOff>36634</xdr:rowOff>
    </xdr:to>
    <mc:AlternateContent xmlns:mc="http://schemas.openxmlformats.org/markup-compatibility/2006" xmlns:a14="http://schemas.microsoft.com/office/drawing/2010/main">
      <mc:Choice Requires="a14">
        <xdr:graphicFrame macro="">
          <xdr:nvGraphicFramePr>
            <xdr:cNvPr id="54" name="Gender 3">
              <a:extLst>
                <a:ext uri="{FF2B5EF4-FFF2-40B4-BE49-F238E27FC236}">
                  <a16:creationId xmlns:a16="http://schemas.microsoft.com/office/drawing/2014/main" id="{ED24F4E1-F7AA-4163-A437-AFD3C484C322}"/>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1722070" y="3052885"/>
              <a:ext cx="1828800" cy="696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439615</xdr:colOff>
      <xdr:row>13</xdr:row>
      <xdr:rowOff>85481</xdr:rowOff>
    </xdr:from>
    <xdr:to>
      <xdr:col>12</xdr:col>
      <xdr:colOff>659423</xdr:colOff>
      <xdr:row>14</xdr:row>
      <xdr:rowOff>158750</xdr:rowOff>
    </xdr:to>
    <xdr:sp macro="" textlink="">
      <xdr:nvSpPr>
        <xdr:cNvPr id="56" name="TextBox 55">
          <a:extLst>
            <a:ext uri="{FF2B5EF4-FFF2-40B4-BE49-F238E27FC236}">
              <a16:creationId xmlns:a16="http://schemas.microsoft.com/office/drawing/2014/main" id="{007AAB11-D921-47CE-ACDE-9EF3420B6110}"/>
            </a:ext>
          </a:extLst>
        </xdr:cNvPr>
        <xdr:cNvSpPr txBox="1"/>
      </xdr:nvSpPr>
      <xdr:spPr>
        <a:xfrm>
          <a:off x="5240215" y="2685806"/>
          <a:ext cx="3648808" cy="273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solidFill>
                <a:schemeClr val="bg2">
                  <a:lumMod val="90000"/>
                </a:schemeClr>
              </a:solidFill>
              <a:latin typeface="Rockwell Extra Bold" pitchFamily="18" charset="0"/>
            </a:rPr>
            <a:t>Standard Hours By Age Group</a:t>
          </a:r>
          <a:endParaRPr lang="en-US" sz="1400">
            <a:solidFill>
              <a:schemeClr val="bg2">
                <a:lumMod val="90000"/>
              </a:schemeClr>
            </a:solidFill>
            <a:latin typeface="Rockwell Extra Bold" pitchFamily="18" charset="0"/>
          </a:endParaRPr>
        </a:p>
      </xdr:txBody>
    </xdr:sp>
    <xdr:clientData/>
  </xdr:twoCellAnchor>
  <xdr:twoCellAnchor>
    <xdr:from>
      <xdr:col>1</xdr:col>
      <xdr:colOff>97692</xdr:colOff>
      <xdr:row>25</xdr:row>
      <xdr:rowOff>48847</xdr:rowOff>
    </xdr:from>
    <xdr:to>
      <xdr:col>6</xdr:col>
      <xdr:colOff>195385</xdr:colOff>
      <xdr:row>26</xdr:row>
      <xdr:rowOff>158750</xdr:rowOff>
    </xdr:to>
    <xdr:sp macro="" textlink="">
      <xdr:nvSpPr>
        <xdr:cNvPr id="58" name="TextBox 57">
          <a:extLst>
            <a:ext uri="{FF2B5EF4-FFF2-40B4-BE49-F238E27FC236}">
              <a16:creationId xmlns:a16="http://schemas.microsoft.com/office/drawing/2014/main" id="{ECC9683A-FF3E-4CE3-8C1A-0501C0FD16E2}"/>
            </a:ext>
          </a:extLst>
        </xdr:cNvPr>
        <xdr:cNvSpPr txBox="1"/>
      </xdr:nvSpPr>
      <xdr:spPr>
        <a:xfrm>
          <a:off x="783492" y="5049472"/>
          <a:ext cx="3526693" cy="309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tx1"/>
            </a:solidFill>
            <a:latin typeface="Rockwell Extra Bold" pitchFamily="18" charset="0"/>
          </a:endParaRPr>
        </a:p>
      </xdr:txBody>
    </xdr:sp>
    <xdr:clientData/>
  </xdr:twoCellAnchor>
  <xdr:twoCellAnchor>
    <xdr:from>
      <xdr:col>1</xdr:col>
      <xdr:colOff>366346</xdr:colOff>
      <xdr:row>27</xdr:row>
      <xdr:rowOff>134327</xdr:rowOff>
    </xdr:from>
    <xdr:to>
      <xdr:col>6</xdr:col>
      <xdr:colOff>402981</xdr:colOff>
      <xdr:row>29</xdr:row>
      <xdr:rowOff>61058</xdr:rowOff>
    </xdr:to>
    <xdr:sp macro="" textlink="">
      <xdr:nvSpPr>
        <xdr:cNvPr id="60" name="TextBox 59">
          <a:extLst>
            <a:ext uri="{FF2B5EF4-FFF2-40B4-BE49-F238E27FC236}">
              <a16:creationId xmlns:a16="http://schemas.microsoft.com/office/drawing/2014/main" id="{C6E1C760-3367-4FAA-ABE5-84526DE80F9A}"/>
            </a:ext>
          </a:extLst>
        </xdr:cNvPr>
        <xdr:cNvSpPr txBox="1"/>
      </xdr:nvSpPr>
      <xdr:spPr>
        <a:xfrm>
          <a:off x="1050192" y="5409712"/>
          <a:ext cx="3455866"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90000"/>
                </a:schemeClr>
              </a:solidFill>
              <a:latin typeface="Rockwell Extra Bold" pitchFamily="18" charset="0"/>
            </a:rPr>
            <a:t>Daily</a:t>
          </a:r>
          <a:r>
            <a:rPr lang="en-US" sz="1400" baseline="0">
              <a:solidFill>
                <a:schemeClr val="bg2">
                  <a:lumMod val="90000"/>
                </a:schemeClr>
              </a:solidFill>
              <a:latin typeface="Rockwell Extra Bold" pitchFamily="18" charset="0"/>
            </a:rPr>
            <a:t> Rate By Busines Travel</a:t>
          </a:r>
          <a:endParaRPr lang="en-US" sz="1400">
            <a:solidFill>
              <a:schemeClr val="bg2">
                <a:lumMod val="90000"/>
              </a:schemeClr>
            </a:solidFill>
            <a:latin typeface="Rockwell Extra Bold" pitchFamily="18" charset="0"/>
          </a:endParaRPr>
        </a:p>
      </xdr:txBody>
    </xdr:sp>
    <xdr:clientData/>
  </xdr:twoCellAnchor>
  <xdr:twoCellAnchor>
    <xdr:from>
      <xdr:col>7</xdr:col>
      <xdr:colOff>161877</xdr:colOff>
      <xdr:row>25</xdr:row>
      <xdr:rowOff>48847</xdr:rowOff>
    </xdr:from>
    <xdr:to>
      <xdr:col>7</xdr:col>
      <xdr:colOff>207596</xdr:colOff>
      <xdr:row>26</xdr:row>
      <xdr:rowOff>170962</xdr:rowOff>
    </xdr:to>
    <xdr:sp macro="" textlink="">
      <xdr:nvSpPr>
        <xdr:cNvPr id="61" name="TextBox 60">
          <a:extLst>
            <a:ext uri="{FF2B5EF4-FFF2-40B4-BE49-F238E27FC236}">
              <a16:creationId xmlns:a16="http://schemas.microsoft.com/office/drawing/2014/main" id="{C9A291E7-8B7F-4BE9-9CE8-FC982D69D8AF}"/>
            </a:ext>
          </a:extLst>
        </xdr:cNvPr>
        <xdr:cNvSpPr txBox="1"/>
      </xdr:nvSpPr>
      <xdr:spPr>
        <a:xfrm flipH="1">
          <a:off x="4962477" y="5049472"/>
          <a:ext cx="45719" cy="322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rgbClr val="002060"/>
            </a:solidFill>
            <a:latin typeface="Rockwell Extra Bold" pitchFamily="18" charset="0"/>
          </a:endParaRPr>
        </a:p>
      </xdr:txBody>
    </xdr:sp>
    <xdr:clientData/>
  </xdr:twoCellAnchor>
  <xdr:twoCellAnchor>
    <xdr:from>
      <xdr:col>7</xdr:col>
      <xdr:colOff>415192</xdr:colOff>
      <xdr:row>27</xdr:row>
      <xdr:rowOff>134327</xdr:rowOff>
    </xdr:from>
    <xdr:to>
      <xdr:col>12</xdr:col>
      <xdr:colOff>134327</xdr:colOff>
      <xdr:row>29</xdr:row>
      <xdr:rowOff>61058</xdr:rowOff>
    </xdr:to>
    <xdr:sp macro="" textlink="">
      <xdr:nvSpPr>
        <xdr:cNvPr id="62" name="TextBox 61">
          <a:extLst>
            <a:ext uri="{FF2B5EF4-FFF2-40B4-BE49-F238E27FC236}">
              <a16:creationId xmlns:a16="http://schemas.microsoft.com/office/drawing/2014/main" id="{D9E2E69E-4049-49D0-BBD1-02A521848750}"/>
            </a:ext>
          </a:extLst>
        </xdr:cNvPr>
        <xdr:cNvSpPr txBox="1"/>
      </xdr:nvSpPr>
      <xdr:spPr>
        <a:xfrm>
          <a:off x="5215792" y="5535002"/>
          <a:ext cx="3148135" cy="326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2">
                  <a:lumMod val="90000"/>
                </a:schemeClr>
              </a:solidFill>
              <a:latin typeface="Rockwell Extra Bold" pitchFamily="18" charset="0"/>
            </a:rPr>
            <a:t>HR</a:t>
          </a:r>
          <a:r>
            <a:rPr lang="en-US" sz="1400" baseline="0">
              <a:solidFill>
                <a:schemeClr val="bg2">
                  <a:lumMod val="90000"/>
                </a:schemeClr>
              </a:solidFill>
              <a:latin typeface="Rockwell Extra Bold" pitchFamily="18" charset="0"/>
            </a:rPr>
            <a:t> UNIVERSE</a:t>
          </a:r>
          <a:endParaRPr lang="en-US" sz="1400">
            <a:solidFill>
              <a:schemeClr val="bg2">
                <a:lumMod val="90000"/>
              </a:schemeClr>
            </a:solidFill>
            <a:latin typeface="Rockwell Extra Bold" pitchFamily="18" charset="0"/>
          </a:endParaRPr>
        </a:p>
      </xdr:txBody>
    </xdr:sp>
    <xdr:clientData/>
  </xdr:twoCellAnchor>
  <xdr:twoCellAnchor>
    <xdr:from>
      <xdr:col>12</xdr:col>
      <xdr:colOff>573942</xdr:colOff>
      <xdr:row>27</xdr:row>
      <xdr:rowOff>170961</xdr:rowOff>
    </xdr:from>
    <xdr:to>
      <xdr:col>17</xdr:col>
      <xdr:colOff>293077</xdr:colOff>
      <xdr:row>29</xdr:row>
      <xdr:rowOff>61057</xdr:rowOff>
    </xdr:to>
    <xdr:sp macro="" textlink="">
      <xdr:nvSpPr>
        <xdr:cNvPr id="68" name="TextBox 67">
          <a:extLst>
            <a:ext uri="{FF2B5EF4-FFF2-40B4-BE49-F238E27FC236}">
              <a16:creationId xmlns:a16="http://schemas.microsoft.com/office/drawing/2014/main" id="{582F0861-9F3E-4117-9C77-0EAE1D8EE45F}"/>
            </a:ext>
          </a:extLst>
        </xdr:cNvPr>
        <xdr:cNvSpPr txBox="1"/>
      </xdr:nvSpPr>
      <xdr:spPr>
        <a:xfrm>
          <a:off x="8803542" y="5571636"/>
          <a:ext cx="3148135" cy="290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90000"/>
                </a:schemeClr>
              </a:solidFill>
              <a:latin typeface="Rockwell Extra Bold" pitchFamily="18" charset="0"/>
            </a:rPr>
            <a:t>Income</a:t>
          </a:r>
          <a:r>
            <a:rPr lang="en-US" sz="1400" baseline="0">
              <a:solidFill>
                <a:schemeClr val="bg2">
                  <a:lumMod val="90000"/>
                </a:schemeClr>
              </a:solidFill>
              <a:latin typeface="Rockwell Extra Bold" pitchFamily="18" charset="0"/>
            </a:rPr>
            <a:t> By Department</a:t>
          </a:r>
          <a:endParaRPr lang="en-US" sz="1400">
            <a:solidFill>
              <a:schemeClr val="bg2">
                <a:lumMod val="90000"/>
              </a:schemeClr>
            </a:solidFill>
            <a:latin typeface="Rockwell Extra Bold" pitchFamily="18" charset="0"/>
          </a:endParaRPr>
        </a:p>
      </xdr:txBody>
    </xdr:sp>
    <xdr:clientData/>
  </xdr:twoCellAnchor>
  <xdr:twoCellAnchor>
    <xdr:from>
      <xdr:col>12</xdr:col>
      <xdr:colOff>683845</xdr:colOff>
      <xdr:row>29</xdr:row>
      <xdr:rowOff>24424</xdr:rowOff>
    </xdr:from>
    <xdr:to>
      <xdr:col>16</xdr:col>
      <xdr:colOff>671635</xdr:colOff>
      <xdr:row>41</xdr:row>
      <xdr:rowOff>1</xdr:rowOff>
    </xdr:to>
    <xdr:graphicFrame macro="">
      <xdr:nvGraphicFramePr>
        <xdr:cNvPr id="55" name="Chart 54">
          <a:extLst>
            <a:ext uri="{FF2B5EF4-FFF2-40B4-BE49-F238E27FC236}">
              <a16:creationId xmlns:a16="http://schemas.microsoft.com/office/drawing/2014/main" id="{3EE5BCE0-3A1B-466D-9D99-03EE59EA2A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354136</xdr:colOff>
      <xdr:row>29</xdr:row>
      <xdr:rowOff>183172</xdr:rowOff>
    </xdr:from>
    <xdr:to>
      <xdr:col>6</xdr:col>
      <xdr:colOff>647213</xdr:colOff>
      <xdr:row>41</xdr:row>
      <xdr:rowOff>0</xdr:rowOff>
    </xdr:to>
    <xdr:graphicFrame macro="">
      <xdr:nvGraphicFramePr>
        <xdr:cNvPr id="57" name="Chart 56">
          <a:extLst>
            <a:ext uri="{FF2B5EF4-FFF2-40B4-BE49-F238E27FC236}">
              <a16:creationId xmlns:a16="http://schemas.microsoft.com/office/drawing/2014/main" id="{7BD352BE-0751-42C4-8299-A99C62592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7</xdr:col>
      <xdr:colOff>378801</xdr:colOff>
      <xdr:row>15</xdr:row>
      <xdr:rowOff>85480</xdr:rowOff>
    </xdr:from>
    <xdr:to>
      <xdr:col>14</xdr:col>
      <xdr:colOff>163878</xdr:colOff>
      <xdr:row>27</xdr:row>
      <xdr:rowOff>36633</xdr:rowOff>
    </xdr:to>
    <xdr:graphicFrame macro="">
      <xdr:nvGraphicFramePr>
        <xdr:cNvPr id="65" name="Chart 64">
          <a:extLst>
            <a:ext uri="{FF2B5EF4-FFF2-40B4-BE49-F238E27FC236}">
              <a16:creationId xmlns:a16="http://schemas.microsoft.com/office/drawing/2014/main" id="{170663A1-2ADA-4375-933B-5454B40ED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9</xdr:col>
      <xdr:colOff>256444</xdr:colOff>
      <xdr:row>29</xdr:row>
      <xdr:rowOff>158750</xdr:rowOff>
    </xdr:from>
    <xdr:to>
      <xdr:col>12</xdr:col>
      <xdr:colOff>366347</xdr:colOff>
      <xdr:row>40</xdr:row>
      <xdr:rowOff>183174</xdr:rowOff>
    </xdr:to>
    <xdr:sp macro="" textlink="">
      <xdr:nvSpPr>
        <xdr:cNvPr id="70" name="TextBox 69">
          <a:extLst>
            <a:ext uri="{FF2B5EF4-FFF2-40B4-BE49-F238E27FC236}">
              <a16:creationId xmlns:a16="http://schemas.microsoft.com/office/drawing/2014/main" id="{464D7EEA-217F-E4E2-9DB9-22BF9BEE0E78}"/>
            </a:ext>
          </a:extLst>
        </xdr:cNvPr>
        <xdr:cNvSpPr txBox="1"/>
      </xdr:nvSpPr>
      <xdr:spPr>
        <a:xfrm>
          <a:off x="6411059" y="5824904"/>
          <a:ext cx="2161442" cy="2173655"/>
        </a:xfrm>
        <a:custGeom>
          <a:avLst/>
          <a:gdLst>
            <a:gd name="connsiteX0" fmla="*/ 0 w 2161442"/>
            <a:gd name="connsiteY0" fmla="*/ 360240 h 2173655"/>
            <a:gd name="connsiteX1" fmla="*/ 360240 w 2161442"/>
            <a:gd name="connsiteY1" fmla="*/ 0 h 2173655"/>
            <a:gd name="connsiteX2" fmla="*/ 797332 w 2161442"/>
            <a:gd name="connsiteY2" fmla="*/ 0 h 2173655"/>
            <a:gd name="connsiteX3" fmla="*/ 1292062 w 2161442"/>
            <a:gd name="connsiteY3" fmla="*/ 0 h 2173655"/>
            <a:gd name="connsiteX4" fmla="*/ 1801202 w 2161442"/>
            <a:gd name="connsiteY4" fmla="*/ 0 h 2173655"/>
            <a:gd name="connsiteX5" fmla="*/ 2161442 w 2161442"/>
            <a:gd name="connsiteY5" fmla="*/ 360240 h 2173655"/>
            <a:gd name="connsiteX6" fmla="*/ 2161442 w 2161442"/>
            <a:gd name="connsiteY6" fmla="*/ 815568 h 2173655"/>
            <a:gd name="connsiteX7" fmla="*/ 2161442 w 2161442"/>
            <a:gd name="connsiteY7" fmla="*/ 1285428 h 2173655"/>
            <a:gd name="connsiteX8" fmla="*/ 2161442 w 2161442"/>
            <a:gd name="connsiteY8" fmla="*/ 1813415 h 2173655"/>
            <a:gd name="connsiteX9" fmla="*/ 1801202 w 2161442"/>
            <a:gd name="connsiteY9" fmla="*/ 2173655 h 2173655"/>
            <a:gd name="connsiteX10" fmla="*/ 1364110 w 2161442"/>
            <a:gd name="connsiteY10" fmla="*/ 2173655 h 2173655"/>
            <a:gd name="connsiteX11" fmla="*/ 912609 w 2161442"/>
            <a:gd name="connsiteY11" fmla="*/ 2173655 h 2173655"/>
            <a:gd name="connsiteX12" fmla="*/ 360240 w 2161442"/>
            <a:gd name="connsiteY12" fmla="*/ 2173655 h 2173655"/>
            <a:gd name="connsiteX13" fmla="*/ 0 w 2161442"/>
            <a:gd name="connsiteY13" fmla="*/ 1813415 h 2173655"/>
            <a:gd name="connsiteX14" fmla="*/ 0 w 2161442"/>
            <a:gd name="connsiteY14" fmla="*/ 1358087 h 2173655"/>
            <a:gd name="connsiteX15" fmla="*/ 0 w 2161442"/>
            <a:gd name="connsiteY15" fmla="*/ 902759 h 2173655"/>
            <a:gd name="connsiteX16" fmla="*/ 0 w 2161442"/>
            <a:gd name="connsiteY16" fmla="*/ 360240 h 217365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161442" h="2173655" extrusionOk="0">
              <a:moveTo>
                <a:pt x="0" y="360240"/>
              </a:moveTo>
              <a:cubicBezTo>
                <a:pt x="47567" y="151117"/>
                <a:pt x="149765" y="20787"/>
                <a:pt x="360240" y="0"/>
              </a:cubicBezTo>
              <a:cubicBezTo>
                <a:pt x="547440" y="5388"/>
                <a:pt x="631954" y="10451"/>
                <a:pt x="797332" y="0"/>
              </a:cubicBezTo>
              <a:cubicBezTo>
                <a:pt x="962710" y="-10451"/>
                <a:pt x="1126987" y="-9716"/>
                <a:pt x="1292062" y="0"/>
              </a:cubicBezTo>
              <a:cubicBezTo>
                <a:pt x="1457137" y="9716"/>
                <a:pt x="1561981" y="22926"/>
                <a:pt x="1801202" y="0"/>
              </a:cubicBezTo>
              <a:cubicBezTo>
                <a:pt x="2008652" y="-8950"/>
                <a:pt x="2166739" y="127364"/>
                <a:pt x="2161442" y="360240"/>
              </a:cubicBezTo>
              <a:cubicBezTo>
                <a:pt x="2153688" y="465339"/>
                <a:pt x="2168931" y="710723"/>
                <a:pt x="2161442" y="815568"/>
              </a:cubicBezTo>
              <a:cubicBezTo>
                <a:pt x="2153953" y="920413"/>
                <a:pt x="2149015" y="1061820"/>
                <a:pt x="2161442" y="1285428"/>
              </a:cubicBezTo>
              <a:cubicBezTo>
                <a:pt x="2173869" y="1509036"/>
                <a:pt x="2153714" y="1596117"/>
                <a:pt x="2161442" y="1813415"/>
              </a:cubicBezTo>
              <a:cubicBezTo>
                <a:pt x="2190737" y="2027595"/>
                <a:pt x="1990765" y="2138364"/>
                <a:pt x="1801202" y="2173655"/>
              </a:cubicBezTo>
              <a:cubicBezTo>
                <a:pt x="1612485" y="2151892"/>
                <a:pt x="1531101" y="2179590"/>
                <a:pt x="1364110" y="2173655"/>
              </a:cubicBezTo>
              <a:cubicBezTo>
                <a:pt x="1197119" y="2167720"/>
                <a:pt x="1068007" y="2154908"/>
                <a:pt x="912609" y="2173655"/>
              </a:cubicBezTo>
              <a:cubicBezTo>
                <a:pt x="757211" y="2192402"/>
                <a:pt x="582951" y="2149993"/>
                <a:pt x="360240" y="2173655"/>
              </a:cubicBezTo>
              <a:cubicBezTo>
                <a:pt x="196869" y="2140826"/>
                <a:pt x="8773" y="1971228"/>
                <a:pt x="0" y="1813415"/>
              </a:cubicBezTo>
              <a:cubicBezTo>
                <a:pt x="4228" y="1612469"/>
                <a:pt x="6656" y="1535784"/>
                <a:pt x="0" y="1358087"/>
              </a:cubicBezTo>
              <a:cubicBezTo>
                <a:pt x="-6656" y="1180390"/>
                <a:pt x="1451" y="1084215"/>
                <a:pt x="0" y="902759"/>
              </a:cubicBezTo>
              <a:cubicBezTo>
                <a:pt x="-1451" y="721303"/>
                <a:pt x="-25337" y="507728"/>
                <a:pt x="0" y="360240"/>
              </a:cubicBezTo>
              <a:close/>
            </a:path>
          </a:pathLst>
        </a:custGeom>
        <a:noFill/>
        <a:ln w="28575" cmpd="sng">
          <a:solidFill>
            <a:srgbClr val="190301"/>
          </a:solidFill>
          <a:extLst>
            <a:ext uri="{C807C97D-BFC1-408E-A445-0C87EB9F89A2}">
              <ask:lineSketchStyleProps xmlns:ask="http://schemas.microsoft.com/office/drawing/2018/sketchyshapes" sd="167354686">
                <a:prstGeom prst="flowChartAlternateProcess">
                  <a:avLst/>
                </a:prstGeom>
                <ask:type>
                  <ask:lineSketchFreehand/>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90000"/>
                </a:schemeClr>
              </a:solidFill>
              <a:latin typeface="Times New Roman" panose="02020603050405020304" pitchFamily="18" charset="0"/>
              <a:cs typeface="Times New Roman" panose="02020603050405020304" pitchFamily="18" charset="0"/>
            </a:rPr>
            <a:t>Embrace the power of human insights, where every data point tells a story of talent, every metric unveils a path to productivity, and every analysis shapes the future of your workforce</a:t>
          </a:r>
        </a:p>
      </xdr:txBody>
    </xdr:sp>
    <xdr:clientData/>
  </xdr:twoCellAnchor>
  <xdr:twoCellAnchor>
    <xdr:from>
      <xdr:col>7</xdr:col>
      <xdr:colOff>341923</xdr:colOff>
      <xdr:row>32</xdr:row>
      <xdr:rowOff>48847</xdr:rowOff>
    </xdr:from>
    <xdr:to>
      <xdr:col>9</xdr:col>
      <xdr:colOff>134327</xdr:colOff>
      <xdr:row>36</xdr:row>
      <xdr:rowOff>36635</xdr:rowOff>
    </xdr:to>
    <xdr:sp macro="" textlink="">
      <xdr:nvSpPr>
        <xdr:cNvPr id="71" name="TextBox 70">
          <a:hlinkClick xmlns:r="http://schemas.openxmlformats.org/officeDocument/2006/relationships" r:id="rId21"/>
          <a:extLst>
            <a:ext uri="{FF2B5EF4-FFF2-40B4-BE49-F238E27FC236}">
              <a16:creationId xmlns:a16="http://schemas.microsoft.com/office/drawing/2014/main" id="{31A679E5-44C6-DFC2-D655-0DF742634859}"/>
            </a:ext>
          </a:extLst>
        </xdr:cNvPr>
        <xdr:cNvSpPr txBox="1"/>
      </xdr:nvSpPr>
      <xdr:spPr>
        <a:xfrm>
          <a:off x="5128846" y="6301155"/>
          <a:ext cx="1160096" cy="769326"/>
        </a:xfrm>
        <a:custGeom>
          <a:avLst/>
          <a:gdLst>
            <a:gd name="connsiteX0" fmla="*/ 0 w 1160096"/>
            <a:gd name="connsiteY0" fmla="*/ 0 h 769326"/>
            <a:gd name="connsiteX1" fmla="*/ 603250 w 1160096"/>
            <a:gd name="connsiteY1" fmla="*/ 0 h 769326"/>
            <a:gd name="connsiteX2" fmla="*/ 1160096 w 1160096"/>
            <a:gd name="connsiteY2" fmla="*/ 0 h 769326"/>
            <a:gd name="connsiteX3" fmla="*/ 1160096 w 1160096"/>
            <a:gd name="connsiteY3" fmla="*/ 361583 h 769326"/>
            <a:gd name="connsiteX4" fmla="*/ 1160096 w 1160096"/>
            <a:gd name="connsiteY4" fmla="*/ 769326 h 769326"/>
            <a:gd name="connsiteX5" fmla="*/ 591649 w 1160096"/>
            <a:gd name="connsiteY5" fmla="*/ 769326 h 769326"/>
            <a:gd name="connsiteX6" fmla="*/ 0 w 1160096"/>
            <a:gd name="connsiteY6" fmla="*/ 769326 h 769326"/>
            <a:gd name="connsiteX7" fmla="*/ 0 w 1160096"/>
            <a:gd name="connsiteY7" fmla="*/ 384663 h 769326"/>
            <a:gd name="connsiteX8" fmla="*/ 0 w 1160096"/>
            <a:gd name="connsiteY8" fmla="*/ 0 h 7693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60096" h="769326" extrusionOk="0">
              <a:moveTo>
                <a:pt x="0" y="0"/>
              </a:moveTo>
              <a:cubicBezTo>
                <a:pt x="187004" y="21693"/>
                <a:pt x="466979" y="-5160"/>
                <a:pt x="603250" y="0"/>
              </a:cubicBezTo>
              <a:cubicBezTo>
                <a:pt x="739521" y="5160"/>
                <a:pt x="1038432" y="-6475"/>
                <a:pt x="1160096" y="0"/>
              </a:cubicBezTo>
              <a:cubicBezTo>
                <a:pt x="1174802" y="171803"/>
                <a:pt x="1172351" y="241278"/>
                <a:pt x="1160096" y="361583"/>
              </a:cubicBezTo>
              <a:cubicBezTo>
                <a:pt x="1147841" y="481888"/>
                <a:pt x="1162658" y="682434"/>
                <a:pt x="1160096" y="769326"/>
              </a:cubicBezTo>
              <a:cubicBezTo>
                <a:pt x="965899" y="750327"/>
                <a:pt x="769627" y="768935"/>
                <a:pt x="591649" y="769326"/>
              </a:cubicBezTo>
              <a:cubicBezTo>
                <a:pt x="413671" y="769717"/>
                <a:pt x="209094" y="753208"/>
                <a:pt x="0" y="769326"/>
              </a:cubicBezTo>
              <a:cubicBezTo>
                <a:pt x="-5158" y="632328"/>
                <a:pt x="18561" y="548515"/>
                <a:pt x="0" y="384663"/>
              </a:cubicBezTo>
              <a:cubicBezTo>
                <a:pt x="-18561" y="220811"/>
                <a:pt x="11120" y="151161"/>
                <a:pt x="0" y="0"/>
              </a:cubicBezTo>
              <a:close/>
            </a:path>
          </a:pathLst>
        </a:custGeom>
        <a:noFill/>
        <a:ln w="38100" cmpd="sng">
          <a:solidFill>
            <a:srgbClr val="190301"/>
          </a:solidFill>
          <a:extLst>
            <a:ext uri="{C807C97D-BFC1-408E-A445-0C87EB9F89A2}">
              <ask:lineSketchStyleProps xmlns:ask="http://schemas.microsoft.com/office/drawing/2018/sketchyshapes" sd="315569008">
                <a:prstGeom prst="rect">
                  <a:avLst/>
                </a:prstGeom>
                <ask:type>
                  <ask:lineSketchFreehand/>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90000"/>
                </a:schemeClr>
              </a:solidFill>
              <a:latin typeface="Elephant" panose="02020904090505020303" pitchFamily="18" charset="0"/>
            </a:rPr>
            <a:t>Enter HR Universe</a:t>
          </a:r>
        </a:p>
      </xdr:txBody>
    </xdr:sp>
    <xdr:clientData/>
  </xdr:twoCellAnchor>
  <xdr:twoCellAnchor editAs="oneCell">
    <xdr:from>
      <xdr:col>15</xdr:col>
      <xdr:colOff>476251</xdr:colOff>
      <xdr:row>13</xdr:row>
      <xdr:rowOff>146538</xdr:rowOff>
    </xdr:from>
    <xdr:to>
      <xdr:col>20</xdr:col>
      <xdr:colOff>183174</xdr:colOff>
      <xdr:row>26</xdr:row>
      <xdr:rowOff>146537</xdr:rowOff>
    </xdr:to>
    <xdr:pic>
      <xdr:nvPicPr>
        <xdr:cNvPr id="59" name="Picture 58">
          <a:extLst>
            <a:ext uri="{FF2B5EF4-FFF2-40B4-BE49-F238E27FC236}">
              <a16:creationId xmlns:a16="http://schemas.microsoft.com/office/drawing/2014/main" id="{F8D70433-B5F5-F6CB-8404-ADAAA2ECF8E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733943" y="2686538"/>
          <a:ext cx="3126154" cy="2539999"/>
        </a:xfrm>
        <a:prstGeom prst="rect">
          <a:avLst/>
        </a:prstGeom>
      </xdr:spPr>
    </xdr:pic>
    <xdr:clientData/>
  </xdr:twoCellAnchor>
  <xdr:twoCellAnchor editAs="oneCell">
    <xdr:from>
      <xdr:col>17</xdr:col>
      <xdr:colOff>244230</xdr:colOff>
      <xdr:row>30</xdr:row>
      <xdr:rowOff>8549</xdr:rowOff>
    </xdr:from>
    <xdr:to>
      <xdr:col>18</xdr:col>
      <xdr:colOff>599586</xdr:colOff>
      <xdr:row>37</xdr:row>
      <xdr:rowOff>31506</xdr:rowOff>
    </xdr:to>
    <mc:AlternateContent xmlns:mc="http://schemas.openxmlformats.org/markup-compatibility/2006" xmlns:a14="http://schemas.microsoft.com/office/drawing/2010/main">
      <mc:Choice Requires="a14">
        <xdr:graphicFrame macro="">
          <xdr:nvGraphicFramePr>
            <xdr:cNvPr id="63" name="Department 3">
              <a:extLst>
                <a:ext uri="{FF2B5EF4-FFF2-40B4-BE49-F238E27FC236}">
                  <a16:creationId xmlns:a16="http://schemas.microsoft.com/office/drawing/2014/main" id="{11DCD22A-82C8-4CF7-9148-83BA736E95C8}"/>
                </a:ext>
              </a:extLst>
            </xdr:cNvPr>
            <xdr:cNvGraphicFramePr/>
          </xdr:nvGraphicFramePr>
          <xdr:xfrm>
            <a:off x="0" y="0"/>
            <a:ext cx="0" cy="0"/>
          </xdr:xfrm>
          <a:graphic>
            <a:graphicData uri="http://schemas.microsoft.com/office/drawing/2010/slicer">
              <sle:slicer xmlns:sle="http://schemas.microsoft.com/office/drawing/2010/slicer" name="Department 3"/>
            </a:graphicData>
          </a:graphic>
        </xdr:graphicFrame>
      </mc:Choice>
      <mc:Fallback xmlns="">
        <xdr:sp macro="" textlink="">
          <xdr:nvSpPr>
            <xdr:cNvPr id="0" name=""/>
            <xdr:cNvSpPr>
              <a:spLocks noTextEdit="1"/>
            </xdr:cNvSpPr>
          </xdr:nvSpPr>
          <xdr:spPr>
            <a:xfrm>
              <a:off x="11869615" y="5870087"/>
              <a:ext cx="1039202" cy="1390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653072</xdr:colOff>
      <xdr:row>30</xdr:row>
      <xdr:rowOff>30529</xdr:rowOff>
    </xdr:from>
    <xdr:to>
      <xdr:col>21</xdr:col>
      <xdr:colOff>122116</xdr:colOff>
      <xdr:row>35</xdr:row>
      <xdr:rowOff>73269</xdr:rowOff>
    </xdr:to>
    <mc:AlternateContent xmlns:mc="http://schemas.openxmlformats.org/markup-compatibility/2006" xmlns:a14="http://schemas.microsoft.com/office/drawing/2010/main">
      <mc:Choice Requires="a14">
        <xdr:graphicFrame macro="">
          <xdr:nvGraphicFramePr>
            <xdr:cNvPr id="64" name="Gender 4">
              <a:extLst>
                <a:ext uri="{FF2B5EF4-FFF2-40B4-BE49-F238E27FC236}">
                  <a16:creationId xmlns:a16="http://schemas.microsoft.com/office/drawing/2014/main" id="{D7301239-2453-419E-9196-B5CD07844C8B}"/>
                </a:ext>
              </a:extLst>
            </xdr:cNvPr>
            <xdr:cNvGraphicFramePr/>
          </xdr:nvGraphicFramePr>
          <xdr:xfrm>
            <a:off x="0" y="0"/>
            <a:ext cx="0" cy="0"/>
          </xdr:xfrm>
          <a:graphic>
            <a:graphicData uri="http://schemas.microsoft.com/office/drawing/2010/slicer">
              <sle:slicer xmlns:sle="http://schemas.microsoft.com/office/drawing/2010/slicer" name="Gender 4"/>
            </a:graphicData>
          </a:graphic>
        </xdr:graphicFrame>
      </mc:Choice>
      <mc:Fallback xmlns="">
        <xdr:sp macro="" textlink="">
          <xdr:nvSpPr>
            <xdr:cNvPr id="0" name=""/>
            <xdr:cNvSpPr>
              <a:spLocks noTextEdit="1"/>
            </xdr:cNvSpPr>
          </xdr:nvSpPr>
          <xdr:spPr>
            <a:xfrm>
              <a:off x="12962303" y="5892067"/>
              <a:ext cx="1520582" cy="10196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207839</xdr:colOff>
      <xdr:row>27</xdr:row>
      <xdr:rowOff>158749</xdr:rowOff>
    </xdr:from>
    <xdr:to>
      <xdr:col>21</xdr:col>
      <xdr:colOff>610821</xdr:colOff>
      <xdr:row>29</xdr:row>
      <xdr:rowOff>48845</xdr:rowOff>
    </xdr:to>
    <xdr:sp macro="" textlink="">
      <xdr:nvSpPr>
        <xdr:cNvPr id="72" name="TextBox 71">
          <a:extLst>
            <a:ext uri="{FF2B5EF4-FFF2-40B4-BE49-F238E27FC236}">
              <a16:creationId xmlns:a16="http://schemas.microsoft.com/office/drawing/2014/main" id="{637A9DCD-C03A-4E33-9D92-45BB9CF77DAF}"/>
            </a:ext>
          </a:extLst>
        </xdr:cNvPr>
        <xdr:cNvSpPr txBox="1"/>
      </xdr:nvSpPr>
      <xdr:spPr>
        <a:xfrm>
          <a:off x="11833224" y="5434134"/>
          <a:ext cx="3138366" cy="280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latin typeface="Rockwell Extra Bold" pitchFamily="18" charset="0"/>
            </a:rPr>
            <a:t>FILTERS</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0.19512</cdr:x>
      <cdr:y>0.25806</cdr:y>
    </cdr:from>
    <cdr:to>
      <cdr:x>0.63415</cdr:x>
      <cdr:y>0.56451</cdr:y>
    </cdr:to>
    <cdr:sp macro="" textlink="'Job satisfaction'!$B$6">
      <cdr:nvSpPr>
        <cdr:cNvPr id="2" name="TextBox 1"/>
        <cdr:cNvSpPr txBox="1"/>
      </cdr:nvSpPr>
      <cdr:spPr>
        <a:xfrm xmlns:a="http://schemas.openxmlformats.org/drawingml/2006/main">
          <a:off x="195385" y="195384"/>
          <a:ext cx="439616" cy="232019"/>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fld id="{5FC7FEB7-8B5C-42C9-B3A9-5518E39320FF}" type="TxLink">
            <a:rPr lang="en-US" sz="1400" b="0" i="0" u="none" strike="noStrike">
              <a:solidFill>
                <a:schemeClr val="bg2">
                  <a:lumMod val="90000"/>
                </a:schemeClr>
              </a:solidFill>
              <a:latin typeface="Calibri"/>
              <a:cs typeface="Calibri"/>
            </a:rPr>
            <a:pPr/>
            <a:t>2.63</a:t>
          </a:fld>
          <a:endParaRPr lang="en-US" sz="1400">
            <a:solidFill>
              <a:schemeClr val="bg2">
                <a:lumMod val="90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0.26912</cdr:x>
      <cdr:y>0.44819</cdr:y>
    </cdr:from>
    <cdr:to>
      <cdr:x>0.66918</cdr:x>
      <cdr:y>0.68668</cdr:y>
    </cdr:to>
    <cdr:sp macro="" textlink="education!$D$12">
      <cdr:nvSpPr>
        <cdr:cNvPr id="3" name="TextBox 2"/>
        <cdr:cNvSpPr txBox="1"/>
      </cdr:nvSpPr>
      <cdr:spPr>
        <a:xfrm xmlns:a="http://schemas.openxmlformats.org/drawingml/2006/main">
          <a:off x="427161" y="665527"/>
          <a:ext cx="635000" cy="35413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543C3064-470D-4235-8764-DE01AA91995B}" type="TxLink">
            <a:rPr lang="en-US" sz="1400" b="0" i="0" u="none" strike="noStrike">
              <a:solidFill>
                <a:schemeClr val="bg2">
                  <a:lumMod val="90000"/>
                </a:schemeClr>
              </a:solidFill>
              <a:latin typeface="Rockwell Extra Bold" pitchFamily="18" charset="0"/>
              <a:cs typeface="Calibri"/>
            </a:rPr>
            <a:pPr/>
            <a:t>60%</a:t>
          </a:fld>
          <a:endParaRPr lang="en-US" sz="1400">
            <a:solidFill>
              <a:schemeClr val="bg2">
                <a:lumMod val="90000"/>
              </a:schemeClr>
            </a:solidFill>
            <a:latin typeface="Rockwell Extra Bold" pitchFamily="18"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0.25373</cdr:x>
      <cdr:y>0.48108</cdr:y>
    </cdr:from>
    <cdr:to>
      <cdr:x>0.65379</cdr:x>
      <cdr:y>0.68668</cdr:y>
    </cdr:to>
    <cdr:sp macro="" textlink="education!$D$11">
      <cdr:nvSpPr>
        <cdr:cNvPr id="4" name="TextBox 3"/>
        <cdr:cNvSpPr txBox="1"/>
      </cdr:nvSpPr>
      <cdr:spPr>
        <a:xfrm xmlns:a="http://schemas.openxmlformats.org/drawingml/2006/main">
          <a:off x="402738" y="714373"/>
          <a:ext cx="635000" cy="30528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A395C69-8CE1-426B-A747-54883357B010}" type="TxLink">
            <a:rPr lang="en-US" sz="1400" b="0" i="0" u="none" strike="noStrike">
              <a:solidFill>
                <a:schemeClr val="bg2">
                  <a:lumMod val="90000"/>
                </a:schemeClr>
              </a:solidFill>
              <a:latin typeface="Rockwell Extra Bold" pitchFamily="18" charset="0"/>
              <a:cs typeface="Calibri"/>
            </a:rPr>
            <a:pPr/>
            <a:t>40%</a:t>
          </a:fld>
          <a:endParaRPr lang="en-US" sz="1400">
            <a:solidFill>
              <a:schemeClr val="bg2">
                <a:lumMod val="90000"/>
              </a:schemeClr>
            </a:solidFill>
            <a:latin typeface="Rockwell Extra Bold" pitchFamily="18" charset="0"/>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1</xdr:col>
      <xdr:colOff>183417</xdr:colOff>
      <xdr:row>2</xdr:row>
      <xdr:rowOff>109904</xdr:rowOff>
    </xdr:from>
    <xdr:to>
      <xdr:col>21</xdr:col>
      <xdr:colOff>280088</xdr:colOff>
      <xdr:row>41</xdr:row>
      <xdr:rowOff>137285</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867263" y="500673"/>
          <a:ext cx="13773594" cy="7647381"/>
          <a:chOff x="1752600" y="190500"/>
          <a:chExt cx="13468350" cy="7776000"/>
        </a:xfrm>
        <a:solidFill>
          <a:schemeClr val="bg2"/>
        </a:solidFill>
      </xdr:grpSpPr>
      <xdr:sp macro="" textlink="">
        <xdr:nvSpPr>
          <xdr:cNvPr id="3" name="Rectangle: Rounded Corners 2">
            <a:extLst>
              <a:ext uri="{FF2B5EF4-FFF2-40B4-BE49-F238E27FC236}">
                <a16:creationId xmlns:a16="http://schemas.microsoft.com/office/drawing/2014/main" id="{00000000-0008-0000-0100-000003000000}"/>
              </a:ext>
            </a:extLst>
          </xdr:cNvPr>
          <xdr:cNvSpPr/>
        </xdr:nvSpPr>
        <xdr:spPr>
          <a:xfrm>
            <a:off x="1752600" y="190500"/>
            <a:ext cx="13468350" cy="7776000"/>
          </a:xfrm>
          <a:prstGeom prst="roundRect">
            <a:avLst>
              <a:gd name="adj" fmla="val 1112"/>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solidFill>
                  <a:srgbClr val="6600CC"/>
                </a:solidFill>
              </a:rPr>
              <a:t>`</a:t>
            </a:r>
          </a:p>
        </xdr:txBody>
      </xdr:sp>
      <xdr:sp macro="" textlink="">
        <xdr:nvSpPr>
          <xdr:cNvPr id="4" name="Rectangle: Rounded Corners 3">
            <a:extLst>
              <a:ext uri="{FF2B5EF4-FFF2-40B4-BE49-F238E27FC236}">
                <a16:creationId xmlns:a16="http://schemas.microsoft.com/office/drawing/2014/main" id="{00000000-0008-0000-0100-000004000000}"/>
              </a:ext>
            </a:extLst>
          </xdr:cNvPr>
          <xdr:cNvSpPr/>
        </xdr:nvSpPr>
        <xdr:spPr>
          <a:xfrm>
            <a:off x="1840508" y="270899"/>
            <a:ext cx="7691601" cy="834001"/>
          </a:xfrm>
          <a:prstGeom prst="roundRect">
            <a:avLst>
              <a:gd name="adj" fmla="val 10000"/>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3800">
              <a:solidFill>
                <a:srgbClr val="6600CC"/>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00000000-0008-0000-0100-000005000000}"/>
              </a:ext>
            </a:extLst>
          </xdr:cNvPr>
          <xdr:cNvSpPr/>
        </xdr:nvSpPr>
        <xdr:spPr>
          <a:xfrm>
            <a:off x="9658349" y="270899"/>
            <a:ext cx="5467351" cy="834001"/>
          </a:xfrm>
          <a:prstGeom prst="roundRect">
            <a:avLst>
              <a:gd name="adj" fmla="val 10000"/>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sp macro="" textlink="">
        <xdr:nvSpPr>
          <xdr:cNvPr id="6" name="Rectangle: Rounded Corners 5">
            <a:extLst>
              <a:ext uri="{FF2B5EF4-FFF2-40B4-BE49-F238E27FC236}">
                <a16:creationId xmlns:a16="http://schemas.microsoft.com/office/drawing/2014/main" id="{00000000-0008-0000-0100-000006000000}"/>
              </a:ext>
            </a:extLst>
          </xdr:cNvPr>
          <xdr:cNvSpPr/>
        </xdr:nvSpPr>
        <xdr:spPr>
          <a:xfrm>
            <a:off x="5819774" y="2304895"/>
            <a:ext cx="4819651" cy="2772878"/>
          </a:xfrm>
          <a:prstGeom prst="roundRect">
            <a:avLst>
              <a:gd name="adj" fmla="val 3303"/>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grpSp>
        <xdr:nvGrpSpPr>
          <xdr:cNvPr id="7" name="Group 6">
            <a:extLst>
              <a:ext uri="{FF2B5EF4-FFF2-40B4-BE49-F238E27FC236}">
                <a16:creationId xmlns:a16="http://schemas.microsoft.com/office/drawing/2014/main" id="{00000000-0008-0000-0100-000007000000}"/>
              </a:ext>
            </a:extLst>
          </xdr:cNvPr>
          <xdr:cNvGrpSpPr/>
        </xdr:nvGrpSpPr>
        <xdr:grpSpPr>
          <a:xfrm>
            <a:off x="1846116" y="1215714"/>
            <a:ext cx="13289109" cy="998848"/>
            <a:chOff x="1846116" y="1215714"/>
            <a:chExt cx="13403409" cy="998848"/>
          </a:xfrm>
          <a:grpFill/>
        </xdr:grpSpPr>
        <xdr:sp macro="" textlink="">
          <xdr:nvSpPr>
            <xdr:cNvPr id="22" name="Rectangle: Rounded Corners 21">
              <a:extLst>
                <a:ext uri="{FF2B5EF4-FFF2-40B4-BE49-F238E27FC236}">
                  <a16:creationId xmlns:a16="http://schemas.microsoft.com/office/drawing/2014/main" id="{00000000-0008-0000-0100-000016000000}"/>
                </a:ext>
              </a:extLst>
            </xdr:cNvPr>
            <xdr:cNvSpPr/>
          </xdr:nvSpPr>
          <xdr:spPr>
            <a:xfrm>
              <a:off x="1846116" y="1215714"/>
              <a:ext cx="2602058" cy="998848"/>
            </a:xfrm>
            <a:prstGeom prst="roundRect">
              <a:avLst>
                <a:gd name="adj" fmla="val 6048"/>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sp macro="" textlink="">
          <xdr:nvSpPr>
            <xdr:cNvPr id="23" name="Rectangle: Rounded Corners 22">
              <a:extLst>
                <a:ext uri="{FF2B5EF4-FFF2-40B4-BE49-F238E27FC236}">
                  <a16:creationId xmlns:a16="http://schemas.microsoft.com/office/drawing/2014/main" id="{00000000-0008-0000-0100-000017000000}"/>
                </a:ext>
              </a:extLst>
            </xdr:cNvPr>
            <xdr:cNvSpPr/>
          </xdr:nvSpPr>
          <xdr:spPr>
            <a:xfrm>
              <a:off x="4546454" y="1215714"/>
              <a:ext cx="2602058" cy="998848"/>
            </a:xfrm>
            <a:prstGeom prst="roundRect">
              <a:avLst>
                <a:gd name="adj" fmla="val 6048"/>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sp macro="" textlink="">
          <xdr:nvSpPr>
            <xdr:cNvPr id="24" name="Rectangle: Rounded Corners 23">
              <a:extLst>
                <a:ext uri="{FF2B5EF4-FFF2-40B4-BE49-F238E27FC236}">
                  <a16:creationId xmlns:a16="http://schemas.microsoft.com/office/drawing/2014/main" id="{00000000-0008-0000-0100-000018000000}"/>
                </a:ext>
              </a:extLst>
            </xdr:cNvPr>
            <xdr:cNvSpPr/>
          </xdr:nvSpPr>
          <xdr:spPr>
            <a:xfrm>
              <a:off x="7246792" y="1215714"/>
              <a:ext cx="2602058" cy="998848"/>
            </a:xfrm>
            <a:prstGeom prst="roundRect">
              <a:avLst>
                <a:gd name="adj" fmla="val 6048"/>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sp macro="" textlink="">
          <xdr:nvSpPr>
            <xdr:cNvPr id="25" name="Rectangle: Rounded Corners 24">
              <a:extLst>
                <a:ext uri="{FF2B5EF4-FFF2-40B4-BE49-F238E27FC236}">
                  <a16:creationId xmlns:a16="http://schemas.microsoft.com/office/drawing/2014/main" id="{00000000-0008-0000-0100-000019000000}"/>
                </a:ext>
              </a:extLst>
            </xdr:cNvPr>
            <xdr:cNvSpPr/>
          </xdr:nvSpPr>
          <xdr:spPr>
            <a:xfrm>
              <a:off x="9947130" y="1215714"/>
              <a:ext cx="2602058" cy="998848"/>
            </a:xfrm>
            <a:prstGeom prst="roundRect">
              <a:avLst>
                <a:gd name="adj" fmla="val 6048"/>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sp macro="" textlink="">
          <xdr:nvSpPr>
            <xdr:cNvPr id="26" name="Rectangle: Rounded Corners 25">
              <a:extLst>
                <a:ext uri="{FF2B5EF4-FFF2-40B4-BE49-F238E27FC236}">
                  <a16:creationId xmlns:a16="http://schemas.microsoft.com/office/drawing/2014/main" id="{00000000-0008-0000-0100-00001A000000}"/>
                </a:ext>
              </a:extLst>
            </xdr:cNvPr>
            <xdr:cNvSpPr/>
          </xdr:nvSpPr>
          <xdr:spPr>
            <a:xfrm>
              <a:off x="12647467" y="1215714"/>
              <a:ext cx="2602058" cy="998848"/>
            </a:xfrm>
            <a:prstGeom prst="roundRect">
              <a:avLst>
                <a:gd name="adj" fmla="val 6048"/>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grpSp>
      <xdr:grpSp>
        <xdr:nvGrpSpPr>
          <xdr:cNvPr id="8" name="Group 7">
            <a:extLst>
              <a:ext uri="{FF2B5EF4-FFF2-40B4-BE49-F238E27FC236}">
                <a16:creationId xmlns:a16="http://schemas.microsoft.com/office/drawing/2014/main" id="{00000000-0008-0000-0100-000008000000}"/>
              </a:ext>
            </a:extLst>
          </xdr:cNvPr>
          <xdr:cNvGrpSpPr/>
        </xdr:nvGrpSpPr>
        <xdr:grpSpPr>
          <a:xfrm>
            <a:off x="1847145" y="5162550"/>
            <a:ext cx="3867930" cy="2709509"/>
            <a:chOff x="1847145" y="2304895"/>
            <a:chExt cx="3867930" cy="2772878"/>
          </a:xfrm>
          <a:grpFill/>
        </xdr:grpSpPr>
        <xdr:sp macro="" textlink="">
          <xdr:nvSpPr>
            <xdr:cNvPr id="20" name="Rectangle: Rounded Corners 19">
              <a:extLst>
                <a:ext uri="{FF2B5EF4-FFF2-40B4-BE49-F238E27FC236}">
                  <a16:creationId xmlns:a16="http://schemas.microsoft.com/office/drawing/2014/main" id="{00000000-0008-0000-0100-000014000000}"/>
                </a:ext>
              </a:extLst>
            </xdr:cNvPr>
            <xdr:cNvSpPr/>
          </xdr:nvSpPr>
          <xdr:spPr>
            <a:xfrm>
              <a:off x="1847145" y="2304895"/>
              <a:ext cx="3867930" cy="2772878"/>
            </a:xfrm>
            <a:prstGeom prst="roundRect">
              <a:avLst>
                <a:gd name="adj" fmla="val 3303"/>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cxnSp macro="">
          <xdr:nvCxnSpPr>
            <xdr:cNvPr id="21" name="Straight Connector 20">
              <a:extLst>
                <a:ext uri="{FF2B5EF4-FFF2-40B4-BE49-F238E27FC236}">
                  <a16:creationId xmlns:a16="http://schemas.microsoft.com/office/drawing/2014/main" id="{00000000-0008-0000-0100-000015000000}"/>
                </a:ext>
              </a:extLst>
            </xdr:cNvPr>
            <xdr:cNvCxnSpPr>
              <a:cxnSpLocks/>
            </xdr:cNvCxnSpPr>
          </xdr:nvCxnSpPr>
          <xdr:spPr>
            <a:xfrm flipV="1">
              <a:off x="1963706" y="2678637"/>
              <a:ext cx="3608419" cy="5300"/>
            </a:xfrm>
            <a:prstGeom prst="line">
              <a:avLst/>
            </a:prstGeom>
            <a:grpFill/>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00000000-0008-0000-0100-000009000000}"/>
              </a:ext>
            </a:extLst>
          </xdr:cNvPr>
          <xdr:cNvCxnSpPr>
            <a:cxnSpLocks/>
          </xdr:cNvCxnSpPr>
        </xdr:nvCxnSpPr>
        <xdr:spPr>
          <a:xfrm flipH="1">
            <a:off x="6021356" y="2667000"/>
            <a:ext cx="4464000" cy="2650"/>
          </a:xfrm>
          <a:prstGeom prst="line">
            <a:avLst/>
          </a:prstGeom>
          <a:grpFill/>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00000000-0008-0000-0100-00000A000000}"/>
              </a:ext>
            </a:extLst>
          </xdr:cNvPr>
          <xdr:cNvSpPr/>
        </xdr:nvSpPr>
        <xdr:spPr>
          <a:xfrm>
            <a:off x="10744199" y="2304895"/>
            <a:ext cx="4381501" cy="2772878"/>
          </a:xfrm>
          <a:prstGeom prst="roundRect">
            <a:avLst>
              <a:gd name="adj" fmla="val 3303"/>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cxnSp macro="">
        <xdr:nvCxnSpPr>
          <xdr:cNvPr id="11" name="Straight Connector 10">
            <a:extLst>
              <a:ext uri="{FF2B5EF4-FFF2-40B4-BE49-F238E27FC236}">
                <a16:creationId xmlns:a16="http://schemas.microsoft.com/office/drawing/2014/main" id="{00000000-0008-0000-0100-00000B000000}"/>
              </a:ext>
            </a:extLst>
          </xdr:cNvPr>
          <xdr:cNvCxnSpPr>
            <a:cxnSpLocks/>
          </xdr:cNvCxnSpPr>
        </xdr:nvCxnSpPr>
        <xdr:spPr>
          <a:xfrm flipV="1">
            <a:off x="10917205" y="2678637"/>
            <a:ext cx="4068000" cy="5300"/>
          </a:xfrm>
          <a:prstGeom prst="line">
            <a:avLst/>
          </a:prstGeom>
          <a:grpFill/>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00000000-0008-0000-0100-00000C000000}"/>
              </a:ext>
            </a:extLst>
          </xdr:cNvPr>
          <xdr:cNvSpPr/>
        </xdr:nvSpPr>
        <xdr:spPr>
          <a:xfrm>
            <a:off x="1847145" y="2314575"/>
            <a:ext cx="3867930" cy="2754668"/>
          </a:xfrm>
          <a:prstGeom prst="roundRect">
            <a:avLst>
              <a:gd name="adj" fmla="val 3303"/>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cxnSp macro="">
        <xdr:nvCxnSpPr>
          <xdr:cNvPr id="13" name="Straight Connector 12">
            <a:extLst>
              <a:ext uri="{FF2B5EF4-FFF2-40B4-BE49-F238E27FC236}">
                <a16:creationId xmlns:a16="http://schemas.microsoft.com/office/drawing/2014/main" id="{00000000-0008-0000-0100-00000D000000}"/>
              </a:ext>
            </a:extLst>
          </xdr:cNvPr>
          <xdr:cNvCxnSpPr>
            <a:cxnSpLocks/>
          </xdr:cNvCxnSpPr>
        </xdr:nvCxnSpPr>
        <xdr:spPr>
          <a:xfrm flipV="1">
            <a:off x="1963706" y="2666813"/>
            <a:ext cx="3608419" cy="5265"/>
          </a:xfrm>
          <a:prstGeom prst="line">
            <a:avLst/>
          </a:prstGeom>
          <a:grpFill/>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00000000-0008-0000-0100-00000E000000}"/>
              </a:ext>
            </a:extLst>
          </xdr:cNvPr>
          <xdr:cNvSpPr/>
        </xdr:nvSpPr>
        <xdr:spPr>
          <a:xfrm>
            <a:off x="5809545" y="5162550"/>
            <a:ext cx="3564000" cy="2709509"/>
          </a:xfrm>
          <a:prstGeom prst="roundRect">
            <a:avLst>
              <a:gd name="adj" fmla="val 3303"/>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cxnSp macro="">
        <xdr:nvCxnSpPr>
          <xdr:cNvPr id="15" name="Straight Connector 14">
            <a:extLst>
              <a:ext uri="{FF2B5EF4-FFF2-40B4-BE49-F238E27FC236}">
                <a16:creationId xmlns:a16="http://schemas.microsoft.com/office/drawing/2014/main" id="{00000000-0008-0000-0100-00000F000000}"/>
              </a:ext>
            </a:extLst>
          </xdr:cNvPr>
          <xdr:cNvCxnSpPr>
            <a:cxnSpLocks/>
          </xdr:cNvCxnSpPr>
        </xdr:nvCxnSpPr>
        <xdr:spPr>
          <a:xfrm flipV="1">
            <a:off x="6009569" y="5524500"/>
            <a:ext cx="3096000" cy="5179"/>
          </a:xfrm>
          <a:prstGeom prst="line">
            <a:avLst/>
          </a:prstGeom>
          <a:grpFill/>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00000000-0008-0000-0100-000010000000}"/>
              </a:ext>
            </a:extLst>
          </xdr:cNvPr>
          <xdr:cNvSpPr/>
        </xdr:nvSpPr>
        <xdr:spPr>
          <a:xfrm>
            <a:off x="9467145" y="5162550"/>
            <a:ext cx="2844000" cy="2700000"/>
          </a:xfrm>
          <a:prstGeom prst="roundRect">
            <a:avLst>
              <a:gd name="adj" fmla="val 3303"/>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cxnSp macro="">
        <xdr:nvCxnSpPr>
          <xdr:cNvPr id="17" name="Straight Connector 16">
            <a:extLst>
              <a:ext uri="{FF2B5EF4-FFF2-40B4-BE49-F238E27FC236}">
                <a16:creationId xmlns:a16="http://schemas.microsoft.com/office/drawing/2014/main" id="{00000000-0008-0000-0100-000011000000}"/>
              </a:ext>
            </a:extLst>
          </xdr:cNvPr>
          <xdr:cNvCxnSpPr>
            <a:cxnSpLocks/>
          </xdr:cNvCxnSpPr>
        </xdr:nvCxnSpPr>
        <xdr:spPr>
          <a:xfrm flipV="1">
            <a:off x="9686219" y="5524500"/>
            <a:ext cx="2448000" cy="5179"/>
          </a:xfrm>
          <a:prstGeom prst="line">
            <a:avLst/>
          </a:prstGeom>
          <a:grpFill/>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00000000-0008-0000-0100-000012000000}"/>
              </a:ext>
            </a:extLst>
          </xdr:cNvPr>
          <xdr:cNvSpPr/>
        </xdr:nvSpPr>
        <xdr:spPr>
          <a:xfrm>
            <a:off x="12419895" y="5162550"/>
            <a:ext cx="2700000" cy="2700000"/>
          </a:xfrm>
          <a:prstGeom prst="roundRect">
            <a:avLst>
              <a:gd name="adj" fmla="val 3303"/>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6600CC"/>
              </a:solidFill>
            </a:endParaRPr>
          </a:p>
        </xdr:txBody>
      </xdr:sp>
      <xdr:cxnSp macro="">
        <xdr:nvCxnSpPr>
          <xdr:cNvPr id="19" name="Straight Connector 18">
            <a:extLst>
              <a:ext uri="{FF2B5EF4-FFF2-40B4-BE49-F238E27FC236}">
                <a16:creationId xmlns:a16="http://schemas.microsoft.com/office/drawing/2014/main" id="{00000000-0008-0000-0100-000013000000}"/>
              </a:ext>
            </a:extLst>
          </xdr:cNvPr>
          <xdr:cNvCxnSpPr>
            <a:cxnSpLocks/>
          </xdr:cNvCxnSpPr>
        </xdr:nvCxnSpPr>
        <xdr:spPr>
          <a:xfrm flipV="1">
            <a:off x="12543719" y="5514975"/>
            <a:ext cx="2448000" cy="5179"/>
          </a:xfrm>
          <a:prstGeom prst="line">
            <a:avLst/>
          </a:prstGeom>
          <a:grpFill/>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305290</xdr:colOff>
      <xdr:row>7</xdr:row>
      <xdr:rowOff>183173</xdr:rowOff>
    </xdr:from>
    <xdr:to>
      <xdr:col>4</xdr:col>
      <xdr:colOff>256443</xdr:colOff>
      <xdr:row>9</xdr:row>
      <xdr:rowOff>122114</xdr:rowOff>
    </xdr:to>
    <xdr:sp macro="" textlink="">
      <xdr:nvSpPr>
        <xdr:cNvPr id="52" name="TextBox 51">
          <a:extLst>
            <a:ext uri="{FF2B5EF4-FFF2-40B4-BE49-F238E27FC236}">
              <a16:creationId xmlns:a16="http://schemas.microsoft.com/office/drawing/2014/main" id="{00000000-0008-0000-0100-000034000000}"/>
            </a:ext>
          </a:extLst>
        </xdr:cNvPr>
        <xdr:cNvSpPr txBox="1"/>
      </xdr:nvSpPr>
      <xdr:spPr>
        <a:xfrm>
          <a:off x="989136" y="1550865"/>
          <a:ext cx="2002692" cy="329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blipFill>
                <a:blip xmlns:r="http://schemas.openxmlformats.org/officeDocument/2006/relationships" r:embed="rId1"/>
                <a:tile tx="0" ty="0" sx="100000" sy="100000" flip="none" algn="tl"/>
              </a:blipFill>
              <a:latin typeface="Rockwell Extra Bold" pitchFamily="18" charset="0"/>
            </a:rPr>
            <a:t>Total Employees</a:t>
          </a:r>
        </a:p>
      </xdr:txBody>
    </xdr:sp>
    <xdr:clientData/>
  </xdr:twoCellAnchor>
  <xdr:twoCellAnchor>
    <xdr:from>
      <xdr:col>1</xdr:col>
      <xdr:colOff>305289</xdr:colOff>
      <xdr:row>10</xdr:row>
      <xdr:rowOff>85481</xdr:rowOff>
    </xdr:from>
    <xdr:to>
      <xdr:col>4</xdr:col>
      <xdr:colOff>0</xdr:colOff>
      <xdr:row>12</xdr:row>
      <xdr:rowOff>158750</xdr:rowOff>
    </xdr:to>
    <xdr:sp macro="" textlink="KPI!A7">
      <xdr:nvSpPr>
        <xdr:cNvPr id="53" name="TextBox 52">
          <a:extLst>
            <a:ext uri="{FF2B5EF4-FFF2-40B4-BE49-F238E27FC236}">
              <a16:creationId xmlns:a16="http://schemas.microsoft.com/office/drawing/2014/main" id="{00000000-0008-0000-0100-000035000000}"/>
            </a:ext>
          </a:extLst>
        </xdr:cNvPr>
        <xdr:cNvSpPr txBox="1"/>
      </xdr:nvSpPr>
      <xdr:spPr>
        <a:xfrm>
          <a:off x="989135" y="2039327"/>
          <a:ext cx="1746250" cy="464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2C35B895-43DD-4C20-8145-38B9AD10161E}" type="TxLink">
            <a:rPr lang="en-US" sz="2500">
              <a:solidFill>
                <a:schemeClr val="tx1">
                  <a:lumMod val="95000"/>
                  <a:lumOff val="5000"/>
                </a:schemeClr>
              </a:solidFill>
              <a:latin typeface="Rockwell Extra Bold" pitchFamily="18" charset="0"/>
            </a:rPr>
            <a:pPr algn="ctr"/>
            <a:t>1470</a:t>
          </a:fld>
          <a:endParaRPr lang="en-US" sz="2500">
            <a:solidFill>
              <a:schemeClr val="tx1">
                <a:lumMod val="95000"/>
                <a:lumOff val="5000"/>
              </a:schemeClr>
            </a:solidFill>
            <a:latin typeface="Rockwell Extra Bold" pitchFamily="18" charset="0"/>
          </a:endParaRPr>
        </a:p>
      </xdr:txBody>
    </xdr:sp>
    <xdr:clientData/>
  </xdr:twoCellAnchor>
  <xdr:twoCellAnchor>
    <xdr:from>
      <xdr:col>5</xdr:col>
      <xdr:colOff>354378</xdr:colOff>
      <xdr:row>7</xdr:row>
      <xdr:rowOff>179264</xdr:rowOff>
    </xdr:from>
    <xdr:to>
      <xdr:col>8</xdr:col>
      <xdr:colOff>305532</xdr:colOff>
      <xdr:row>9</xdr:row>
      <xdr:rowOff>118205</xdr:rowOff>
    </xdr:to>
    <xdr:sp macro="" textlink="">
      <xdr:nvSpPr>
        <xdr:cNvPr id="112" name="TextBox 111">
          <a:extLst>
            <a:ext uri="{FF2B5EF4-FFF2-40B4-BE49-F238E27FC236}">
              <a16:creationId xmlns:a16="http://schemas.microsoft.com/office/drawing/2014/main" id="{00000000-0008-0000-0100-000070000000}"/>
            </a:ext>
          </a:extLst>
        </xdr:cNvPr>
        <xdr:cNvSpPr txBox="1"/>
      </xdr:nvSpPr>
      <xdr:spPr>
        <a:xfrm>
          <a:off x="3773609" y="1546956"/>
          <a:ext cx="2002692" cy="329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blipFill>
                <a:blip xmlns:r="http://schemas.openxmlformats.org/officeDocument/2006/relationships" r:embed="rId1"/>
                <a:tile tx="0" ty="0" sx="100000" sy="100000" flip="none" algn="tl"/>
              </a:blipFill>
              <a:latin typeface="Rockwell Extra Bold" pitchFamily="18" charset="0"/>
            </a:rPr>
            <a:t>Attrition</a:t>
          </a:r>
        </a:p>
      </xdr:txBody>
    </xdr:sp>
    <xdr:clientData/>
  </xdr:twoCellAnchor>
  <xdr:twoCellAnchor>
    <xdr:from>
      <xdr:col>5</xdr:col>
      <xdr:colOff>317743</xdr:colOff>
      <xdr:row>10</xdr:row>
      <xdr:rowOff>20514</xdr:rowOff>
    </xdr:from>
    <xdr:to>
      <xdr:col>8</xdr:col>
      <xdr:colOff>12455</xdr:colOff>
      <xdr:row>12</xdr:row>
      <xdr:rowOff>93783</xdr:rowOff>
    </xdr:to>
    <xdr:sp macro="" textlink="KPI!B7">
      <xdr:nvSpPr>
        <xdr:cNvPr id="113" name="TextBox 112">
          <a:extLst>
            <a:ext uri="{FF2B5EF4-FFF2-40B4-BE49-F238E27FC236}">
              <a16:creationId xmlns:a16="http://schemas.microsoft.com/office/drawing/2014/main" id="{00000000-0008-0000-0100-000071000000}"/>
            </a:ext>
          </a:extLst>
        </xdr:cNvPr>
        <xdr:cNvSpPr txBox="1"/>
      </xdr:nvSpPr>
      <xdr:spPr>
        <a:xfrm>
          <a:off x="3736974" y="1974360"/>
          <a:ext cx="1746250" cy="464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7E50572C-BD4A-4C29-949C-E91F8983EEB4}" type="TxLink">
            <a:rPr lang="en-US" sz="2500">
              <a:solidFill>
                <a:schemeClr val="tx1">
                  <a:lumMod val="95000"/>
                  <a:lumOff val="5000"/>
                </a:schemeClr>
              </a:solidFill>
              <a:latin typeface="Rockwell Extra Bold" pitchFamily="18" charset="0"/>
            </a:rPr>
            <a:pPr algn="ctr"/>
            <a:t>237</a:t>
          </a:fld>
          <a:endParaRPr lang="en-US" sz="2500">
            <a:solidFill>
              <a:schemeClr val="tx1">
                <a:lumMod val="95000"/>
                <a:lumOff val="5000"/>
              </a:schemeClr>
            </a:solidFill>
            <a:latin typeface="Rockwell Extra Bold" pitchFamily="18" charset="0"/>
          </a:endParaRPr>
        </a:p>
      </xdr:txBody>
    </xdr:sp>
    <xdr:clientData/>
  </xdr:twoCellAnchor>
  <xdr:twoCellAnchor>
    <xdr:from>
      <xdr:col>9</xdr:col>
      <xdr:colOff>317502</xdr:colOff>
      <xdr:row>7</xdr:row>
      <xdr:rowOff>146538</xdr:rowOff>
    </xdr:from>
    <xdr:to>
      <xdr:col>12</xdr:col>
      <xdr:colOff>341924</xdr:colOff>
      <xdr:row>9</xdr:row>
      <xdr:rowOff>48845</xdr:rowOff>
    </xdr:to>
    <xdr:sp macro="" textlink="">
      <xdr:nvSpPr>
        <xdr:cNvPr id="141" name="TextBox 140">
          <a:extLst>
            <a:ext uri="{FF2B5EF4-FFF2-40B4-BE49-F238E27FC236}">
              <a16:creationId xmlns:a16="http://schemas.microsoft.com/office/drawing/2014/main" id="{00000000-0008-0000-0100-00008D000000}"/>
            </a:ext>
          </a:extLst>
        </xdr:cNvPr>
        <xdr:cNvSpPr txBox="1"/>
      </xdr:nvSpPr>
      <xdr:spPr>
        <a:xfrm>
          <a:off x="6472117" y="1514230"/>
          <a:ext cx="2075961"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400">
              <a:blipFill>
                <a:blip xmlns:r="http://schemas.openxmlformats.org/officeDocument/2006/relationships" r:embed="rId1"/>
                <a:tile tx="0" ty="0" sx="100000" sy="100000" flip="none" algn="tl"/>
              </a:blipFill>
              <a:latin typeface="Rockwell Extra Bold" pitchFamily="18" charset="0"/>
            </a:rPr>
            <a:t>Active</a:t>
          </a:r>
          <a:r>
            <a:rPr lang="en-US" sz="1400" baseline="0">
              <a:blipFill>
                <a:blip xmlns:r="http://schemas.openxmlformats.org/officeDocument/2006/relationships" r:embed="rId1"/>
                <a:tile tx="0" ty="0" sx="100000" sy="100000" flip="none" algn="tl"/>
              </a:blipFill>
              <a:latin typeface="Rockwell Extra Bold" pitchFamily="18" charset="0"/>
            </a:rPr>
            <a:t> Employees</a:t>
          </a:r>
          <a:endParaRPr lang="en-US" sz="1400">
            <a:blipFill>
              <a:blip xmlns:r="http://schemas.openxmlformats.org/officeDocument/2006/relationships" r:embed="rId1"/>
              <a:tile tx="0" ty="0" sx="100000" sy="100000" flip="none" algn="tl"/>
            </a:blipFill>
            <a:latin typeface="Rockwell Extra Bold" pitchFamily="18" charset="0"/>
          </a:endParaRPr>
        </a:p>
      </xdr:txBody>
    </xdr:sp>
    <xdr:clientData/>
  </xdr:twoCellAnchor>
  <xdr:twoCellAnchor>
    <xdr:from>
      <xdr:col>9</xdr:col>
      <xdr:colOff>305533</xdr:colOff>
      <xdr:row>10</xdr:row>
      <xdr:rowOff>44937</xdr:rowOff>
    </xdr:from>
    <xdr:to>
      <xdr:col>12</xdr:col>
      <xdr:colOff>244</xdr:colOff>
      <xdr:row>12</xdr:row>
      <xdr:rowOff>118206</xdr:rowOff>
    </xdr:to>
    <xdr:sp macro="" textlink="KPI!E7">
      <xdr:nvSpPr>
        <xdr:cNvPr id="142" name="TextBox 141">
          <a:extLst>
            <a:ext uri="{FF2B5EF4-FFF2-40B4-BE49-F238E27FC236}">
              <a16:creationId xmlns:a16="http://schemas.microsoft.com/office/drawing/2014/main" id="{00000000-0008-0000-0100-00008E000000}"/>
            </a:ext>
          </a:extLst>
        </xdr:cNvPr>
        <xdr:cNvSpPr txBox="1"/>
      </xdr:nvSpPr>
      <xdr:spPr>
        <a:xfrm>
          <a:off x="6460148" y="1998783"/>
          <a:ext cx="1746250" cy="464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DE02EEDC-3B60-43D9-B32B-A0EE1BBD9E0D}" type="TxLink">
            <a:rPr lang="en-US" sz="2500">
              <a:solidFill>
                <a:schemeClr val="tx1">
                  <a:lumMod val="95000"/>
                  <a:lumOff val="5000"/>
                </a:schemeClr>
              </a:solidFill>
              <a:latin typeface="Rockwell Extra Bold" pitchFamily="18" charset="0"/>
            </a:rPr>
            <a:pPr algn="ctr"/>
            <a:t>1233</a:t>
          </a:fld>
          <a:endParaRPr lang="en-US" sz="2500">
            <a:solidFill>
              <a:schemeClr val="tx1">
                <a:lumMod val="95000"/>
                <a:lumOff val="5000"/>
              </a:schemeClr>
            </a:solidFill>
            <a:latin typeface="Rockwell Extra Bold" pitchFamily="18" charset="0"/>
          </a:endParaRPr>
        </a:p>
      </xdr:txBody>
    </xdr:sp>
    <xdr:clientData/>
  </xdr:twoCellAnchor>
  <xdr:twoCellAnchor>
    <xdr:from>
      <xdr:col>13</xdr:col>
      <xdr:colOff>281109</xdr:colOff>
      <xdr:row>7</xdr:row>
      <xdr:rowOff>130419</xdr:rowOff>
    </xdr:from>
    <xdr:to>
      <xdr:col>16</xdr:col>
      <xdr:colOff>232263</xdr:colOff>
      <xdr:row>9</xdr:row>
      <xdr:rowOff>69360</xdr:rowOff>
    </xdr:to>
    <xdr:sp macro="" textlink="">
      <xdr:nvSpPr>
        <xdr:cNvPr id="224" name="TextBox 223">
          <a:extLst>
            <a:ext uri="{FF2B5EF4-FFF2-40B4-BE49-F238E27FC236}">
              <a16:creationId xmlns:a16="http://schemas.microsoft.com/office/drawing/2014/main" id="{00000000-0008-0000-0100-0000E0000000}"/>
            </a:ext>
          </a:extLst>
        </xdr:cNvPr>
        <xdr:cNvSpPr txBox="1"/>
      </xdr:nvSpPr>
      <xdr:spPr>
        <a:xfrm>
          <a:off x="9171109" y="1498111"/>
          <a:ext cx="2002692" cy="329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blipFill>
                <a:blip xmlns:r="http://schemas.openxmlformats.org/officeDocument/2006/relationships" r:embed="rId1"/>
                <a:tile tx="0" ty="0" sx="100000" sy="100000" flip="none" algn="tl"/>
              </a:blipFill>
              <a:latin typeface="Rockwell Extra Bold" pitchFamily="18" charset="0"/>
            </a:rPr>
            <a:t>Attrition</a:t>
          </a:r>
          <a:r>
            <a:rPr lang="en-US" sz="1400" baseline="0">
              <a:blipFill>
                <a:blip xmlns:r="http://schemas.openxmlformats.org/officeDocument/2006/relationships" r:embed="rId1"/>
                <a:tile tx="0" ty="0" sx="100000" sy="100000" flip="none" algn="tl"/>
              </a:blipFill>
              <a:latin typeface="Rockwell Extra Bold" pitchFamily="18" charset="0"/>
            </a:rPr>
            <a:t> rate</a:t>
          </a:r>
          <a:endParaRPr lang="en-US" sz="1400">
            <a:blipFill>
              <a:blip xmlns:r="http://schemas.openxmlformats.org/officeDocument/2006/relationships" r:embed="rId1"/>
              <a:tile tx="0" ty="0" sx="100000" sy="100000" flip="none" algn="tl"/>
            </a:blipFill>
            <a:latin typeface="Rockwell Extra Bold" pitchFamily="18" charset="0"/>
          </a:endParaRPr>
        </a:p>
      </xdr:txBody>
    </xdr:sp>
    <xdr:clientData/>
  </xdr:twoCellAnchor>
  <xdr:twoCellAnchor>
    <xdr:from>
      <xdr:col>13</xdr:col>
      <xdr:colOff>305532</xdr:colOff>
      <xdr:row>10</xdr:row>
      <xdr:rowOff>44938</xdr:rowOff>
    </xdr:from>
    <xdr:to>
      <xdr:col>16</xdr:col>
      <xdr:colOff>244</xdr:colOff>
      <xdr:row>12</xdr:row>
      <xdr:rowOff>118207</xdr:rowOff>
    </xdr:to>
    <xdr:sp macro="" textlink="KPI!D7">
      <xdr:nvSpPr>
        <xdr:cNvPr id="225" name="TextBox 224">
          <a:extLst>
            <a:ext uri="{FF2B5EF4-FFF2-40B4-BE49-F238E27FC236}">
              <a16:creationId xmlns:a16="http://schemas.microsoft.com/office/drawing/2014/main" id="{00000000-0008-0000-0100-0000E1000000}"/>
            </a:ext>
          </a:extLst>
        </xdr:cNvPr>
        <xdr:cNvSpPr txBox="1"/>
      </xdr:nvSpPr>
      <xdr:spPr>
        <a:xfrm>
          <a:off x="9195532" y="1998784"/>
          <a:ext cx="1746250" cy="464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7C81B606-A133-4797-97B2-CD7E1F3C0795}" type="TxLink">
            <a:rPr lang="en-US" sz="2500">
              <a:solidFill>
                <a:schemeClr val="tx1">
                  <a:lumMod val="95000"/>
                  <a:lumOff val="5000"/>
                </a:schemeClr>
              </a:solidFill>
              <a:latin typeface="Rockwell Extra Bold" pitchFamily="18" charset="0"/>
            </a:rPr>
            <a:pPr algn="ctr"/>
            <a:t>16%</a:t>
          </a:fld>
          <a:endParaRPr lang="en-US" sz="2500">
            <a:solidFill>
              <a:schemeClr val="tx1">
                <a:lumMod val="95000"/>
                <a:lumOff val="5000"/>
              </a:schemeClr>
            </a:solidFill>
            <a:latin typeface="Rockwell Extra Bold" pitchFamily="18" charset="0"/>
          </a:endParaRPr>
        </a:p>
      </xdr:txBody>
    </xdr:sp>
    <xdr:clientData/>
  </xdr:twoCellAnchor>
  <xdr:twoCellAnchor>
    <xdr:from>
      <xdr:col>17</xdr:col>
      <xdr:colOff>329955</xdr:colOff>
      <xdr:row>7</xdr:row>
      <xdr:rowOff>154842</xdr:rowOff>
    </xdr:from>
    <xdr:to>
      <xdr:col>20</xdr:col>
      <xdr:colOff>281109</xdr:colOff>
      <xdr:row>9</xdr:row>
      <xdr:rowOff>93783</xdr:rowOff>
    </xdr:to>
    <xdr:sp macro="" textlink="">
      <xdr:nvSpPr>
        <xdr:cNvPr id="226" name="TextBox 225">
          <a:extLst>
            <a:ext uri="{FF2B5EF4-FFF2-40B4-BE49-F238E27FC236}">
              <a16:creationId xmlns:a16="http://schemas.microsoft.com/office/drawing/2014/main" id="{00000000-0008-0000-0100-0000E2000000}"/>
            </a:ext>
          </a:extLst>
        </xdr:cNvPr>
        <xdr:cNvSpPr txBox="1"/>
      </xdr:nvSpPr>
      <xdr:spPr>
        <a:xfrm>
          <a:off x="11955340" y="1522534"/>
          <a:ext cx="2002692" cy="329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blipFill>
                <a:blip xmlns:r="http://schemas.openxmlformats.org/officeDocument/2006/relationships" r:embed="rId1"/>
                <a:tile tx="0" ty="0" sx="100000" sy="100000" flip="none" algn="tl"/>
              </a:blipFill>
              <a:latin typeface="Rockwell Extra Bold" pitchFamily="18" charset="0"/>
            </a:rPr>
            <a:t>A</a:t>
          </a:r>
          <a:r>
            <a:rPr lang="en-US" sz="1400" baseline="0">
              <a:blipFill>
                <a:blip xmlns:r="http://schemas.openxmlformats.org/officeDocument/2006/relationships" r:embed="rId1"/>
                <a:tile tx="0" ty="0" sx="100000" sy="100000" flip="none" algn="tl"/>
              </a:blipFill>
              <a:latin typeface="Rockwell Extra Bold" pitchFamily="18" charset="0"/>
            </a:rPr>
            <a:t>verage age</a:t>
          </a:r>
          <a:endParaRPr lang="en-US" sz="1400">
            <a:blipFill>
              <a:blip xmlns:r="http://schemas.openxmlformats.org/officeDocument/2006/relationships" r:embed="rId1"/>
              <a:tile tx="0" ty="0" sx="100000" sy="100000" flip="none" algn="tl"/>
            </a:blipFill>
            <a:latin typeface="Rockwell Extra Bold" pitchFamily="18" charset="0"/>
          </a:endParaRPr>
        </a:p>
      </xdr:txBody>
    </xdr:sp>
    <xdr:clientData/>
  </xdr:twoCellAnchor>
  <xdr:twoCellAnchor>
    <xdr:from>
      <xdr:col>17</xdr:col>
      <xdr:colOff>329955</xdr:colOff>
      <xdr:row>10</xdr:row>
      <xdr:rowOff>44938</xdr:rowOff>
    </xdr:from>
    <xdr:to>
      <xdr:col>20</xdr:col>
      <xdr:colOff>24667</xdr:colOff>
      <xdr:row>12</xdr:row>
      <xdr:rowOff>118207</xdr:rowOff>
    </xdr:to>
    <xdr:sp macro="" textlink="KPI!C7">
      <xdr:nvSpPr>
        <xdr:cNvPr id="227" name="TextBox 226">
          <a:extLst>
            <a:ext uri="{FF2B5EF4-FFF2-40B4-BE49-F238E27FC236}">
              <a16:creationId xmlns:a16="http://schemas.microsoft.com/office/drawing/2014/main" id="{00000000-0008-0000-0100-0000E3000000}"/>
            </a:ext>
          </a:extLst>
        </xdr:cNvPr>
        <xdr:cNvSpPr txBox="1"/>
      </xdr:nvSpPr>
      <xdr:spPr>
        <a:xfrm>
          <a:off x="11955340" y="1998784"/>
          <a:ext cx="1746250" cy="464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36E83F94-A2BD-4AAE-B977-FCB4042FD2DB}" type="TxLink">
            <a:rPr lang="en-US" sz="2400">
              <a:solidFill>
                <a:schemeClr val="tx1">
                  <a:lumMod val="95000"/>
                  <a:lumOff val="5000"/>
                </a:schemeClr>
              </a:solidFill>
              <a:latin typeface="Rockwell Extra Bold" pitchFamily="18" charset="0"/>
            </a:rPr>
            <a:pPr algn="ctr"/>
            <a:t>37</a:t>
          </a:fld>
          <a:endParaRPr lang="en-US" sz="2400">
            <a:solidFill>
              <a:schemeClr val="tx1">
                <a:lumMod val="95000"/>
                <a:lumOff val="5000"/>
              </a:schemeClr>
            </a:solidFill>
            <a:latin typeface="Rockwell Extra Bold" pitchFamily="18" charset="0"/>
          </a:endParaRPr>
        </a:p>
      </xdr:txBody>
    </xdr:sp>
    <xdr:clientData/>
  </xdr:twoCellAnchor>
  <xdr:twoCellAnchor editAs="oneCell">
    <xdr:from>
      <xdr:col>4</xdr:col>
      <xdr:colOff>305287</xdr:colOff>
      <xdr:row>8</xdr:row>
      <xdr:rowOff>20514</xdr:rowOff>
    </xdr:from>
    <xdr:to>
      <xdr:col>5</xdr:col>
      <xdr:colOff>73268</xdr:colOff>
      <xdr:row>10</xdr:row>
      <xdr:rowOff>1</xdr:rowOff>
    </xdr:to>
    <xdr:pic>
      <xdr:nvPicPr>
        <xdr:cNvPr id="228" name="Picture 227">
          <a:extLst>
            <a:ext uri="{FF2B5EF4-FFF2-40B4-BE49-F238E27FC236}">
              <a16:creationId xmlns:a16="http://schemas.microsoft.com/office/drawing/2014/main" id="{00000000-0008-0000-0100-0000E4000000}"/>
            </a:ext>
          </a:extLst>
        </xdr:cNvPr>
        <xdr:cNvPicPr>
          <a:picLocks noChangeAspect="1"/>
        </xdr:cNvPicPr>
      </xdr:nvPicPr>
      <xdr:blipFill>
        <a:blip xmlns:r="http://schemas.openxmlformats.org/officeDocument/2006/relationships" r:embed="rId2"/>
        <a:stretch>
          <a:fillRect/>
        </a:stretch>
      </xdr:blipFill>
      <xdr:spPr>
        <a:xfrm>
          <a:off x="3040672" y="1583591"/>
          <a:ext cx="451827" cy="370256"/>
        </a:xfrm>
        <a:prstGeom prst="rect">
          <a:avLst/>
        </a:prstGeom>
      </xdr:spPr>
    </xdr:pic>
    <xdr:clientData/>
  </xdr:twoCellAnchor>
  <xdr:twoCellAnchor editAs="oneCell">
    <xdr:from>
      <xdr:col>12</xdr:col>
      <xdr:colOff>342166</xdr:colOff>
      <xdr:row>7</xdr:row>
      <xdr:rowOff>154842</xdr:rowOff>
    </xdr:from>
    <xdr:to>
      <xdr:col>13</xdr:col>
      <xdr:colOff>97692</xdr:colOff>
      <xdr:row>9</xdr:row>
      <xdr:rowOff>158749</xdr:rowOff>
    </xdr:to>
    <xdr:pic>
      <xdr:nvPicPr>
        <xdr:cNvPr id="229" name="Picture 228">
          <a:extLst>
            <a:ext uri="{FF2B5EF4-FFF2-40B4-BE49-F238E27FC236}">
              <a16:creationId xmlns:a16="http://schemas.microsoft.com/office/drawing/2014/main" id="{00000000-0008-0000-0100-0000E5000000}"/>
            </a:ext>
          </a:extLst>
        </xdr:cNvPr>
        <xdr:cNvPicPr>
          <a:picLocks noChangeAspect="1"/>
        </xdr:cNvPicPr>
      </xdr:nvPicPr>
      <xdr:blipFill>
        <a:blip xmlns:r="http://schemas.openxmlformats.org/officeDocument/2006/relationships" r:embed="rId3"/>
        <a:stretch>
          <a:fillRect/>
        </a:stretch>
      </xdr:blipFill>
      <xdr:spPr>
        <a:xfrm>
          <a:off x="8548320" y="1522534"/>
          <a:ext cx="439372" cy="394677"/>
        </a:xfrm>
        <a:prstGeom prst="rect">
          <a:avLst/>
        </a:prstGeom>
      </xdr:spPr>
    </xdr:pic>
    <xdr:clientData/>
  </xdr:twoCellAnchor>
  <xdr:twoCellAnchor editAs="oneCell">
    <xdr:from>
      <xdr:col>20</xdr:col>
      <xdr:colOff>329713</xdr:colOff>
      <xdr:row>7</xdr:row>
      <xdr:rowOff>191475</xdr:rowOff>
    </xdr:from>
    <xdr:to>
      <xdr:col>21</xdr:col>
      <xdr:colOff>109905</xdr:colOff>
      <xdr:row>9</xdr:row>
      <xdr:rowOff>134326</xdr:rowOff>
    </xdr:to>
    <xdr:pic>
      <xdr:nvPicPr>
        <xdr:cNvPr id="230" name="Picture 229">
          <a:extLst>
            <a:ext uri="{FF2B5EF4-FFF2-40B4-BE49-F238E27FC236}">
              <a16:creationId xmlns:a16="http://schemas.microsoft.com/office/drawing/2014/main" id="{00000000-0008-0000-0100-0000E6000000}"/>
            </a:ext>
          </a:extLst>
        </xdr:cNvPr>
        <xdr:cNvPicPr>
          <a:picLocks noChangeAspect="1"/>
        </xdr:cNvPicPr>
      </xdr:nvPicPr>
      <xdr:blipFill>
        <a:blip xmlns:r="http://schemas.openxmlformats.org/officeDocument/2006/relationships" r:embed="rId4"/>
        <a:stretch>
          <a:fillRect/>
        </a:stretch>
      </xdr:blipFill>
      <xdr:spPr>
        <a:xfrm>
          <a:off x="14006636" y="1559167"/>
          <a:ext cx="464038" cy="333621"/>
        </a:xfrm>
        <a:prstGeom prst="rect">
          <a:avLst/>
        </a:prstGeom>
      </xdr:spPr>
    </xdr:pic>
    <xdr:clientData/>
  </xdr:twoCellAnchor>
  <xdr:twoCellAnchor editAs="oneCell">
    <xdr:from>
      <xdr:col>16</xdr:col>
      <xdr:colOff>268655</xdr:colOff>
      <xdr:row>7</xdr:row>
      <xdr:rowOff>191476</xdr:rowOff>
    </xdr:from>
    <xdr:to>
      <xdr:col>17</xdr:col>
      <xdr:colOff>122116</xdr:colOff>
      <xdr:row>9</xdr:row>
      <xdr:rowOff>158750</xdr:rowOff>
    </xdr:to>
    <xdr:pic>
      <xdr:nvPicPr>
        <xdr:cNvPr id="231" name="Picture 230">
          <a:extLst>
            <a:ext uri="{FF2B5EF4-FFF2-40B4-BE49-F238E27FC236}">
              <a16:creationId xmlns:a16="http://schemas.microsoft.com/office/drawing/2014/main" id="{00000000-0008-0000-0100-0000E7000000}"/>
            </a:ext>
          </a:extLst>
        </xdr:cNvPr>
        <xdr:cNvPicPr>
          <a:picLocks noChangeAspect="1"/>
        </xdr:cNvPicPr>
      </xdr:nvPicPr>
      <xdr:blipFill>
        <a:blip xmlns:r="http://schemas.openxmlformats.org/officeDocument/2006/relationships" r:embed="rId5"/>
        <a:stretch>
          <a:fillRect/>
        </a:stretch>
      </xdr:blipFill>
      <xdr:spPr>
        <a:xfrm>
          <a:off x="11210193" y="1559168"/>
          <a:ext cx="537308" cy="358044"/>
        </a:xfrm>
        <a:prstGeom prst="rect">
          <a:avLst/>
        </a:prstGeom>
      </xdr:spPr>
    </xdr:pic>
    <xdr:clientData/>
  </xdr:twoCellAnchor>
  <xdr:twoCellAnchor editAs="oneCell">
    <xdr:from>
      <xdr:col>8</xdr:col>
      <xdr:colOff>170962</xdr:colOff>
      <xdr:row>7</xdr:row>
      <xdr:rowOff>179264</xdr:rowOff>
    </xdr:from>
    <xdr:to>
      <xdr:col>9</xdr:col>
      <xdr:colOff>61057</xdr:colOff>
      <xdr:row>10</xdr:row>
      <xdr:rowOff>15067</xdr:rowOff>
    </xdr:to>
    <xdr:pic>
      <xdr:nvPicPr>
        <xdr:cNvPr id="233" name="Picture 232">
          <a:extLst>
            <a:ext uri="{FF2B5EF4-FFF2-40B4-BE49-F238E27FC236}">
              <a16:creationId xmlns:a16="http://schemas.microsoft.com/office/drawing/2014/main" id="{00000000-0008-0000-0100-0000E9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saturation sat="0"/>
                  </a14:imgEffect>
                </a14:imgLayer>
              </a14:imgProps>
            </a:ext>
          </a:extLst>
        </a:blip>
        <a:stretch>
          <a:fillRect/>
        </a:stretch>
      </xdr:blipFill>
      <xdr:spPr>
        <a:xfrm>
          <a:off x="5641731" y="1546956"/>
          <a:ext cx="573941" cy="421957"/>
        </a:xfrm>
        <a:prstGeom prst="rect">
          <a:avLst/>
        </a:prstGeom>
        <a:solidFill>
          <a:schemeClr val="tx1"/>
        </a:solidFill>
        <a:ln>
          <a:noFill/>
        </a:ln>
      </xdr:spPr>
    </xdr:pic>
    <xdr:clientData/>
  </xdr:twoCellAnchor>
  <xdr:twoCellAnchor>
    <xdr:from>
      <xdr:col>1</xdr:col>
      <xdr:colOff>586154</xdr:colOff>
      <xdr:row>3</xdr:row>
      <xdr:rowOff>109903</xdr:rowOff>
    </xdr:from>
    <xdr:to>
      <xdr:col>13</xdr:col>
      <xdr:colOff>317500</xdr:colOff>
      <xdr:row>6</xdr:row>
      <xdr:rowOff>109904</xdr:rowOff>
    </xdr:to>
    <xdr:sp macro="" textlink="">
      <xdr:nvSpPr>
        <xdr:cNvPr id="234" name="TextBox 233">
          <a:extLst>
            <a:ext uri="{FF2B5EF4-FFF2-40B4-BE49-F238E27FC236}">
              <a16:creationId xmlns:a16="http://schemas.microsoft.com/office/drawing/2014/main" id="{00000000-0008-0000-0100-0000EA000000}"/>
            </a:ext>
          </a:extLst>
        </xdr:cNvPr>
        <xdr:cNvSpPr txBox="1"/>
      </xdr:nvSpPr>
      <xdr:spPr>
        <a:xfrm>
          <a:off x="1270000" y="696057"/>
          <a:ext cx="7937500" cy="58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200">
              <a:solidFill>
                <a:srgbClr val="190301"/>
              </a:solidFill>
              <a:latin typeface="Rockwell Extra Bold" pitchFamily="18" charset="0"/>
            </a:rPr>
            <a:t>HR Insight Hub Navigating Talent Trends</a:t>
          </a:r>
        </a:p>
      </xdr:txBody>
    </xdr:sp>
    <xdr:clientData/>
  </xdr:twoCellAnchor>
  <xdr:twoCellAnchor editAs="oneCell">
    <xdr:from>
      <xdr:col>1</xdr:col>
      <xdr:colOff>427647</xdr:colOff>
      <xdr:row>3</xdr:row>
      <xdr:rowOff>154841</xdr:rowOff>
    </xdr:from>
    <xdr:to>
      <xdr:col>2</xdr:col>
      <xdr:colOff>286727</xdr:colOff>
      <xdr:row>6</xdr:row>
      <xdr:rowOff>117328</xdr:rowOff>
    </xdr:to>
    <xdr:pic>
      <xdr:nvPicPr>
        <xdr:cNvPr id="235" name="Picture 234">
          <a:extLst>
            <a:ext uri="{FF2B5EF4-FFF2-40B4-BE49-F238E27FC236}">
              <a16:creationId xmlns:a16="http://schemas.microsoft.com/office/drawing/2014/main" id="{00000000-0008-0000-0100-0000EB000000}"/>
            </a:ext>
          </a:extLst>
        </xdr:cNvPr>
        <xdr:cNvPicPr>
          <a:picLocks noChangeAspect="1"/>
        </xdr:cNvPicPr>
      </xdr:nvPicPr>
      <xdr:blipFill>
        <a:blip xmlns:r="http://schemas.openxmlformats.org/officeDocument/2006/relationships" r:embed="rId8"/>
        <a:stretch>
          <a:fillRect/>
        </a:stretch>
      </xdr:blipFill>
      <xdr:spPr>
        <a:xfrm>
          <a:off x="1111493" y="740995"/>
          <a:ext cx="542926" cy="548641"/>
        </a:xfrm>
        <a:prstGeom prst="rect">
          <a:avLst/>
        </a:prstGeom>
      </xdr:spPr>
    </xdr:pic>
    <xdr:clientData/>
  </xdr:twoCellAnchor>
  <xdr:twoCellAnchor editAs="oneCell">
    <xdr:from>
      <xdr:col>13</xdr:col>
      <xdr:colOff>122359</xdr:colOff>
      <xdr:row>3</xdr:row>
      <xdr:rowOff>44937</xdr:rowOff>
    </xdr:from>
    <xdr:to>
      <xdr:col>14</xdr:col>
      <xdr:colOff>110368</xdr:colOff>
      <xdr:row>6</xdr:row>
      <xdr:rowOff>121113</xdr:rowOff>
    </xdr:to>
    <xdr:pic>
      <xdr:nvPicPr>
        <xdr:cNvPr id="236" name="Picture 235">
          <a:extLst>
            <a:ext uri="{FF2B5EF4-FFF2-40B4-BE49-F238E27FC236}">
              <a16:creationId xmlns:a16="http://schemas.microsoft.com/office/drawing/2014/main" id="{00000000-0008-0000-0100-0000EC000000}"/>
            </a:ext>
          </a:extLst>
        </xdr:cNvPr>
        <xdr:cNvPicPr>
          <a:picLocks noChangeAspect="1"/>
        </xdr:cNvPicPr>
      </xdr:nvPicPr>
      <xdr:blipFill>
        <a:blip xmlns:r="http://schemas.openxmlformats.org/officeDocument/2006/relationships" r:embed="rId9"/>
        <a:stretch>
          <a:fillRect/>
        </a:stretch>
      </xdr:blipFill>
      <xdr:spPr>
        <a:xfrm>
          <a:off x="9012359" y="631091"/>
          <a:ext cx="671855" cy="662330"/>
        </a:xfrm>
        <a:prstGeom prst="rect">
          <a:avLst/>
        </a:prstGeom>
      </xdr:spPr>
    </xdr:pic>
    <xdr:clientData/>
  </xdr:twoCellAnchor>
  <xdr:twoCellAnchor>
    <xdr:from>
      <xdr:col>14</xdr:col>
      <xdr:colOff>134328</xdr:colOff>
      <xdr:row>3</xdr:row>
      <xdr:rowOff>12211</xdr:rowOff>
    </xdr:from>
    <xdr:to>
      <xdr:col>16</xdr:col>
      <xdr:colOff>464040</xdr:colOff>
      <xdr:row>6</xdr:row>
      <xdr:rowOff>170960</xdr:rowOff>
    </xdr:to>
    <xdr:sp macro="" textlink="">
      <xdr:nvSpPr>
        <xdr:cNvPr id="237" name="TextBox 236">
          <a:extLst>
            <a:ext uri="{FF2B5EF4-FFF2-40B4-BE49-F238E27FC236}">
              <a16:creationId xmlns:a16="http://schemas.microsoft.com/office/drawing/2014/main" id="{00000000-0008-0000-0100-0000ED000000}"/>
            </a:ext>
          </a:extLst>
        </xdr:cNvPr>
        <xdr:cNvSpPr txBox="1"/>
      </xdr:nvSpPr>
      <xdr:spPr>
        <a:xfrm>
          <a:off x="9708174" y="598365"/>
          <a:ext cx="1697404" cy="744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tx1"/>
              </a:solidFill>
              <a:latin typeface="Rockwell Extra Bold" pitchFamily="18" charset="0"/>
            </a:rPr>
            <a:t>Job</a:t>
          </a:r>
        </a:p>
        <a:p>
          <a:pPr algn="ctr"/>
          <a:r>
            <a:rPr lang="en-US" sz="1400">
              <a:solidFill>
                <a:schemeClr val="tx1"/>
              </a:solidFill>
              <a:latin typeface="Rockwell Extra Bold" pitchFamily="18" charset="0"/>
            </a:rPr>
            <a:t>Satisfaction</a:t>
          </a:r>
          <a:r>
            <a:rPr lang="en-US" sz="1400" baseline="0">
              <a:solidFill>
                <a:schemeClr val="tx1"/>
              </a:solidFill>
              <a:latin typeface="Rockwell Extra Bold" pitchFamily="18" charset="0"/>
            </a:rPr>
            <a:t> </a:t>
          </a:r>
        </a:p>
        <a:p>
          <a:pPr algn="ctr"/>
          <a:r>
            <a:rPr lang="en-US" sz="1400" baseline="0">
              <a:solidFill>
                <a:schemeClr val="tx1"/>
              </a:solidFill>
              <a:latin typeface="Rockwell Extra Bold" pitchFamily="18" charset="0"/>
            </a:rPr>
            <a:t>Rate</a:t>
          </a:r>
          <a:endParaRPr lang="en-US" sz="1400">
            <a:solidFill>
              <a:schemeClr val="tx1"/>
            </a:solidFill>
            <a:latin typeface="Rockwell Extra Bold" pitchFamily="18" charset="0"/>
          </a:endParaRPr>
        </a:p>
      </xdr:txBody>
    </xdr:sp>
    <xdr:clientData/>
  </xdr:twoCellAnchor>
  <xdr:twoCellAnchor>
    <xdr:from>
      <xdr:col>16</xdr:col>
      <xdr:colOff>354135</xdr:colOff>
      <xdr:row>2</xdr:row>
      <xdr:rowOff>183173</xdr:rowOff>
    </xdr:from>
    <xdr:to>
      <xdr:col>17</xdr:col>
      <xdr:colOff>671634</xdr:colOff>
      <xdr:row>6</xdr:row>
      <xdr:rowOff>158750</xdr:rowOff>
    </xdr:to>
    <xdr:graphicFrame macro="">
      <xdr:nvGraphicFramePr>
        <xdr:cNvPr id="46" name="Chart 45">
          <a:extLst>
            <a:ext uri="{FF2B5EF4-FFF2-40B4-BE49-F238E27FC236}">
              <a16:creationId xmlns:a16="http://schemas.microsoft.com/office/drawing/2014/main" id="{00000000-0008-0000-01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183415</xdr:colOff>
      <xdr:row>19</xdr:row>
      <xdr:rowOff>103799</xdr:rowOff>
    </xdr:from>
    <xdr:to>
      <xdr:col>3</xdr:col>
      <xdr:colOff>402980</xdr:colOff>
      <xdr:row>27</xdr:row>
      <xdr:rowOff>25645</xdr:rowOff>
    </xdr:to>
    <xdr:graphicFrame macro="">
      <xdr:nvGraphicFramePr>
        <xdr:cNvPr id="47" name="Chart 46">
          <a:extLst>
            <a:ext uri="{FF2B5EF4-FFF2-40B4-BE49-F238E27FC236}">
              <a16:creationId xmlns:a16="http://schemas.microsoft.com/office/drawing/2014/main" id="{00000000-0008-0000-01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134570</xdr:colOff>
      <xdr:row>19</xdr:row>
      <xdr:rowOff>67165</xdr:rowOff>
    </xdr:from>
    <xdr:to>
      <xdr:col>7</xdr:col>
      <xdr:colOff>354135</xdr:colOff>
      <xdr:row>26</xdr:row>
      <xdr:rowOff>184396</xdr:rowOff>
    </xdr:to>
    <xdr:graphicFrame macro="">
      <xdr:nvGraphicFramePr>
        <xdr:cNvPr id="49" name="Chart 48">
          <a:extLst>
            <a:ext uri="{FF2B5EF4-FFF2-40B4-BE49-F238E27FC236}">
              <a16:creationId xmlns:a16="http://schemas.microsoft.com/office/drawing/2014/main" id="{00000000-0008-0000-0100-00003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281108</xdr:colOff>
      <xdr:row>23</xdr:row>
      <xdr:rowOff>0</xdr:rowOff>
    </xdr:from>
    <xdr:to>
      <xdr:col>3</xdr:col>
      <xdr:colOff>671634</xdr:colOff>
      <xdr:row>24</xdr:row>
      <xdr:rowOff>170961</xdr:rowOff>
    </xdr:to>
    <xdr:sp macro="" textlink="">
      <xdr:nvSpPr>
        <xdr:cNvPr id="50" name="Round Same Side Corner Rectangle 49">
          <a:extLst>
            <a:ext uri="{FF2B5EF4-FFF2-40B4-BE49-F238E27FC236}">
              <a16:creationId xmlns:a16="http://schemas.microsoft.com/office/drawing/2014/main" id="{00000000-0008-0000-0100-000032000000}"/>
            </a:ext>
          </a:extLst>
        </xdr:cNvPr>
        <xdr:cNvSpPr/>
      </xdr:nvSpPr>
      <xdr:spPr>
        <a:xfrm>
          <a:off x="2332646" y="4493846"/>
          <a:ext cx="390526" cy="366346"/>
        </a:xfrm>
        <a:prstGeom prst="round2Same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246116</xdr:colOff>
      <xdr:row>21</xdr:row>
      <xdr:rowOff>61058</xdr:rowOff>
    </xdr:from>
    <xdr:to>
      <xdr:col>4</xdr:col>
      <xdr:colOff>19469</xdr:colOff>
      <xdr:row>22</xdr:row>
      <xdr:rowOff>100843</xdr:rowOff>
    </xdr:to>
    <xdr:sp macro="" textlink="">
      <xdr:nvSpPr>
        <xdr:cNvPr id="51" name="Oval 50">
          <a:extLst>
            <a:ext uri="{FF2B5EF4-FFF2-40B4-BE49-F238E27FC236}">
              <a16:creationId xmlns:a16="http://schemas.microsoft.com/office/drawing/2014/main" id="{00000000-0008-0000-0100-000033000000}"/>
            </a:ext>
          </a:extLst>
        </xdr:cNvPr>
        <xdr:cNvSpPr/>
      </xdr:nvSpPr>
      <xdr:spPr>
        <a:xfrm>
          <a:off x="2297654" y="4164135"/>
          <a:ext cx="457200" cy="2351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rgbClr val="66FF66"/>
            </a:solidFill>
          </a:endParaRPr>
        </a:p>
      </xdr:txBody>
    </xdr:sp>
    <xdr:clientData/>
  </xdr:twoCellAnchor>
  <xdr:twoCellAnchor>
    <xdr:from>
      <xdr:col>4</xdr:col>
      <xdr:colOff>415192</xdr:colOff>
      <xdr:row>22</xdr:row>
      <xdr:rowOff>129666</xdr:rowOff>
    </xdr:from>
    <xdr:to>
      <xdr:col>5</xdr:col>
      <xdr:colOff>54462</xdr:colOff>
      <xdr:row>25</xdr:row>
      <xdr:rowOff>713</xdr:rowOff>
    </xdr:to>
    <xdr:sp macro="" textlink="">
      <xdr:nvSpPr>
        <xdr:cNvPr id="56" name="Round Same Side Corner Rectangle 55">
          <a:extLst>
            <a:ext uri="{FF2B5EF4-FFF2-40B4-BE49-F238E27FC236}">
              <a16:creationId xmlns:a16="http://schemas.microsoft.com/office/drawing/2014/main" id="{00000000-0008-0000-0100-000038000000}"/>
            </a:ext>
          </a:extLst>
        </xdr:cNvPr>
        <xdr:cNvSpPr/>
      </xdr:nvSpPr>
      <xdr:spPr>
        <a:xfrm>
          <a:off x="3150577" y="4428128"/>
          <a:ext cx="323116" cy="457200"/>
        </a:xfrm>
        <a:prstGeom prst="round2SameRect">
          <a:avLst/>
        </a:prstGeom>
        <a:gradFill>
          <a:gsLst>
            <a:gs pos="0">
              <a:srgbClr val="000082"/>
            </a:gs>
            <a:gs pos="30000">
              <a:srgbClr val="66008F"/>
            </a:gs>
            <a:gs pos="64999">
              <a:srgbClr val="BA0066"/>
            </a:gs>
            <a:gs pos="89999">
              <a:srgbClr val="FF0000"/>
            </a:gs>
            <a:gs pos="100000">
              <a:srgbClr val="FF8200"/>
            </a:gs>
          </a:gsLst>
          <a:lin ang="5400000" scaled="0"/>
        </a:gradFill>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4</xdr:col>
      <xdr:colOff>368231</xdr:colOff>
      <xdr:row>21</xdr:row>
      <xdr:rowOff>36633</xdr:rowOff>
    </xdr:from>
    <xdr:to>
      <xdr:col>5</xdr:col>
      <xdr:colOff>141585</xdr:colOff>
      <xdr:row>22</xdr:row>
      <xdr:rowOff>64209</xdr:rowOff>
    </xdr:to>
    <xdr:sp macro="" textlink="">
      <xdr:nvSpPr>
        <xdr:cNvPr id="57" name="Oval 56">
          <a:extLst>
            <a:ext uri="{FF2B5EF4-FFF2-40B4-BE49-F238E27FC236}">
              <a16:creationId xmlns:a16="http://schemas.microsoft.com/office/drawing/2014/main" id="{00000000-0008-0000-0100-000039000000}"/>
            </a:ext>
          </a:extLst>
        </xdr:cNvPr>
        <xdr:cNvSpPr/>
      </xdr:nvSpPr>
      <xdr:spPr>
        <a:xfrm>
          <a:off x="3103616" y="4139710"/>
          <a:ext cx="457200" cy="222961"/>
        </a:xfrm>
        <a:prstGeom prst="ellipse">
          <a:avLst/>
        </a:prstGeom>
        <a:gradFill>
          <a:gsLst>
            <a:gs pos="0">
              <a:srgbClr val="000082"/>
            </a:gs>
            <a:gs pos="30000">
              <a:srgbClr val="66008F"/>
            </a:gs>
            <a:gs pos="64999">
              <a:srgbClr val="BA0066"/>
            </a:gs>
            <a:gs pos="89999">
              <a:srgbClr val="FF0000"/>
            </a:gs>
            <a:gs pos="100000">
              <a:srgbClr val="FF8200"/>
            </a:gs>
          </a:gsLst>
          <a:lin ang="5400000" scaled="0"/>
        </a:gradFill>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xdr:col>
      <xdr:colOff>366347</xdr:colOff>
      <xdr:row>13</xdr:row>
      <xdr:rowOff>61058</xdr:rowOff>
    </xdr:from>
    <xdr:to>
      <xdr:col>6</xdr:col>
      <xdr:colOff>134328</xdr:colOff>
      <xdr:row>14</xdr:row>
      <xdr:rowOff>183173</xdr:rowOff>
    </xdr:to>
    <xdr:sp macro="" textlink="">
      <xdr:nvSpPr>
        <xdr:cNvPr id="30" name="TextBox 29">
          <a:extLst>
            <a:ext uri="{FF2B5EF4-FFF2-40B4-BE49-F238E27FC236}">
              <a16:creationId xmlns:a16="http://schemas.microsoft.com/office/drawing/2014/main" id="{00000000-0008-0000-0100-00001E000000}"/>
            </a:ext>
          </a:extLst>
        </xdr:cNvPr>
        <xdr:cNvSpPr txBox="1"/>
      </xdr:nvSpPr>
      <xdr:spPr>
        <a:xfrm>
          <a:off x="1050193" y="2601058"/>
          <a:ext cx="3187212"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002060"/>
              </a:solidFill>
              <a:latin typeface="Rockwell Extra Bold" pitchFamily="18" charset="0"/>
            </a:rPr>
            <a:t>Total</a:t>
          </a:r>
          <a:r>
            <a:rPr lang="en-US" sz="1400" baseline="0">
              <a:solidFill>
                <a:srgbClr val="002060"/>
              </a:solidFill>
              <a:latin typeface="Rockwell Extra Bold" pitchFamily="18" charset="0"/>
            </a:rPr>
            <a:t> Employees by gender</a:t>
          </a:r>
          <a:endParaRPr lang="en-US" sz="1400">
            <a:solidFill>
              <a:srgbClr val="002060"/>
            </a:solidFill>
            <a:latin typeface="Rockwell Extra Bold" pitchFamily="18" charset="0"/>
          </a:endParaRPr>
        </a:p>
      </xdr:txBody>
    </xdr:sp>
    <xdr:clientData/>
  </xdr:twoCellAnchor>
  <xdr:twoCellAnchor editAs="oneCell">
    <xdr:from>
      <xdr:col>2</xdr:col>
      <xdr:colOff>354378</xdr:colOff>
      <xdr:row>15</xdr:row>
      <xdr:rowOff>122116</xdr:rowOff>
    </xdr:from>
    <xdr:to>
      <xdr:col>5</xdr:col>
      <xdr:colOff>131639</xdr:colOff>
      <xdr:row>19</xdr:row>
      <xdr:rowOff>36634</xdr:rowOff>
    </xdr:to>
    <mc:AlternateContent xmlns:mc="http://schemas.openxmlformats.org/markup-compatibility/2006" xmlns:a14="http://schemas.microsoft.com/office/drawing/2010/main">
      <mc:Choice Requires="a14">
        <xdr:graphicFrame macro="">
          <xdr:nvGraphicFramePr>
            <xdr:cNvPr id="60" name="Gender 2">
              <a:extLst>
                <a:ext uri="{FF2B5EF4-FFF2-40B4-BE49-F238E27FC236}">
                  <a16:creationId xmlns:a16="http://schemas.microsoft.com/office/drawing/2014/main" id="{00000000-0008-0000-0100-00003C000000}"/>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722070" y="3052885"/>
              <a:ext cx="1828800" cy="69605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7</xdr:col>
      <xdr:colOff>329711</xdr:colOff>
      <xdr:row>15</xdr:row>
      <xdr:rowOff>36636</xdr:rowOff>
    </xdr:from>
    <xdr:to>
      <xdr:col>14</xdr:col>
      <xdr:colOff>200512</xdr:colOff>
      <xdr:row>27</xdr:row>
      <xdr:rowOff>12213</xdr:rowOff>
    </xdr:to>
    <xdr:graphicFrame macro="">
      <xdr:nvGraphicFramePr>
        <xdr:cNvPr id="61" name="Chart 60">
          <a:extLst>
            <a:ext uri="{FF2B5EF4-FFF2-40B4-BE49-F238E27FC236}">
              <a16:creationId xmlns:a16="http://schemas.microsoft.com/office/drawing/2014/main" id="{00000000-0008-0000-0100-00003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439615</xdr:colOff>
      <xdr:row>13</xdr:row>
      <xdr:rowOff>85481</xdr:rowOff>
    </xdr:from>
    <xdr:to>
      <xdr:col>12</xdr:col>
      <xdr:colOff>659423</xdr:colOff>
      <xdr:row>14</xdr:row>
      <xdr:rowOff>158750</xdr:rowOff>
    </xdr:to>
    <xdr:sp macro="" textlink="">
      <xdr:nvSpPr>
        <xdr:cNvPr id="31" name="TextBox 30">
          <a:extLst>
            <a:ext uri="{FF2B5EF4-FFF2-40B4-BE49-F238E27FC236}">
              <a16:creationId xmlns:a16="http://schemas.microsoft.com/office/drawing/2014/main" id="{00000000-0008-0000-0100-00001F000000}"/>
            </a:ext>
          </a:extLst>
        </xdr:cNvPr>
        <xdr:cNvSpPr txBox="1"/>
      </xdr:nvSpPr>
      <xdr:spPr>
        <a:xfrm>
          <a:off x="5226538" y="2625481"/>
          <a:ext cx="3639039" cy="26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002060"/>
              </a:solidFill>
              <a:latin typeface="Rockwell Extra Bold" pitchFamily="18" charset="0"/>
            </a:rPr>
            <a:t>Education</a:t>
          </a:r>
          <a:r>
            <a:rPr lang="en-US" sz="1400" baseline="0">
              <a:solidFill>
                <a:srgbClr val="002060"/>
              </a:solidFill>
              <a:latin typeface="Rockwell Extra Bold" pitchFamily="18" charset="0"/>
            </a:rPr>
            <a:t> wise attrition</a:t>
          </a:r>
          <a:endParaRPr lang="en-US" sz="1400">
            <a:solidFill>
              <a:srgbClr val="002060"/>
            </a:solidFill>
            <a:latin typeface="Rockwell Extra Bold" pitchFamily="18" charset="0"/>
          </a:endParaRPr>
        </a:p>
      </xdr:txBody>
    </xdr:sp>
    <xdr:clientData/>
  </xdr:twoCellAnchor>
  <xdr:twoCellAnchor>
    <xdr:from>
      <xdr:col>1</xdr:col>
      <xdr:colOff>366346</xdr:colOff>
      <xdr:row>29</xdr:row>
      <xdr:rowOff>61058</xdr:rowOff>
    </xdr:from>
    <xdr:to>
      <xdr:col>7</xdr:col>
      <xdr:colOff>85481</xdr:colOff>
      <xdr:row>41</xdr:row>
      <xdr:rowOff>31018</xdr:rowOff>
    </xdr:to>
    <xdr:graphicFrame macro="">
      <xdr:nvGraphicFramePr>
        <xdr:cNvPr id="58" name="Chart 57">
          <a:extLst>
            <a:ext uri="{FF2B5EF4-FFF2-40B4-BE49-F238E27FC236}">
              <a16:creationId xmlns:a16="http://schemas.microsoft.com/office/drawing/2014/main" id="{00000000-0008-0000-01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97692</xdr:colOff>
      <xdr:row>25</xdr:row>
      <xdr:rowOff>48847</xdr:rowOff>
    </xdr:from>
    <xdr:to>
      <xdr:col>6</xdr:col>
      <xdr:colOff>195385</xdr:colOff>
      <xdr:row>26</xdr:row>
      <xdr:rowOff>158750</xdr:rowOff>
    </xdr:to>
    <xdr:sp macro="" textlink="">
      <xdr:nvSpPr>
        <xdr:cNvPr id="29" name="TextBox 28">
          <a:extLst>
            <a:ext uri="{FF2B5EF4-FFF2-40B4-BE49-F238E27FC236}">
              <a16:creationId xmlns:a16="http://schemas.microsoft.com/office/drawing/2014/main" id="{00000000-0008-0000-0100-00001D000000}"/>
            </a:ext>
          </a:extLst>
        </xdr:cNvPr>
        <xdr:cNvSpPr txBox="1"/>
      </xdr:nvSpPr>
      <xdr:spPr>
        <a:xfrm>
          <a:off x="781538" y="4933462"/>
          <a:ext cx="3516924" cy="305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tx1"/>
            </a:solidFill>
            <a:latin typeface="Rockwell Extra Bold" pitchFamily="18" charset="0"/>
          </a:endParaRPr>
        </a:p>
      </xdr:txBody>
    </xdr:sp>
    <xdr:clientData/>
  </xdr:twoCellAnchor>
  <xdr:twoCellAnchor>
    <xdr:from>
      <xdr:col>7</xdr:col>
      <xdr:colOff>232020</xdr:colOff>
      <xdr:row>29</xdr:row>
      <xdr:rowOff>85481</xdr:rowOff>
    </xdr:from>
    <xdr:to>
      <xdr:col>12</xdr:col>
      <xdr:colOff>476251</xdr:colOff>
      <xdr:row>41</xdr:row>
      <xdr:rowOff>12212</xdr:rowOff>
    </xdr:to>
    <xdr:graphicFrame macro="">
      <xdr:nvGraphicFramePr>
        <xdr:cNvPr id="63" name="Chart 62">
          <a:extLst>
            <a:ext uri="{FF2B5EF4-FFF2-40B4-BE49-F238E27FC236}">
              <a16:creationId xmlns:a16="http://schemas.microsoft.com/office/drawing/2014/main" id="{00000000-0008-0000-01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366346</xdr:colOff>
      <xdr:row>27</xdr:row>
      <xdr:rowOff>134327</xdr:rowOff>
    </xdr:from>
    <xdr:to>
      <xdr:col>6</xdr:col>
      <xdr:colOff>134327</xdr:colOff>
      <xdr:row>29</xdr:row>
      <xdr:rowOff>61058</xdr:rowOff>
    </xdr:to>
    <xdr:sp macro="" textlink="">
      <xdr:nvSpPr>
        <xdr:cNvPr id="66" name="TextBox 65">
          <a:extLst>
            <a:ext uri="{FF2B5EF4-FFF2-40B4-BE49-F238E27FC236}">
              <a16:creationId xmlns:a16="http://schemas.microsoft.com/office/drawing/2014/main" id="{00000000-0008-0000-0100-000042000000}"/>
            </a:ext>
          </a:extLst>
        </xdr:cNvPr>
        <xdr:cNvSpPr txBox="1"/>
      </xdr:nvSpPr>
      <xdr:spPr>
        <a:xfrm>
          <a:off x="1050192" y="5409712"/>
          <a:ext cx="3187212"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002060"/>
              </a:solidFill>
              <a:latin typeface="Rockwell Extra Bold" pitchFamily="18" charset="0"/>
            </a:rPr>
            <a:t>Department</a:t>
          </a:r>
          <a:r>
            <a:rPr lang="en-US" sz="1400" baseline="0">
              <a:solidFill>
                <a:srgbClr val="002060"/>
              </a:solidFill>
              <a:latin typeface="Rockwell Extra Bold" pitchFamily="18" charset="0"/>
            </a:rPr>
            <a:t> wise Attrition</a:t>
          </a:r>
          <a:endParaRPr lang="en-US" sz="1400">
            <a:solidFill>
              <a:srgbClr val="002060"/>
            </a:solidFill>
            <a:latin typeface="Rockwell Extra Bold" pitchFamily="18" charset="0"/>
          </a:endParaRPr>
        </a:p>
      </xdr:txBody>
    </xdr:sp>
    <xdr:clientData/>
  </xdr:twoCellAnchor>
  <xdr:twoCellAnchor>
    <xdr:from>
      <xdr:col>7</xdr:col>
      <xdr:colOff>161877</xdr:colOff>
      <xdr:row>25</xdr:row>
      <xdr:rowOff>48847</xdr:rowOff>
    </xdr:from>
    <xdr:to>
      <xdr:col>7</xdr:col>
      <xdr:colOff>207596</xdr:colOff>
      <xdr:row>26</xdr:row>
      <xdr:rowOff>170962</xdr:rowOff>
    </xdr:to>
    <xdr:sp macro="" textlink="">
      <xdr:nvSpPr>
        <xdr:cNvPr id="69" name="TextBox 68">
          <a:extLst>
            <a:ext uri="{FF2B5EF4-FFF2-40B4-BE49-F238E27FC236}">
              <a16:creationId xmlns:a16="http://schemas.microsoft.com/office/drawing/2014/main" id="{00000000-0008-0000-0100-000045000000}"/>
            </a:ext>
          </a:extLst>
        </xdr:cNvPr>
        <xdr:cNvSpPr txBox="1"/>
      </xdr:nvSpPr>
      <xdr:spPr>
        <a:xfrm flipH="1">
          <a:off x="4948800" y="4933462"/>
          <a:ext cx="45719"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rgbClr val="002060"/>
            </a:solidFill>
            <a:latin typeface="Rockwell Extra Bold" pitchFamily="18" charset="0"/>
          </a:endParaRPr>
        </a:p>
      </xdr:txBody>
    </xdr:sp>
    <xdr:clientData/>
  </xdr:twoCellAnchor>
  <xdr:twoCellAnchor>
    <xdr:from>
      <xdr:col>7</xdr:col>
      <xdr:colOff>415192</xdr:colOff>
      <xdr:row>27</xdr:row>
      <xdr:rowOff>134327</xdr:rowOff>
    </xdr:from>
    <xdr:to>
      <xdr:col>12</xdr:col>
      <xdr:colOff>134327</xdr:colOff>
      <xdr:row>29</xdr:row>
      <xdr:rowOff>61058</xdr:rowOff>
    </xdr:to>
    <xdr:sp macro="" textlink="">
      <xdr:nvSpPr>
        <xdr:cNvPr id="65" name="TextBox 64">
          <a:extLst>
            <a:ext uri="{FF2B5EF4-FFF2-40B4-BE49-F238E27FC236}">
              <a16:creationId xmlns:a16="http://schemas.microsoft.com/office/drawing/2014/main" id="{00000000-0008-0000-0100-000041000000}"/>
            </a:ext>
          </a:extLst>
        </xdr:cNvPr>
        <xdr:cNvSpPr txBox="1"/>
      </xdr:nvSpPr>
      <xdr:spPr>
        <a:xfrm>
          <a:off x="5202115" y="5409712"/>
          <a:ext cx="3138366"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002060"/>
              </a:solidFill>
              <a:latin typeface="Rockwell Extra Bold" pitchFamily="18" charset="0"/>
            </a:rPr>
            <a:t>Attrition</a:t>
          </a:r>
          <a:r>
            <a:rPr lang="en-US" sz="1400" baseline="0">
              <a:solidFill>
                <a:srgbClr val="002060"/>
              </a:solidFill>
              <a:latin typeface="Rockwell Extra Bold" pitchFamily="18" charset="0"/>
            </a:rPr>
            <a:t> by age group</a:t>
          </a:r>
          <a:endParaRPr lang="en-US" sz="1400">
            <a:solidFill>
              <a:srgbClr val="002060"/>
            </a:solidFill>
            <a:latin typeface="Rockwell Extra Bold" pitchFamily="18" charset="0"/>
          </a:endParaRPr>
        </a:p>
      </xdr:txBody>
    </xdr:sp>
    <xdr:clientData/>
  </xdr:twoCellAnchor>
  <xdr:twoCellAnchor editAs="oneCell">
    <xdr:from>
      <xdr:col>19</xdr:col>
      <xdr:colOff>537309</xdr:colOff>
      <xdr:row>30</xdr:row>
      <xdr:rowOff>48848</xdr:rowOff>
    </xdr:from>
    <xdr:to>
      <xdr:col>21</xdr:col>
      <xdr:colOff>195387</xdr:colOff>
      <xdr:row>36</xdr:row>
      <xdr:rowOff>97695</xdr:rowOff>
    </xdr:to>
    <mc:AlternateContent xmlns:mc="http://schemas.openxmlformats.org/markup-compatibility/2006" xmlns:a14="http://schemas.microsoft.com/office/drawing/2010/main">
      <mc:Choice Requires="a14">
        <xdr:graphicFrame macro="">
          <xdr:nvGraphicFramePr>
            <xdr:cNvPr id="64" name="Department 1">
              <a:extLst>
                <a:ext uri="{FF2B5EF4-FFF2-40B4-BE49-F238E27FC236}">
                  <a16:creationId xmlns:a16="http://schemas.microsoft.com/office/drawing/2014/main" id="{00000000-0008-0000-0100-000040000000}"/>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3530386" y="5910386"/>
              <a:ext cx="1025770" cy="122115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207597</xdr:colOff>
      <xdr:row>30</xdr:row>
      <xdr:rowOff>24423</xdr:rowOff>
    </xdr:from>
    <xdr:to>
      <xdr:col>19</xdr:col>
      <xdr:colOff>500673</xdr:colOff>
      <xdr:row>40</xdr:row>
      <xdr:rowOff>158750</xdr:rowOff>
    </xdr:to>
    <mc:AlternateContent xmlns:mc="http://schemas.openxmlformats.org/markup-compatibility/2006" xmlns:a14="http://schemas.microsoft.com/office/drawing/2010/main">
      <mc:Choice Requires="a14">
        <xdr:graphicFrame macro="">
          <xdr:nvGraphicFramePr>
            <xdr:cNvPr id="67" name="Education Field 1">
              <a:extLst>
                <a:ext uri="{FF2B5EF4-FFF2-40B4-BE49-F238E27FC236}">
                  <a16:creationId xmlns:a16="http://schemas.microsoft.com/office/drawing/2014/main" id="{00000000-0008-0000-0100-000043000000}"/>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11832982" y="5885962"/>
              <a:ext cx="1660768" cy="22225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14</xdr:col>
      <xdr:colOff>512885</xdr:colOff>
      <xdr:row>15</xdr:row>
      <xdr:rowOff>12212</xdr:rowOff>
    </xdr:from>
    <xdr:to>
      <xdr:col>21</xdr:col>
      <xdr:colOff>48847</xdr:colOff>
      <xdr:row>27</xdr:row>
      <xdr:rowOff>36634</xdr:rowOff>
    </xdr:to>
    <xdr:graphicFrame macro="">
      <xdr:nvGraphicFramePr>
        <xdr:cNvPr id="68" name="Chart 67">
          <a:extLst>
            <a:ext uri="{FF2B5EF4-FFF2-40B4-BE49-F238E27FC236}">
              <a16:creationId xmlns:a16="http://schemas.microsoft.com/office/drawing/2014/main" id="{00000000-0008-0000-0100-00004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573942</xdr:colOff>
      <xdr:row>28</xdr:row>
      <xdr:rowOff>61058</xdr:rowOff>
    </xdr:from>
    <xdr:to>
      <xdr:col>17</xdr:col>
      <xdr:colOff>48846</xdr:colOff>
      <xdr:row>40</xdr:row>
      <xdr:rowOff>158750</xdr:rowOff>
    </xdr:to>
    <xdr:graphicFrame macro="">
      <xdr:nvGraphicFramePr>
        <xdr:cNvPr id="70" name="Chart 69">
          <a:extLst>
            <a:ext uri="{FF2B5EF4-FFF2-40B4-BE49-F238E27FC236}">
              <a16:creationId xmlns:a16="http://schemas.microsoft.com/office/drawing/2014/main" id="{00000000-0008-0000-0100-00004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xdr:col>
      <xdr:colOff>635244</xdr:colOff>
      <xdr:row>13</xdr:row>
      <xdr:rowOff>109903</xdr:rowOff>
    </xdr:from>
    <xdr:to>
      <xdr:col>20</xdr:col>
      <xdr:colOff>171206</xdr:colOff>
      <xdr:row>14</xdr:row>
      <xdr:rowOff>183172</xdr:rowOff>
    </xdr:to>
    <xdr:sp macro="" textlink="">
      <xdr:nvSpPr>
        <xdr:cNvPr id="71" name="TextBox 70">
          <a:extLst>
            <a:ext uri="{FF2B5EF4-FFF2-40B4-BE49-F238E27FC236}">
              <a16:creationId xmlns:a16="http://schemas.microsoft.com/office/drawing/2014/main" id="{00000000-0008-0000-0100-000047000000}"/>
            </a:ext>
          </a:extLst>
        </xdr:cNvPr>
        <xdr:cNvSpPr txBox="1"/>
      </xdr:nvSpPr>
      <xdr:spPr>
        <a:xfrm>
          <a:off x="10209090" y="2649903"/>
          <a:ext cx="3639039" cy="26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002060"/>
              </a:solidFill>
              <a:latin typeface="Rockwell Extra Bold" pitchFamily="18" charset="0"/>
            </a:rPr>
            <a:t>Attrition</a:t>
          </a:r>
          <a:r>
            <a:rPr lang="en-US" sz="1400" baseline="0">
              <a:solidFill>
                <a:srgbClr val="002060"/>
              </a:solidFill>
              <a:latin typeface="Rockwell Extra Bold" pitchFamily="18" charset="0"/>
            </a:rPr>
            <a:t> by job rule</a:t>
          </a:r>
          <a:endParaRPr lang="en-US" sz="1400">
            <a:solidFill>
              <a:srgbClr val="002060"/>
            </a:solidFill>
            <a:latin typeface="Rockwell Extra Bold" pitchFamily="18" charset="0"/>
          </a:endParaRPr>
        </a:p>
      </xdr:txBody>
    </xdr:sp>
    <xdr:clientData/>
  </xdr:twoCellAnchor>
  <xdr:twoCellAnchor>
    <xdr:from>
      <xdr:col>12</xdr:col>
      <xdr:colOff>573942</xdr:colOff>
      <xdr:row>27</xdr:row>
      <xdr:rowOff>170961</xdr:rowOff>
    </xdr:from>
    <xdr:to>
      <xdr:col>17</xdr:col>
      <xdr:colOff>293077</xdr:colOff>
      <xdr:row>29</xdr:row>
      <xdr:rowOff>61057</xdr:rowOff>
    </xdr:to>
    <xdr:sp macro="" textlink="">
      <xdr:nvSpPr>
        <xdr:cNvPr id="74" name="TextBox 73">
          <a:extLst>
            <a:ext uri="{FF2B5EF4-FFF2-40B4-BE49-F238E27FC236}">
              <a16:creationId xmlns:a16="http://schemas.microsoft.com/office/drawing/2014/main" id="{00000000-0008-0000-0100-00004A000000}"/>
            </a:ext>
          </a:extLst>
        </xdr:cNvPr>
        <xdr:cNvSpPr txBox="1"/>
      </xdr:nvSpPr>
      <xdr:spPr>
        <a:xfrm>
          <a:off x="8780096" y="5446346"/>
          <a:ext cx="3138366" cy="280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002060"/>
              </a:solidFill>
              <a:latin typeface="Rockwell Extra Bold" pitchFamily="18" charset="0"/>
            </a:rPr>
            <a:t>Attrition</a:t>
          </a:r>
          <a:r>
            <a:rPr lang="en-US" sz="1400" baseline="0">
              <a:solidFill>
                <a:srgbClr val="002060"/>
              </a:solidFill>
              <a:latin typeface="Rockwell Extra Bold" pitchFamily="18" charset="0"/>
            </a:rPr>
            <a:t> by marital status</a:t>
          </a:r>
          <a:endParaRPr lang="en-US" sz="1400">
            <a:solidFill>
              <a:srgbClr val="002060"/>
            </a:solidFill>
            <a:latin typeface="Rockwell Extra Bold" pitchFamily="18" charset="0"/>
          </a:endParaRPr>
        </a:p>
      </xdr:txBody>
    </xdr:sp>
    <xdr:clientData/>
  </xdr:twoCellAnchor>
  <xdr:twoCellAnchor>
    <xdr:from>
      <xdr:col>17</xdr:col>
      <xdr:colOff>207840</xdr:colOff>
      <xdr:row>27</xdr:row>
      <xdr:rowOff>158750</xdr:rowOff>
    </xdr:from>
    <xdr:to>
      <xdr:col>21</xdr:col>
      <xdr:colOff>610822</xdr:colOff>
      <xdr:row>29</xdr:row>
      <xdr:rowOff>48846</xdr:rowOff>
    </xdr:to>
    <xdr:sp macro="" textlink="">
      <xdr:nvSpPr>
        <xdr:cNvPr id="27" name="TextBox 26">
          <a:extLst>
            <a:ext uri="{FF2B5EF4-FFF2-40B4-BE49-F238E27FC236}">
              <a16:creationId xmlns:a16="http://schemas.microsoft.com/office/drawing/2014/main" id="{1171A52E-CFA1-4BB0-81C9-36E050301E6B}"/>
            </a:ext>
          </a:extLst>
        </xdr:cNvPr>
        <xdr:cNvSpPr txBox="1"/>
      </xdr:nvSpPr>
      <xdr:spPr>
        <a:xfrm>
          <a:off x="11833225" y="5434135"/>
          <a:ext cx="3138366" cy="280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002060"/>
              </a:solidFill>
              <a:latin typeface="Rockwell Extra Bold" pitchFamily="18" charset="0"/>
            </a:rPr>
            <a:t>Filters</a:t>
          </a:r>
        </a:p>
      </xdr:txBody>
    </xdr:sp>
    <xdr:clientData/>
  </xdr:twoCellAnchor>
</xdr:wsDr>
</file>

<file path=xl/drawings/drawing6.xml><?xml version="1.0" encoding="utf-8"?>
<c:userShapes xmlns:c="http://schemas.openxmlformats.org/drawingml/2006/chart">
  <cdr:relSizeAnchor xmlns:cdr="http://schemas.openxmlformats.org/drawingml/2006/chartDrawing">
    <cdr:from>
      <cdr:x>0.19512</cdr:x>
      <cdr:y>0.25806</cdr:y>
    </cdr:from>
    <cdr:to>
      <cdr:x>0.63415</cdr:x>
      <cdr:y>0.56451</cdr:y>
    </cdr:to>
    <cdr:sp macro="" textlink="'Job satisfaction'!$B$6">
      <cdr:nvSpPr>
        <cdr:cNvPr id="2" name="TextBox 1"/>
        <cdr:cNvSpPr txBox="1"/>
      </cdr:nvSpPr>
      <cdr:spPr>
        <a:xfrm xmlns:a="http://schemas.openxmlformats.org/drawingml/2006/main">
          <a:off x="195385" y="195384"/>
          <a:ext cx="439616" cy="232019"/>
        </a:xfrm>
        <a:prstGeom xmlns:a="http://schemas.openxmlformats.org/drawingml/2006/main" prst="rect">
          <a:avLst/>
        </a:prstGeom>
        <a:noFill xmlns:a="http://schemas.openxmlformats.org/drawingml/2006/main"/>
      </cdr:spPr>
      <cdr:txBody>
        <a:bodyPr xmlns:a="http://schemas.openxmlformats.org/drawingml/2006/main" vertOverflow="clip" wrap="square" rtlCol="0" anchor="ctr"/>
        <a:lstStyle xmlns:a="http://schemas.openxmlformats.org/drawingml/2006/main"/>
        <a:p xmlns:a="http://schemas.openxmlformats.org/drawingml/2006/main">
          <a:fld id="{5FC7FEB7-8B5C-42C9-B3A9-5518E39320FF}" type="TxLink">
            <a:rPr lang="en-US" sz="1400"/>
            <a:pPr/>
            <a:t>2.63</a:t>
          </a:fld>
          <a:endParaRPr lang="en-US" sz="1400"/>
        </a:p>
      </cdr:txBody>
    </cdr:sp>
  </cdr:relSizeAnchor>
</c:userShapes>
</file>

<file path=xl/drawings/drawing7.xml><?xml version="1.0" encoding="utf-8"?>
<c:userShapes xmlns:c="http://schemas.openxmlformats.org/drawingml/2006/chart">
  <cdr:relSizeAnchor xmlns:cdr="http://schemas.openxmlformats.org/drawingml/2006/chartDrawing">
    <cdr:from>
      <cdr:x>0.26912</cdr:x>
      <cdr:y>0.44819</cdr:y>
    </cdr:from>
    <cdr:to>
      <cdr:x>0.66918</cdr:x>
      <cdr:y>0.68668</cdr:y>
    </cdr:to>
    <cdr:sp macro="" textlink="education!$D$12">
      <cdr:nvSpPr>
        <cdr:cNvPr id="3" name="TextBox 2"/>
        <cdr:cNvSpPr txBox="1"/>
      </cdr:nvSpPr>
      <cdr:spPr>
        <a:xfrm xmlns:a="http://schemas.openxmlformats.org/drawingml/2006/main">
          <a:off x="427161" y="665527"/>
          <a:ext cx="635000" cy="35413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543C3064-470D-4235-8764-DE01AA91995B}" type="TxLink">
            <a:rPr lang="en-US" sz="1400">
              <a:latin typeface="Rockwell Extra Bold" pitchFamily="18" charset="0"/>
            </a:rPr>
            <a:pPr/>
            <a:t>60%</a:t>
          </a:fld>
          <a:endParaRPr lang="en-US" sz="1400">
            <a:latin typeface="Rockwell Extra Bold" pitchFamily="18" charset="0"/>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0.25373</cdr:x>
      <cdr:y>0.48108</cdr:y>
    </cdr:from>
    <cdr:to>
      <cdr:x>0.65379</cdr:x>
      <cdr:y>0.68668</cdr:y>
    </cdr:to>
    <cdr:sp macro="" textlink="education!$D$11">
      <cdr:nvSpPr>
        <cdr:cNvPr id="4" name="TextBox 3"/>
        <cdr:cNvSpPr txBox="1"/>
      </cdr:nvSpPr>
      <cdr:spPr>
        <a:xfrm xmlns:a="http://schemas.openxmlformats.org/drawingml/2006/main">
          <a:off x="402738" y="714373"/>
          <a:ext cx="635000" cy="30528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A395C69-8CE1-426B-A747-54883357B010}" type="TxLink">
            <a:rPr lang="en-US" sz="1400">
              <a:latin typeface="Rockwell Extra Bold" pitchFamily="18" charset="0"/>
            </a:rPr>
            <a:pPr/>
            <a:t>40%</a:t>
          </a:fld>
          <a:endParaRPr lang="en-US" sz="1400">
            <a:latin typeface="Rockwell Extra Bold" pitchFamily="18" charset="0"/>
          </a:endParaRPr>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7</xdr:col>
      <xdr:colOff>600075</xdr:colOff>
      <xdr:row>4</xdr:row>
      <xdr:rowOff>57150</xdr:rowOff>
    </xdr:from>
    <xdr:to>
      <xdr:col>10</xdr:col>
      <xdr:colOff>371475</xdr:colOff>
      <xdr:row>17</xdr:row>
      <xdr:rowOff>123825</xdr:rowOff>
    </xdr:to>
    <mc:AlternateContent xmlns:mc="http://schemas.openxmlformats.org/markup-compatibility/2006" xmlns:a14="http://schemas.microsoft.com/office/drawing/2010/main">
      <mc:Choice Requires="a14">
        <xdr:graphicFrame macro="">
          <xdr:nvGraphicFramePr>
            <xdr:cNvPr id="2" name="Education">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8401050" y="8572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95251</xdr:colOff>
      <xdr:row>0</xdr:row>
      <xdr:rowOff>133350</xdr:rowOff>
    </xdr:from>
    <xdr:to>
      <xdr:col>5</xdr:col>
      <xdr:colOff>571501</xdr:colOff>
      <xdr:row>6</xdr:row>
      <xdr:rowOff>76200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381000</xdr:colOff>
      <xdr:row>6</xdr:row>
      <xdr:rowOff>123825</xdr:rowOff>
    </xdr:from>
    <xdr:to>
      <xdr:col>5</xdr:col>
      <xdr:colOff>190500</xdr:colOff>
      <xdr:row>20</xdr:row>
      <xdr:rowOff>66675</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285750</xdr:colOff>
      <xdr:row>1</xdr:row>
      <xdr:rowOff>152400</xdr:rowOff>
    </xdr:from>
    <xdr:to>
      <xdr:col>13</xdr:col>
      <xdr:colOff>57150</xdr:colOff>
      <xdr:row>15</xdr:row>
      <xdr:rowOff>19050</xdr:rowOff>
    </xdr:to>
    <mc:AlternateContent xmlns:mc="http://schemas.openxmlformats.org/markup-compatibility/2006" xmlns:a14="http://schemas.microsoft.com/office/drawing/2010/main">
      <mc:Choice Requires="a14">
        <xdr:graphicFrame macro="">
          <xdr:nvGraphicFramePr>
            <xdr:cNvPr id="5" name="Department">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0115550" y="3524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6</xdr:col>
      <xdr:colOff>561976</xdr:colOff>
      <xdr:row>18</xdr:row>
      <xdr:rowOff>47625</xdr:rowOff>
    </xdr:from>
    <xdr:to>
      <xdr:col>9</xdr:col>
      <xdr:colOff>114300</xdr:colOff>
      <xdr:row>23</xdr:row>
      <xdr:rowOff>133349</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447676</xdr:colOff>
      <xdr:row>2</xdr:row>
      <xdr:rowOff>66674</xdr:rowOff>
    </xdr:from>
    <xdr:to>
      <xdr:col>10</xdr:col>
      <xdr:colOff>133350</xdr:colOff>
      <xdr:row>7</xdr:row>
      <xdr:rowOff>171449</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561975</xdr:colOff>
      <xdr:row>3</xdr:row>
      <xdr:rowOff>85725</xdr:rowOff>
    </xdr:from>
    <xdr:to>
      <xdr:col>14</xdr:col>
      <xdr:colOff>333375</xdr:colOff>
      <xdr:row>16</xdr:row>
      <xdr:rowOff>152400</xdr:rowOff>
    </xdr:to>
    <mc:AlternateContent xmlns:mc="http://schemas.openxmlformats.org/markup-compatibility/2006" xmlns:a14="http://schemas.microsoft.com/office/drawing/2010/main">
      <mc:Choice Requires="a14">
        <xdr:graphicFrame macro="">
          <xdr:nvGraphicFramePr>
            <xdr:cNvPr id="5" name="Gender">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277350" y="6858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c:userShapes xmlns:c="http://schemas.openxmlformats.org/drawingml/2006/chart">
  <cdr:relSizeAnchor xmlns:cdr="http://schemas.openxmlformats.org/drawingml/2006/chartDrawing">
    <cdr:from>
      <cdr:x>0.79618</cdr:x>
      <cdr:y>0.02778</cdr:y>
    </cdr:from>
    <cdr:to>
      <cdr:x>1</cdr:x>
      <cdr:y>0.36111</cdr:y>
    </cdr:to>
    <cdr:sp macro="" textlink="">
      <cdr:nvSpPr>
        <cdr:cNvPr id="2" name="TextBox 1"/>
        <cdr:cNvSpPr txBox="1"/>
      </cdr:nvSpPr>
      <cdr:spPr>
        <a:xfrm xmlns:a="http://schemas.openxmlformats.org/drawingml/2006/main">
          <a:off x="4362449" y="762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drawings/drawing13.xml><?xml version="1.0" encoding="utf-8"?>
<xdr:wsDr xmlns:xdr="http://schemas.openxmlformats.org/drawingml/2006/spreadsheetDrawing" xmlns:a="http://schemas.openxmlformats.org/drawingml/2006/main">
  <xdr:twoCellAnchor>
    <xdr:from>
      <xdr:col>7</xdr:col>
      <xdr:colOff>266700</xdr:colOff>
      <xdr:row>1</xdr:row>
      <xdr:rowOff>47625</xdr:rowOff>
    </xdr:from>
    <xdr:to>
      <xdr:col>12</xdr:col>
      <xdr:colOff>161924</xdr:colOff>
      <xdr:row>14</xdr:row>
      <xdr:rowOff>190500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561975</xdr:colOff>
      <xdr:row>8</xdr:row>
      <xdr:rowOff>152399</xdr:rowOff>
    </xdr:from>
    <xdr:to>
      <xdr:col>4</xdr:col>
      <xdr:colOff>933450</xdr:colOff>
      <xdr:row>23</xdr:row>
      <xdr:rowOff>190499</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819150</xdr:colOff>
      <xdr:row>6</xdr:row>
      <xdr:rowOff>76200</xdr:rowOff>
    </xdr:from>
    <xdr:to>
      <xdr:col>12</xdr:col>
      <xdr:colOff>419100</xdr:colOff>
      <xdr:row>20</xdr:row>
      <xdr:rowOff>19050</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557212</xdr:colOff>
      <xdr:row>2</xdr:row>
      <xdr:rowOff>19050</xdr:rowOff>
    </xdr:from>
    <xdr:to>
      <xdr:col>9</xdr:col>
      <xdr:colOff>328612</xdr:colOff>
      <xdr:row>15</xdr:row>
      <xdr:rowOff>161925</xdr:rowOff>
    </xdr:to>
    <xdr:graphicFrame macro="">
      <xdr:nvGraphicFramePr>
        <xdr:cNvPr id="2" name="Chart 1">
          <a:extLst>
            <a:ext uri="{FF2B5EF4-FFF2-40B4-BE49-F238E27FC236}">
              <a16:creationId xmlns:a16="http://schemas.microsoft.com/office/drawing/2014/main" id="{574A81AE-60F2-05BD-18E3-79A4C20133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581025</xdr:colOff>
      <xdr:row>3</xdr:row>
      <xdr:rowOff>9525</xdr:rowOff>
    </xdr:from>
    <xdr:to>
      <xdr:col>8</xdr:col>
      <xdr:colOff>352425</xdr:colOff>
      <xdr:row>10</xdr:row>
      <xdr:rowOff>0</xdr:rowOff>
    </xdr:to>
    <mc:AlternateContent xmlns:mc="http://schemas.openxmlformats.org/markup-compatibility/2006" xmlns:a14="http://schemas.microsoft.com/office/drawing/2010/main">
      <mc:Choice Requires="a14">
        <xdr:graphicFrame macro="">
          <xdr:nvGraphicFramePr>
            <xdr:cNvPr id="3" name="Department 2">
              <a:extLst>
                <a:ext uri="{FF2B5EF4-FFF2-40B4-BE49-F238E27FC236}">
                  <a16:creationId xmlns:a16="http://schemas.microsoft.com/office/drawing/2014/main" id="{2C6CA467-2C1F-BB16-2162-02EE02A64819}"/>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5248275" y="609600"/>
              <a:ext cx="1828800" cy="1390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342900</xdr:colOff>
      <xdr:row>3</xdr:row>
      <xdr:rowOff>104775</xdr:rowOff>
    </xdr:from>
    <xdr:to>
      <xdr:col>12</xdr:col>
      <xdr:colOff>114300</xdr:colOff>
      <xdr:row>16</xdr:row>
      <xdr:rowOff>171450</xdr:rowOff>
    </xdr:to>
    <mc:AlternateContent xmlns:mc="http://schemas.openxmlformats.org/markup-compatibility/2006" xmlns:a14="http://schemas.microsoft.com/office/drawing/2010/main">
      <mc:Choice Requires="a14">
        <xdr:graphicFrame macro="">
          <xdr:nvGraphicFramePr>
            <xdr:cNvPr id="4" name="Gender 1">
              <a:extLst>
                <a:ext uri="{FF2B5EF4-FFF2-40B4-BE49-F238E27FC236}">
                  <a16:creationId xmlns:a16="http://schemas.microsoft.com/office/drawing/2014/main" id="{B561E2EB-B42C-42AD-1FCF-F8D85579227C}"/>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753350" y="7048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2</xdr:col>
      <xdr:colOff>661987</xdr:colOff>
      <xdr:row>1</xdr:row>
      <xdr:rowOff>171450</xdr:rowOff>
    </xdr:from>
    <xdr:to>
      <xdr:col>9</xdr:col>
      <xdr:colOff>433387</xdr:colOff>
      <xdr:row>15</xdr:row>
      <xdr:rowOff>114300</xdr:rowOff>
    </xdr:to>
    <xdr:graphicFrame macro="">
      <xdr:nvGraphicFramePr>
        <xdr:cNvPr id="2" name="Chart 1">
          <a:extLst>
            <a:ext uri="{FF2B5EF4-FFF2-40B4-BE49-F238E27FC236}">
              <a16:creationId xmlns:a16="http://schemas.microsoft.com/office/drawing/2014/main" id="{8ABDCD4E-A410-7BC0-6B97-FB0B898102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xdr:col>
      <xdr:colOff>681037</xdr:colOff>
      <xdr:row>2</xdr:row>
      <xdr:rowOff>47625</xdr:rowOff>
    </xdr:from>
    <xdr:to>
      <xdr:col>7</xdr:col>
      <xdr:colOff>604837</xdr:colOff>
      <xdr:row>15</xdr:row>
      <xdr:rowOff>190500</xdr:rowOff>
    </xdr:to>
    <xdr:graphicFrame macro="">
      <xdr:nvGraphicFramePr>
        <xdr:cNvPr id="2" name="Chart 1">
          <a:extLst>
            <a:ext uri="{FF2B5EF4-FFF2-40B4-BE49-F238E27FC236}">
              <a16:creationId xmlns:a16="http://schemas.microsoft.com/office/drawing/2014/main" id="{D82F3875-8FD5-BCAF-CC69-53326E5792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44989</xdr:colOff>
      <xdr:row>15</xdr:row>
      <xdr:rowOff>121920</xdr:rowOff>
    </xdr:from>
    <xdr:to>
      <xdr:col>4</xdr:col>
      <xdr:colOff>378825</xdr:colOff>
      <xdr:row>17</xdr:row>
      <xdr:rowOff>49267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788189" y="3122295"/>
          <a:ext cx="333836" cy="327397"/>
        </a:xfrm>
        <a:prstGeom prst="rect">
          <a:avLst/>
        </a:prstGeom>
      </xdr:spPr>
    </xdr:pic>
    <xdr:clientData/>
  </xdr:twoCellAnchor>
  <xdr:twoCellAnchor editAs="oneCell">
    <xdr:from>
      <xdr:col>8</xdr:col>
      <xdr:colOff>521336</xdr:colOff>
      <xdr:row>14</xdr:row>
      <xdr:rowOff>70486</xdr:rowOff>
    </xdr:from>
    <xdr:to>
      <xdr:col>9</xdr:col>
      <xdr:colOff>199001</xdr:colOff>
      <xdr:row>17</xdr:row>
      <xdr:rowOff>47625</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6007736" y="2870836"/>
          <a:ext cx="363465" cy="577214"/>
        </a:xfrm>
        <a:prstGeom prst="rect">
          <a:avLst/>
        </a:prstGeom>
      </xdr:spPr>
    </xdr:pic>
    <xdr:clientData/>
  </xdr:twoCellAnchor>
  <xdr:twoCellAnchor editAs="oneCell">
    <xdr:from>
      <xdr:col>10</xdr:col>
      <xdr:colOff>443866</xdr:colOff>
      <xdr:row>13</xdr:row>
      <xdr:rowOff>169546</xdr:rowOff>
    </xdr:from>
    <xdr:to>
      <xdr:col>11</xdr:col>
      <xdr:colOff>96545</xdr:colOff>
      <xdr:row>15</xdr:row>
      <xdr:rowOff>96545</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7149466" y="2745106"/>
          <a:ext cx="323239" cy="323239"/>
        </a:xfrm>
        <a:prstGeom prst="rect">
          <a:avLst/>
        </a:prstGeom>
      </xdr:spPr>
    </xdr:pic>
    <xdr:clientData/>
  </xdr:twoCellAnchor>
  <xdr:twoCellAnchor editAs="oneCell">
    <xdr:from>
      <xdr:col>12</xdr:col>
      <xdr:colOff>296887</xdr:colOff>
      <xdr:row>14</xdr:row>
      <xdr:rowOff>142876</xdr:rowOff>
    </xdr:from>
    <xdr:to>
      <xdr:col>12</xdr:col>
      <xdr:colOff>593194</xdr:colOff>
      <xdr:row>16</xdr:row>
      <xdr:rowOff>21778</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8343607" y="2916556"/>
          <a:ext cx="296307" cy="275142"/>
        </a:xfrm>
        <a:prstGeom prst="rect">
          <a:avLst/>
        </a:prstGeom>
      </xdr:spPr>
    </xdr:pic>
    <xdr:clientData/>
  </xdr:twoCellAnchor>
  <xdr:twoCellAnchor editAs="oneCell">
    <xdr:from>
      <xdr:col>6</xdr:col>
      <xdr:colOff>436246</xdr:colOff>
      <xdr:row>14</xdr:row>
      <xdr:rowOff>85726</xdr:rowOff>
    </xdr:from>
    <xdr:to>
      <xdr:col>7</xdr:col>
      <xdr:colOff>183833</xdr:colOff>
      <xdr:row>16</xdr:row>
      <xdr:rowOff>107633</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aturation sat="0"/>
                  </a14:imgEffect>
                </a14:imgLayer>
              </a14:imgProps>
            </a:ext>
          </a:extLst>
        </a:blip>
        <a:stretch>
          <a:fillRect/>
        </a:stretch>
      </xdr:blipFill>
      <xdr:spPr>
        <a:xfrm>
          <a:off x="4459606" y="2859406"/>
          <a:ext cx="418147" cy="418147"/>
        </a:xfrm>
        <a:prstGeom prst="rect">
          <a:avLst/>
        </a:prstGeom>
        <a:solidFill>
          <a:schemeClr val="tx1"/>
        </a:solidFill>
      </xdr:spPr>
    </xdr:pic>
    <xdr:clientData/>
  </xdr:twoCellAnchor>
  <xdr:twoCellAnchor editAs="oneCell">
    <xdr:from>
      <xdr:col>1</xdr:col>
      <xdr:colOff>0</xdr:colOff>
      <xdr:row>10</xdr:row>
      <xdr:rowOff>56540</xdr:rowOff>
    </xdr:from>
    <xdr:to>
      <xdr:col>1</xdr:col>
      <xdr:colOff>542926</xdr:colOff>
      <xdr:row>13</xdr:row>
      <xdr:rowOff>5106</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7"/>
        <a:stretch>
          <a:fillRect/>
        </a:stretch>
      </xdr:blipFill>
      <xdr:spPr>
        <a:xfrm>
          <a:off x="670560" y="2037740"/>
          <a:ext cx="542926" cy="542926"/>
        </a:xfrm>
        <a:prstGeom prst="rect">
          <a:avLst/>
        </a:prstGeom>
      </xdr:spPr>
    </xdr:pic>
    <xdr:clientData/>
  </xdr:twoCellAnchor>
  <xdr:twoCellAnchor editAs="oneCell">
    <xdr:from>
      <xdr:col>5</xdr:col>
      <xdr:colOff>144780</xdr:colOff>
      <xdr:row>8</xdr:row>
      <xdr:rowOff>22860</xdr:rowOff>
    </xdr:from>
    <xdr:to>
      <xdr:col>6</xdr:col>
      <xdr:colOff>130835</xdr:colOff>
      <xdr:row>11</xdr:row>
      <xdr:rowOff>85115</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8"/>
        <a:stretch>
          <a:fillRect/>
        </a:stretch>
      </xdr:blipFill>
      <xdr:spPr>
        <a:xfrm>
          <a:off x="3497580" y="1607820"/>
          <a:ext cx="656615" cy="65661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data/Employee_Data_Cleane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ad Irfan" refreshedDate="44987.815943518515" createdVersion="4" refreshedVersion="4" minRefreshableVersion="3" recordCount="1471" xr:uid="{00000000-000A-0000-FFFF-FFFF00000000}">
  <cacheSource type="worksheet">
    <worksheetSource ref="A1:AQ1048576" sheet="Data" r:id="rId2"/>
  </cacheSource>
  <cacheFields count="44">
    <cacheField name="Attrition" numFmtId="0">
      <sharedItems containsBlank="1"/>
    </cacheField>
    <cacheField name="Business Travel" numFmtId="0">
      <sharedItems containsBlank="1"/>
    </cacheField>
    <cacheField name="CF_age band" numFmtId="0">
      <sharedItems containsBlank="1" count="6">
        <s v="35 - 44"/>
        <s v="45 - 54"/>
        <s v="25 - 34"/>
        <s v="Over 55"/>
        <s v="Under 25"/>
        <m/>
      </sharedItems>
    </cacheField>
    <cacheField name="CF_attrition label" numFmtId="0">
      <sharedItems containsBlank="1"/>
    </cacheField>
    <cacheField name="Department" numFmtId="0">
      <sharedItems containsBlank="1" count="4">
        <s v="Sales"/>
        <s v="R&amp;D"/>
        <s v="HR"/>
        <m/>
      </sharedItems>
    </cacheField>
    <cacheField name="Education Field" numFmtId="0">
      <sharedItems containsBlank="1" count="7">
        <s v="Life Sciences"/>
        <s v="Other"/>
        <s v="Medical"/>
        <s v="Marketing"/>
        <s v="Technical Degree"/>
        <s v="Human Resources"/>
        <m/>
      </sharedItems>
    </cacheField>
    <cacheField name="emp no" numFmtId="0">
      <sharedItems containsBlank="1"/>
    </cacheField>
    <cacheField name="Employee Number" numFmtId="0">
      <sharedItems containsString="0" containsBlank="1" containsNumber="1" containsInteger="1" minValue="1" maxValue="2068"/>
    </cacheField>
    <cacheField name="Gender" numFmtId="0">
      <sharedItems containsBlank="1" count="3">
        <s v="Female"/>
        <s v="Male"/>
        <m/>
      </sharedItems>
    </cacheField>
    <cacheField name="Job Role" numFmtId="0">
      <sharedItems containsBlank="1" count="10">
        <s v="Sales Executive"/>
        <s v="Research Scientist"/>
        <s v="Laboratory Technician"/>
        <s v="Manufacturing Director"/>
        <s v="Healthcare Representative"/>
        <s v="Manager"/>
        <s v="Sales Representative"/>
        <s v="Research Director"/>
        <s v="Human Resources"/>
        <m/>
      </sharedItems>
    </cacheField>
    <cacheField name="Marital Status" numFmtId="0">
      <sharedItems containsBlank="1" count="4">
        <s v="Single"/>
        <s v="Married"/>
        <s v="Divorced"/>
        <m/>
      </sharedItems>
    </cacheField>
    <cacheField name="Over Time" numFmtId="0">
      <sharedItems containsBlank="1"/>
    </cacheField>
    <cacheField name="Over18" numFmtId="0">
      <sharedItems containsBlank="1"/>
    </cacheField>
    <cacheField name="Training Times Last Year" numFmtId="0">
      <sharedItems containsString="0" containsBlank="1" containsNumber="1" containsInteger="1" minValue="0" maxValue="6"/>
    </cacheField>
    <cacheField name="-2" numFmtId="0">
      <sharedItems containsString="0" containsBlank="1" containsNumber="1" containsInteger="1" minValue="-2" maxValue="-2"/>
    </cacheField>
    <cacheField name="0" numFmtId="0">
      <sharedItems containsString="0" containsBlank="1" containsNumber="1" containsInteger="1" minValue="0" maxValue="0"/>
    </cacheField>
    <cacheField name="Age" numFmtId="0">
      <sharedItems containsString="0" containsBlank="1" containsNumber="1" containsInteger="1" minValue="18" maxValue="60"/>
    </cacheField>
    <cacheField name="CF_attrition count" numFmtId="0">
      <sharedItems containsString="0" containsBlank="1" containsNumber="1" containsInteger="1" minValue="0" maxValue="1" count="3">
        <n v="1"/>
        <n v="0"/>
        <m/>
      </sharedItems>
    </cacheField>
    <cacheField name="CF_attrition counts" numFmtId="0">
      <sharedItems containsString="0" containsBlank="1" containsNumber="1" containsInteger="1" minValue="1" maxValue="1"/>
    </cacheField>
    <cacheField name="CF_attrition rate" numFmtId="0">
      <sharedItems containsString="0" containsBlank="1" containsNumber="1" containsInteger="1" minValue="0" maxValue="1"/>
    </cacheField>
    <cacheField name="CF_current Employee" numFmtId="0">
      <sharedItems containsString="0" containsBlank="1" containsNumber="1" containsInteger="1" minValue="0" maxValue="1"/>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ount="6">
        <s v="Associates Degree"/>
        <s v="High School"/>
        <s v="Master's Degree"/>
        <s v="Bachelor's Degree"/>
        <s v="Doctoral Degree"/>
        <m/>
      </sharedItems>
    </cacheField>
    <cacheField name="Employee Count" numFmtId="0">
      <sharedItems containsString="0" containsBlank="1" containsNumber="1" containsInteger="1" minValue="1" maxValue="1"/>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Rating" numFmtId="0">
      <sharedItems containsString="0" containsBlank="1" containsNumber="1" containsInteger="1" minValue="3" maxValue="4"/>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ad Ali" refreshedDate="45329.803653587966" createdVersion="8" refreshedVersion="8" minRefreshableVersion="3" recordCount="1470" xr:uid="{6FEB1A82-14AB-43FE-BEB0-30BC25AD7DD3}">
  <cacheSource type="worksheet">
    <worksheetSource name="Table1"/>
  </cacheSource>
  <cacheFields count="44">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2100764252"/>
    </ext>
  </extLst>
</pivotCacheDefinition>
</file>

<file path=xl/pivotCache/pivotCacheRecords1.xml><?xml version="1.0" encoding="utf-8"?>
<pivotCacheRecords xmlns="http://schemas.openxmlformats.org/spreadsheetml/2006/main" xmlns:r="http://schemas.openxmlformats.org/officeDocument/2006/relationships" count="1471">
  <r>
    <s v="Yes"/>
    <s v="Travel_Rarely"/>
    <x v="0"/>
    <s v="Ex-Employees"/>
    <x v="0"/>
    <x v="0"/>
    <s v="STAFF-1"/>
    <n v="1"/>
    <x v="0"/>
    <x v="0"/>
    <x v="0"/>
    <s v="Yes"/>
    <s v="Y"/>
    <n v="0"/>
    <n v="-2"/>
    <n v="0"/>
    <n v="41"/>
    <x v="0"/>
    <n v="1"/>
    <n v="1"/>
    <n v="0"/>
    <n v="1102"/>
    <n v="1"/>
    <x v="0"/>
    <n v="1"/>
    <n v="2"/>
    <n v="94"/>
    <n v="3"/>
    <n v="2"/>
    <n v="4"/>
    <n v="5993"/>
    <n v="19479"/>
    <n v="8"/>
    <n v="11"/>
    <n v="3"/>
    <n v="1"/>
    <n v="80"/>
    <n v="0"/>
    <n v="8"/>
    <n v="1"/>
    <n v="6"/>
    <n v="4"/>
    <n v="0"/>
    <n v="5"/>
  </r>
  <r>
    <s v="No"/>
    <s v="Travel_Frequently"/>
    <x v="1"/>
    <s v="Current Employees"/>
    <x v="1"/>
    <x v="0"/>
    <s v="STAFF-2"/>
    <n v="2"/>
    <x v="1"/>
    <x v="1"/>
    <x v="1"/>
    <s v="No"/>
    <s v="Y"/>
    <n v="3"/>
    <n v="-2"/>
    <n v="0"/>
    <n v="49"/>
    <x v="1"/>
    <m/>
    <n v="0"/>
    <n v="1"/>
    <n v="279"/>
    <n v="8"/>
    <x v="1"/>
    <n v="1"/>
    <n v="3"/>
    <n v="61"/>
    <n v="2"/>
    <n v="2"/>
    <n v="2"/>
    <n v="5130"/>
    <n v="24907"/>
    <n v="1"/>
    <n v="23"/>
    <n v="4"/>
    <n v="4"/>
    <n v="80"/>
    <n v="1"/>
    <n v="10"/>
    <n v="3"/>
    <n v="10"/>
    <n v="7"/>
    <n v="1"/>
    <n v="7"/>
  </r>
  <r>
    <s v="Yes"/>
    <s v="Travel_Rarely"/>
    <x v="0"/>
    <s v="Ex-Employees"/>
    <x v="1"/>
    <x v="1"/>
    <s v="STAFF-4"/>
    <n v="4"/>
    <x v="1"/>
    <x v="2"/>
    <x v="0"/>
    <s v="Yes"/>
    <s v="Y"/>
    <n v="3"/>
    <n v="-2"/>
    <n v="0"/>
    <n v="37"/>
    <x v="0"/>
    <n v="1"/>
    <n v="1"/>
    <n v="0"/>
    <n v="1373"/>
    <n v="2"/>
    <x v="0"/>
    <n v="1"/>
    <n v="4"/>
    <n v="92"/>
    <n v="2"/>
    <n v="1"/>
    <n v="3"/>
    <n v="2090"/>
    <n v="2396"/>
    <n v="6"/>
    <n v="15"/>
    <n v="3"/>
    <n v="2"/>
    <n v="80"/>
    <n v="0"/>
    <n v="7"/>
    <n v="3"/>
    <n v="0"/>
    <n v="0"/>
    <n v="0"/>
    <n v="0"/>
  </r>
  <r>
    <s v="No"/>
    <s v="Travel_Frequently"/>
    <x v="2"/>
    <s v="Current Employees"/>
    <x v="1"/>
    <x v="0"/>
    <s v="STAFF-5"/>
    <n v="5"/>
    <x v="0"/>
    <x v="1"/>
    <x v="1"/>
    <s v="Yes"/>
    <s v="Y"/>
    <n v="3"/>
    <n v="-2"/>
    <n v="0"/>
    <n v="33"/>
    <x v="1"/>
    <m/>
    <n v="0"/>
    <n v="1"/>
    <n v="1392"/>
    <n v="3"/>
    <x v="2"/>
    <n v="1"/>
    <n v="4"/>
    <n v="56"/>
    <n v="3"/>
    <n v="1"/>
    <n v="3"/>
    <n v="2909"/>
    <n v="23159"/>
    <n v="1"/>
    <n v="11"/>
    <n v="3"/>
    <n v="3"/>
    <n v="80"/>
    <n v="0"/>
    <n v="8"/>
    <n v="3"/>
    <n v="8"/>
    <n v="7"/>
    <n v="3"/>
    <n v="0"/>
  </r>
  <r>
    <s v="No"/>
    <s v="Travel_Rarely"/>
    <x v="2"/>
    <s v="Current Employees"/>
    <x v="1"/>
    <x v="2"/>
    <s v="STAFF-7"/>
    <n v="7"/>
    <x v="1"/>
    <x v="2"/>
    <x v="1"/>
    <s v="No"/>
    <s v="Y"/>
    <n v="3"/>
    <n v="-2"/>
    <n v="0"/>
    <n v="27"/>
    <x v="1"/>
    <m/>
    <n v="0"/>
    <n v="1"/>
    <n v="591"/>
    <n v="2"/>
    <x v="1"/>
    <n v="1"/>
    <n v="1"/>
    <n v="40"/>
    <n v="3"/>
    <n v="1"/>
    <n v="2"/>
    <n v="3468"/>
    <n v="16632"/>
    <n v="9"/>
    <n v="12"/>
    <n v="3"/>
    <n v="4"/>
    <n v="80"/>
    <n v="1"/>
    <n v="6"/>
    <n v="3"/>
    <n v="2"/>
    <n v="2"/>
    <n v="2"/>
    <n v="2"/>
  </r>
  <r>
    <s v="No"/>
    <s v="Travel_Frequently"/>
    <x v="2"/>
    <s v="Current Employees"/>
    <x v="1"/>
    <x v="0"/>
    <s v="STAFF-8"/>
    <n v="8"/>
    <x v="1"/>
    <x v="2"/>
    <x v="0"/>
    <s v="No"/>
    <s v="Y"/>
    <n v="2"/>
    <n v="-2"/>
    <n v="0"/>
    <n v="32"/>
    <x v="1"/>
    <m/>
    <n v="0"/>
    <n v="1"/>
    <n v="1005"/>
    <n v="2"/>
    <x v="0"/>
    <n v="1"/>
    <n v="4"/>
    <n v="79"/>
    <n v="3"/>
    <n v="1"/>
    <n v="2"/>
    <n v="3068"/>
    <n v="11864"/>
    <n v="0"/>
    <n v="13"/>
    <n v="3"/>
    <n v="3"/>
    <n v="80"/>
    <n v="0"/>
    <n v="8"/>
    <n v="2"/>
    <n v="7"/>
    <n v="7"/>
    <n v="3"/>
    <n v="6"/>
  </r>
  <r>
    <s v="No"/>
    <s v="Travel_Rarely"/>
    <x v="3"/>
    <s v="Current Employees"/>
    <x v="1"/>
    <x v="2"/>
    <s v="STAFF-10"/>
    <n v="10"/>
    <x v="0"/>
    <x v="2"/>
    <x v="1"/>
    <s v="Yes"/>
    <s v="Y"/>
    <n v="3"/>
    <n v="-2"/>
    <n v="0"/>
    <n v="59"/>
    <x v="1"/>
    <m/>
    <n v="0"/>
    <n v="1"/>
    <n v="1324"/>
    <n v="3"/>
    <x v="3"/>
    <n v="1"/>
    <n v="3"/>
    <n v="81"/>
    <n v="4"/>
    <n v="1"/>
    <n v="4"/>
    <n v="2670"/>
    <n v="9964"/>
    <n v="4"/>
    <n v="20"/>
    <n v="4"/>
    <n v="1"/>
    <n v="80"/>
    <n v="3"/>
    <n v="12"/>
    <n v="2"/>
    <n v="1"/>
    <n v="0"/>
    <n v="0"/>
    <n v="0"/>
  </r>
  <r>
    <s v="No"/>
    <s v="Travel_Rarely"/>
    <x v="2"/>
    <s v="Current Employees"/>
    <x v="1"/>
    <x v="0"/>
    <s v="STAFF-11"/>
    <n v="11"/>
    <x v="1"/>
    <x v="2"/>
    <x v="2"/>
    <s v="No"/>
    <s v="Y"/>
    <n v="2"/>
    <n v="-2"/>
    <n v="0"/>
    <n v="30"/>
    <x v="1"/>
    <m/>
    <n v="0"/>
    <n v="1"/>
    <n v="1358"/>
    <n v="24"/>
    <x v="1"/>
    <n v="1"/>
    <n v="4"/>
    <n v="67"/>
    <n v="3"/>
    <n v="1"/>
    <n v="2"/>
    <n v="2693"/>
    <n v="13335"/>
    <n v="1"/>
    <n v="22"/>
    <n v="4"/>
    <n v="2"/>
    <n v="80"/>
    <n v="1"/>
    <n v="1"/>
    <n v="3"/>
    <n v="1"/>
    <n v="0"/>
    <n v="0"/>
    <n v="0"/>
  </r>
  <r>
    <s v="No"/>
    <s v="Travel_Frequently"/>
    <x v="0"/>
    <s v="Current Employees"/>
    <x v="1"/>
    <x v="0"/>
    <s v="STAFF-12"/>
    <n v="12"/>
    <x v="1"/>
    <x v="3"/>
    <x v="0"/>
    <s v="No"/>
    <s v="Y"/>
    <n v="2"/>
    <n v="-2"/>
    <n v="0"/>
    <n v="38"/>
    <x v="1"/>
    <m/>
    <n v="0"/>
    <n v="1"/>
    <n v="216"/>
    <n v="23"/>
    <x v="3"/>
    <n v="1"/>
    <n v="4"/>
    <n v="44"/>
    <n v="2"/>
    <n v="3"/>
    <n v="2"/>
    <n v="9526"/>
    <n v="8787"/>
    <n v="0"/>
    <n v="21"/>
    <n v="4"/>
    <n v="2"/>
    <n v="80"/>
    <n v="0"/>
    <n v="10"/>
    <n v="3"/>
    <n v="9"/>
    <n v="7"/>
    <n v="1"/>
    <n v="8"/>
  </r>
  <r>
    <s v="No"/>
    <s v="Travel_Rarely"/>
    <x v="0"/>
    <s v="Current Employees"/>
    <x v="1"/>
    <x v="2"/>
    <s v="STAFF-13"/>
    <n v="13"/>
    <x v="1"/>
    <x v="4"/>
    <x v="1"/>
    <s v="No"/>
    <s v="Y"/>
    <n v="3"/>
    <n v="-2"/>
    <n v="0"/>
    <n v="36"/>
    <x v="1"/>
    <m/>
    <n v="0"/>
    <n v="1"/>
    <n v="1299"/>
    <n v="27"/>
    <x v="3"/>
    <n v="1"/>
    <n v="3"/>
    <n v="94"/>
    <n v="3"/>
    <n v="2"/>
    <n v="3"/>
    <n v="5237"/>
    <n v="16577"/>
    <n v="6"/>
    <n v="13"/>
    <n v="3"/>
    <n v="2"/>
    <n v="80"/>
    <n v="2"/>
    <n v="17"/>
    <n v="2"/>
    <n v="7"/>
    <n v="7"/>
    <n v="7"/>
    <n v="7"/>
  </r>
  <r>
    <s v="No"/>
    <s v="Travel_Rarely"/>
    <x v="0"/>
    <s v="Current Employees"/>
    <x v="1"/>
    <x v="2"/>
    <s v="STAFF-14"/>
    <n v="14"/>
    <x v="1"/>
    <x v="2"/>
    <x v="1"/>
    <s v="No"/>
    <s v="Y"/>
    <n v="5"/>
    <n v="-2"/>
    <n v="0"/>
    <n v="35"/>
    <x v="1"/>
    <m/>
    <n v="0"/>
    <n v="1"/>
    <n v="809"/>
    <n v="16"/>
    <x v="3"/>
    <n v="1"/>
    <n v="1"/>
    <n v="84"/>
    <n v="4"/>
    <n v="1"/>
    <n v="2"/>
    <n v="2426"/>
    <n v="16479"/>
    <n v="0"/>
    <n v="13"/>
    <n v="3"/>
    <n v="3"/>
    <n v="80"/>
    <n v="1"/>
    <n v="6"/>
    <n v="3"/>
    <n v="5"/>
    <n v="4"/>
    <n v="0"/>
    <n v="3"/>
  </r>
  <r>
    <s v="No"/>
    <s v="Travel_Rarely"/>
    <x v="2"/>
    <s v="Current Employees"/>
    <x v="1"/>
    <x v="0"/>
    <s v="STAFF-15"/>
    <n v="15"/>
    <x v="0"/>
    <x v="2"/>
    <x v="0"/>
    <s v="Yes"/>
    <s v="Y"/>
    <n v="3"/>
    <n v="-2"/>
    <n v="0"/>
    <n v="29"/>
    <x v="1"/>
    <m/>
    <n v="0"/>
    <n v="1"/>
    <n v="153"/>
    <n v="15"/>
    <x v="0"/>
    <n v="1"/>
    <n v="4"/>
    <n v="49"/>
    <n v="2"/>
    <n v="2"/>
    <n v="2"/>
    <n v="4193"/>
    <n v="12682"/>
    <n v="0"/>
    <n v="12"/>
    <n v="3"/>
    <n v="4"/>
    <n v="80"/>
    <n v="0"/>
    <n v="10"/>
    <n v="3"/>
    <n v="9"/>
    <n v="5"/>
    <n v="0"/>
    <n v="8"/>
  </r>
  <r>
    <s v="No"/>
    <s v="Travel_Rarely"/>
    <x v="2"/>
    <s v="Current Employees"/>
    <x v="1"/>
    <x v="0"/>
    <s v="STAFF-16"/>
    <n v="16"/>
    <x v="1"/>
    <x v="1"/>
    <x v="2"/>
    <s v="No"/>
    <s v="Y"/>
    <n v="1"/>
    <n v="-2"/>
    <n v="0"/>
    <n v="31"/>
    <x v="1"/>
    <m/>
    <n v="0"/>
    <n v="1"/>
    <n v="670"/>
    <n v="26"/>
    <x v="1"/>
    <n v="1"/>
    <n v="1"/>
    <n v="31"/>
    <n v="3"/>
    <n v="1"/>
    <n v="2"/>
    <n v="2911"/>
    <n v="15170"/>
    <n v="1"/>
    <n v="17"/>
    <n v="3"/>
    <n v="4"/>
    <n v="80"/>
    <n v="1"/>
    <n v="5"/>
    <n v="2"/>
    <n v="5"/>
    <n v="2"/>
    <n v="4"/>
    <n v="3"/>
  </r>
  <r>
    <s v="No"/>
    <s v="Travel_Rarely"/>
    <x v="2"/>
    <s v="Current Employees"/>
    <x v="1"/>
    <x v="2"/>
    <s v="STAFF-18"/>
    <n v="18"/>
    <x v="1"/>
    <x v="2"/>
    <x v="2"/>
    <s v="No"/>
    <s v="Y"/>
    <n v="2"/>
    <n v="-2"/>
    <n v="0"/>
    <n v="34"/>
    <x v="1"/>
    <m/>
    <n v="0"/>
    <n v="1"/>
    <n v="1346"/>
    <n v="19"/>
    <x v="0"/>
    <n v="1"/>
    <n v="2"/>
    <n v="93"/>
    <n v="3"/>
    <n v="1"/>
    <n v="4"/>
    <n v="2661"/>
    <n v="8758"/>
    <n v="0"/>
    <n v="11"/>
    <n v="3"/>
    <n v="3"/>
    <n v="80"/>
    <n v="1"/>
    <n v="3"/>
    <n v="3"/>
    <n v="2"/>
    <n v="2"/>
    <n v="1"/>
    <n v="2"/>
  </r>
  <r>
    <s v="Yes"/>
    <s v="Travel_Rarely"/>
    <x v="2"/>
    <s v="Ex-Employees"/>
    <x v="1"/>
    <x v="0"/>
    <s v="STAFF-19"/>
    <n v="19"/>
    <x v="1"/>
    <x v="2"/>
    <x v="0"/>
    <s v="Yes"/>
    <s v="Y"/>
    <n v="4"/>
    <n v="-2"/>
    <n v="0"/>
    <n v="28"/>
    <x v="0"/>
    <n v="1"/>
    <n v="1"/>
    <n v="0"/>
    <n v="103"/>
    <n v="24"/>
    <x v="3"/>
    <n v="1"/>
    <n v="3"/>
    <n v="50"/>
    <n v="2"/>
    <n v="1"/>
    <n v="2"/>
    <n v="2028"/>
    <n v="12947"/>
    <n v="5"/>
    <n v="14"/>
    <n v="3"/>
    <n v="2"/>
    <n v="80"/>
    <n v="0"/>
    <n v="6"/>
    <n v="3"/>
    <n v="4"/>
    <n v="2"/>
    <n v="0"/>
    <n v="3"/>
  </r>
  <r>
    <s v="No"/>
    <s v="Travel_Rarely"/>
    <x v="2"/>
    <s v="Current Employees"/>
    <x v="1"/>
    <x v="0"/>
    <s v="STAFF-20"/>
    <n v="20"/>
    <x v="0"/>
    <x v="3"/>
    <x v="2"/>
    <s v="No"/>
    <s v="Y"/>
    <n v="1"/>
    <n v="-2"/>
    <n v="0"/>
    <n v="29"/>
    <x v="1"/>
    <m/>
    <n v="0"/>
    <n v="1"/>
    <n v="1389"/>
    <n v="21"/>
    <x v="2"/>
    <n v="1"/>
    <n v="2"/>
    <n v="51"/>
    <n v="4"/>
    <n v="3"/>
    <n v="2"/>
    <n v="9980"/>
    <n v="10195"/>
    <n v="1"/>
    <n v="11"/>
    <n v="3"/>
    <n v="3"/>
    <n v="80"/>
    <n v="1"/>
    <n v="10"/>
    <n v="3"/>
    <n v="10"/>
    <n v="9"/>
    <n v="8"/>
    <n v="8"/>
  </r>
  <r>
    <s v="No"/>
    <s v="Travel_Rarely"/>
    <x v="2"/>
    <s v="Current Employees"/>
    <x v="1"/>
    <x v="0"/>
    <s v="STAFF-21"/>
    <n v="21"/>
    <x v="1"/>
    <x v="1"/>
    <x v="2"/>
    <s v="Yes"/>
    <s v="Y"/>
    <n v="5"/>
    <n v="-2"/>
    <n v="0"/>
    <n v="32"/>
    <x v="1"/>
    <m/>
    <n v="0"/>
    <n v="1"/>
    <n v="334"/>
    <n v="5"/>
    <x v="0"/>
    <n v="1"/>
    <n v="1"/>
    <n v="80"/>
    <n v="4"/>
    <n v="1"/>
    <n v="2"/>
    <n v="3298"/>
    <n v="15053"/>
    <n v="0"/>
    <n v="12"/>
    <n v="3"/>
    <n v="4"/>
    <n v="80"/>
    <n v="2"/>
    <n v="7"/>
    <n v="2"/>
    <n v="6"/>
    <n v="2"/>
    <n v="0"/>
    <n v="5"/>
  </r>
  <r>
    <s v="No"/>
    <s v="Non-Travel"/>
    <x v="4"/>
    <s v="Current Employees"/>
    <x v="1"/>
    <x v="2"/>
    <s v="STAFF-22"/>
    <n v="22"/>
    <x v="1"/>
    <x v="2"/>
    <x v="2"/>
    <s v="Yes"/>
    <s v="Y"/>
    <n v="2"/>
    <n v="-2"/>
    <n v="0"/>
    <n v="22"/>
    <x v="1"/>
    <m/>
    <n v="0"/>
    <n v="1"/>
    <n v="1123"/>
    <n v="16"/>
    <x v="0"/>
    <n v="1"/>
    <n v="4"/>
    <n v="96"/>
    <n v="4"/>
    <n v="1"/>
    <n v="4"/>
    <n v="2935"/>
    <n v="7324"/>
    <n v="1"/>
    <n v="13"/>
    <n v="3"/>
    <n v="2"/>
    <n v="80"/>
    <n v="2"/>
    <n v="1"/>
    <n v="2"/>
    <n v="1"/>
    <n v="0"/>
    <n v="0"/>
    <n v="0"/>
  </r>
  <r>
    <s v="No"/>
    <s v="Travel_Rarely"/>
    <x v="1"/>
    <s v="Current Employees"/>
    <x v="0"/>
    <x v="0"/>
    <s v="STAFF-23"/>
    <n v="23"/>
    <x v="0"/>
    <x v="5"/>
    <x v="1"/>
    <s v="No"/>
    <s v="Y"/>
    <n v="3"/>
    <n v="-2"/>
    <n v="0"/>
    <n v="53"/>
    <x v="1"/>
    <m/>
    <n v="0"/>
    <n v="1"/>
    <n v="1219"/>
    <n v="2"/>
    <x v="2"/>
    <n v="1"/>
    <n v="1"/>
    <n v="78"/>
    <n v="2"/>
    <n v="4"/>
    <n v="2"/>
    <n v="15427"/>
    <n v="22021"/>
    <n v="2"/>
    <n v="16"/>
    <n v="3"/>
    <n v="3"/>
    <n v="80"/>
    <n v="0"/>
    <n v="31"/>
    <n v="3"/>
    <n v="25"/>
    <n v="8"/>
    <n v="3"/>
    <n v="7"/>
  </r>
  <r>
    <s v="No"/>
    <s v="Travel_Rarely"/>
    <x v="0"/>
    <s v="Current Employees"/>
    <x v="1"/>
    <x v="0"/>
    <s v="STAFF-24"/>
    <n v="24"/>
    <x v="1"/>
    <x v="1"/>
    <x v="0"/>
    <s v="Yes"/>
    <s v="Y"/>
    <n v="3"/>
    <n v="-2"/>
    <n v="0"/>
    <n v="38"/>
    <x v="1"/>
    <m/>
    <n v="0"/>
    <n v="1"/>
    <n v="371"/>
    <n v="2"/>
    <x v="3"/>
    <n v="1"/>
    <n v="4"/>
    <n v="45"/>
    <n v="3"/>
    <n v="1"/>
    <n v="2"/>
    <n v="3944"/>
    <n v="4306"/>
    <n v="5"/>
    <n v="11"/>
    <n v="3"/>
    <n v="3"/>
    <n v="80"/>
    <n v="0"/>
    <n v="6"/>
    <n v="3"/>
    <n v="3"/>
    <n v="2"/>
    <n v="1"/>
    <n v="2"/>
  </r>
  <r>
    <s v="No"/>
    <s v="Non-Travel"/>
    <x v="4"/>
    <s v="Current Employees"/>
    <x v="1"/>
    <x v="1"/>
    <s v="STAFF-26"/>
    <n v="26"/>
    <x v="0"/>
    <x v="3"/>
    <x v="2"/>
    <s v="No"/>
    <s v="Y"/>
    <n v="5"/>
    <n v="-2"/>
    <n v="0"/>
    <n v="24"/>
    <x v="1"/>
    <m/>
    <n v="0"/>
    <n v="1"/>
    <n v="673"/>
    <n v="11"/>
    <x v="0"/>
    <n v="1"/>
    <n v="1"/>
    <n v="96"/>
    <n v="4"/>
    <n v="2"/>
    <n v="3"/>
    <n v="4011"/>
    <n v="8232"/>
    <n v="0"/>
    <n v="18"/>
    <n v="3"/>
    <n v="4"/>
    <n v="80"/>
    <n v="1"/>
    <n v="5"/>
    <n v="2"/>
    <n v="4"/>
    <n v="2"/>
    <n v="1"/>
    <n v="3"/>
  </r>
  <r>
    <s v="Yes"/>
    <s v="Travel_Rarely"/>
    <x v="0"/>
    <s v="Ex-Employees"/>
    <x v="0"/>
    <x v="0"/>
    <s v="STAFF-27"/>
    <n v="27"/>
    <x v="1"/>
    <x v="6"/>
    <x v="0"/>
    <s v="No"/>
    <s v="Y"/>
    <n v="4"/>
    <n v="-2"/>
    <n v="0"/>
    <n v="36"/>
    <x v="0"/>
    <n v="1"/>
    <n v="1"/>
    <n v="0"/>
    <n v="1218"/>
    <n v="9"/>
    <x v="2"/>
    <n v="1"/>
    <n v="3"/>
    <n v="82"/>
    <n v="2"/>
    <n v="1"/>
    <n v="2"/>
    <n v="3407"/>
    <n v="6986"/>
    <n v="7"/>
    <n v="23"/>
    <n v="4"/>
    <n v="2"/>
    <n v="80"/>
    <n v="0"/>
    <n v="10"/>
    <n v="3"/>
    <n v="5"/>
    <n v="3"/>
    <n v="0"/>
    <n v="3"/>
  </r>
  <r>
    <s v="No"/>
    <s v="Travel_Rarely"/>
    <x v="2"/>
    <s v="Current Employees"/>
    <x v="1"/>
    <x v="0"/>
    <s v="STAFF-28"/>
    <n v="28"/>
    <x v="0"/>
    <x v="7"/>
    <x v="0"/>
    <s v="No"/>
    <s v="Y"/>
    <n v="4"/>
    <n v="-2"/>
    <n v="0"/>
    <n v="34"/>
    <x v="1"/>
    <m/>
    <n v="0"/>
    <n v="1"/>
    <n v="419"/>
    <n v="7"/>
    <x v="2"/>
    <n v="1"/>
    <n v="1"/>
    <n v="53"/>
    <n v="3"/>
    <n v="3"/>
    <n v="2"/>
    <n v="11994"/>
    <n v="21293"/>
    <n v="0"/>
    <n v="11"/>
    <n v="3"/>
    <n v="3"/>
    <n v="80"/>
    <n v="0"/>
    <n v="13"/>
    <n v="3"/>
    <n v="12"/>
    <n v="6"/>
    <n v="2"/>
    <n v="11"/>
  </r>
  <r>
    <s v="No"/>
    <s v="Travel_Rarely"/>
    <x v="4"/>
    <s v="Current Employees"/>
    <x v="1"/>
    <x v="0"/>
    <s v="STAFF-30"/>
    <n v="30"/>
    <x v="1"/>
    <x v="1"/>
    <x v="0"/>
    <s v="No"/>
    <s v="Y"/>
    <n v="6"/>
    <n v="-2"/>
    <n v="0"/>
    <n v="21"/>
    <x v="1"/>
    <m/>
    <n v="0"/>
    <n v="1"/>
    <n v="391"/>
    <n v="15"/>
    <x v="0"/>
    <n v="1"/>
    <n v="3"/>
    <n v="96"/>
    <n v="3"/>
    <n v="1"/>
    <n v="2"/>
    <n v="1232"/>
    <n v="19281"/>
    <n v="1"/>
    <n v="14"/>
    <n v="3"/>
    <n v="4"/>
    <n v="80"/>
    <n v="0"/>
    <n v="0"/>
    <n v="3"/>
    <n v="0"/>
    <n v="0"/>
    <n v="0"/>
    <n v="0"/>
  </r>
  <r>
    <s v="Yes"/>
    <s v="Travel_Rarely"/>
    <x v="2"/>
    <s v="Ex-Employees"/>
    <x v="1"/>
    <x v="2"/>
    <s v="STAFF-31"/>
    <n v="31"/>
    <x v="1"/>
    <x v="1"/>
    <x v="0"/>
    <s v="No"/>
    <s v="Y"/>
    <n v="2"/>
    <n v="-2"/>
    <n v="0"/>
    <n v="34"/>
    <x v="0"/>
    <n v="1"/>
    <n v="1"/>
    <n v="0"/>
    <n v="699"/>
    <n v="6"/>
    <x v="1"/>
    <n v="1"/>
    <n v="2"/>
    <n v="83"/>
    <n v="3"/>
    <n v="1"/>
    <n v="4"/>
    <n v="2960"/>
    <n v="17102"/>
    <n v="2"/>
    <n v="11"/>
    <n v="3"/>
    <n v="3"/>
    <n v="80"/>
    <n v="0"/>
    <n v="8"/>
    <n v="3"/>
    <n v="4"/>
    <n v="2"/>
    <n v="1"/>
    <n v="3"/>
  </r>
  <r>
    <s v="No"/>
    <s v="Travel_Rarely"/>
    <x v="1"/>
    <s v="Current Employees"/>
    <x v="1"/>
    <x v="1"/>
    <s v="STAFF-32"/>
    <n v="32"/>
    <x v="0"/>
    <x v="5"/>
    <x v="2"/>
    <s v="No"/>
    <s v="Y"/>
    <n v="3"/>
    <n v="-2"/>
    <n v="0"/>
    <n v="53"/>
    <x v="1"/>
    <m/>
    <n v="0"/>
    <n v="1"/>
    <n v="1282"/>
    <n v="5"/>
    <x v="3"/>
    <n v="1"/>
    <n v="3"/>
    <n v="58"/>
    <n v="3"/>
    <n v="5"/>
    <n v="3"/>
    <n v="19094"/>
    <n v="10735"/>
    <n v="4"/>
    <n v="11"/>
    <n v="3"/>
    <n v="4"/>
    <n v="80"/>
    <n v="1"/>
    <n v="26"/>
    <n v="2"/>
    <n v="14"/>
    <n v="13"/>
    <n v="4"/>
    <n v="8"/>
  </r>
  <r>
    <s v="Yes"/>
    <s v="Travel_Frequently"/>
    <x v="2"/>
    <s v="Ex-Employees"/>
    <x v="1"/>
    <x v="0"/>
    <s v="STAFF-33"/>
    <n v="33"/>
    <x v="0"/>
    <x v="1"/>
    <x v="0"/>
    <s v="Yes"/>
    <s v="Y"/>
    <n v="5"/>
    <n v="-2"/>
    <n v="0"/>
    <n v="32"/>
    <x v="0"/>
    <n v="1"/>
    <n v="1"/>
    <n v="0"/>
    <n v="1125"/>
    <n v="16"/>
    <x v="1"/>
    <n v="1"/>
    <n v="2"/>
    <n v="72"/>
    <n v="1"/>
    <n v="1"/>
    <n v="2"/>
    <n v="3919"/>
    <n v="4681"/>
    <n v="1"/>
    <n v="22"/>
    <n v="4"/>
    <n v="2"/>
    <n v="80"/>
    <n v="0"/>
    <n v="10"/>
    <n v="3"/>
    <n v="10"/>
    <n v="2"/>
    <n v="6"/>
    <n v="7"/>
  </r>
  <r>
    <s v="No"/>
    <s v="Travel_Rarely"/>
    <x v="0"/>
    <s v="Current Employees"/>
    <x v="0"/>
    <x v="3"/>
    <s v="STAFF-35"/>
    <n v="35"/>
    <x v="1"/>
    <x v="0"/>
    <x v="1"/>
    <s v="No"/>
    <s v="Y"/>
    <n v="2"/>
    <n v="-2"/>
    <n v="0"/>
    <n v="42"/>
    <x v="1"/>
    <m/>
    <n v="0"/>
    <n v="1"/>
    <n v="691"/>
    <n v="8"/>
    <x v="2"/>
    <n v="1"/>
    <n v="3"/>
    <n v="48"/>
    <n v="3"/>
    <n v="2"/>
    <n v="3"/>
    <n v="6825"/>
    <n v="21173"/>
    <n v="0"/>
    <n v="11"/>
    <n v="3"/>
    <n v="4"/>
    <n v="80"/>
    <n v="1"/>
    <n v="10"/>
    <n v="3"/>
    <n v="9"/>
    <n v="7"/>
    <n v="4"/>
    <n v="2"/>
  </r>
  <r>
    <s v="No"/>
    <s v="Travel_Rarely"/>
    <x v="0"/>
    <s v="Current Employees"/>
    <x v="1"/>
    <x v="2"/>
    <s v="STAFF-36"/>
    <n v="36"/>
    <x v="0"/>
    <x v="4"/>
    <x v="1"/>
    <s v="No"/>
    <s v="Y"/>
    <n v="4"/>
    <n v="-2"/>
    <n v="0"/>
    <n v="44"/>
    <x v="1"/>
    <m/>
    <n v="0"/>
    <n v="1"/>
    <n v="477"/>
    <n v="7"/>
    <x v="2"/>
    <n v="1"/>
    <n v="1"/>
    <n v="42"/>
    <n v="2"/>
    <n v="3"/>
    <n v="4"/>
    <n v="10248"/>
    <n v="2094"/>
    <n v="3"/>
    <n v="14"/>
    <n v="3"/>
    <n v="4"/>
    <n v="80"/>
    <n v="1"/>
    <n v="24"/>
    <n v="3"/>
    <n v="22"/>
    <n v="6"/>
    <n v="5"/>
    <n v="17"/>
  </r>
  <r>
    <s v="No"/>
    <s v="Travel_Rarely"/>
    <x v="1"/>
    <s v="Current Employees"/>
    <x v="0"/>
    <x v="3"/>
    <s v="STAFF-38"/>
    <n v="38"/>
    <x v="0"/>
    <x v="5"/>
    <x v="0"/>
    <s v="No"/>
    <s v="Y"/>
    <n v="2"/>
    <n v="-2"/>
    <n v="0"/>
    <n v="46"/>
    <x v="1"/>
    <m/>
    <n v="0"/>
    <n v="1"/>
    <n v="705"/>
    <n v="2"/>
    <x v="2"/>
    <n v="1"/>
    <n v="2"/>
    <n v="83"/>
    <n v="3"/>
    <n v="5"/>
    <n v="4"/>
    <n v="18947"/>
    <n v="22822"/>
    <n v="3"/>
    <n v="12"/>
    <n v="3"/>
    <n v="4"/>
    <n v="80"/>
    <n v="0"/>
    <n v="22"/>
    <n v="2"/>
    <n v="2"/>
    <n v="2"/>
    <n v="2"/>
    <n v="1"/>
  </r>
  <r>
    <s v="No"/>
    <s v="Travel_Rarely"/>
    <x v="2"/>
    <s v="Current Employees"/>
    <x v="1"/>
    <x v="2"/>
    <s v="STAFF-39"/>
    <n v="39"/>
    <x v="1"/>
    <x v="2"/>
    <x v="0"/>
    <s v="No"/>
    <s v="Y"/>
    <n v="3"/>
    <n v="-2"/>
    <n v="0"/>
    <n v="33"/>
    <x v="1"/>
    <m/>
    <n v="0"/>
    <n v="1"/>
    <n v="924"/>
    <n v="2"/>
    <x v="3"/>
    <n v="1"/>
    <n v="3"/>
    <n v="78"/>
    <n v="3"/>
    <n v="1"/>
    <n v="4"/>
    <n v="2496"/>
    <n v="6670"/>
    <n v="4"/>
    <n v="11"/>
    <n v="3"/>
    <n v="4"/>
    <n v="80"/>
    <n v="0"/>
    <n v="7"/>
    <n v="3"/>
    <n v="1"/>
    <n v="1"/>
    <n v="0"/>
    <n v="0"/>
  </r>
  <r>
    <s v="No"/>
    <s v="Travel_Rarely"/>
    <x v="0"/>
    <s v="Current Employees"/>
    <x v="1"/>
    <x v="1"/>
    <s v="STAFF-40"/>
    <n v="40"/>
    <x v="1"/>
    <x v="4"/>
    <x v="1"/>
    <s v="Yes"/>
    <s v="Y"/>
    <n v="5"/>
    <n v="-2"/>
    <n v="0"/>
    <n v="44"/>
    <x v="1"/>
    <m/>
    <n v="0"/>
    <n v="1"/>
    <n v="1459"/>
    <n v="10"/>
    <x v="2"/>
    <n v="1"/>
    <n v="4"/>
    <n v="41"/>
    <n v="3"/>
    <n v="2"/>
    <n v="4"/>
    <n v="6465"/>
    <n v="19121"/>
    <n v="2"/>
    <n v="13"/>
    <n v="3"/>
    <n v="4"/>
    <n v="80"/>
    <n v="0"/>
    <n v="9"/>
    <n v="4"/>
    <n v="4"/>
    <n v="2"/>
    <n v="1"/>
    <n v="3"/>
  </r>
  <r>
    <s v="No"/>
    <s v="Travel_Rarely"/>
    <x v="2"/>
    <s v="Current Employees"/>
    <x v="1"/>
    <x v="2"/>
    <s v="STAFF-41"/>
    <n v="41"/>
    <x v="1"/>
    <x v="2"/>
    <x v="0"/>
    <s v="No"/>
    <s v="Y"/>
    <n v="5"/>
    <n v="-2"/>
    <n v="0"/>
    <n v="30"/>
    <x v="1"/>
    <m/>
    <n v="0"/>
    <n v="1"/>
    <n v="125"/>
    <n v="9"/>
    <x v="0"/>
    <n v="1"/>
    <n v="4"/>
    <n v="83"/>
    <n v="2"/>
    <n v="1"/>
    <n v="3"/>
    <n v="2206"/>
    <n v="16117"/>
    <n v="1"/>
    <n v="13"/>
    <n v="3"/>
    <n v="1"/>
    <n v="80"/>
    <n v="0"/>
    <n v="10"/>
    <n v="3"/>
    <n v="10"/>
    <n v="0"/>
    <n v="1"/>
    <n v="8"/>
  </r>
  <r>
    <s v="Yes"/>
    <s v="Travel_Rarely"/>
    <x v="0"/>
    <s v="Ex-Employees"/>
    <x v="0"/>
    <x v="4"/>
    <s v="STAFF-42"/>
    <n v="42"/>
    <x v="1"/>
    <x v="6"/>
    <x v="1"/>
    <s v="No"/>
    <s v="Y"/>
    <n v="6"/>
    <n v="-2"/>
    <n v="0"/>
    <n v="39"/>
    <x v="0"/>
    <n v="1"/>
    <n v="1"/>
    <n v="0"/>
    <n v="895"/>
    <n v="5"/>
    <x v="3"/>
    <n v="1"/>
    <n v="4"/>
    <n v="56"/>
    <n v="3"/>
    <n v="2"/>
    <n v="4"/>
    <n v="2086"/>
    <n v="3335"/>
    <n v="3"/>
    <n v="14"/>
    <n v="3"/>
    <n v="3"/>
    <n v="80"/>
    <n v="1"/>
    <n v="19"/>
    <n v="4"/>
    <n v="1"/>
    <n v="0"/>
    <n v="0"/>
    <n v="0"/>
  </r>
  <r>
    <s v="Yes"/>
    <s v="Travel_Rarely"/>
    <x v="4"/>
    <s v="Ex-Employees"/>
    <x v="1"/>
    <x v="2"/>
    <s v="STAFF-45"/>
    <n v="45"/>
    <x v="1"/>
    <x v="1"/>
    <x v="1"/>
    <s v="Yes"/>
    <s v="Y"/>
    <n v="2"/>
    <n v="-2"/>
    <n v="0"/>
    <n v="24"/>
    <x v="0"/>
    <n v="1"/>
    <n v="1"/>
    <n v="0"/>
    <n v="813"/>
    <n v="1"/>
    <x v="3"/>
    <n v="1"/>
    <n v="2"/>
    <n v="61"/>
    <n v="3"/>
    <n v="1"/>
    <n v="4"/>
    <n v="2293"/>
    <n v="3020"/>
    <n v="2"/>
    <n v="16"/>
    <n v="3"/>
    <n v="1"/>
    <n v="80"/>
    <n v="1"/>
    <n v="6"/>
    <n v="2"/>
    <n v="2"/>
    <n v="0"/>
    <n v="2"/>
    <n v="0"/>
  </r>
  <r>
    <s v="No"/>
    <s v="Travel_Rarely"/>
    <x v="0"/>
    <s v="Current Employees"/>
    <x v="1"/>
    <x v="2"/>
    <s v="STAFF-46"/>
    <n v="46"/>
    <x v="0"/>
    <x v="1"/>
    <x v="2"/>
    <s v="No"/>
    <s v="Y"/>
    <n v="3"/>
    <n v="-2"/>
    <n v="0"/>
    <n v="43"/>
    <x v="1"/>
    <m/>
    <n v="0"/>
    <n v="1"/>
    <n v="1273"/>
    <n v="2"/>
    <x v="0"/>
    <n v="1"/>
    <n v="4"/>
    <n v="72"/>
    <n v="4"/>
    <n v="1"/>
    <n v="3"/>
    <n v="2645"/>
    <n v="21923"/>
    <n v="1"/>
    <n v="12"/>
    <n v="3"/>
    <n v="4"/>
    <n v="80"/>
    <n v="2"/>
    <n v="6"/>
    <n v="2"/>
    <n v="5"/>
    <n v="3"/>
    <n v="1"/>
    <n v="4"/>
  </r>
  <r>
    <s v="Yes"/>
    <s v="Travel_Rarely"/>
    <x v="1"/>
    <s v="Ex-Employees"/>
    <x v="0"/>
    <x v="3"/>
    <s v="STAFF-47"/>
    <n v="47"/>
    <x v="1"/>
    <x v="6"/>
    <x v="1"/>
    <s v="Yes"/>
    <s v="Y"/>
    <n v="2"/>
    <n v="-2"/>
    <n v="0"/>
    <n v="50"/>
    <x v="0"/>
    <n v="1"/>
    <n v="1"/>
    <n v="0"/>
    <n v="869"/>
    <n v="3"/>
    <x v="0"/>
    <n v="1"/>
    <n v="1"/>
    <n v="86"/>
    <n v="2"/>
    <n v="1"/>
    <n v="3"/>
    <n v="2683"/>
    <n v="3810"/>
    <n v="1"/>
    <n v="14"/>
    <n v="3"/>
    <n v="3"/>
    <n v="80"/>
    <n v="0"/>
    <n v="3"/>
    <n v="3"/>
    <n v="3"/>
    <n v="2"/>
    <n v="0"/>
    <n v="2"/>
  </r>
  <r>
    <s v="No"/>
    <s v="Travel_Rarely"/>
    <x v="0"/>
    <s v="Current Employees"/>
    <x v="0"/>
    <x v="3"/>
    <s v="STAFF-49"/>
    <n v="49"/>
    <x v="0"/>
    <x v="6"/>
    <x v="1"/>
    <s v="No"/>
    <s v="Y"/>
    <n v="3"/>
    <n v="-2"/>
    <n v="0"/>
    <n v="35"/>
    <x v="1"/>
    <m/>
    <n v="0"/>
    <n v="1"/>
    <n v="890"/>
    <n v="2"/>
    <x v="3"/>
    <n v="1"/>
    <n v="4"/>
    <n v="97"/>
    <n v="3"/>
    <n v="1"/>
    <n v="4"/>
    <n v="2014"/>
    <n v="9687"/>
    <n v="1"/>
    <n v="13"/>
    <n v="3"/>
    <n v="1"/>
    <n v="80"/>
    <n v="0"/>
    <n v="2"/>
    <n v="3"/>
    <n v="2"/>
    <n v="2"/>
    <n v="2"/>
    <n v="2"/>
  </r>
  <r>
    <s v="No"/>
    <s v="Travel_Rarely"/>
    <x v="0"/>
    <s v="Current Employees"/>
    <x v="1"/>
    <x v="0"/>
    <s v="STAFF-51"/>
    <n v="51"/>
    <x v="0"/>
    <x v="1"/>
    <x v="1"/>
    <s v="Yes"/>
    <s v="Y"/>
    <n v="3"/>
    <n v="-2"/>
    <n v="0"/>
    <n v="36"/>
    <x v="1"/>
    <m/>
    <n v="0"/>
    <n v="1"/>
    <n v="852"/>
    <n v="5"/>
    <x v="2"/>
    <n v="1"/>
    <n v="2"/>
    <n v="82"/>
    <n v="2"/>
    <n v="1"/>
    <n v="2"/>
    <n v="3419"/>
    <n v="13072"/>
    <n v="9"/>
    <n v="14"/>
    <n v="3"/>
    <n v="4"/>
    <n v="80"/>
    <n v="1"/>
    <n v="6"/>
    <n v="4"/>
    <n v="1"/>
    <n v="1"/>
    <n v="0"/>
    <n v="0"/>
  </r>
  <r>
    <s v="No"/>
    <s v="Travel_Frequently"/>
    <x v="2"/>
    <s v="Current Employees"/>
    <x v="0"/>
    <x v="0"/>
    <s v="STAFF-52"/>
    <n v="52"/>
    <x v="0"/>
    <x v="0"/>
    <x v="1"/>
    <s v="No"/>
    <s v="Y"/>
    <n v="3"/>
    <n v="-2"/>
    <n v="0"/>
    <n v="33"/>
    <x v="1"/>
    <m/>
    <n v="0"/>
    <n v="1"/>
    <n v="1141"/>
    <n v="1"/>
    <x v="3"/>
    <n v="1"/>
    <n v="3"/>
    <n v="42"/>
    <n v="4"/>
    <n v="2"/>
    <n v="2"/>
    <n v="5376"/>
    <n v="3193"/>
    <n v="2"/>
    <n v="19"/>
    <n v="3"/>
    <n v="1"/>
    <n v="80"/>
    <n v="2"/>
    <n v="10"/>
    <n v="3"/>
    <n v="5"/>
    <n v="3"/>
    <n v="1"/>
    <n v="3"/>
  </r>
  <r>
    <s v="No"/>
    <s v="Travel_Rarely"/>
    <x v="0"/>
    <s v="Current Employees"/>
    <x v="1"/>
    <x v="1"/>
    <s v="STAFF-53"/>
    <n v="53"/>
    <x v="1"/>
    <x v="2"/>
    <x v="2"/>
    <s v="No"/>
    <s v="Y"/>
    <n v="3"/>
    <n v="-2"/>
    <n v="0"/>
    <n v="35"/>
    <x v="1"/>
    <m/>
    <n v="0"/>
    <n v="1"/>
    <n v="464"/>
    <n v="4"/>
    <x v="0"/>
    <n v="1"/>
    <n v="3"/>
    <n v="75"/>
    <n v="3"/>
    <n v="1"/>
    <n v="4"/>
    <n v="1951"/>
    <n v="10910"/>
    <n v="1"/>
    <n v="12"/>
    <n v="3"/>
    <n v="3"/>
    <n v="80"/>
    <n v="1"/>
    <n v="1"/>
    <n v="3"/>
    <n v="1"/>
    <n v="0"/>
    <n v="0"/>
    <n v="0"/>
  </r>
  <r>
    <s v="No"/>
    <s v="Travel_Rarely"/>
    <x v="2"/>
    <s v="Current Employees"/>
    <x v="1"/>
    <x v="0"/>
    <s v="STAFF-54"/>
    <n v="54"/>
    <x v="0"/>
    <x v="2"/>
    <x v="2"/>
    <s v="No"/>
    <s v="Y"/>
    <n v="6"/>
    <n v="-2"/>
    <n v="0"/>
    <n v="27"/>
    <x v="1"/>
    <m/>
    <n v="0"/>
    <n v="1"/>
    <n v="1240"/>
    <n v="2"/>
    <x v="2"/>
    <n v="1"/>
    <n v="4"/>
    <n v="33"/>
    <n v="3"/>
    <n v="1"/>
    <n v="2"/>
    <n v="2341"/>
    <n v="19715"/>
    <n v="1"/>
    <n v="13"/>
    <n v="3"/>
    <n v="4"/>
    <n v="80"/>
    <n v="1"/>
    <n v="1"/>
    <n v="3"/>
    <n v="1"/>
    <n v="0"/>
    <n v="0"/>
    <n v="0"/>
  </r>
  <r>
    <s v="Yes"/>
    <s v="Travel_Rarely"/>
    <x v="2"/>
    <s v="Ex-Employees"/>
    <x v="1"/>
    <x v="0"/>
    <s v="STAFF-55"/>
    <n v="55"/>
    <x v="1"/>
    <x v="2"/>
    <x v="0"/>
    <s v="No"/>
    <s v="Y"/>
    <n v="2"/>
    <n v="-2"/>
    <n v="0"/>
    <n v="26"/>
    <x v="0"/>
    <n v="1"/>
    <n v="1"/>
    <n v="0"/>
    <n v="1357"/>
    <n v="25"/>
    <x v="3"/>
    <n v="1"/>
    <n v="1"/>
    <n v="48"/>
    <n v="1"/>
    <n v="1"/>
    <n v="2"/>
    <n v="2293"/>
    <n v="10558"/>
    <n v="1"/>
    <n v="12"/>
    <n v="3"/>
    <n v="3"/>
    <n v="80"/>
    <n v="0"/>
    <n v="1"/>
    <n v="2"/>
    <n v="1"/>
    <n v="0"/>
    <n v="0"/>
    <n v="1"/>
  </r>
  <r>
    <s v="No"/>
    <s v="Travel_Frequently"/>
    <x v="2"/>
    <s v="Current Employees"/>
    <x v="0"/>
    <x v="0"/>
    <s v="STAFF-56"/>
    <n v="56"/>
    <x v="1"/>
    <x v="0"/>
    <x v="0"/>
    <s v="No"/>
    <s v="Y"/>
    <n v="0"/>
    <n v="-2"/>
    <n v="0"/>
    <n v="27"/>
    <x v="1"/>
    <m/>
    <n v="0"/>
    <n v="1"/>
    <n v="994"/>
    <n v="8"/>
    <x v="3"/>
    <n v="1"/>
    <n v="4"/>
    <n v="37"/>
    <n v="3"/>
    <n v="3"/>
    <n v="2"/>
    <n v="8726"/>
    <n v="2975"/>
    <n v="1"/>
    <n v="15"/>
    <n v="3"/>
    <n v="4"/>
    <n v="80"/>
    <n v="0"/>
    <n v="9"/>
    <n v="3"/>
    <n v="9"/>
    <n v="8"/>
    <n v="1"/>
    <n v="7"/>
  </r>
  <r>
    <s v="No"/>
    <s v="Travel_Frequently"/>
    <x v="2"/>
    <s v="Current Employees"/>
    <x v="1"/>
    <x v="2"/>
    <s v="STAFF-57"/>
    <n v="57"/>
    <x v="0"/>
    <x v="2"/>
    <x v="0"/>
    <s v="No"/>
    <s v="Y"/>
    <n v="2"/>
    <n v="-2"/>
    <n v="0"/>
    <n v="30"/>
    <x v="1"/>
    <m/>
    <n v="0"/>
    <n v="1"/>
    <n v="721"/>
    <n v="1"/>
    <x v="0"/>
    <n v="1"/>
    <n v="3"/>
    <n v="58"/>
    <n v="3"/>
    <n v="2"/>
    <n v="4"/>
    <n v="4011"/>
    <n v="10781"/>
    <n v="1"/>
    <n v="23"/>
    <n v="4"/>
    <n v="4"/>
    <n v="80"/>
    <n v="0"/>
    <n v="12"/>
    <n v="3"/>
    <n v="12"/>
    <n v="8"/>
    <n v="3"/>
    <n v="7"/>
  </r>
  <r>
    <s v="Yes"/>
    <s v="Travel_Rarely"/>
    <x v="0"/>
    <s v="Ex-Employees"/>
    <x v="1"/>
    <x v="4"/>
    <s v="STAFF-58"/>
    <n v="58"/>
    <x v="0"/>
    <x v="7"/>
    <x v="1"/>
    <s v="No"/>
    <s v="Y"/>
    <n v="0"/>
    <n v="-2"/>
    <n v="0"/>
    <n v="41"/>
    <x v="0"/>
    <n v="1"/>
    <n v="1"/>
    <n v="0"/>
    <n v="1360"/>
    <n v="12"/>
    <x v="3"/>
    <n v="1"/>
    <n v="2"/>
    <n v="49"/>
    <n v="3"/>
    <n v="5"/>
    <n v="3"/>
    <n v="19545"/>
    <n v="16280"/>
    <n v="1"/>
    <n v="12"/>
    <n v="3"/>
    <n v="4"/>
    <n v="80"/>
    <n v="0"/>
    <n v="23"/>
    <n v="3"/>
    <n v="22"/>
    <n v="15"/>
    <n v="15"/>
    <n v="8"/>
  </r>
  <r>
    <s v="No"/>
    <s v="Non-Travel"/>
    <x v="2"/>
    <s v="Current Employees"/>
    <x v="0"/>
    <x v="3"/>
    <s v="STAFF-60"/>
    <n v="60"/>
    <x v="1"/>
    <x v="0"/>
    <x v="0"/>
    <s v="No"/>
    <s v="Y"/>
    <n v="2"/>
    <n v="-2"/>
    <n v="0"/>
    <n v="34"/>
    <x v="1"/>
    <m/>
    <n v="0"/>
    <n v="1"/>
    <n v="1065"/>
    <n v="23"/>
    <x v="2"/>
    <n v="1"/>
    <n v="2"/>
    <n v="72"/>
    <n v="3"/>
    <n v="2"/>
    <n v="3"/>
    <n v="4568"/>
    <n v="10034"/>
    <n v="0"/>
    <n v="20"/>
    <n v="4"/>
    <n v="3"/>
    <n v="80"/>
    <n v="0"/>
    <n v="10"/>
    <n v="3"/>
    <n v="9"/>
    <n v="5"/>
    <n v="8"/>
    <n v="7"/>
  </r>
  <r>
    <s v="No"/>
    <s v="Travel_Rarely"/>
    <x v="0"/>
    <s v="Current Employees"/>
    <x v="1"/>
    <x v="0"/>
    <s v="STAFF-61"/>
    <n v="61"/>
    <x v="1"/>
    <x v="1"/>
    <x v="1"/>
    <s v="No"/>
    <s v="Y"/>
    <n v="1"/>
    <n v="-2"/>
    <n v="0"/>
    <n v="37"/>
    <x v="1"/>
    <m/>
    <n v="0"/>
    <n v="1"/>
    <n v="408"/>
    <n v="19"/>
    <x v="0"/>
    <n v="1"/>
    <n v="2"/>
    <n v="73"/>
    <n v="3"/>
    <n v="1"/>
    <n v="2"/>
    <n v="3022"/>
    <n v="10227"/>
    <n v="4"/>
    <n v="21"/>
    <n v="4"/>
    <n v="1"/>
    <n v="80"/>
    <n v="0"/>
    <n v="8"/>
    <n v="3"/>
    <n v="1"/>
    <n v="0"/>
    <n v="0"/>
    <n v="0"/>
  </r>
  <r>
    <s v="No"/>
    <s v="Travel_Frequently"/>
    <x v="1"/>
    <s v="Current Employees"/>
    <x v="0"/>
    <x v="3"/>
    <s v="STAFF-62"/>
    <n v="62"/>
    <x v="1"/>
    <x v="0"/>
    <x v="0"/>
    <s v="Yes"/>
    <s v="Y"/>
    <n v="4"/>
    <n v="-2"/>
    <n v="0"/>
    <n v="46"/>
    <x v="1"/>
    <m/>
    <n v="0"/>
    <n v="1"/>
    <n v="1211"/>
    <n v="5"/>
    <x v="2"/>
    <n v="1"/>
    <n v="1"/>
    <n v="98"/>
    <n v="3"/>
    <n v="2"/>
    <n v="4"/>
    <n v="5772"/>
    <n v="20445"/>
    <n v="4"/>
    <n v="21"/>
    <n v="4"/>
    <n v="3"/>
    <n v="80"/>
    <n v="0"/>
    <n v="14"/>
    <n v="3"/>
    <n v="9"/>
    <n v="6"/>
    <n v="0"/>
    <n v="8"/>
  </r>
  <r>
    <s v="No"/>
    <s v="Travel_Rarely"/>
    <x v="0"/>
    <s v="Current Employees"/>
    <x v="1"/>
    <x v="0"/>
    <s v="STAFF-63"/>
    <n v="63"/>
    <x v="1"/>
    <x v="2"/>
    <x v="1"/>
    <s v="No"/>
    <s v="Y"/>
    <n v="2"/>
    <n v="-2"/>
    <n v="0"/>
    <n v="35"/>
    <x v="1"/>
    <m/>
    <n v="0"/>
    <n v="1"/>
    <n v="1229"/>
    <n v="8"/>
    <x v="1"/>
    <n v="1"/>
    <n v="4"/>
    <n v="36"/>
    <n v="4"/>
    <n v="1"/>
    <n v="2"/>
    <n v="2269"/>
    <n v="4892"/>
    <n v="1"/>
    <n v="19"/>
    <n v="3"/>
    <n v="4"/>
    <n v="80"/>
    <n v="0"/>
    <n v="1"/>
    <n v="3"/>
    <n v="1"/>
    <n v="0"/>
    <n v="0"/>
    <n v="1"/>
  </r>
  <r>
    <s v="Yes"/>
    <s v="Travel_Rarely"/>
    <x v="1"/>
    <s v="Ex-Employees"/>
    <x v="1"/>
    <x v="0"/>
    <s v="STAFF-64"/>
    <n v="64"/>
    <x v="1"/>
    <x v="2"/>
    <x v="0"/>
    <s v="Yes"/>
    <s v="Y"/>
    <n v="2"/>
    <n v="-2"/>
    <n v="0"/>
    <n v="48"/>
    <x v="0"/>
    <n v="1"/>
    <n v="1"/>
    <n v="0"/>
    <n v="626"/>
    <n v="1"/>
    <x v="0"/>
    <n v="1"/>
    <n v="1"/>
    <n v="98"/>
    <n v="2"/>
    <n v="3"/>
    <n v="2"/>
    <n v="5381"/>
    <n v="19294"/>
    <n v="9"/>
    <n v="13"/>
    <n v="3"/>
    <n v="4"/>
    <n v="80"/>
    <n v="0"/>
    <n v="23"/>
    <n v="3"/>
    <n v="1"/>
    <n v="0"/>
    <n v="0"/>
    <n v="0"/>
  </r>
  <r>
    <s v="Yes"/>
    <s v="Travel_Rarely"/>
    <x v="2"/>
    <s v="Ex-Employees"/>
    <x v="1"/>
    <x v="4"/>
    <s v="STAFF-65"/>
    <n v="65"/>
    <x v="1"/>
    <x v="2"/>
    <x v="0"/>
    <s v="Yes"/>
    <s v="Y"/>
    <n v="3"/>
    <n v="-2"/>
    <n v="0"/>
    <n v="28"/>
    <x v="0"/>
    <n v="1"/>
    <n v="1"/>
    <n v="0"/>
    <n v="1434"/>
    <n v="5"/>
    <x v="2"/>
    <n v="1"/>
    <n v="3"/>
    <n v="50"/>
    <n v="3"/>
    <n v="1"/>
    <n v="3"/>
    <n v="3441"/>
    <n v="11179"/>
    <n v="1"/>
    <n v="13"/>
    <n v="3"/>
    <n v="3"/>
    <n v="80"/>
    <n v="0"/>
    <n v="2"/>
    <n v="2"/>
    <n v="2"/>
    <n v="2"/>
    <n v="2"/>
    <n v="2"/>
  </r>
  <r>
    <s v="No"/>
    <s v="Travel_Rarely"/>
    <x v="0"/>
    <s v="Current Employees"/>
    <x v="0"/>
    <x v="3"/>
    <s v="STAFF-68"/>
    <n v="68"/>
    <x v="0"/>
    <x v="0"/>
    <x v="2"/>
    <s v="Yes"/>
    <s v="Y"/>
    <n v="2"/>
    <n v="-2"/>
    <n v="0"/>
    <n v="44"/>
    <x v="1"/>
    <m/>
    <n v="0"/>
    <n v="1"/>
    <n v="1488"/>
    <n v="1"/>
    <x v="4"/>
    <n v="1"/>
    <n v="2"/>
    <n v="75"/>
    <n v="3"/>
    <n v="2"/>
    <n v="4"/>
    <n v="5454"/>
    <n v="4009"/>
    <n v="5"/>
    <n v="21"/>
    <n v="4"/>
    <n v="3"/>
    <n v="80"/>
    <n v="1"/>
    <n v="9"/>
    <n v="2"/>
    <n v="4"/>
    <n v="3"/>
    <n v="1"/>
    <n v="3"/>
  </r>
  <r>
    <s v="No"/>
    <s v="Non-Travel"/>
    <x v="0"/>
    <s v="Current Employees"/>
    <x v="1"/>
    <x v="2"/>
    <s v="STAFF-70"/>
    <n v="70"/>
    <x v="1"/>
    <x v="4"/>
    <x v="1"/>
    <s v="Yes"/>
    <s v="Y"/>
    <n v="3"/>
    <n v="-2"/>
    <n v="0"/>
    <n v="35"/>
    <x v="1"/>
    <m/>
    <n v="0"/>
    <n v="1"/>
    <n v="1097"/>
    <n v="11"/>
    <x v="0"/>
    <n v="1"/>
    <n v="3"/>
    <n v="79"/>
    <n v="2"/>
    <n v="3"/>
    <n v="4"/>
    <n v="9884"/>
    <n v="8302"/>
    <n v="2"/>
    <n v="13"/>
    <n v="3"/>
    <n v="3"/>
    <n v="80"/>
    <n v="1"/>
    <n v="10"/>
    <n v="3"/>
    <n v="4"/>
    <n v="0"/>
    <n v="2"/>
    <n v="3"/>
  </r>
  <r>
    <s v="No"/>
    <s v="Travel_Rarely"/>
    <x v="2"/>
    <s v="Current Employees"/>
    <x v="0"/>
    <x v="3"/>
    <s v="STAFF-72"/>
    <n v="72"/>
    <x v="0"/>
    <x v="0"/>
    <x v="1"/>
    <s v="Yes"/>
    <s v="Y"/>
    <n v="2"/>
    <n v="-2"/>
    <n v="0"/>
    <n v="26"/>
    <x v="1"/>
    <m/>
    <n v="0"/>
    <n v="1"/>
    <n v="1443"/>
    <n v="23"/>
    <x v="3"/>
    <n v="1"/>
    <n v="3"/>
    <n v="47"/>
    <n v="2"/>
    <n v="2"/>
    <n v="4"/>
    <n v="4157"/>
    <n v="21436"/>
    <n v="7"/>
    <n v="19"/>
    <n v="3"/>
    <n v="3"/>
    <n v="80"/>
    <n v="1"/>
    <n v="5"/>
    <n v="2"/>
    <n v="2"/>
    <n v="2"/>
    <n v="0"/>
    <n v="0"/>
  </r>
  <r>
    <s v="No"/>
    <s v="Travel_Frequently"/>
    <x v="2"/>
    <s v="Current Employees"/>
    <x v="1"/>
    <x v="0"/>
    <s v="STAFF-73"/>
    <n v="73"/>
    <x v="0"/>
    <x v="7"/>
    <x v="0"/>
    <s v="Yes"/>
    <s v="Y"/>
    <n v="1"/>
    <n v="-2"/>
    <n v="0"/>
    <n v="33"/>
    <x v="1"/>
    <m/>
    <n v="0"/>
    <n v="1"/>
    <n v="515"/>
    <n v="1"/>
    <x v="0"/>
    <n v="1"/>
    <n v="1"/>
    <n v="98"/>
    <n v="3"/>
    <n v="3"/>
    <n v="2"/>
    <n v="13458"/>
    <n v="15146"/>
    <n v="1"/>
    <n v="12"/>
    <n v="3"/>
    <n v="3"/>
    <n v="80"/>
    <n v="0"/>
    <n v="15"/>
    <n v="3"/>
    <n v="15"/>
    <n v="14"/>
    <n v="8"/>
    <n v="12"/>
  </r>
  <r>
    <s v="No"/>
    <s v="Travel_Frequently"/>
    <x v="0"/>
    <s v="Current Employees"/>
    <x v="0"/>
    <x v="0"/>
    <s v="STAFF-74"/>
    <n v="74"/>
    <x v="1"/>
    <x v="0"/>
    <x v="1"/>
    <s v="No"/>
    <s v="Y"/>
    <n v="3"/>
    <n v="-2"/>
    <n v="0"/>
    <n v="35"/>
    <x v="1"/>
    <m/>
    <n v="0"/>
    <n v="1"/>
    <n v="853"/>
    <n v="18"/>
    <x v="4"/>
    <n v="1"/>
    <n v="2"/>
    <n v="71"/>
    <n v="3"/>
    <n v="3"/>
    <n v="2"/>
    <n v="9069"/>
    <n v="11031"/>
    <n v="1"/>
    <n v="22"/>
    <n v="4"/>
    <n v="4"/>
    <n v="80"/>
    <n v="1"/>
    <n v="9"/>
    <n v="2"/>
    <n v="9"/>
    <n v="8"/>
    <n v="1"/>
    <n v="8"/>
  </r>
  <r>
    <s v="No"/>
    <s v="Travel_Rarely"/>
    <x v="0"/>
    <s v="Current Employees"/>
    <x v="1"/>
    <x v="2"/>
    <s v="STAFF-75"/>
    <n v="75"/>
    <x v="0"/>
    <x v="2"/>
    <x v="1"/>
    <s v="Yes"/>
    <s v="Y"/>
    <n v="3"/>
    <n v="-2"/>
    <n v="0"/>
    <n v="35"/>
    <x v="1"/>
    <m/>
    <n v="0"/>
    <n v="1"/>
    <n v="1142"/>
    <n v="23"/>
    <x v="2"/>
    <n v="1"/>
    <n v="3"/>
    <n v="30"/>
    <n v="3"/>
    <n v="1"/>
    <n v="4"/>
    <n v="4014"/>
    <n v="16002"/>
    <n v="3"/>
    <n v="15"/>
    <n v="3"/>
    <n v="3"/>
    <n v="80"/>
    <n v="1"/>
    <n v="4"/>
    <n v="3"/>
    <n v="2"/>
    <n v="2"/>
    <n v="2"/>
    <n v="2"/>
  </r>
  <r>
    <s v="No"/>
    <s v="Travel_Rarely"/>
    <x v="2"/>
    <s v="Current Employees"/>
    <x v="1"/>
    <x v="0"/>
    <s v="STAFF-76"/>
    <n v="76"/>
    <x v="1"/>
    <x v="2"/>
    <x v="2"/>
    <s v="No"/>
    <s v="Y"/>
    <n v="3"/>
    <n v="-2"/>
    <n v="0"/>
    <n v="31"/>
    <x v="1"/>
    <m/>
    <n v="0"/>
    <n v="1"/>
    <n v="655"/>
    <n v="7"/>
    <x v="2"/>
    <n v="1"/>
    <n v="4"/>
    <n v="48"/>
    <n v="3"/>
    <n v="2"/>
    <n v="2"/>
    <n v="5915"/>
    <n v="9528"/>
    <n v="3"/>
    <n v="22"/>
    <n v="4"/>
    <n v="4"/>
    <n v="80"/>
    <n v="1"/>
    <n v="10"/>
    <n v="2"/>
    <n v="7"/>
    <n v="7"/>
    <n v="1"/>
    <n v="7"/>
  </r>
  <r>
    <s v="No"/>
    <s v="Travel_Rarely"/>
    <x v="0"/>
    <s v="Current Employees"/>
    <x v="1"/>
    <x v="0"/>
    <s v="STAFF-77"/>
    <n v="77"/>
    <x v="1"/>
    <x v="3"/>
    <x v="2"/>
    <s v="No"/>
    <s v="Y"/>
    <n v="2"/>
    <n v="-2"/>
    <n v="0"/>
    <n v="37"/>
    <x v="1"/>
    <m/>
    <n v="0"/>
    <n v="1"/>
    <n v="1115"/>
    <n v="1"/>
    <x v="2"/>
    <n v="1"/>
    <n v="1"/>
    <n v="51"/>
    <n v="2"/>
    <n v="2"/>
    <n v="2"/>
    <n v="5993"/>
    <n v="2689"/>
    <n v="1"/>
    <n v="18"/>
    <n v="3"/>
    <n v="3"/>
    <n v="80"/>
    <n v="1"/>
    <n v="7"/>
    <n v="4"/>
    <n v="7"/>
    <n v="5"/>
    <n v="0"/>
    <n v="7"/>
  </r>
  <r>
    <s v="No"/>
    <s v="Travel_Rarely"/>
    <x v="2"/>
    <s v="Current Employees"/>
    <x v="1"/>
    <x v="2"/>
    <s v="STAFF-78"/>
    <n v="78"/>
    <x v="1"/>
    <x v="3"/>
    <x v="1"/>
    <s v="Yes"/>
    <s v="Y"/>
    <n v="3"/>
    <n v="-2"/>
    <n v="0"/>
    <n v="32"/>
    <x v="1"/>
    <m/>
    <n v="0"/>
    <n v="1"/>
    <n v="427"/>
    <n v="1"/>
    <x v="3"/>
    <n v="1"/>
    <n v="1"/>
    <n v="33"/>
    <n v="3"/>
    <n v="2"/>
    <n v="4"/>
    <n v="6162"/>
    <n v="10877"/>
    <n v="1"/>
    <n v="22"/>
    <n v="4"/>
    <n v="2"/>
    <n v="80"/>
    <n v="1"/>
    <n v="9"/>
    <n v="3"/>
    <n v="9"/>
    <n v="8"/>
    <n v="7"/>
    <n v="8"/>
  </r>
  <r>
    <s v="No"/>
    <s v="Travel_Frequently"/>
    <x v="0"/>
    <s v="Current Employees"/>
    <x v="1"/>
    <x v="0"/>
    <s v="STAFF-79"/>
    <n v="79"/>
    <x v="0"/>
    <x v="2"/>
    <x v="0"/>
    <s v="No"/>
    <s v="Y"/>
    <n v="2"/>
    <n v="-2"/>
    <n v="0"/>
    <n v="38"/>
    <x v="1"/>
    <m/>
    <n v="0"/>
    <n v="1"/>
    <n v="653"/>
    <n v="29"/>
    <x v="4"/>
    <n v="1"/>
    <n v="4"/>
    <n v="50"/>
    <n v="3"/>
    <n v="2"/>
    <n v="2"/>
    <n v="2406"/>
    <n v="5456"/>
    <n v="1"/>
    <n v="11"/>
    <n v="3"/>
    <n v="4"/>
    <n v="80"/>
    <n v="0"/>
    <n v="10"/>
    <n v="3"/>
    <n v="10"/>
    <n v="3"/>
    <n v="9"/>
    <n v="9"/>
  </r>
  <r>
    <s v="No"/>
    <s v="Travel_Rarely"/>
    <x v="1"/>
    <s v="Current Employees"/>
    <x v="1"/>
    <x v="2"/>
    <s v="STAFF-80"/>
    <n v="80"/>
    <x v="0"/>
    <x v="7"/>
    <x v="2"/>
    <s v="Yes"/>
    <s v="Y"/>
    <n v="2"/>
    <n v="-2"/>
    <n v="0"/>
    <n v="50"/>
    <x v="1"/>
    <m/>
    <n v="0"/>
    <n v="1"/>
    <n v="989"/>
    <n v="7"/>
    <x v="0"/>
    <n v="1"/>
    <n v="2"/>
    <n v="43"/>
    <n v="2"/>
    <n v="5"/>
    <n v="3"/>
    <n v="18740"/>
    <n v="16701"/>
    <n v="5"/>
    <n v="12"/>
    <n v="3"/>
    <n v="4"/>
    <n v="80"/>
    <n v="1"/>
    <n v="29"/>
    <n v="2"/>
    <n v="27"/>
    <n v="3"/>
    <n v="13"/>
    <n v="8"/>
  </r>
  <r>
    <s v="No"/>
    <s v="Travel_Rarely"/>
    <x v="3"/>
    <s v="Current Employees"/>
    <x v="0"/>
    <x v="0"/>
    <s v="STAFF-81"/>
    <n v="81"/>
    <x v="0"/>
    <x v="0"/>
    <x v="0"/>
    <s v="No"/>
    <s v="Y"/>
    <n v="3"/>
    <n v="-2"/>
    <n v="0"/>
    <n v="59"/>
    <x v="1"/>
    <m/>
    <n v="0"/>
    <n v="1"/>
    <n v="1435"/>
    <n v="25"/>
    <x v="3"/>
    <n v="1"/>
    <n v="1"/>
    <n v="99"/>
    <n v="3"/>
    <n v="3"/>
    <n v="2"/>
    <n v="7637"/>
    <n v="2354"/>
    <n v="7"/>
    <n v="11"/>
    <n v="3"/>
    <n v="4"/>
    <n v="80"/>
    <n v="0"/>
    <n v="28"/>
    <n v="2"/>
    <n v="21"/>
    <n v="16"/>
    <n v="7"/>
    <n v="9"/>
  </r>
  <r>
    <s v="No"/>
    <s v="Travel_Rarely"/>
    <x v="0"/>
    <s v="Current Employees"/>
    <x v="1"/>
    <x v="4"/>
    <s v="STAFF-83"/>
    <n v="83"/>
    <x v="0"/>
    <x v="4"/>
    <x v="2"/>
    <s v="No"/>
    <s v="Y"/>
    <n v="2"/>
    <n v="-2"/>
    <n v="0"/>
    <n v="36"/>
    <x v="1"/>
    <m/>
    <n v="0"/>
    <n v="1"/>
    <n v="1223"/>
    <n v="8"/>
    <x v="3"/>
    <n v="1"/>
    <n v="3"/>
    <n v="59"/>
    <n v="3"/>
    <n v="3"/>
    <n v="3"/>
    <n v="10096"/>
    <n v="8202"/>
    <n v="1"/>
    <n v="13"/>
    <n v="3"/>
    <n v="2"/>
    <n v="80"/>
    <n v="3"/>
    <n v="17"/>
    <n v="3"/>
    <n v="17"/>
    <n v="14"/>
    <n v="12"/>
    <n v="8"/>
  </r>
  <r>
    <s v="No"/>
    <s v="Travel_Rarely"/>
    <x v="3"/>
    <s v="Current Employees"/>
    <x v="1"/>
    <x v="2"/>
    <s v="STAFF-84"/>
    <n v="84"/>
    <x v="0"/>
    <x v="5"/>
    <x v="2"/>
    <s v="Yes"/>
    <s v="Y"/>
    <n v="2"/>
    <n v="-2"/>
    <n v="0"/>
    <n v="55"/>
    <x v="1"/>
    <m/>
    <n v="0"/>
    <n v="1"/>
    <n v="836"/>
    <n v="8"/>
    <x v="3"/>
    <n v="1"/>
    <n v="4"/>
    <n v="33"/>
    <n v="3"/>
    <n v="4"/>
    <n v="3"/>
    <n v="14756"/>
    <n v="19730"/>
    <n v="2"/>
    <n v="14"/>
    <n v="3"/>
    <n v="3"/>
    <n v="80"/>
    <n v="3"/>
    <n v="21"/>
    <n v="3"/>
    <n v="5"/>
    <n v="0"/>
    <n v="0"/>
    <n v="2"/>
  </r>
  <r>
    <s v="No"/>
    <s v="Travel_Frequently"/>
    <x v="0"/>
    <s v="Current Employees"/>
    <x v="1"/>
    <x v="0"/>
    <s v="STAFF-85"/>
    <n v="85"/>
    <x v="1"/>
    <x v="3"/>
    <x v="0"/>
    <s v="No"/>
    <s v="Y"/>
    <n v="3"/>
    <n v="-2"/>
    <n v="0"/>
    <n v="36"/>
    <x v="1"/>
    <m/>
    <n v="0"/>
    <n v="1"/>
    <n v="1195"/>
    <n v="11"/>
    <x v="3"/>
    <n v="1"/>
    <n v="2"/>
    <n v="95"/>
    <n v="2"/>
    <n v="2"/>
    <n v="2"/>
    <n v="6499"/>
    <n v="22656"/>
    <n v="1"/>
    <n v="13"/>
    <n v="3"/>
    <n v="3"/>
    <n v="80"/>
    <n v="0"/>
    <n v="6"/>
    <n v="3"/>
    <n v="6"/>
    <n v="5"/>
    <n v="0"/>
    <n v="3"/>
  </r>
  <r>
    <s v="No"/>
    <s v="Travel_Rarely"/>
    <x v="1"/>
    <s v="Current Employees"/>
    <x v="1"/>
    <x v="0"/>
    <s v="STAFF-86"/>
    <n v="86"/>
    <x v="1"/>
    <x v="1"/>
    <x v="2"/>
    <s v="No"/>
    <s v="Y"/>
    <n v="2"/>
    <n v="-2"/>
    <n v="0"/>
    <n v="45"/>
    <x v="1"/>
    <m/>
    <n v="0"/>
    <n v="1"/>
    <n v="1339"/>
    <n v="7"/>
    <x v="3"/>
    <n v="1"/>
    <n v="2"/>
    <n v="59"/>
    <n v="3"/>
    <n v="3"/>
    <n v="2"/>
    <n v="9724"/>
    <n v="18787"/>
    <n v="2"/>
    <n v="17"/>
    <n v="3"/>
    <n v="3"/>
    <n v="80"/>
    <n v="1"/>
    <n v="25"/>
    <n v="3"/>
    <n v="1"/>
    <n v="0"/>
    <n v="0"/>
    <n v="0"/>
  </r>
  <r>
    <s v="No"/>
    <s v="Travel_Frequently"/>
    <x v="0"/>
    <s v="Current Employees"/>
    <x v="1"/>
    <x v="2"/>
    <s v="STAFF-88"/>
    <n v="88"/>
    <x v="1"/>
    <x v="1"/>
    <x v="1"/>
    <s v="No"/>
    <s v="Y"/>
    <n v="2"/>
    <n v="-2"/>
    <n v="0"/>
    <n v="35"/>
    <x v="1"/>
    <m/>
    <n v="0"/>
    <n v="1"/>
    <n v="664"/>
    <n v="1"/>
    <x v="3"/>
    <n v="1"/>
    <n v="2"/>
    <n v="79"/>
    <n v="3"/>
    <n v="1"/>
    <n v="4"/>
    <n v="2194"/>
    <n v="5868"/>
    <n v="4"/>
    <n v="13"/>
    <n v="3"/>
    <n v="4"/>
    <n v="80"/>
    <n v="1"/>
    <n v="5"/>
    <n v="2"/>
    <n v="3"/>
    <n v="2"/>
    <n v="1"/>
    <n v="2"/>
  </r>
  <r>
    <s v="Yes"/>
    <s v="Travel_Rarely"/>
    <x v="0"/>
    <s v="Ex-Employees"/>
    <x v="1"/>
    <x v="2"/>
    <s v="STAFF-90"/>
    <n v="90"/>
    <x v="1"/>
    <x v="1"/>
    <x v="1"/>
    <s v="Yes"/>
    <s v="Y"/>
    <n v="0"/>
    <n v="-2"/>
    <n v="0"/>
    <n v="36"/>
    <x v="0"/>
    <n v="1"/>
    <n v="1"/>
    <n v="0"/>
    <n v="318"/>
    <n v="9"/>
    <x v="3"/>
    <n v="1"/>
    <n v="4"/>
    <n v="79"/>
    <n v="2"/>
    <n v="1"/>
    <n v="3"/>
    <n v="3388"/>
    <n v="21777"/>
    <n v="0"/>
    <n v="17"/>
    <n v="3"/>
    <n v="1"/>
    <n v="80"/>
    <n v="1"/>
    <n v="2"/>
    <n v="2"/>
    <n v="1"/>
    <n v="0"/>
    <n v="0"/>
    <n v="0"/>
  </r>
  <r>
    <s v="No"/>
    <s v="Travel_Frequently"/>
    <x v="3"/>
    <s v="Current Employees"/>
    <x v="0"/>
    <x v="0"/>
    <s v="STAFF-91"/>
    <n v="91"/>
    <x v="0"/>
    <x v="0"/>
    <x v="0"/>
    <s v="No"/>
    <s v="Y"/>
    <n v="2"/>
    <n v="-2"/>
    <n v="0"/>
    <n v="59"/>
    <x v="1"/>
    <m/>
    <n v="0"/>
    <n v="1"/>
    <n v="1225"/>
    <n v="1"/>
    <x v="1"/>
    <n v="1"/>
    <n v="1"/>
    <n v="57"/>
    <n v="2"/>
    <n v="2"/>
    <n v="2"/>
    <n v="5473"/>
    <n v="24668"/>
    <n v="7"/>
    <n v="11"/>
    <n v="3"/>
    <n v="4"/>
    <n v="80"/>
    <n v="0"/>
    <n v="20"/>
    <n v="2"/>
    <n v="4"/>
    <n v="3"/>
    <n v="1"/>
    <n v="3"/>
  </r>
  <r>
    <s v="No"/>
    <s v="Travel_Rarely"/>
    <x v="2"/>
    <s v="Current Employees"/>
    <x v="1"/>
    <x v="0"/>
    <s v="STAFF-94"/>
    <n v="94"/>
    <x v="1"/>
    <x v="1"/>
    <x v="1"/>
    <s v="No"/>
    <s v="Y"/>
    <n v="3"/>
    <n v="-2"/>
    <n v="0"/>
    <n v="29"/>
    <x v="1"/>
    <m/>
    <n v="0"/>
    <n v="1"/>
    <n v="1328"/>
    <n v="2"/>
    <x v="3"/>
    <n v="1"/>
    <n v="3"/>
    <n v="76"/>
    <n v="3"/>
    <n v="1"/>
    <n v="2"/>
    <n v="2703"/>
    <n v="4956"/>
    <n v="0"/>
    <n v="23"/>
    <n v="4"/>
    <n v="4"/>
    <n v="80"/>
    <n v="1"/>
    <n v="6"/>
    <n v="3"/>
    <n v="5"/>
    <n v="4"/>
    <n v="0"/>
    <n v="4"/>
  </r>
  <r>
    <s v="No"/>
    <s v="Travel_Rarely"/>
    <x v="2"/>
    <s v="Current Employees"/>
    <x v="1"/>
    <x v="2"/>
    <s v="STAFF-95"/>
    <n v="95"/>
    <x v="1"/>
    <x v="1"/>
    <x v="0"/>
    <s v="No"/>
    <s v="Y"/>
    <n v="4"/>
    <n v="-2"/>
    <n v="0"/>
    <n v="31"/>
    <x v="1"/>
    <m/>
    <n v="0"/>
    <n v="1"/>
    <n v="1082"/>
    <n v="1"/>
    <x v="2"/>
    <n v="1"/>
    <n v="3"/>
    <n v="87"/>
    <n v="3"/>
    <n v="1"/>
    <n v="3"/>
    <n v="2501"/>
    <n v="18775"/>
    <n v="1"/>
    <n v="17"/>
    <n v="3"/>
    <n v="2"/>
    <n v="80"/>
    <n v="0"/>
    <n v="1"/>
    <n v="3"/>
    <n v="1"/>
    <n v="1"/>
    <n v="1"/>
    <n v="0"/>
  </r>
  <r>
    <s v="No"/>
    <s v="Travel_Rarely"/>
    <x v="2"/>
    <s v="Current Employees"/>
    <x v="1"/>
    <x v="0"/>
    <s v="STAFF-96"/>
    <n v="96"/>
    <x v="1"/>
    <x v="1"/>
    <x v="1"/>
    <s v="No"/>
    <s v="Y"/>
    <n v="3"/>
    <n v="-2"/>
    <n v="0"/>
    <n v="32"/>
    <x v="1"/>
    <m/>
    <n v="0"/>
    <n v="1"/>
    <n v="548"/>
    <n v="1"/>
    <x v="3"/>
    <n v="1"/>
    <n v="2"/>
    <n v="66"/>
    <n v="3"/>
    <n v="2"/>
    <n v="2"/>
    <n v="6220"/>
    <n v="7346"/>
    <n v="1"/>
    <n v="17"/>
    <n v="3"/>
    <n v="2"/>
    <n v="80"/>
    <n v="2"/>
    <n v="10"/>
    <n v="3"/>
    <n v="10"/>
    <n v="4"/>
    <n v="0"/>
    <n v="9"/>
  </r>
  <r>
    <s v="No"/>
    <s v="Travel_Rarely"/>
    <x v="0"/>
    <s v="Current Employees"/>
    <x v="1"/>
    <x v="0"/>
    <s v="STAFF-97"/>
    <n v="97"/>
    <x v="0"/>
    <x v="2"/>
    <x v="1"/>
    <s v="No"/>
    <s v="Y"/>
    <n v="3"/>
    <n v="-2"/>
    <n v="0"/>
    <n v="36"/>
    <x v="1"/>
    <m/>
    <n v="0"/>
    <n v="1"/>
    <n v="132"/>
    <n v="6"/>
    <x v="3"/>
    <n v="1"/>
    <n v="2"/>
    <n v="55"/>
    <n v="4"/>
    <n v="1"/>
    <n v="2"/>
    <n v="3038"/>
    <n v="22002"/>
    <n v="3"/>
    <n v="12"/>
    <n v="3"/>
    <n v="2"/>
    <n v="80"/>
    <n v="0"/>
    <n v="5"/>
    <n v="3"/>
    <n v="1"/>
    <n v="0"/>
    <n v="0"/>
    <n v="0"/>
  </r>
  <r>
    <s v="No"/>
    <s v="Travel_Rarely"/>
    <x v="2"/>
    <s v="Current Employees"/>
    <x v="1"/>
    <x v="0"/>
    <s v="STAFF-98"/>
    <n v="98"/>
    <x v="0"/>
    <x v="3"/>
    <x v="0"/>
    <s v="No"/>
    <s v="Y"/>
    <n v="2"/>
    <n v="-2"/>
    <n v="0"/>
    <n v="31"/>
    <x v="1"/>
    <m/>
    <n v="0"/>
    <n v="1"/>
    <n v="746"/>
    <n v="8"/>
    <x v="2"/>
    <n v="1"/>
    <n v="3"/>
    <n v="61"/>
    <n v="3"/>
    <n v="2"/>
    <n v="2"/>
    <n v="4424"/>
    <n v="20682"/>
    <n v="1"/>
    <n v="23"/>
    <n v="4"/>
    <n v="4"/>
    <n v="80"/>
    <n v="0"/>
    <n v="11"/>
    <n v="3"/>
    <n v="11"/>
    <n v="7"/>
    <n v="1"/>
    <n v="8"/>
  </r>
  <r>
    <s v="No"/>
    <s v="Travel_Rarely"/>
    <x v="0"/>
    <s v="Current Employees"/>
    <x v="0"/>
    <x v="3"/>
    <s v="STAFF-100"/>
    <n v="100"/>
    <x v="1"/>
    <x v="0"/>
    <x v="0"/>
    <s v="No"/>
    <s v="Y"/>
    <n v="2"/>
    <n v="-2"/>
    <n v="0"/>
    <n v="35"/>
    <x v="1"/>
    <m/>
    <n v="0"/>
    <n v="1"/>
    <n v="776"/>
    <n v="1"/>
    <x v="2"/>
    <n v="1"/>
    <n v="3"/>
    <n v="32"/>
    <n v="2"/>
    <n v="2"/>
    <n v="4"/>
    <n v="4312"/>
    <n v="23016"/>
    <n v="0"/>
    <n v="14"/>
    <n v="3"/>
    <n v="2"/>
    <n v="80"/>
    <n v="0"/>
    <n v="16"/>
    <n v="3"/>
    <n v="15"/>
    <n v="13"/>
    <n v="2"/>
    <n v="8"/>
  </r>
  <r>
    <s v="No"/>
    <s v="Travel_Rarely"/>
    <x v="1"/>
    <s v="Current Employees"/>
    <x v="1"/>
    <x v="1"/>
    <s v="STAFF-101"/>
    <n v="101"/>
    <x v="1"/>
    <x v="7"/>
    <x v="1"/>
    <s v="Yes"/>
    <s v="Y"/>
    <n v="3"/>
    <n v="-2"/>
    <n v="0"/>
    <n v="45"/>
    <x v="1"/>
    <m/>
    <n v="0"/>
    <n v="1"/>
    <n v="193"/>
    <n v="6"/>
    <x v="2"/>
    <n v="1"/>
    <n v="4"/>
    <n v="52"/>
    <n v="3"/>
    <n v="3"/>
    <n v="4"/>
    <n v="13245"/>
    <n v="15067"/>
    <n v="4"/>
    <n v="14"/>
    <n v="3"/>
    <n v="2"/>
    <n v="80"/>
    <n v="0"/>
    <n v="17"/>
    <n v="4"/>
    <n v="0"/>
    <n v="0"/>
    <n v="0"/>
    <n v="0"/>
  </r>
  <r>
    <s v="No"/>
    <s v="Travel_Rarely"/>
    <x v="0"/>
    <s v="Current Employees"/>
    <x v="1"/>
    <x v="2"/>
    <s v="STAFF-102"/>
    <n v="102"/>
    <x v="1"/>
    <x v="7"/>
    <x v="0"/>
    <s v="No"/>
    <s v="Y"/>
    <n v="3"/>
    <n v="-2"/>
    <n v="0"/>
    <n v="37"/>
    <x v="1"/>
    <m/>
    <n v="0"/>
    <n v="1"/>
    <n v="397"/>
    <n v="7"/>
    <x v="2"/>
    <n v="1"/>
    <n v="1"/>
    <n v="30"/>
    <n v="3"/>
    <n v="3"/>
    <n v="3"/>
    <n v="13664"/>
    <n v="25258"/>
    <n v="4"/>
    <n v="13"/>
    <n v="3"/>
    <n v="1"/>
    <n v="80"/>
    <n v="0"/>
    <n v="16"/>
    <n v="4"/>
    <n v="5"/>
    <n v="2"/>
    <n v="0"/>
    <n v="2"/>
  </r>
  <r>
    <s v="No"/>
    <s v="Travel_Rarely"/>
    <x v="1"/>
    <s v="Current Employees"/>
    <x v="2"/>
    <x v="2"/>
    <s v="STAFF-103"/>
    <n v="103"/>
    <x v="1"/>
    <x v="8"/>
    <x v="2"/>
    <s v="Yes"/>
    <s v="Y"/>
    <n v="2"/>
    <n v="-2"/>
    <n v="0"/>
    <n v="46"/>
    <x v="1"/>
    <m/>
    <n v="0"/>
    <n v="1"/>
    <n v="945"/>
    <n v="5"/>
    <x v="0"/>
    <n v="1"/>
    <n v="2"/>
    <n v="80"/>
    <n v="3"/>
    <n v="2"/>
    <n v="3"/>
    <n v="5021"/>
    <n v="10425"/>
    <n v="8"/>
    <n v="22"/>
    <n v="4"/>
    <n v="4"/>
    <n v="80"/>
    <n v="1"/>
    <n v="16"/>
    <n v="3"/>
    <n v="4"/>
    <n v="2"/>
    <n v="0"/>
    <n v="2"/>
  </r>
  <r>
    <s v="No"/>
    <s v="Travel_Rarely"/>
    <x v="2"/>
    <s v="Current Employees"/>
    <x v="1"/>
    <x v="0"/>
    <s v="STAFF-104"/>
    <n v="104"/>
    <x v="1"/>
    <x v="2"/>
    <x v="1"/>
    <s v="Yes"/>
    <s v="Y"/>
    <n v="1"/>
    <n v="-2"/>
    <n v="0"/>
    <n v="30"/>
    <x v="1"/>
    <m/>
    <n v="0"/>
    <n v="1"/>
    <n v="852"/>
    <n v="1"/>
    <x v="1"/>
    <n v="1"/>
    <n v="4"/>
    <n v="55"/>
    <n v="2"/>
    <n v="2"/>
    <n v="2"/>
    <n v="5126"/>
    <n v="15998"/>
    <n v="1"/>
    <n v="12"/>
    <n v="3"/>
    <n v="3"/>
    <n v="80"/>
    <n v="2"/>
    <n v="10"/>
    <n v="2"/>
    <n v="10"/>
    <n v="8"/>
    <n v="3"/>
    <n v="0"/>
  </r>
  <r>
    <s v="No"/>
    <s v="Travel_Rarely"/>
    <x v="0"/>
    <s v="Current Employees"/>
    <x v="1"/>
    <x v="2"/>
    <s v="STAFF-105"/>
    <n v="105"/>
    <x v="1"/>
    <x v="1"/>
    <x v="0"/>
    <s v="No"/>
    <s v="Y"/>
    <n v="3"/>
    <n v="-2"/>
    <n v="0"/>
    <n v="35"/>
    <x v="1"/>
    <m/>
    <n v="0"/>
    <n v="1"/>
    <n v="1214"/>
    <n v="1"/>
    <x v="3"/>
    <n v="1"/>
    <n v="2"/>
    <n v="30"/>
    <n v="2"/>
    <n v="1"/>
    <n v="3"/>
    <n v="2859"/>
    <n v="26278"/>
    <n v="1"/>
    <n v="18"/>
    <n v="3"/>
    <n v="1"/>
    <n v="80"/>
    <n v="0"/>
    <n v="6"/>
    <n v="3"/>
    <n v="6"/>
    <n v="4"/>
    <n v="0"/>
    <n v="4"/>
  </r>
  <r>
    <s v="No"/>
    <s v="Travel_Rarely"/>
    <x v="3"/>
    <s v="Current Employees"/>
    <x v="0"/>
    <x v="0"/>
    <s v="STAFF-106"/>
    <n v="106"/>
    <x v="1"/>
    <x v="0"/>
    <x v="1"/>
    <s v="No"/>
    <s v="Y"/>
    <n v="4"/>
    <n v="-2"/>
    <n v="0"/>
    <n v="55"/>
    <x v="1"/>
    <m/>
    <n v="0"/>
    <n v="1"/>
    <n v="111"/>
    <n v="1"/>
    <x v="0"/>
    <n v="1"/>
    <n v="1"/>
    <n v="70"/>
    <n v="3"/>
    <n v="3"/>
    <n v="2"/>
    <n v="10239"/>
    <n v="18092"/>
    <n v="3"/>
    <n v="14"/>
    <n v="3"/>
    <n v="4"/>
    <n v="80"/>
    <n v="1"/>
    <n v="24"/>
    <n v="3"/>
    <n v="1"/>
    <n v="0"/>
    <n v="1"/>
    <n v="0"/>
  </r>
  <r>
    <s v="No"/>
    <s v="Non-Travel"/>
    <x v="0"/>
    <s v="Current Employees"/>
    <x v="1"/>
    <x v="2"/>
    <s v="STAFF-107"/>
    <n v="107"/>
    <x v="0"/>
    <x v="1"/>
    <x v="2"/>
    <s v="Yes"/>
    <s v="Y"/>
    <n v="3"/>
    <n v="-2"/>
    <n v="0"/>
    <n v="38"/>
    <x v="1"/>
    <m/>
    <n v="0"/>
    <n v="1"/>
    <n v="573"/>
    <n v="6"/>
    <x v="3"/>
    <n v="1"/>
    <n v="2"/>
    <n v="79"/>
    <n v="1"/>
    <n v="2"/>
    <n v="4"/>
    <n v="5329"/>
    <n v="15717"/>
    <n v="7"/>
    <n v="12"/>
    <n v="3"/>
    <n v="4"/>
    <n v="80"/>
    <n v="3"/>
    <n v="17"/>
    <n v="3"/>
    <n v="13"/>
    <n v="11"/>
    <n v="1"/>
    <n v="9"/>
  </r>
  <r>
    <s v="No"/>
    <s v="Travel_Rarely"/>
    <x v="2"/>
    <s v="Current Employees"/>
    <x v="1"/>
    <x v="2"/>
    <s v="STAFF-110"/>
    <n v="110"/>
    <x v="1"/>
    <x v="3"/>
    <x v="1"/>
    <s v="No"/>
    <s v="Y"/>
    <n v="2"/>
    <n v="-2"/>
    <n v="0"/>
    <n v="34"/>
    <x v="1"/>
    <m/>
    <n v="0"/>
    <n v="1"/>
    <n v="1153"/>
    <n v="1"/>
    <x v="0"/>
    <n v="1"/>
    <n v="1"/>
    <n v="94"/>
    <n v="3"/>
    <n v="2"/>
    <n v="3"/>
    <n v="4325"/>
    <n v="17736"/>
    <n v="1"/>
    <n v="15"/>
    <n v="3"/>
    <n v="3"/>
    <n v="80"/>
    <n v="0"/>
    <n v="5"/>
    <n v="3"/>
    <n v="5"/>
    <n v="2"/>
    <n v="1"/>
    <n v="3"/>
  </r>
  <r>
    <s v="No"/>
    <s v="Travel_Rarely"/>
    <x v="3"/>
    <s v="Current Employees"/>
    <x v="1"/>
    <x v="0"/>
    <s v="STAFF-112"/>
    <n v="112"/>
    <x v="1"/>
    <x v="3"/>
    <x v="0"/>
    <s v="No"/>
    <s v="Y"/>
    <n v="3"/>
    <n v="-2"/>
    <n v="0"/>
    <n v="56"/>
    <x v="1"/>
    <m/>
    <n v="0"/>
    <n v="1"/>
    <n v="1400"/>
    <n v="7"/>
    <x v="3"/>
    <n v="1"/>
    <n v="4"/>
    <n v="49"/>
    <n v="1"/>
    <n v="3"/>
    <n v="2"/>
    <n v="7260"/>
    <n v="21698"/>
    <n v="4"/>
    <n v="11"/>
    <n v="3"/>
    <n v="1"/>
    <n v="80"/>
    <n v="0"/>
    <n v="37"/>
    <n v="2"/>
    <n v="6"/>
    <n v="4"/>
    <n v="0"/>
    <n v="2"/>
  </r>
  <r>
    <s v="No"/>
    <s v="Travel_Rarely"/>
    <x v="4"/>
    <s v="Current Employees"/>
    <x v="0"/>
    <x v="4"/>
    <s v="STAFF-113"/>
    <n v="113"/>
    <x v="1"/>
    <x v="6"/>
    <x v="2"/>
    <s v="No"/>
    <s v="Y"/>
    <n v="3"/>
    <n v="-2"/>
    <n v="0"/>
    <n v="23"/>
    <x v="1"/>
    <m/>
    <n v="0"/>
    <n v="1"/>
    <n v="541"/>
    <n v="2"/>
    <x v="1"/>
    <n v="1"/>
    <n v="3"/>
    <n v="62"/>
    <n v="3"/>
    <n v="1"/>
    <n v="4"/>
    <n v="2322"/>
    <n v="9518"/>
    <n v="3"/>
    <n v="13"/>
    <n v="3"/>
    <n v="3"/>
    <n v="80"/>
    <n v="1"/>
    <n v="3"/>
    <n v="3"/>
    <n v="0"/>
    <n v="0"/>
    <n v="0"/>
    <n v="0"/>
  </r>
  <r>
    <s v="No"/>
    <s v="Travel_Rarely"/>
    <x v="1"/>
    <s v="Current Employees"/>
    <x v="1"/>
    <x v="0"/>
    <s v="STAFF-116"/>
    <n v="116"/>
    <x v="1"/>
    <x v="2"/>
    <x v="1"/>
    <s v="No"/>
    <s v="Y"/>
    <n v="4"/>
    <n v="-2"/>
    <n v="0"/>
    <n v="51"/>
    <x v="1"/>
    <m/>
    <n v="0"/>
    <n v="1"/>
    <n v="432"/>
    <n v="9"/>
    <x v="2"/>
    <n v="1"/>
    <n v="4"/>
    <n v="96"/>
    <n v="3"/>
    <n v="1"/>
    <n v="2"/>
    <n v="2075"/>
    <n v="18725"/>
    <n v="3"/>
    <n v="23"/>
    <n v="4"/>
    <n v="2"/>
    <n v="80"/>
    <n v="2"/>
    <n v="10"/>
    <n v="3"/>
    <n v="4"/>
    <n v="2"/>
    <n v="0"/>
    <n v="3"/>
  </r>
  <r>
    <s v="No"/>
    <s v="Travel_Rarely"/>
    <x v="2"/>
    <s v="Current Employees"/>
    <x v="1"/>
    <x v="0"/>
    <s v="STAFF-117"/>
    <n v="117"/>
    <x v="1"/>
    <x v="4"/>
    <x v="1"/>
    <s v="No"/>
    <s v="Y"/>
    <n v="3"/>
    <n v="-2"/>
    <n v="0"/>
    <n v="30"/>
    <x v="1"/>
    <m/>
    <n v="0"/>
    <n v="1"/>
    <n v="288"/>
    <n v="2"/>
    <x v="3"/>
    <n v="1"/>
    <n v="3"/>
    <n v="99"/>
    <n v="2"/>
    <n v="2"/>
    <n v="2"/>
    <n v="4152"/>
    <n v="15830"/>
    <n v="1"/>
    <n v="19"/>
    <n v="3"/>
    <n v="1"/>
    <n v="80"/>
    <n v="3"/>
    <n v="11"/>
    <n v="3"/>
    <n v="11"/>
    <n v="10"/>
    <n v="10"/>
    <n v="8"/>
  </r>
  <r>
    <s v="Yes"/>
    <s v="Travel_Rarely"/>
    <x v="1"/>
    <s v="Ex-Employees"/>
    <x v="0"/>
    <x v="2"/>
    <s v="STAFF-118"/>
    <n v="118"/>
    <x v="1"/>
    <x v="0"/>
    <x v="0"/>
    <s v="No"/>
    <s v="Y"/>
    <n v="3"/>
    <n v="-2"/>
    <n v="0"/>
    <n v="46"/>
    <x v="0"/>
    <n v="1"/>
    <n v="1"/>
    <n v="0"/>
    <n v="669"/>
    <n v="9"/>
    <x v="0"/>
    <n v="1"/>
    <n v="3"/>
    <n v="64"/>
    <n v="2"/>
    <n v="3"/>
    <n v="4"/>
    <n v="9619"/>
    <n v="13596"/>
    <n v="1"/>
    <n v="16"/>
    <n v="3"/>
    <n v="4"/>
    <n v="80"/>
    <n v="0"/>
    <n v="9"/>
    <n v="3"/>
    <n v="9"/>
    <n v="8"/>
    <n v="4"/>
    <n v="7"/>
  </r>
  <r>
    <s v="No"/>
    <s v="Travel_Frequently"/>
    <x v="0"/>
    <s v="Current Employees"/>
    <x v="1"/>
    <x v="0"/>
    <s v="STAFF-119"/>
    <n v="119"/>
    <x v="1"/>
    <x v="4"/>
    <x v="1"/>
    <s v="No"/>
    <s v="Y"/>
    <n v="3"/>
    <n v="-2"/>
    <n v="0"/>
    <n v="40"/>
    <x v="1"/>
    <m/>
    <n v="0"/>
    <n v="1"/>
    <n v="530"/>
    <n v="1"/>
    <x v="2"/>
    <n v="1"/>
    <n v="3"/>
    <n v="78"/>
    <n v="2"/>
    <n v="4"/>
    <n v="2"/>
    <n v="13503"/>
    <n v="14115"/>
    <n v="1"/>
    <n v="22"/>
    <n v="4"/>
    <n v="4"/>
    <n v="80"/>
    <n v="1"/>
    <n v="22"/>
    <n v="2"/>
    <n v="22"/>
    <n v="3"/>
    <n v="11"/>
    <n v="11"/>
  </r>
  <r>
    <s v="No"/>
    <s v="Travel_Rarely"/>
    <x v="1"/>
    <s v="Current Employees"/>
    <x v="0"/>
    <x v="3"/>
    <s v="STAFF-120"/>
    <n v="120"/>
    <x v="1"/>
    <x v="0"/>
    <x v="0"/>
    <s v="Yes"/>
    <s v="Y"/>
    <n v="2"/>
    <n v="-2"/>
    <n v="0"/>
    <n v="51"/>
    <x v="1"/>
    <m/>
    <n v="0"/>
    <n v="1"/>
    <n v="632"/>
    <n v="21"/>
    <x v="2"/>
    <n v="1"/>
    <n v="3"/>
    <n v="71"/>
    <n v="3"/>
    <n v="2"/>
    <n v="4"/>
    <n v="5441"/>
    <n v="8423"/>
    <n v="0"/>
    <n v="22"/>
    <n v="4"/>
    <n v="4"/>
    <n v="80"/>
    <n v="0"/>
    <n v="11"/>
    <n v="1"/>
    <n v="10"/>
    <n v="7"/>
    <n v="1"/>
    <n v="0"/>
  </r>
  <r>
    <s v="No"/>
    <s v="Travel_Rarely"/>
    <x v="2"/>
    <s v="Current Employees"/>
    <x v="0"/>
    <x v="2"/>
    <s v="STAFF-121"/>
    <n v="121"/>
    <x v="0"/>
    <x v="0"/>
    <x v="2"/>
    <s v="Yes"/>
    <s v="Y"/>
    <n v="4"/>
    <n v="-2"/>
    <n v="0"/>
    <n v="30"/>
    <x v="1"/>
    <m/>
    <n v="0"/>
    <n v="1"/>
    <n v="1334"/>
    <n v="4"/>
    <x v="0"/>
    <n v="1"/>
    <n v="3"/>
    <n v="63"/>
    <n v="2"/>
    <n v="2"/>
    <n v="3"/>
    <n v="5209"/>
    <n v="19760"/>
    <n v="1"/>
    <n v="12"/>
    <n v="3"/>
    <n v="2"/>
    <n v="80"/>
    <n v="3"/>
    <n v="11"/>
    <n v="2"/>
    <n v="11"/>
    <n v="8"/>
    <n v="2"/>
    <n v="7"/>
  </r>
  <r>
    <s v="No"/>
    <s v="Travel_Frequently"/>
    <x v="1"/>
    <s v="Current Employees"/>
    <x v="1"/>
    <x v="2"/>
    <s v="STAFF-124"/>
    <n v="124"/>
    <x v="1"/>
    <x v="4"/>
    <x v="1"/>
    <s v="Yes"/>
    <s v="Y"/>
    <n v="5"/>
    <n v="-2"/>
    <n v="0"/>
    <n v="46"/>
    <x v="1"/>
    <m/>
    <n v="0"/>
    <n v="1"/>
    <n v="638"/>
    <n v="1"/>
    <x v="3"/>
    <n v="1"/>
    <n v="3"/>
    <n v="40"/>
    <n v="2"/>
    <n v="3"/>
    <n v="4"/>
    <n v="10673"/>
    <n v="3142"/>
    <n v="2"/>
    <n v="13"/>
    <n v="3"/>
    <n v="3"/>
    <n v="80"/>
    <n v="1"/>
    <n v="21"/>
    <n v="2"/>
    <n v="10"/>
    <n v="9"/>
    <n v="9"/>
    <n v="5"/>
  </r>
  <r>
    <s v="No"/>
    <s v="Travel_Rarely"/>
    <x v="2"/>
    <s v="Current Employees"/>
    <x v="0"/>
    <x v="2"/>
    <s v="STAFF-125"/>
    <n v="125"/>
    <x v="1"/>
    <x v="0"/>
    <x v="0"/>
    <s v="No"/>
    <s v="Y"/>
    <n v="0"/>
    <n v="-2"/>
    <n v="0"/>
    <n v="32"/>
    <x v="1"/>
    <m/>
    <n v="0"/>
    <n v="1"/>
    <n v="1093"/>
    <n v="6"/>
    <x v="2"/>
    <n v="1"/>
    <n v="2"/>
    <n v="87"/>
    <n v="3"/>
    <n v="2"/>
    <n v="3"/>
    <n v="5010"/>
    <n v="24301"/>
    <n v="1"/>
    <n v="16"/>
    <n v="3"/>
    <n v="1"/>
    <n v="80"/>
    <n v="0"/>
    <n v="12"/>
    <n v="3"/>
    <n v="11"/>
    <n v="8"/>
    <n v="5"/>
    <n v="7"/>
  </r>
  <r>
    <s v="No"/>
    <s v="Travel_Rarely"/>
    <x v="1"/>
    <s v="Current Employees"/>
    <x v="1"/>
    <x v="4"/>
    <s v="STAFF-126"/>
    <n v="126"/>
    <x v="0"/>
    <x v="7"/>
    <x v="1"/>
    <s v="No"/>
    <s v="Y"/>
    <n v="5"/>
    <n v="-2"/>
    <n v="0"/>
    <n v="54"/>
    <x v="1"/>
    <m/>
    <n v="0"/>
    <n v="1"/>
    <n v="1217"/>
    <n v="2"/>
    <x v="2"/>
    <n v="1"/>
    <n v="1"/>
    <n v="60"/>
    <n v="3"/>
    <n v="3"/>
    <n v="3"/>
    <n v="13549"/>
    <n v="24001"/>
    <n v="9"/>
    <n v="12"/>
    <n v="3"/>
    <n v="1"/>
    <n v="80"/>
    <n v="1"/>
    <n v="16"/>
    <n v="1"/>
    <n v="4"/>
    <n v="3"/>
    <n v="0"/>
    <n v="3"/>
  </r>
  <r>
    <s v="No"/>
    <s v="Travel_Rarely"/>
    <x v="4"/>
    <s v="Current Employees"/>
    <x v="0"/>
    <x v="1"/>
    <s v="STAFF-128"/>
    <n v="128"/>
    <x v="0"/>
    <x v="0"/>
    <x v="1"/>
    <s v="No"/>
    <s v="Y"/>
    <n v="2"/>
    <n v="-2"/>
    <n v="0"/>
    <n v="24"/>
    <x v="1"/>
    <m/>
    <n v="0"/>
    <n v="1"/>
    <n v="1353"/>
    <n v="3"/>
    <x v="0"/>
    <n v="1"/>
    <n v="1"/>
    <n v="33"/>
    <n v="3"/>
    <n v="2"/>
    <n v="3"/>
    <n v="4999"/>
    <n v="17519"/>
    <n v="0"/>
    <n v="21"/>
    <n v="4"/>
    <n v="1"/>
    <n v="80"/>
    <n v="1"/>
    <n v="4"/>
    <n v="2"/>
    <n v="3"/>
    <n v="2"/>
    <n v="0"/>
    <n v="2"/>
  </r>
  <r>
    <s v="No"/>
    <s v="Non-Travel"/>
    <x v="2"/>
    <s v="Current Employees"/>
    <x v="0"/>
    <x v="2"/>
    <s v="STAFF-129"/>
    <n v="129"/>
    <x v="1"/>
    <x v="0"/>
    <x v="1"/>
    <s v="No"/>
    <s v="Y"/>
    <n v="3"/>
    <n v="-2"/>
    <n v="0"/>
    <n v="28"/>
    <x v="1"/>
    <m/>
    <n v="0"/>
    <n v="1"/>
    <n v="120"/>
    <n v="4"/>
    <x v="3"/>
    <n v="1"/>
    <n v="2"/>
    <n v="43"/>
    <n v="3"/>
    <n v="2"/>
    <n v="3"/>
    <n v="4221"/>
    <n v="8863"/>
    <n v="1"/>
    <n v="15"/>
    <n v="3"/>
    <n v="2"/>
    <n v="80"/>
    <n v="0"/>
    <n v="5"/>
    <n v="4"/>
    <n v="5"/>
    <n v="4"/>
    <n v="0"/>
    <n v="4"/>
  </r>
  <r>
    <s v="No"/>
    <s v="Travel_Rarely"/>
    <x v="3"/>
    <s v="Current Employees"/>
    <x v="0"/>
    <x v="2"/>
    <s v="STAFF-131"/>
    <n v="131"/>
    <x v="1"/>
    <x v="0"/>
    <x v="0"/>
    <s v="No"/>
    <s v="Y"/>
    <n v="1"/>
    <n v="-2"/>
    <n v="0"/>
    <n v="58"/>
    <x v="1"/>
    <m/>
    <n v="0"/>
    <n v="1"/>
    <n v="682"/>
    <n v="10"/>
    <x v="2"/>
    <n v="1"/>
    <n v="4"/>
    <n v="37"/>
    <n v="3"/>
    <n v="4"/>
    <n v="3"/>
    <n v="13872"/>
    <n v="24409"/>
    <n v="0"/>
    <n v="13"/>
    <n v="3"/>
    <n v="3"/>
    <n v="80"/>
    <n v="0"/>
    <n v="38"/>
    <n v="2"/>
    <n v="37"/>
    <n v="10"/>
    <n v="1"/>
    <n v="8"/>
  </r>
  <r>
    <s v="No"/>
    <s v="Non-Travel"/>
    <x v="0"/>
    <s v="Current Employees"/>
    <x v="1"/>
    <x v="2"/>
    <s v="STAFF-132"/>
    <n v="132"/>
    <x v="1"/>
    <x v="2"/>
    <x v="1"/>
    <s v="No"/>
    <s v="Y"/>
    <n v="3"/>
    <n v="-2"/>
    <n v="0"/>
    <n v="44"/>
    <x v="1"/>
    <m/>
    <n v="0"/>
    <n v="1"/>
    <n v="489"/>
    <n v="23"/>
    <x v="3"/>
    <n v="1"/>
    <n v="2"/>
    <n v="67"/>
    <n v="3"/>
    <n v="2"/>
    <n v="3"/>
    <n v="2042"/>
    <n v="25043"/>
    <n v="4"/>
    <n v="12"/>
    <n v="3"/>
    <n v="3"/>
    <n v="80"/>
    <n v="1"/>
    <n v="17"/>
    <n v="4"/>
    <n v="3"/>
    <n v="2"/>
    <n v="1"/>
    <n v="2"/>
  </r>
  <r>
    <s v="Yes"/>
    <s v="Travel_Rarely"/>
    <x v="0"/>
    <s v="Ex-Employees"/>
    <x v="2"/>
    <x v="5"/>
    <s v="STAFF-133"/>
    <n v="133"/>
    <x v="1"/>
    <x v="8"/>
    <x v="2"/>
    <s v="Yes"/>
    <s v="Y"/>
    <n v="3"/>
    <n v="-2"/>
    <n v="0"/>
    <n v="37"/>
    <x v="0"/>
    <n v="1"/>
    <n v="1"/>
    <n v="0"/>
    <n v="807"/>
    <n v="6"/>
    <x v="2"/>
    <n v="1"/>
    <n v="3"/>
    <n v="63"/>
    <n v="3"/>
    <n v="1"/>
    <n v="4"/>
    <n v="2073"/>
    <n v="23648"/>
    <n v="4"/>
    <n v="22"/>
    <n v="4"/>
    <n v="4"/>
    <n v="80"/>
    <n v="0"/>
    <n v="7"/>
    <n v="3"/>
    <n v="3"/>
    <n v="2"/>
    <n v="0"/>
    <n v="2"/>
  </r>
  <r>
    <s v="No"/>
    <s v="Travel_Rarely"/>
    <x v="2"/>
    <s v="Current Employees"/>
    <x v="1"/>
    <x v="0"/>
    <s v="STAFF-134"/>
    <n v="134"/>
    <x v="1"/>
    <x v="1"/>
    <x v="0"/>
    <s v="No"/>
    <s v="Y"/>
    <n v="2"/>
    <n v="-2"/>
    <n v="0"/>
    <n v="32"/>
    <x v="1"/>
    <m/>
    <n v="0"/>
    <n v="1"/>
    <n v="827"/>
    <n v="1"/>
    <x v="1"/>
    <n v="1"/>
    <n v="4"/>
    <n v="71"/>
    <n v="3"/>
    <n v="1"/>
    <n v="2"/>
    <n v="2956"/>
    <n v="15178"/>
    <n v="1"/>
    <n v="13"/>
    <n v="3"/>
    <n v="4"/>
    <n v="80"/>
    <n v="0"/>
    <n v="1"/>
    <n v="3"/>
    <n v="1"/>
    <n v="0"/>
    <n v="0"/>
    <n v="0"/>
  </r>
  <r>
    <s v="Yes"/>
    <s v="Travel_Frequently"/>
    <x v="4"/>
    <s v="Ex-Employees"/>
    <x v="1"/>
    <x v="0"/>
    <s v="STAFF-137"/>
    <n v="137"/>
    <x v="0"/>
    <x v="2"/>
    <x v="0"/>
    <s v="Yes"/>
    <s v="Y"/>
    <n v="5"/>
    <n v="-2"/>
    <n v="0"/>
    <n v="20"/>
    <x v="0"/>
    <n v="1"/>
    <n v="1"/>
    <n v="0"/>
    <n v="871"/>
    <n v="6"/>
    <x v="3"/>
    <n v="1"/>
    <n v="4"/>
    <n v="66"/>
    <n v="2"/>
    <n v="1"/>
    <n v="2"/>
    <n v="2926"/>
    <n v="19783"/>
    <n v="1"/>
    <n v="18"/>
    <n v="3"/>
    <n v="2"/>
    <n v="80"/>
    <n v="0"/>
    <n v="1"/>
    <n v="3"/>
    <n v="1"/>
    <n v="0"/>
    <n v="1"/>
    <n v="0"/>
  </r>
  <r>
    <s v="No"/>
    <s v="Travel_Rarely"/>
    <x v="2"/>
    <s v="Current Employees"/>
    <x v="1"/>
    <x v="1"/>
    <s v="STAFF-138"/>
    <n v="138"/>
    <x v="0"/>
    <x v="1"/>
    <x v="0"/>
    <s v="No"/>
    <s v="Y"/>
    <n v="3"/>
    <n v="-2"/>
    <n v="0"/>
    <n v="34"/>
    <x v="1"/>
    <m/>
    <n v="0"/>
    <n v="1"/>
    <n v="665"/>
    <n v="6"/>
    <x v="2"/>
    <n v="1"/>
    <n v="1"/>
    <n v="41"/>
    <n v="3"/>
    <n v="2"/>
    <n v="3"/>
    <n v="4809"/>
    <n v="12482"/>
    <n v="1"/>
    <n v="14"/>
    <n v="3"/>
    <n v="3"/>
    <n v="80"/>
    <n v="0"/>
    <n v="16"/>
    <n v="3"/>
    <n v="16"/>
    <n v="13"/>
    <n v="2"/>
    <n v="10"/>
  </r>
  <r>
    <s v="No"/>
    <s v="Non-Travel"/>
    <x v="0"/>
    <s v="Current Employees"/>
    <x v="1"/>
    <x v="0"/>
    <s v="STAFF-139"/>
    <n v="139"/>
    <x v="1"/>
    <x v="4"/>
    <x v="2"/>
    <s v="No"/>
    <s v="Y"/>
    <n v="2"/>
    <n v="-2"/>
    <n v="0"/>
    <n v="37"/>
    <x v="1"/>
    <m/>
    <n v="0"/>
    <n v="1"/>
    <n v="1040"/>
    <n v="2"/>
    <x v="0"/>
    <n v="1"/>
    <n v="3"/>
    <n v="100"/>
    <n v="2"/>
    <n v="2"/>
    <n v="2"/>
    <n v="5163"/>
    <n v="15850"/>
    <n v="5"/>
    <n v="14"/>
    <n v="3"/>
    <n v="4"/>
    <n v="80"/>
    <n v="1"/>
    <n v="17"/>
    <n v="4"/>
    <n v="1"/>
    <n v="0"/>
    <n v="0"/>
    <n v="0"/>
  </r>
  <r>
    <s v="No"/>
    <s v="Non-Travel"/>
    <x v="3"/>
    <s v="Current Employees"/>
    <x v="2"/>
    <x v="5"/>
    <s v="STAFF-140"/>
    <n v="140"/>
    <x v="0"/>
    <x v="5"/>
    <x v="1"/>
    <s v="No"/>
    <s v="Y"/>
    <n v="3"/>
    <n v="-2"/>
    <n v="0"/>
    <n v="59"/>
    <x v="1"/>
    <m/>
    <n v="0"/>
    <n v="1"/>
    <n v="1420"/>
    <n v="2"/>
    <x v="2"/>
    <n v="1"/>
    <n v="3"/>
    <n v="32"/>
    <n v="2"/>
    <n v="5"/>
    <n v="4"/>
    <n v="18844"/>
    <n v="21922"/>
    <n v="9"/>
    <n v="21"/>
    <n v="4"/>
    <n v="4"/>
    <n v="80"/>
    <n v="1"/>
    <n v="30"/>
    <n v="3"/>
    <n v="3"/>
    <n v="2"/>
    <n v="2"/>
    <n v="2"/>
  </r>
  <r>
    <s v="No"/>
    <s v="Travel_Frequently"/>
    <x v="1"/>
    <s v="Current Employees"/>
    <x v="1"/>
    <x v="0"/>
    <s v="STAFF-141"/>
    <n v="141"/>
    <x v="0"/>
    <x v="7"/>
    <x v="1"/>
    <s v="Yes"/>
    <s v="Y"/>
    <n v="1"/>
    <n v="-2"/>
    <n v="0"/>
    <n v="50"/>
    <x v="1"/>
    <m/>
    <n v="0"/>
    <n v="1"/>
    <n v="1115"/>
    <n v="1"/>
    <x v="3"/>
    <n v="1"/>
    <n v="1"/>
    <n v="73"/>
    <n v="3"/>
    <n v="5"/>
    <n v="2"/>
    <n v="18172"/>
    <n v="9755"/>
    <n v="3"/>
    <n v="19"/>
    <n v="3"/>
    <n v="1"/>
    <n v="80"/>
    <n v="0"/>
    <n v="28"/>
    <n v="2"/>
    <n v="8"/>
    <n v="3"/>
    <n v="0"/>
    <n v="7"/>
  </r>
  <r>
    <s v="Yes"/>
    <s v="Travel_Rarely"/>
    <x v="2"/>
    <s v="Ex-Employees"/>
    <x v="0"/>
    <x v="3"/>
    <s v="STAFF-142"/>
    <n v="142"/>
    <x v="1"/>
    <x v="0"/>
    <x v="0"/>
    <s v="Yes"/>
    <s v="Y"/>
    <n v="1"/>
    <n v="-2"/>
    <n v="0"/>
    <n v="25"/>
    <x v="0"/>
    <n v="1"/>
    <n v="1"/>
    <n v="0"/>
    <n v="240"/>
    <n v="5"/>
    <x v="3"/>
    <n v="1"/>
    <n v="3"/>
    <n v="46"/>
    <n v="2"/>
    <n v="2"/>
    <n v="3"/>
    <n v="5744"/>
    <n v="26959"/>
    <n v="1"/>
    <n v="11"/>
    <n v="3"/>
    <n v="4"/>
    <n v="80"/>
    <n v="0"/>
    <n v="6"/>
    <n v="3"/>
    <n v="6"/>
    <n v="4"/>
    <n v="0"/>
    <n v="3"/>
  </r>
  <r>
    <s v="No"/>
    <s v="Travel_Rarely"/>
    <x v="2"/>
    <s v="Current Employees"/>
    <x v="1"/>
    <x v="2"/>
    <s v="STAFF-143"/>
    <n v="143"/>
    <x v="1"/>
    <x v="1"/>
    <x v="1"/>
    <s v="No"/>
    <s v="Y"/>
    <n v="2"/>
    <n v="-2"/>
    <n v="0"/>
    <n v="25"/>
    <x v="1"/>
    <m/>
    <n v="0"/>
    <n v="1"/>
    <n v="1280"/>
    <n v="7"/>
    <x v="1"/>
    <n v="1"/>
    <n v="4"/>
    <n v="64"/>
    <n v="2"/>
    <n v="1"/>
    <n v="4"/>
    <n v="2889"/>
    <n v="26897"/>
    <n v="1"/>
    <n v="11"/>
    <n v="3"/>
    <n v="3"/>
    <n v="80"/>
    <n v="2"/>
    <n v="2"/>
    <n v="3"/>
    <n v="2"/>
    <n v="2"/>
    <n v="2"/>
    <n v="1"/>
  </r>
  <r>
    <s v="No"/>
    <s v="Travel_Rarely"/>
    <x v="4"/>
    <s v="Current Employees"/>
    <x v="1"/>
    <x v="2"/>
    <s v="STAFF-144"/>
    <n v="144"/>
    <x v="0"/>
    <x v="2"/>
    <x v="0"/>
    <s v="No"/>
    <s v="Y"/>
    <n v="5"/>
    <n v="-2"/>
    <n v="0"/>
    <n v="22"/>
    <x v="1"/>
    <m/>
    <n v="0"/>
    <n v="1"/>
    <n v="534"/>
    <n v="15"/>
    <x v="3"/>
    <n v="1"/>
    <n v="2"/>
    <n v="59"/>
    <n v="3"/>
    <n v="1"/>
    <n v="4"/>
    <n v="2871"/>
    <n v="23785"/>
    <n v="1"/>
    <n v="15"/>
    <n v="3"/>
    <n v="3"/>
    <n v="80"/>
    <n v="0"/>
    <n v="1"/>
    <n v="3"/>
    <n v="0"/>
    <n v="0"/>
    <n v="0"/>
    <n v="0"/>
  </r>
  <r>
    <s v="No"/>
    <s v="Travel_Frequently"/>
    <x v="1"/>
    <s v="Current Employees"/>
    <x v="1"/>
    <x v="2"/>
    <s v="STAFF-145"/>
    <n v="145"/>
    <x v="0"/>
    <x v="4"/>
    <x v="0"/>
    <s v="No"/>
    <s v="Y"/>
    <n v="1"/>
    <n v="-2"/>
    <n v="0"/>
    <n v="51"/>
    <x v="1"/>
    <m/>
    <n v="0"/>
    <n v="1"/>
    <n v="1456"/>
    <n v="1"/>
    <x v="2"/>
    <n v="1"/>
    <n v="1"/>
    <n v="30"/>
    <n v="2"/>
    <n v="3"/>
    <n v="4"/>
    <n v="7484"/>
    <n v="25796"/>
    <n v="3"/>
    <n v="20"/>
    <n v="4"/>
    <n v="3"/>
    <n v="80"/>
    <n v="0"/>
    <n v="23"/>
    <n v="2"/>
    <n v="13"/>
    <n v="12"/>
    <n v="12"/>
    <n v="8"/>
  </r>
  <r>
    <s v="Yes"/>
    <s v="Travel_Frequently"/>
    <x v="2"/>
    <s v="Ex-Employees"/>
    <x v="1"/>
    <x v="0"/>
    <s v="STAFF-147"/>
    <n v="147"/>
    <x v="1"/>
    <x v="2"/>
    <x v="0"/>
    <s v="Yes"/>
    <s v="Y"/>
    <n v="3"/>
    <n v="-2"/>
    <n v="0"/>
    <n v="34"/>
    <x v="0"/>
    <n v="1"/>
    <n v="1"/>
    <n v="0"/>
    <n v="658"/>
    <n v="7"/>
    <x v="3"/>
    <n v="1"/>
    <n v="1"/>
    <n v="66"/>
    <n v="1"/>
    <n v="2"/>
    <n v="2"/>
    <n v="6074"/>
    <n v="22887"/>
    <n v="1"/>
    <n v="24"/>
    <n v="4"/>
    <n v="4"/>
    <n v="80"/>
    <n v="0"/>
    <n v="9"/>
    <n v="3"/>
    <n v="9"/>
    <n v="7"/>
    <n v="0"/>
    <n v="6"/>
  </r>
  <r>
    <s v="No"/>
    <s v="Non-Travel"/>
    <x v="1"/>
    <s v="Current Employees"/>
    <x v="2"/>
    <x v="5"/>
    <s v="STAFF-148"/>
    <n v="148"/>
    <x v="0"/>
    <x v="5"/>
    <x v="0"/>
    <s v="Yes"/>
    <s v="Y"/>
    <n v="3"/>
    <n v="-2"/>
    <n v="0"/>
    <n v="54"/>
    <x v="1"/>
    <m/>
    <n v="0"/>
    <n v="1"/>
    <n v="142"/>
    <n v="26"/>
    <x v="3"/>
    <n v="1"/>
    <n v="4"/>
    <n v="30"/>
    <n v="4"/>
    <n v="4"/>
    <n v="4"/>
    <n v="17328"/>
    <n v="13871"/>
    <n v="2"/>
    <n v="12"/>
    <n v="3"/>
    <n v="3"/>
    <n v="80"/>
    <n v="0"/>
    <n v="23"/>
    <n v="3"/>
    <n v="5"/>
    <n v="3"/>
    <n v="4"/>
    <n v="4"/>
  </r>
  <r>
    <s v="No"/>
    <s v="Travel_Rarely"/>
    <x v="4"/>
    <s v="Current Employees"/>
    <x v="1"/>
    <x v="0"/>
    <s v="STAFF-150"/>
    <n v="150"/>
    <x v="1"/>
    <x v="2"/>
    <x v="1"/>
    <s v="No"/>
    <s v="Y"/>
    <n v="2"/>
    <n v="-2"/>
    <n v="0"/>
    <n v="24"/>
    <x v="1"/>
    <m/>
    <n v="0"/>
    <n v="1"/>
    <n v="1127"/>
    <n v="18"/>
    <x v="1"/>
    <n v="1"/>
    <n v="2"/>
    <n v="52"/>
    <n v="3"/>
    <n v="1"/>
    <n v="2"/>
    <n v="2774"/>
    <n v="13257"/>
    <n v="0"/>
    <n v="12"/>
    <n v="3"/>
    <n v="3"/>
    <n v="80"/>
    <n v="1"/>
    <n v="6"/>
    <n v="3"/>
    <n v="5"/>
    <n v="3"/>
    <n v="1"/>
    <n v="2"/>
  </r>
  <r>
    <s v="No"/>
    <s v="Travel_Rarely"/>
    <x v="2"/>
    <s v="Current Employees"/>
    <x v="1"/>
    <x v="0"/>
    <s v="STAFF-151"/>
    <n v="151"/>
    <x v="0"/>
    <x v="1"/>
    <x v="2"/>
    <s v="No"/>
    <s v="Y"/>
    <n v="3"/>
    <n v="-2"/>
    <n v="0"/>
    <n v="34"/>
    <x v="1"/>
    <m/>
    <n v="0"/>
    <n v="1"/>
    <n v="1031"/>
    <n v="6"/>
    <x v="2"/>
    <n v="1"/>
    <n v="3"/>
    <n v="45"/>
    <n v="2"/>
    <n v="2"/>
    <n v="2"/>
    <n v="4505"/>
    <n v="15000"/>
    <n v="6"/>
    <n v="15"/>
    <n v="3"/>
    <n v="3"/>
    <n v="80"/>
    <n v="1"/>
    <n v="12"/>
    <n v="3"/>
    <n v="1"/>
    <n v="0"/>
    <n v="0"/>
    <n v="0"/>
  </r>
  <r>
    <s v="No"/>
    <s v="Travel_Rarely"/>
    <x v="0"/>
    <s v="Current Employees"/>
    <x v="0"/>
    <x v="0"/>
    <s v="STAFF-152"/>
    <n v="152"/>
    <x v="1"/>
    <x v="0"/>
    <x v="0"/>
    <s v="No"/>
    <s v="Y"/>
    <n v="3"/>
    <n v="-2"/>
    <n v="0"/>
    <n v="37"/>
    <x v="1"/>
    <m/>
    <n v="0"/>
    <n v="1"/>
    <n v="1189"/>
    <n v="3"/>
    <x v="3"/>
    <n v="1"/>
    <n v="3"/>
    <n v="87"/>
    <n v="3"/>
    <n v="3"/>
    <n v="2"/>
    <n v="7428"/>
    <n v="14506"/>
    <n v="2"/>
    <n v="12"/>
    <n v="3"/>
    <n v="1"/>
    <n v="80"/>
    <n v="0"/>
    <n v="12"/>
    <n v="3"/>
    <n v="5"/>
    <n v="3"/>
    <n v="1"/>
    <n v="3"/>
  </r>
  <r>
    <s v="No"/>
    <s v="Travel_Rarely"/>
    <x v="2"/>
    <s v="Current Employees"/>
    <x v="1"/>
    <x v="2"/>
    <s v="STAFF-153"/>
    <n v="153"/>
    <x v="0"/>
    <x v="5"/>
    <x v="0"/>
    <s v="No"/>
    <s v="Y"/>
    <n v="6"/>
    <n v="-2"/>
    <n v="0"/>
    <n v="34"/>
    <x v="1"/>
    <m/>
    <n v="0"/>
    <n v="1"/>
    <n v="1354"/>
    <n v="5"/>
    <x v="3"/>
    <n v="1"/>
    <n v="3"/>
    <n v="45"/>
    <n v="2"/>
    <n v="3"/>
    <n v="4"/>
    <n v="11631"/>
    <n v="5615"/>
    <n v="2"/>
    <n v="12"/>
    <n v="3"/>
    <n v="4"/>
    <n v="80"/>
    <n v="0"/>
    <n v="14"/>
    <n v="3"/>
    <n v="11"/>
    <n v="10"/>
    <n v="5"/>
    <n v="8"/>
  </r>
  <r>
    <s v="No"/>
    <s v="Travel_Frequently"/>
    <x v="0"/>
    <s v="Current Employees"/>
    <x v="0"/>
    <x v="4"/>
    <s v="STAFF-154"/>
    <n v="154"/>
    <x v="0"/>
    <x v="0"/>
    <x v="1"/>
    <s v="No"/>
    <s v="Y"/>
    <n v="6"/>
    <n v="-2"/>
    <n v="0"/>
    <n v="36"/>
    <x v="1"/>
    <m/>
    <n v="0"/>
    <n v="1"/>
    <n v="1467"/>
    <n v="11"/>
    <x v="0"/>
    <n v="1"/>
    <n v="2"/>
    <n v="92"/>
    <n v="3"/>
    <n v="3"/>
    <n v="4"/>
    <n v="9738"/>
    <n v="22952"/>
    <n v="0"/>
    <n v="14"/>
    <n v="3"/>
    <n v="3"/>
    <n v="80"/>
    <n v="1"/>
    <n v="10"/>
    <n v="3"/>
    <n v="9"/>
    <n v="7"/>
    <n v="2"/>
    <n v="8"/>
  </r>
  <r>
    <s v="No"/>
    <s v="Travel_Rarely"/>
    <x v="0"/>
    <s v="Current Employees"/>
    <x v="1"/>
    <x v="0"/>
    <s v="STAFF-155"/>
    <n v="155"/>
    <x v="0"/>
    <x v="2"/>
    <x v="2"/>
    <s v="No"/>
    <s v="Y"/>
    <n v="2"/>
    <n v="-2"/>
    <n v="0"/>
    <n v="36"/>
    <x v="1"/>
    <m/>
    <n v="0"/>
    <n v="1"/>
    <n v="922"/>
    <n v="3"/>
    <x v="0"/>
    <n v="1"/>
    <n v="1"/>
    <n v="39"/>
    <n v="3"/>
    <n v="1"/>
    <n v="2"/>
    <n v="2835"/>
    <n v="2561"/>
    <n v="5"/>
    <n v="22"/>
    <n v="4"/>
    <n v="1"/>
    <n v="80"/>
    <n v="1"/>
    <n v="7"/>
    <n v="3"/>
    <n v="1"/>
    <n v="0"/>
    <n v="0"/>
    <n v="0"/>
  </r>
  <r>
    <s v="No"/>
    <s v="Travel_Frequently"/>
    <x v="0"/>
    <s v="Current Employees"/>
    <x v="0"/>
    <x v="0"/>
    <s v="STAFF-158"/>
    <n v="158"/>
    <x v="1"/>
    <x v="5"/>
    <x v="1"/>
    <s v="Yes"/>
    <s v="Y"/>
    <n v="3"/>
    <n v="-2"/>
    <n v="0"/>
    <n v="43"/>
    <x v="1"/>
    <m/>
    <n v="0"/>
    <n v="1"/>
    <n v="394"/>
    <n v="26"/>
    <x v="0"/>
    <n v="1"/>
    <n v="3"/>
    <n v="92"/>
    <n v="3"/>
    <n v="4"/>
    <n v="2"/>
    <n v="16959"/>
    <n v="19494"/>
    <n v="1"/>
    <n v="12"/>
    <n v="3"/>
    <n v="4"/>
    <n v="80"/>
    <n v="2"/>
    <n v="25"/>
    <n v="4"/>
    <n v="25"/>
    <n v="12"/>
    <n v="4"/>
    <n v="12"/>
  </r>
  <r>
    <s v="No"/>
    <s v="Travel_Frequently"/>
    <x v="2"/>
    <s v="Current Employees"/>
    <x v="1"/>
    <x v="0"/>
    <s v="STAFF-159"/>
    <n v="159"/>
    <x v="1"/>
    <x v="1"/>
    <x v="2"/>
    <s v="No"/>
    <s v="Y"/>
    <n v="2"/>
    <n v="-2"/>
    <n v="0"/>
    <n v="30"/>
    <x v="1"/>
    <m/>
    <n v="0"/>
    <n v="1"/>
    <n v="1312"/>
    <n v="23"/>
    <x v="3"/>
    <n v="1"/>
    <n v="1"/>
    <n v="96"/>
    <n v="1"/>
    <n v="1"/>
    <n v="2"/>
    <n v="2613"/>
    <n v="22310"/>
    <n v="1"/>
    <n v="25"/>
    <n v="4"/>
    <n v="3"/>
    <n v="80"/>
    <n v="3"/>
    <n v="10"/>
    <n v="2"/>
    <n v="10"/>
    <n v="7"/>
    <n v="0"/>
    <n v="9"/>
  </r>
  <r>
    <s v="No"/>
    <s v="Non-Travel"/>
    <x v="2"/>
    <s v="Current Employees"/>
    <x v="0"/>
    <x v="3"/>
    <s v="STAFF-160"/>
    <n v="160"/>
    <x v="1"/>
    <x v="0"/>
    <x v="1"/>
    <s v="No"/>
    <s v="Y"/>
    <n v="2"/>
    <n v="-2"/>
    <n v="0"/>
    <n v="33"/>
    <x v="1"/>
    <m/>
    <n v="0"/>
    <n v="1"/>
    <n v="750"/>
    <n v="22"/>
    <x v="0"/>
    <n v="1"/>
    <n v="3"/>
    <n v="95"/>
    <n v="3"/>
    <n v="2"/>
    <n v="3"/>
    <n v="6146"/>
    <n v="15480"/>
    <n v="0"/>
    <n v="13"/>
    <n v="3"/>
    <n v="1"/>
    <n v="80"/>
    <n v="1"/>
    <n v="8"/>
    <n v="4"/>
    <n v="7"/>
    <n v="7"/>
    <n v="0"/>
    <n v="7"/>
  </r>
  <r>
    <s v="Yes"/>
    <s v="Travel_Rarely"/>
    <x v="3"/>
    <s v="Ex-Employees"/>
    <x v="1"/>
    <x v="0"/>
    <s v="STAFF-161"/>
    <n v="161"/>
    <x v="0"/>
    <x v="1"/>
    <x v="1"/>
    <s v="Yes"/>
    <s v="Y"/>
    <n v="2"/>
    <n v="-2"/>
    <n v="0"/>
    <n v="56"/>
    <x v="0"/>
    <n v="1"/>
    <n v="1"/>
    <n v="0"/>
    <n v="441"/>
    <n v="14"/>
    <x v="2"/>
    <n v="1"/>
    <n v="2"/>
    <n v="72"/>
    <n v="3"/>
    <n v="1"/>
    <n v="2"/>
    <n v="4963"/>
    <n v="4510"/>
    <n v="9"/>
    <n v="18"/>
    <n v="3"/>
    <n v="1"/>
    <n v="80"/>
    <n v="3"/>
    <n v="7"/>
    <n v="3"/>
    <n v="5"/>
    <n v="4"/>
    <n v="4"/>
    <n v="3"/>
  </r>
  <r>
    <s v="No"/>
    <s v="Travel_Rarely"/>
    <x v="1"/>
    <s v="Current Employees"/>
    <x v="1"/>
    <x v="0"/>
    <s v="STAFF-162"/>
    <n v="162"/>
    <x v="1"/>
    <x v="7"/>
    <x v="0"/>
    <s v="No"/>
    <s v="Y"/>
    <n v="5"/>
    <n v="-2"/>
    <n v="0"/>
    <n v="51"/>
    <x v="1"/>
    <m/>
    <n v="0"/>
    <n v="1"/>
    <n v="684"/>
    <n v="6"/>
    <x v="3"/>
    <n v="1"/>
    <n v="1"/>
    <n v="51"/>
    <n v="3"/>
    <n v="5"/>
    <n v="2"/>
    <n v="19537"/>
    <n v="6462"/>
    <n v="7"/>
    <n v="13"/>
    <n v="3"/>
    <n v="3"/>
    <n v="80"/>
    <n v="0"/>
    <n v="23"/>
    <n v="3"/>
    <n v="20"/>
    <n v="18"/>
    <n v="15"/>
    <n v="15"/>
  </r>
  <r>
    <s v="Yes"/>
    <s v="Travel_Rarely"/>
    <x v="2"/>
    <s v="Ex-Employees"/>
    <x v="0"/>
    <x v="0"/>
    <s v="STAFF-163"/>
    <n v="163"/>
    <x v="1"/>
    <x v="0"/>
    <x v="1"/>
    <s v="Yes"/>
    <s v="Y"/>
    <n v="3"/>
    <n v="-2"/>
    <n v="0"/>
    <n v="31"/>
    <x v="0"/>
    <n v="1"/>
    <n v="1"/>
    <n v="0"/>
    <n v="249"/>
    <n v="6"/>
    <x v="2"/>
    <n v="1"/>
    <n v="2"/>
    <n v="76"/>
    <n v="1"/>
    <n v="2"/>
    <n v="2"/>
    <n v="6172"/>
    <n v="20739"/>
    <n v="4"/>
    <n v="18"/>
    <n v="3"/>
    <n v="2"/>
    <n v="80"/>
    <n v="0"/>
    <n v="12"/>
    <n v="2"/>
    <n v="7"/>
    <n v="7"/>
    <n v="7"/>
    <n v="7"/>
  </r>
  <r>
    <s v="No"/>
    <s v="Travel_Rarely"/>
    <x v="2"/>
    <s v="Current Employees"/>
    <x v="1"/>
    <x v="1"/>
    <s v="STAFF-164"/>
    <n v="164"/>
    <x v="0"/>
    <x v="1"/>
    <x v="1"/>
    <s v="No"/>
    <s v="Y"/>
    <n v="3"/>
    <n v="-2"/>
    <n v="0"/>
    <n v="26"/>
    <x v="1"/>
    <m/>
    <n v="0"/>
    <n v="1"/>
    <n v="841"/>
    <n v="6"/>
    <x v="3"/>
    <n v="1"/>
    <n v="3"/>
    <n v="46"/>
    <n v="2"/>
    <n v="1"/>
    <n v="3"/>
    <n v="2368"/>
    <n v="23300"/>
    <n v="1"/>
    <n v="19"/>
    <n v="3"/>
    <n v="3"/>
    <n v="80"/>
    <n v="0"/>
    <n v="5"/>
    <n v="2"/>
    <n v="5"/>
    <n v="4"/>
    <n v="4"/>
    <n v="3"/>
  </r>
  <r>
    <s v="Yes"/>
    <s v="Travel_Rarely"/>
    <x v="3"/>
    <s v="Ex-Employees"/>
    <x v="1"/>
    <x v="2"/>
    <s v="STAFF-165"/>
    <n v="165"/>
    <x v="0"/>
    <x v="4"/>
    <x v="1"/>
    <s v="No"/>
    <s v="Y"/>
    <n v="3"/>
    <n v="-2"/>
    <n v="0"/>
    <n v="58"/>
    <x v="0"/>
    <n v="1"/>
    <n v="1"/>
    <n v="0"/>
    <n v="147"/>
    <n v="23"/>
    <x v="2"/>
    <n v="1"/>
    <n v="4"/>
    <n v="94"/>
    <n v="3"/>
    <n v="3"/>
    <n v="4"/>
    <n v="10312"/>
    <n v="3465"/>
    <n v="1"/>
    <n v="12"/>
    <n v="3"/>
    <n v="4"/>
    <n v="80"/>
    <n v="1"/>
    <n v="40"/>
    <n v="2"/>
    <n v="40"/>
    <n v="10"/>
    <n v="15"/>
    <n v="6"/>
  </r>
  <r>
    <s v="Yes"/>
    <s v="Travel_Rarely"/>
    <x v="4"/>
    <s v="Ex-Employees"/>
    <x v="0"/>
    <x v="3"/>
    <s v="STAFF-167"/>
    <n v="167"/>
    <x v="1"/>
    <x v="6"/>
    <x v="0"/>
    <s v="Yes"/>
    <s v="Y"/>
    <n v="2"/>
    <n v="-2"/>
    <n v="0"/>
    <n v="19"/>
    <x v="0"/>
    <n v="1"/>
    <n v="1"/>
    <n v="0"/>
    <n v="528"/>
    <n v="22"/>
    <x v="1"/>
    <n v="1"/>
    <n v="4"/>
    <n v="50"/>
    <n v="3"/>
    <n v="1"/>
    <n v="3"/>
    <n v="1675"/>
    <n v="26820"/>
    <n v="1"/>
    <n v="19"/>
    <n v="3"/>
    <n v="4"/>
    <n v="80"/>
    <n v="0"/>
    <n v="0"/>
    <n v="2"/>
    <n v="0"/>
    <n v="0"/>
    <n v="0"/>
    <n v="0"/>
  </r>
  <r>
    <s v="No"/>
    <s v="Travel_Rarely"/>
    <x v="4"/>
    <s v="Current Employees"/>
    <x v="1"/>
    <x v="4"/>
    <s v="STAFF-169"/>
    <n v="169"/>
    <x v="1"/>
    <x v="2"/>
    <x v="1"/>
    <s v="No"/>
    <s v="Y"/>
    <n v="2"/>
    <n v="-2"/>
    <n v="0"/>
    <n v="22"/>
    <x v="1"/>
    <m/>
    <n v="0"/>
    <n v="1"/>
    <n v="594"/>
    <n v="2"/>
    <x v="1"/>
    <n v="1"/>
    <n v="3"/>
    <n v="100"/>
    <n v="3"/>
    <n v="1"/>
    <n v="4"/>
    <n v="2523"/>
    <n v="19299"/>
    <n v="0"/>
    <n v="14"/>
    <n v="3"/>
    <n v="3"/>
    <n v="80"/>
    <n v="1"/>
    <n v="3"/>
    <n v="3"/>
    <n v="2"/>
    <n v="1"/>
    <n v="2"/>
    <n v="1"/>
  </r>
  <r>
    <s v="No"/>
    <s v="Travel_Rarely"/>
    <x v="1"/>
    <s v="Current Employees"/>
    <x v="1"/>
    <x v="2"/>
    <s v="STAFF-170"/>
    <n v="170"/>
    <x v="0"/>
    <x v="3"/>
    <x v="1"/>
    <s v="No"/>
    <s v="Y"/>
    <n v="2"/>
    <n v="-2"/>
    <n v="0"/>
    <n v="49"/>
    <x v="1"/>
    <m/>
    <n v="0"/>
    <n v="1"/>
    <n v="470"/>
    <n v="20"/>
    <x v="2"/>
    <n v="1"/>
    <n v="3"/>
    <n v="96"/>
    <n v="3"/>
    <n v="2"/>
    <n v="1"/>
    <n v="6567"/>
    <n v="5549"/>
    <n v="1"/>
    <n v="14"/>
    <n v="3"/>
    <n v="3"/>
    <n v="80"/>
    <n v="0"/>
    <n v="16"/>
    <n v="2"/>
    <n v="15"/>
    <n v="11"/>
    <n v="5"/>
    <n v="11"/>
  </r>
  <r>
    <s v="No"/>
    <s v="Travel_Frequently"/>
    <x v="0"/>
    <s v="Current Employees"/>
    <x v="1"/>
    <x v="2"/>
    <s v="STAFF-171"/>
    <n v="171"/>
    <x v="0"/>
    <x v="1"/>
    <x v="0"/>
    <s v="No"/>
    <s v="Y"/>
    <n v="2"/>
    <n v="-2"/>
    <n v="0"/>
    <n v="43"/>
    <x v="1"/>
    <m/>
    <n v="0"/>
    <n v="1"/>
    <n v="957"/>
    <n v="28"/>
    <x v="3"/>
    <n v="1"/>
    <n v="2"/>
    <n v="72"/>
    <n v="4"/>
    <n v="1"/>
    <n v="3"/>
    <n v="4739"/>
    <n v="16090"/>
    <n v="4"/>
    <n v="12"/>
    <n v="3"/>
    <n v="4"/>
    <n v="80"/>
    <n v="0"/>
    <n v="18"/>
    <n v="3"/>
    <n v="3"/>
    <n v="2"/>
    <n v="1"/>
    <n v="2"/>
  </r>
  <r>
    <s v="No"/>
    <s v="Travel_Frequently"/>
    <x v="1"/>
    <s v="Current Employees"/>
    <x v="0"/>
    <x v="3"/>
    <s v="STAFF-174"/>
    <n v="174"/>
    <x v="0"/>
    <x v="0"/>
    <x v="0"/>
    <s v="No"/>
    <s v="Y"/>
    <n v="3"/>
    <n v="-2"/>
    <n v="0"/>
    <n v="50"/>
    <x v="1"/>
    <m/>
    <n v="0"/>
    <n v="1"/>
    <n v="809"/>
    <n v="12"/>
    <x v="3"/>
    <n v="1"/>
    <n v="3"/>
    <n v="77"/>
    <n v="3"/>
    <n v="3"/>
    <n v="4"/>
    <n v="9208"/>
    <n v="6645"/>
    <n v="4"/>
    <n v="11"/>
    <n v="3"/>
    <n v="4"/>
    <n v="80"/>
    <n v="0"/>
    <n v="16"/>
    <n v="3"/>
    <n v="2"/>
    <n v="2"/>
    <n v="2"/>
    <n v="1"/>
  </r>
  <r>
    <s v="Yes"/>
    <s v="Travel_Rarely"/>
    <x v="2"/>
    <s v="Ex-Employees"/>
    <x v="0"/>
    <x v="0"/>
    <s v="STAFF-175"/>
    <n v="175"/>
    <x v="0"/>
    <x v="0"/>
    <x v="1"/>
    <s v="Yes"/>
    <s v="Y"/>
    <n v="2"/>
    <n v="-2"/>
    <n v="0"/>
    <n v="31"/>
    <x v="0"/>
    <n v="1"/>
    <n v="1"/>
    <n v="0"/>
    <n v="542"/>
    <n v="20"/>
    <x v="3"/>
    <n v="1"/>
    <n v="2"/>
    <n v="71"/>
    <n v="1"/>
    <n v="2"/>
    <n v="2"/>
    <n v="4559"/>
    <n v="24788"/>
    <n v="3"/>
    <n v="11"/>
    <n v="3"/>
    <n v="3"/>
    <n v="80"/>
    <n v="1"/>
    <n v="4"/>
    <n v="3"/>
    <n v="2"/>
    <n v="2"/>
    <n v="2"/>
    <n v="2"/>
  </r>
  <r>
    <s v="No"/>
    <s v="Travel_Rarely"/>
    <x v="0"/>
    <s v="Current Employees"/>
    <x v="0"/>
    <x v="0"/>
    <s v="STAFF-176"/>
    <n v="176"/>
    <x v="1"/>
    <x v="0"/>
    <x v="2"/>
    <s v="Yes"/>
    <s v="Y"/>
    <n v="2"/>
    <n v="-2"/>
    <n v="0"/>
    <n v="41"/>
    <x v="1"/>
    <m/>
    <n v="0"/>
    <n v="1"/>
    <n v="802"/>
    <n v="9"/>
    <x v="1"/>
    <n v="1"/>
    <n v="3"/>
    <n v="96"/>
    <n v="3"/>
    <n v="3"/>
    <n v="2"/>
    <n v="8189"/>
    <n v="21196"/>
    <n v="3"/>
    <n v="13"/>
    <n v="3"/>
    <n v="3"/>
    <n v="80"/>
    <n v="1"/>
    <n v="12"/>
    <n v="3"/>
    <n v="9"/>
    <n v="7"/>
    <n v="0"/>
    <n v="7"/>
  </r>
  <r>
    <s v="No"/>
    <s v="Travel_Rarely"/>
    <x v="2"/>
    <s v="Current Employees"/>
    <x v="2"/>
    <x v="0"/>
    <s v="STAFF-177"/>
    <n v="177"/>
    <x v="0"/>
    <x v="8"/>
    <x v="1"/>
    <s v="No"/>
    <s v="Y"/>
    <n v="3"/>
    <n v="-2"/>
    <n v="0"/>
    <n v="26"/>
    <x v="1"/>
    <m/>
    <n v="0"/>
    <n v="1"/>
    <n v="1355"/>
    <n v="25"/>
    <x v="1"/>
    <n v="1"/>
    <n v="3"/>
    <n v="61"/>
    <n v="3"/>
    <n v="1"/>
    <n v="2"/>
    <n v="2942"/>
    <n v="8916"/>
    <n v="1"/>
    <n v="23"/>
    <n v="4"/>
    <n v="4"/>
    <n v="80"/>
    <n v="1"/>
    <n v="8"/>
    <n v="3"/>
    <n v="8"/>
    <n v="7"/>
    <n v="5"/>
    <n v="7"/>
  </r>
  <r>
    <s v="No"/>
    <s v="Travel_Rarely"/>
    <x v="0"/>
    <s v="Current Employees"/>
    <x v="1"/>
    <x v="2"/>
    <s v="STAFF-178"/>
    <n v="178"/>
    <x v="1"/>
    <x v="3"/>
    <x v="2"/>
    <s v="No"/>
    <s v="Y"/>
    <n v="0"/>
    <n v="-2"/>
    <n v="0"/>
    <n v="36"/>
    <x v="1"/>
    <m/>
    <n v="0"/>
    <n v="1"/>
    <n v="216"/>
    <n v="6"/>
    <x v="0"/>
    <n v="1"/>
    <n v="2"/>
    <n v="84"/>
    <n v="3"/>
    <n v="2"/>
    <n v="3"/>
    <n v="4941"/>
    <n v="2819"/>
    <n v="6"/>
    <n v="20"/>
    <n v="4"/>
    <n v="4"/>
    <n v="80"/>
    <n v="2"/>
    <n v="7"/>
    <n v="3"/>
    <n v="3"/>
    <n v="2"/>
    <n v="0"/>
    <n v="1"/>
  </r>
  <r>
    <s v="Yes"/>
    <s v="Travel_Frequently"/>
    <x v="1"/>
    <s v="Ex-Employees"/>
    <x v="1"/>
    <x v="0"/>
    <s v="STAFF-179"/>
    <n v="179"/>
    <x v="1"/>
    <x v="3"/>
    <x v="0"/>
    <s v="No"/>
    <s v="Y"/>
    <n v="2"/>
    <n v="-2"/>
    <n v="0"/>
    <n v="51"/>
    <x v="0"/>
    <n v="1"/>
    <n v="1"/>
    <n v="0"/>
    <n v="1150"/>
    <n v="8"/>
    <x v="2"/>
    <n v="1"/>
    <n v="1"/>
    <n v="53"/>
    <n v="1"/>
    <n v="3"/>
    <n v="2"/>
    <n v="10650"/>
    <n v="25150"/>
    <n v="2"/>
    <n v="15"/>
    <n v="3"/>
    <n v="4"/>
    <n v="80"/>
    <n v="0"/>
    <n v="18"/>
    <n v="3"/>
    <n v="4"/>
    <n v="2"/>
    <n v="0"/>
    <n v="3"/>
  </r>
  <r>
    <s v="No"/>
    <s v="Travel_Rarely"/>
    <x v="0"/>
    <s v="Current Employees"/>
    <x v="0"/>
    <x v="0"/>
    <s v="STAFF-182"/>
    <n v="182"/>
    <x v="0"/>
    <x v="0"/>
    <x v="1"/>
    <s v="No"/>
    <s v="Y"/>
    <n v="1"/>
    <n v="-2"/>
    <n v="0"/>
    <n v="39"/>
    <x v="1"/>
    <m/>
    <n v="0"/>
    <n v="1"/>
    <n v="1329"/>
    <n v="4"/>
    <x v="2"/>
    <n v="1"/>
    <n v="4"/>
    <n v="47"/>
    <n v="2"/>
    <n v="2"/>
    <n v="2"/>
    <n v="5902"/>
    <n v="14590"/>
    <n v="4"/>
    <n v="14"/>
    <n v="3"/>
    <n v="3"/>
    <n v="80"/>
    <n v="1"/>
    <n v="17"/>
    <n v="4"/>
    <n v="15"/>
    <n v="11"/>
    <n v="5"/>
    <n v="9"/>
  </r>
  <r>
    <s v="No"/>
    <s v="Travel_Rarely"/>
    <x v="2"/>
    <s v="Current Employees"/>
    <x v="0"/>
    <x v="0"/>
    <s v="STAFF-183"/>
    <n v="183"/>
    <x v="1"/>
    <x v="0"/>
    <x v="1"/>
    <s v="No"/>
    <s v="Y"/>
    <n v="3"/>
    <n v="-2"/>
    <n v="0"/>
    <n v="25"/>
    <x v="1"/>
    <m/>
    <n v="0"/>
    <n v="1"/>
    <n v="959"/>
    <n v="28"/>
    <x v="3"/>
    <n v="1"/>
    <n v="1"/>
    <n v="41"/>
    <n v="2"/>
    <n v="2"/>
    <n v="2"/>
    <n v="8639"/>
    <n v="24835"/>
    <n v="2"/>
    <n v="18"/>
    <n v="3"/>
    <n v="4"/>
    <n v="80"/>
    <n v="0"/>
    <n v="6"/>
    <n v="3"/>
    <n v="2"/>
    <n v="2"/>
    <n v="2"/>
    <n v="2"/>
  </r>
  <r>
    <s v="No"/>
    <s v="Travel_Rarely"/>
    <x v="2"/>
    <s v="Current Employees"/>
    <x v="2"/>
    <x v="5"/>
    <s v="STAFF-184"/>
    <n v="184"/>
    <x v="1"/>
    <x v="8"/>
    <x v="1"/>
    <s v="Yes"/>
    <s v="Y"/>
    <n v="2"/>
    <n v="-2"/>
    <n v="0"/>
    <n v="30"/>
    <x v="1"/>
    <m/>
    <n v="0"/>
    <n v="1"/>
    <n v="1240"/>
    <n v="9"/>
    <x v="3"/>
    <n v="1"/>
    <n v="3"/>
    <n v="48"/>
    <n v="3"/>
    <n v="2"/>
    <n v="4"/>
    <n v="6347"/>
    <n v="13982"/>
    <n v="0"/>
    <n v="19"/>
    <n v="3"/>
    <n v="4"/>
    <n v="80"/>
    <n v="0"/>
    <n v="12"/>
    <n v="1"/>
    <n v="11"/>
    <n v="9"/>
    <n v="4"/>
    <n v="7"/>
  </r>
  <r>
    <s v="Yes"/>
    <s v="Travel_Rarely"/>
    <x v="2"/>
    <s v="Ex-Employees"/>
    <x v="1"/>
    <x v="2"/>
    <s v="STAFF-190"/>
    <n v="190"/>
    <x v="0"/>
    <x v="2"/>
    <x v="0"/>
    <s v="No"/>
    <s v="Y"/>
    <n v="2"/>
    <n v="-2"/>
    <n v="0"/>
    <n v="32"/>
    <x v="0"/>
    <n v="1"/>
    <n v="1"/>
    <n v="0"/>
    <n v="1033"/>
    <n v="9"/>
    <x v="3"/>
    <n v="1"/>
    <n v="1"/>
    <n v="41"/>
    <n v="3"/>
    <n v="1"/>
    <n v="1"/>
    <n v="4200"/>
    <n v="10224"/>
    <n v="7"/>
    <n v="22"/>
    <n v="4"/>
    <n v="1"/>
    <n v="80"/>
    <n v="0"/>
    <n v="10"/>
    <n v="4"/>
    <n v="5"/>
    <n v="4"/>
    <n v="0"/>
    <n v="4"/>
  </r>
  <r>
    <s v="No"/>
    <s v="Travel_Rarely"/>
    <x v="1"/>
    <s v="Current Employees"/>
    <x v="1"/>
    <x v="2"/>
    <s v="STAFF-192"/>
    <n v="192"/>
    <x v="1"/>
    <x v="1"/>
    <x v="0"/>
    <s v="No"/>
    <s v="Y"/>
    <n v="2"/>
    <n v="-2"/>
    <n v="0"/>
    <n v="45"/>
    <x v="1"/>
    <m/>
    <n v="0"/>
    <n v="1"/>
    <n v="1316"/>
    <n v="29"/>
    <x v="3"/>
    <n v="1"/>
    <n v="3"/>
    <n v="83"/>
    <n v="3"/>
    <n v="1"/>
    <n v="4"/>
    <n v="3452"/>
    <n v="9752"/>
    <n v="5"/>
    <n v="13"/>
    <n v="3"/>
    <n v="2"/>
    <n v="80"/>
    <n v="0"/>
    <n v="9"/>
    <n v="2"/>
    <n v="6"/>
    <n v="5"/>
    <n v="0"/>
    <n v="3"/>
  </r>
  <r>
    <s v="No"/>
    <s v="Travel_Rarely"/>
    <x v="0"/>
    <s v="Current Employees"/>
    <x v="1"/>
    <x v="4"/>
    <s v="STAFF-193"/>
    <n v="193"/>
    <x v="0"/>
    <x v="1"/>
    <x v="0"/>
    <s v="Yes"/>
    <s v="Y"/>
    <n v="2"/>
    <n v="-2"/>
    <n v="0"/>
    <n v="38"/>
    <x v="1"/>
    <m/>
    <n v="0"/>
    <n v="1"/>
    <n v="364"/>
    <n v="3"/>
    <x v="4"/>
    <n v="1"/>
    <n v="4"/>
    <n v="32"/>
    <n v="3"/>
    <n v="2"/>
    <n v="3"/>
    <n v="4317"/>
    <n v="2302"/>
    <n v="3"/>
    <n v="20"/>
    <n v="4"/>
    <n v="2"/>
    <n v="80"/>
    <n v="0"/>
    <n v="19"/>
    <n v="3"/>
    <n v="3"/>
    <n v="2"/>
    <n v="2"/>
    <n v="2"/>
  </r>
  <r>
    <s v="No"/>
    <s v="Travel_Rarely"/>
    <x v="2"/>
    <s v="Current Employees"/>
    <x v="1"/>
    <x v="0"/>
    <s v="STAFF-194"/>
    <n v="194"/>
    <x v="0"/>
    <x v="1"/>
    <x v="0"/>
    <s v="No"/>
    <s v="Y"/>
    <n v="4"/>
    <n v="-2"/>
    <n v="0"/>
    <n v="30"/>
    <x v="1"/>
    <m/>
    <n v="0"/>
    <n v="1"/>
    <n v="438"/>
    <n v="18"/>
    <x v="3"/>
    <n v="1"/>
    <n v="1"/>
    <n v="75"/>
    <n v="3"/>
    <n v="1"/>
    <n v="2"/>
    <n v="2632"/>
    <n v="23910"/>
    <n v="1"/>
    <n v="14"/>
    <n v="3"/>
    <n v="3"/>
    <n v="80"/>
    <n v="0"/>
    <n v="5"/>
    <n v="2"/>
    <n v="5"/>
    <n v="4"/>
    <n v="0"/>
    <n v="4"/>
  </r>
  <r>
    <s v="No"/>
    <s v="Travel_Frequently"/>
    <x v="2"/>
    <s v="Current Employees"/>
    <x v="0"/>
    <x v="2"/>
    <s v="STAFF-195"/>
    <n v="195"/>
    <x v="1"/>
    <x v="0"/>
    <x v="2"/>
    <s v="No"/>
    <s v="Y"/>
    <n v="2"/>
    <n v="-2"/>
    <n v="0"/>
    <n v="32"/>
    <x v="1"/>
    <m/>
    <n v="0"/>
    <n v="1"/>
    <n v="689"/>
    <n v="9"/>
    <x v="0"/>
    <n v="1"/>
    <n v="4"/>
    <n v="35"/>
    <n v="1"/>
    <n v="2"/>
    <n v="4"/>
    <n v="4668"/>
    <n v="22812"/>
    <n v="0"/>
    <n v="17"/>
    <n v="3"/>
    <n v="4"/>
    <n v="80"/>
    <n v="3"/>
    <n v="9"/>
    <n v="4"/>
    <n v="8"/>
    <n v="7"/>
    <n v="0"/>
    <n v="7"/>
  </r>
  <r>
    <s v="No"/>
    <s v="Travel_Rarely"/>
    <x v="2"/>
    <s v="Current Employees"/>
    <x v="1"/>
    <x v="4"/>
    <s v="STAFF-197"/>
    <n v="197"/>
    <x v="0"/>
    <x v="1"/>
    <x v="2"/>
    <s v="No"/>
    <s v="Y"/>
    <n v="3"/>
    <n v="-2"/>
    <n v="0"/>
    <n v="30"/>
    <x v="1"/>
    <m/>
    <n v="0"/>
    <n v="1"/>
    <n v="201"/>
    <n v="5"/>
    <x v="3"/>
    <n v="1"/>
    <n v="4"/>
    <n v="84"/>
    <n v="3"/>
    <n v="1"/>
    <n v="4"/>
    <n v="3204"/>
    <n v="10415"/>
    <n v="5"/>
    <n v="14"/>
    <n v="3"/>
    <n v="4"/>
    <n v="80"/>
    <n v="1"/>
    <n v="8"/>
    <n v="3"/>
    <n v="3"/>
    <n v="2"/>
    <n v="2"/>
    <n v="2"/>
  </r>
  <r>
    <s v="No"/>
    <s v="Travel_Rarely"/>
    <x v="2"/>
    <s v="Current Employees"/>
    <x v="1"/>
    <x v="2"/>
    <s v="STAFF-198"/>
    <n v="198"/>
    <x v="1"/>
    <x v="2"/>
    <x v="0"/>
    <s v="No"/>
    <s v="Y"/>
    <n v="3"/>
    <n v="-2"/>
    <n v="0"/>
    <n v="30"/>
    <x v="1"/>
    <m/>
    <n v="0"/>
    <n v="1"/>
    <n v="1427"/>
    <n v="2"/>
    <x v="1"/>
    <n v="1"/>
    <n v="2"/>
    <n v="35"/>
    <n v="2"/>
    <n v="1"/>
    <n v="4"/>
    <n v="2720"/>
    <n v="11162"/>
    <n v="0"/>
    <n v="13"/>
    <n v="3"/>
    <n v="4"/>
    <n v="80"/>
    <n v="0"/>
    <n v="6"/>
    <n v="3"/>
    <n v="5"/>
    <n v="3"/>
    <n v="1"/>
    <n v="2"/>
  </r>
  <r>
    <s v="No"/>
    <s v="Travel_Frequently"/>
    <x v="0"/>
    <s v="Current Employees"/>
    <x v="1"/>
    <x v="0"/>
    <s v="STAFF-199"/>
    <n v="199"/>
    <x v="1"/>
    <x v="5"/>
    <x v="2"/>
    <s v="No"/>
    <s v="Y"/>
    <n v="2"/>
    <n v="-2"/>
    <n v="0"/>
    <n v="41"/>
    <x v="1"/>
    <m/>
    <n v="0"/>
    <n v="1"/>
    <n v="857"/>
    <n v="10"/>
    <x v="3"/>
    <n v="1"/>
    <n v="4"/>
    <n v="91"/>
    <n v="2"/>
    <n v="4"/>
    <n v="2"/>
    <n v="17181"/>
    <n v="12888"/>
    <n v="4"/>
    <n v="13"/>
    <n v="3"/>
    <n v="2"/>
    <n v="80"/>
    <n v="1"/>
    <n v="21"/>
    <n v="2"/>
    <n v="7"/>
    <n v="6"/>
    <n v="7"/>
    <n v="7"/>
  </r>
  <r>
    <s v="No"/>
    <s v="Travel_Rarely"/>
    <x v="0"/>
    <s v="Current Employees"/>
    <x v="1"/>
    <x v="0"/>
    <s v="STAFF-200"/>
    <n v="200"/>
    <x v="1"/>
    <x v="2"/>
    <x v="1"/>
    <s v="No"/>
    <s v="Y"/>
    <n v="2"/>
    <n v="-2"/>
    <n v="0"/>
    <n v="41"/>
    <x v="1"/>
    <m/>
    <n v="0"/>
    <n v="1"/>
    <n v="933"/>
    <n v="9"/>
    <x v="2"/>
    <n v="1"/>
    <n v="3"/>
    <n v="94"/>
    <n v="3"/>
    <n v="1"/>
    <n v="2"/>
    <n v="2238"/>
    <n v="6961"/>
    <n v="2"/>
    <n v="21"/>
    <n v="4"/>
    <n v="4"/>
    <n v="80"/>
    <n v="1"/>
    <n v="7"/>
    <n v="3"/>
    <n v="5"/>
    <n v="0"/>
    <n v="1"/>
    <n v="4"/>
  </r>
  <r>
    <s v="No"/>
    <s v="Travel_Rarely"/>
    <x v="4"/>
    <s v="Current Employees"/>
    <x v="1"/>
    <x v="2"/>
    <s v="STAFF-201"/>
    <n v="201"/>
    <x v="0"/>
    <x v="2"/>
    <x v="0"/>
    <s v="No"/>
    <s v="Y"/>
    <n v="3"/>
    <n v="-2"/>
    <n v="0"/>
    <n v="19"/>
    <x v="1"/>
    <m/>
    <n v="0"/>
    <n v="1"/>
    <n v="1181"/>
    <n v="3"/>
    <x v="1"/>
    <n v="1"/>
    <n v="2"/>
    <n v="79"/>
    <n v="3"/>
    <n v="1"/>
    <n v="3"/>
    <n v="1483"/>
    <n v="16102"/>
    <n v="1"/>
    <n v="14"/>
    <n v="3"/>
    <n v="4"/>
    <n v="80"/>
    <n v="0"/>
    <n v="1"/>
    <n v="3"/>
    <n v="1"/>
    <n v="0"/>
    <n v="0"/>
    <n v="0"/>
  </r>
  <r>
    <s v="No"/>
    <s v="Travel_Frequently"/>
    <x v="0"/>
    <s v="Current Employees"/>
    <x v="1"/>
    <x v="2"/>
    <s v="STAFF-202"/>
    <n v="202"/>
    <x v="0"/>
    <x v="1"/>
    <x v="2"/>
    <s v="No"/>
    <s v="Y"/>
    <n v="2"/>
    <n v="-2"/>
    <n v="0"/>
    <n v="40"/>
    <x v="1"/>
    <m/>
    <n v="0"/>
    <n v="1"/>
    <n v="1395"/>
    <n v="26"/>
    <x v="3"/>
    <n v="1"/>
    <n v="2"/>
    <n v="54"/>
    <n v="3"/>
    <n v="2"/>
    <n v="3"/>
    <n v="5605"/>
    <n v="8504"/>
    <n v="1"/>
    <n v="11"/>
    <n v="3"/>
    <n v="1"/>
    <n v="80"/>
    <n v="1"/>
    <n v="20"/>
    <n v="3"/>
    <n v="20"/>
    <n v="7"/>
    <n v="2"/>
    <n v="13"/>
  </r>
  <r>
    <s v="No"/>
    <s v="Travel_Rarely"/>
    <x v="0"/>
    <s v="Current Employees"/>
    <x v="0"/>
    <x v="3"/>
    <s v="STAFF-204"/>
    <n v="204"/>
    <x v="1"/>
    <x v="0"/>
    <x v="1"/>
    <s v="No"/>
    <s v="Y"/>
    <n v="3"/>
    <n v="-2"/>
    <n v="0"/>
    <n v="35"/>
    <x v="1"/>
    <m/>
    <n v="0"/>
    <n v="1"/>
    <n v="662"/>
    <n v="1"/>
    <x v="4"/>
    <n v="1"/>
    <n v="3"/>
    <n v="94"/>
    <n v="3"/>
    <n v="3"/>
    <n v="3"/>
    <n v="7295"/>
    <n v="11439"/>
    <n v="1"/>
    <n v="13"/>
    <n v="3"/>
    <n v="1"/>
    <n v="80"/>
    <n v="2"/>
    <n v="10"/>
    <n v="3"/>
    <n v="10"/>
    <n v="8"/>
    <n v="0"/>
    <n v="6"/>
  </r>
  <r>
    <s v="No"/>
    <s v="Travel_Rarely"/>
    <x v="1"/>
    <s v="Current Employees"/>
    <x v="0"/>
    <x v="3"/>
    <s v="STAFF-205"/>
    <n v="205"/>
    <x v="1"/>
    <x v="6"/>
    <x v="1"/>
    <s v="Yes"/>
    <s v="Y"/>
    <n v="3"/>
    <n v="-2"/>
    <n v="0"/>
    <n v="53"/>
    <x v="1"/>
    <m/>
    <n v="0"/>
    <n v="1"/>
    <n v="1436"/>
    <n v="6"/>
    <x v="0"/>
    <n v="1"/>
    <n v="2"/>
    <n v="34"/>
    <n v="3"/>
    <n v="2"/>
    <n v="3"/>
    <n v="2306"/>
    <n v="16047"/>
    <n v="2"/>
    <n v="20"/>
    <n v="4"/>
    <n v="4"/>
    <n v="80"/>
    <n v="1"/>
    <n v="13"/>
    <n v="1"/>
    <n v="7"/>
    <n v="7"/>
    <n v="4"/>
    <n v="5"/>
  </r>
  <r>
    <s v="No"/>
    <s v="Travel_Rarely"/>
    <x v="1"/>
    <s v="Current Employees"/>
    <x v="1"/>
    <x v="0"/>
    <s v="STAFF-206"/>
    <n v="206"/>
    <x v="1"/>
    <x v="2"/>
    <x v="2"/>
    <s v="No"/>
    <s v="Y"/>
    <n v="2"/>
    <n v="-2"/>
    <n v="0"/>
    <n v="45"/>
    <x v="1"/>
    <m/>
    <n v="0"/>
    <n v="1"/>
    <n v="194"/>
    <n v="9"/>
    <x v="3"/>
    <n v="1"/>
    <n v="2"/>
    <n v="60"/>
    <n v="3"/>
    <n v="2"/>
    <n v="2"/>
    <n v="2348"/>
    <n v="10901"/>
    <n v="8"/>
    <n v="18"/>
    <n v="3"/>
    <n v="3"/>
    <n v="80"/>
    <n v="1"/>
    <n v="20"/>
    <n v="1"/>
    <n v="17"/>
    <n v="9"/>
    <n v="0"/>
    <n v="15"/>
  </r>
  <r>
    <s v="No"/>
    <s v="Travel_Frequently"/>
    <x v="2"/>
    <s v="Current Employees"/>
    <x v="0"/>
    <x v="3"/>
    <s v="STAFF-207"/>
    <n v="207"/>
    <x v="0"/>
    <x v="0"/>
    <x v="0"/>
    <s v="No"/>
    <s v="Y"/>
    <n v="2"/>
    <n v="-2"/>
    <n v="0"/>
    <n v="32"/>
    <x v="1"/>
    <m/>
    <n v="0"/>
    <n v="1"/>
    <n v="967"/>
    <n v="8"/>
    <x v="3"/>
    <n v="1"/>
    <n v="2"/>
    <n v="43"/>
    <n v="3"/>
    <n v="3"/>
    <n v="4"/>
    <n v="8998"/>
    <n v="15589"/>
    <n v="1"/>
    <n v="14"/>
    <n v="3"/>
    <n v="4"/>
    <n v="80"/>
    <n v="0"/>
    <n v="9"/>
    <n v="3"/>
    <n v="9"/>
    <n v="8"/>
    <n v="3"/>
    <n v="7"/>
  </r>
  <r>
    <s v="No"/>
    <s v="Non-Travel"/>
    <x v="2"/>
    <s v="Current Employees"/>
    <x v="1"/>
    <x v="4"/>
    <s v="STAFF-208"/>
    <n v="208"/>
    <x v="1"/>
    <x v="3"/>
    <x v="1"/>
    <s v="No"/>
    <s v="Y"/>
    <n v="1"/>
    <n v="-2"/>
    <n v="0"/>
    <n v="29"/>
    <x v="1"/>
    <m/>
    <n v="0"/>
    <n v="1"/>
    <n v="1496"/>
    <n v="1"/>
    <x v="1"/>
    <n v="1"/>
    <n v="4"/>
    <n v="41"/>
    <n v="3"/>
    <n v="2"/>
    <n v="4"/>
    <n v="4319"/>
    <n v="26283"/>
    <n v="1"/>
    <n v="13"/>
    <n v="3"/>
    <n v="1"/>
    <n v="80"/>
    <n v="1"/>
    <n v="10"/>
    <n v="3"/>
    <n v="10"/>
    <n v="7"/>
    <n v="0"/>
    <n v="9"/>
  </r>
  <r>
    <s v="No"/>
    <s v="Travel_Rarely"/>
    <x v="1"/>
    <s v="Current Employees"/>
    <x v="1"/>
    <x v="2"/>
    <s v="STAFF-211"/>
    <n v="211"/>
    <x v="1"/>
    <x v="3"/>
    <x v="1"/>
    <s v="No"/>
    <s v="Y"/>
    <n v="2"/>
    <n v="-2"/>
    <n v="0"/>
    <n v="51"/>
    <x v="1"/>
    <m/>
    <n v="0"/>
    <n v="1"/>
    <n v="1169"/>
    <n v="7"/>
    <x v="2"/>
    <n v="1"/>
    <n v="2"/>
    <n v="34"/>
    <n v="2"/>
    <n v="2"/>
    <n v="3"/>
    <n v="6132"/>
    <n v="13983"/>
    <n v="2"/>
    <n v="17"/>
    <n v="3"/>
    <n v="3"/>
    <n v="80"/>
    <n v="0"/>
    <n v="10"/>
    <n v="3"/>
    <n v="1"/>
    <n v="0"/>
    <n v="0"/>
    <n v="0"/>
  </r>
  <r>
    <s v="No"/>
    <s v="Travel_Rarely"/>
    <x v="3"/>
    <s v="Current Employees"/>
    <x v="1"/>
    <x v="2"/>
    <s v="STAFF-214"/>
    <n v="214"/>
    <x v="0"/>
    <x v="1"/>
    <x v="1"/>
    <s v="Yes"/>
    <s v="Y"/>
    <n v="3"/>
    <n v="-2"/>
    <n v="0"/>
    <n v="58"/>
    <x v="1"/>
    <m/>
    <n v="0"/>
    <n v="1"/>
    <n v="1145"/>
    <n v="9"/>
    <x v="3"/>
    <n v="1"/>
    <n v="2"/>
    <n v="75"/>
    <n v="2"/>
    <n v="1"/>
    <n v="3"/>
    <n v="3346"/>
    <n v="11873"/>
    <n v="4"/>
    <n v="20"/>
    <n v="4"/>
    <n v="2"/>
    <n v="80"/>
    <n v="1"/>
    <n v="9"/>
    <n v="2"/>
    <n v="1"/>
    <n v="0"/>
    <n v="0"/>
    <n v="0"/>
  </r>
  <r>
    <s v="No"/>
    <s v="Travel_Rarely"/>
    <x v="0"/>
    <s v="Current Employees"/>
    <x v="0"/>
    <x v="3"/>
    <s v="STAFF-215"/>
    <n v="215"/>
    <x v="1"/>
    <x v="0"/>
    <x v="1"/>
    <s v="No"/>
    <s v="Y"/>
    <n v="2"/>
    <n v="-2"/>
    <n v="0"/>
    <n v="40"/>
    <x v="1"/>
    <m/>
    <n v="0"/>
    <n v="1"/>
    <n v="630"/>
    <n v="4"/>
    <x v="2"/>
    <n v="1"/>
    <n v="3"/>
    <n v="67"/>
    <n v="2"/>
    <n v="3"/>
    <n v="4"/>
    <n v="10855"/>
    <n v="8552"/>
    <n v="7"/>
    <n v="11"/>
    <n v="3"/>
    <n v="1"/>
    <n v="80"/>
    <n v="1"/>
    <n v="15"/>
    <n v="2"/>
    <n v="12"/>
    <n v="11"/>
    <n v="2"/>
    <n v="11"/>
  </r>
  <r>
    <s v="No"/>
    <s v="Travel_Frequently"/>
    <x v="2"/>
    <s v="Current Employees"/>
    <x v="0"/>
    <x v="3"/>
    <s v="STAFF-216"/>
    <n v="216"/>
    <x v="0"/>
    <x v="6"/>
    <x v="1"/>
    <s v="No"/>
    <s v="Y"/>
    <n v="3"/>
    <n v="-2"/>
    <n v="0"/>
    <n v="34"/>
    <x v="1"/>
    <m/>
    <n v="0"/>
    <n v="1"/>
    <n v="303"/>
    <n v="2"/>
    <x v="2"/>
    <n v="1"/>
    <n v="3"/>
    <n v="75"/>
    <n v="3"/>
    <n v="1"/>
    <n v="3"/>
    <n v="2231"/>
    <n v="11314"/>
    <n v="6"/>
    <n v="18"/>
    <n v="3"/>
    <n v="4"/>
    <n v="80"/>
    <n v="1"/>
    <n v="6"/>
    <n v="3"/>
    <n v="4"/>
    <n v="3"/>
    <n v="1"/>
    <n v="2"/>
  </r>
  <r>
    <s v="No"/>
    <s v="Travel_Rarely"/>
    <x v="4"/>
    <s v="Current Employees"/>
    <x v="1"/>
    <x v="2"/>
    <s v="STAFF-217"/>
    <n v="217"/>
    <x v="1"/>
    <x v="1"/>
    <x v="1"/>
    <s v="No"/>
    <s v="Y"/>
    <n v="6"/>
    <n v="-2"/>
    <n v="0"/>
    <n v="22"/>
    <x v="1"/>
    <m/>
    <n v="0"/>
    <n v="1"/>
    <n v="1256"/>
    <n v="19"/>
    <x v="1"/>
    <n v="1"/>
    <n v="3"/>
    <n v="80"/>
    <n v="3"/>
    <n v="1"/>
    <n v="4"/>
    <n v="2323"/>
    <n v="11992"/>
    <n v="1"/>
    <n v="24"/>
    <n v="4"/>
    <n v="1"/>
    <n v="80"/>
    <n v="2"/>
    <n v="2"/>
    <n v="3"/>
    <n v="2"/>
    <n v="2"/>
    <n v="2"/>
    <n v="2"/>
  </r>
  <r>
    <s v="No"/>
    <s v="Non-Travel"/>
    <x v="2"/>
    <s v="Current Employees"/>
    <x v="1"/>
    <x v="2"/>
    <s v="STAFF-218"/>
    <n v="218"/>
    <x v="1"/>
    <x v="1"/>
    <x v="2"/>
    <s v="No"/>
    <s v="Y"/>
    <n v="1"/>
    <n v="-2"/>
    <n v="0"/>
    <n v="27"/>
    <x v="1"/>
    <m/>
    <n v="0"/>
    <n v="1"/>
    <n v="691"/>
    <n v="9"/>
    <x v="3"/>
    <n v="1"/>
    <n v="4"/>
    <n v="57"/>
    <n v="3"/>
    <n v="1"/>
    <n v="3"/>
    <n v="2024"/>
    <n v="5970"/>
    <n v="6"/>
    <n v="18"/>
    <n v="3"/>
    <n v="4"/>
    <n v="80"/>
    <n v="1"/>
    <n v="6"/>
    <n v="1"/>
    <n v="2"/>
    <n v="2"/>
    <n v="2"/>
    <n v="2"/>
  </r>
  <r>
    <s v="No"/>
    <s v="Travel_Rarely"/>
    <x v="2"/>
    <s v="Current Employees"/>
    <x v="1"/>
    <x v="2"/>
    <s v="STAFF-221"/>
    <n v="221"/>
    <x v="1"/>
    <x v="1"/>
    <x v="1"/>
    <s v="No"/>
    <s v="Y"/>
    <n v="2"/>
    <n v="-2"/>
    <n v="0"/>
    <n v="28"/>
    <x v="1"/>
    <m/>
    <n v="0"/>
    <n v="1"/>
    <n v="440"/>
    <n v="21"/>
    <x v="3"/>
    <n v="1"/>
    <n v="3"/>
    <n v="42"/>
    <n v="3"/>
    <n v="1"/>
    <n v="4"/>
    <n v="2713"/>
    <n v="6672"/>
    <n v="1"/>
    <n v="11"/>
    <n v="3"/>
    <n v="3"/>
    <n v="80"/>
    <n v="1"/>
    <n v="5"/>
    <n v="1"/>
    <n v="5"/>
    <n v="2"/>
    <n v="0"/>
    <n v="2"/>
  </r>
  <r>
    <s v="No"/>
    <s v="Travel_Rarely"/>
    <x v="3"/>
    <s v="Current Employees"/>
    <x v="1"/>
    <x v="0"/>
    <s v="STAFF-223"/>
    <n v="223"/>
    <x v="1"/>
    <x v="4"/>
    <x v="2"/>
    <s v="Yes"/>
    <s v="Y"/>
    <n v="2"/>
    <n v="-2"/>
    <n v="0"/>
    <n v="57"/>
    <x v="1"/>
    <m/>
    <n v="0"/>
    <n v="1"/>
    <n v="334"/>
    <n v="24"/>
    <x v="0"/>
    <n v="1"/>
    <n v="3"/>
    <n v="83"/>
    <n v="4"/>
    <n v="3"/>
    <n v="2"/>
    <n v="9439"/>
    <n v="23402"/>
    <n v="3"/>
    <n v="16"/>
    <n v="3"/>
    <n v="2"/>
    <n v="80"/>
    <n v="1"/>
    <n v="12"/>
    <n v="1"/>
    <n v="5"/>
    <n v="3"/>
    <n v="1"/>
    <n v="4"/>
  </r>
  <r>
    <s v="No"/>
    <s v="Non-Travel"/>
    <x v="2"/>
    <s v="Current Employees"/>
    <x v="1"/>
    <x v="2"/>
    <s v="STAFF-224"/>
    <n v="224"/>
    <x v="1"/>
    <x v="1"/>
    <x v="2"/>
    <s v="Yes"/>
    <s v="Y"/>
    <n v="2"/>
    <n v="-2"/>
    <n v="0"/>
    <n v="27"/>
    <x v="1"/>
    <m/>
    <n v="0"/>
    <n v="1"/>
    <n v="1450"/>
    <n v="3"/>
    <x v="3"/>
    <n v="1"/>
    <n v="3"/>
    <n v="79"/>
    <n v="2"/>
    <n v="1"/>
    <n v="3"/>
    <n v="2566"/>
    <n v="25326"/>
    <n v="1"/>
    <n v="15"/>
    <n v="3"/>
    <n v="4"/>
    <n v="80"/>
    <n v="1"/>
    <n v="1"/>
    <n v="2"/>
    <n v="1"/>
    <n v="1"/>
    <n v="0"/>
    <n v="1"/>
  </r>
  <r>
    <s v="No"/>
    <s v="Travel_Rarely"/>
    <x v="1"/>
    <s v="Current Employees"/>
    <x v="1"/>
    <x v="0"/>
    <s v="STAFF-226"/>
    <n v="226"/>
    <x v="0"/>
    <x v="5"/>
    <x v="0"/>
    <s v="No"/>
    <s v="Y"/>
    <n v="5"/>
    <n v="-2"/>
    <n v="0"/>
    <n v="50"/>
    <x v="1"/>
    <m/>
    <n v="0"/>
    <n v="1"/>
    <n v="1452"/>
    <n v="11"/>
    <x v="3"/>
    <n v="1"/>
    <n v="3"/>
    <n v="53"/>
    <n v="3"/>
    <n v="5"/>
    <n v="2"/>
    <n v="19926"/>
    <n v="17053"/>
    <n v="3"/>
    <n v="15"/>
    <n v="3"/>
    <n v="2"/>
    <n v="80"/>
    <n v="0"/>
    <n v="21"/>
    <n v="3"/>
    <n v="5"/>
    <n v="4"/>
    <n v="4"/>
    <n v="4"/>
  </r>
  <r>
    <s v="No"/>
    <s v="Travel_Rarely"/>
    <x v="0"/>
    <s v="Current Employees"/>
    <x v="1"/>
    <x v="0"/>
    <s v="STAFF-227"/>
    <n v="227"/>
    <x v="1"/>
    <x v="1"/>
    <x v="2"/>
    <s v="No"/>
    <s v="Y"/>
    <n v="2"/>
    <n v="-2"/>
    <n v="0"/>
    <n v="41"/>
    <x v="1"/>
    <m/>
    <n v="0"/>
    <n v="1"/>
    <n v="465"/>
    <n v="14"/>
    <x v="3"/>
    <n v="1"/>
    <n v="1"/>
    <n v="56"/>
    <n v="3"/>
    <n v="1"/>
    <n v="2"/>
    <n v="2451"/>
    <n v="4609"/>
    <n v="4"/>
    <n v="12"/>
    <n v="3"/>
    <n v="1"/>
    <n v="80"/>
    <n v="1"/>
    <n v="13"/>
    <n v="3"/>
    <n v="9"/>
    <n v="8"/>
    <n v="1"/>
    <n v="8"/>
  </r>
  <r>
    <s v="No"/>
    <s v="Travel_Rarely"/>
    <x v="2"/>
    <s v="Current Employees"/>
    <x v="0"/>
    <x v="0"/>
    <s v="STAFF-228"/>
    <n v="228"/>
    <x v="0"/>
    <x v="0"/>
    <x v="1"/>
    <s v="No"/>
    <s v="Y"/>
    <n v="2"/>
    <n v="-2"/>
    <n v="0"/>
    <n v="30"/>
    <x v="1"/>
    <m/>
    <n v="0"/>
    <n v="1"/>
    <n v="1339"/>
    <n v="5"/>
    <x v="3"/>
    <n v="1"/>
    <n v="2"/>
    <n v="41"/>
    <n v="3"/>
    <n v="3"/>
    <n v="2"/>
    <n v="9419"/>
    <n v="8053"/>
    <n v="2"/>
    <n v="12"/>
    <n v="3"/>
    <n v="3"/>
    <n v="80"/>
    <n v="1"/>
    <n v="12"/>
    <n v="3"/>
    <n v="10"/>
    <n v="9"/>
    <n v="7"/>
    <n v="4"/>
  </r>
  <r>
    <s v="No"/>
    <s v="Travel_Rarely"/>
    <x v="0"/>
    <s v="Current Employees"/>
    <x v="0"/>
    <x v="0"/>
    <s v="STAFF-230"/>
    <n v="230"/>
    <x v="0"/>
    <x v="0"/>
    <x v="0"/>
    <s v="No"/>
    <s v="Y"/>
    <n v="2"/>
    <n v="-2"/>
    <n v="0"/>
    <n v="38"/>
    <x v="1"/>
    <m/>
    <n v="0"/>
    <n v="1"/>
    <n v="702"/>
    <n v="1"/>
    <x v="2"/>
    <n v="1"/>
    <n v="1"/>
    <n v="59"/>
    <n v="2"/>
    <n v="2"/>
    <n v="2"/>
    <n v="8686"/>
    <n v="12930"/>
    <n v="4"/>
    <n v="22"/>
    <n v="4"/>
    <n v="3"/>
    <n v="80"/>
    <n v="0"/>
    <n v="12"/>
    <n v="4"/>
    <n v="8"/>
    <n v="3"/>
    <n v="0"/>
    <n v="7"/>
  </r>
  <r>
    <s v="No"/>
    <s v="Travel_Rarely"/>
    <x v="2"/>
    <s v="Current Employees"/>
    <x v="1"/>
    <x v="0"/>
    <s v="STAFF-231"/>
    <n v="231"/>
    <x v="1"/>
    <x v="1"/>
    <x v="0"/>
    <s v="No"/>
    <s v="Y"/>
    <n v="2"/>
    <n v="-2"/>
    <n v="0"/>
    <n v="32"/>
    <x v="1"/>
    <m/>
    <n v="0"/>
    <n v="1"/>
    <n v="120"/>
    <n v="6"/>
    <x v="4"/>
    <n v="1"/>
    <n v="3"/>
    <n v="43"/>
    <n v="3"/>
    <n v="1"/>
    <n v="2"/>
    <n v="3038"/>
    <n v="12430"/>
    <n v="3"/>
    <n v="20"/>
    <n v="4"/>
    <n v="1"/>
    <n v="80"/>
    <n v="0"/>
    <n v="8"/>
    <n v="3"/>
    <n v="5"/>
    <n v="4"/>
    <n v="1"/>
    <n v="4"/>
  </r>
  <r>
    <s v="No"/>
    <s v="Travel_Rarely"/>
    <x v="2"/>
    <s v="Current Employees"/>
    <x v="1"/>
    <x v="4"/>
    <s v="STAFF-233"/>
    <n v="233"/>
    <x v="1"/>
    <x v="1"/>
    <x v="1"/>
    <s v="Yes"/>
    <s v="Y"/>
    <n v="3"/>
    <n v="-2"/>
    <n v="0"/>
    <n v="27"/>
    <x v="1"/>
    <m/>
    <n v="0"/>
    <n v="1"/>
    <n v="1157"/>
    <n v="17"/>
    <x v="3"/>
    <n v="1"/>
    <n v="3"/>
    <n v="51"/>
    <n v="3"/>
    <n v="1"/>
    <n v="4"/>
    <n v="3058"/>
    <n v="13364"/>
    <n v="0"/>
    <n v="16"/>
    <n v="3"/>
    <n v="4"/>
    <n v="80"/>
    <n v="1"/>
    <n v="6"/>
    <n v="2"/>
    <n v="5"/>
    <n v="2"/>
    <n v="1"/>
    <n v="1"/>
  </r>
  <r>
    <s v="Yes"/>
    <s v="Travel_Frequently"/>
    <x v="4"/>
    <s v="Ex-Employees"/>
    <x v="0"/>
    <x v="4"/>
    <s v="STAFF-235"/>
    <n v="235"/>
    <x v="0"/>
    <x v="6"/>
    <x v="0"/>
    <s v="No"/>
    <s v="Y"/>
    <n v="5"/>
    <n v="-2"/>
    <n v="0"/>
    <n v="19"/>
    <x v="0"/>
    <n v="1"/>
    <n v="1"/>
    <n v="0"/>
    <n v="602"/>
    <n v="1"/>
    <x v="1"/>
    <n v="1"/>
    <n v="3"/>
    <n v="100"/>
    <n v="1"/>
    <n v="1"/>
    <n v="4"/>
    <n v="2325"/>
    <n v="20989"/>
    <n v="0"/>
    <n v="21"/>
    <n v="4"/>
    <n v="1"/>
    <n v="80"/>
    <n v="0"/>
    <n v="1"/>
    <n v="4"/>
    <n v="0"/>
    <n v="0"/>
    <n v="0"/>
    <n v="0"/>
  </r>
  <r>
    <s v="No"/>
    <s v="Travel_Frequently"/>
    <x v="0"/>
    <s v="Current Employees"/>
    <x v="1"/>
    <x v="2"/>
    <s v="STAFF-238"/>
    <n v="238"/>
    <x v="1"/>
    <x v="2"/>
    <x v="0"/>
    <s v="No"/>
    <s v="Y"/>
    <n v="3"/>
    <n v="-2"/>
    <n v="0"/>
    <n v="36"/>
    <x v="1"/>
    <m/>
    <n v="0"/>
    <n v="1"/>
    <n v="1480"/>
    <n v="3"/>
    <x v="0"/>
    <n v="1"/>
    <n v="4"/>
    <n v="30"/>
    <n v="3"/>
    <n v="1"/>
    <n v="3"/>
    <n v="2088"/>
    <n v="15062"/>
    <n v="4"/>
    <n v="12"/>
    <n v="3"/>
    <n v="3"/>
    <n v="80"/>
    <n v="0"/>
    <n v="13"/>
    <n v="2"/>
    <n v="8"/>
    <n v="7"/>
    <n v="7"/>
    <n v="2"/>
  </r>
  <r>
    <s v="No"/>
    <s v="Non-Travel"/>
    <x v="2"/>
    <s v="Current Employees"/>
    <x v="1"/>
    <x v="2"/>
    <s v="STAFF-239"/>
    <n v="239"/>
    <x v="1"/>
    <x v="2"/>
    <x v="2"/>
    <s v="No"/>
    <s v="Y"/>
    <n v="4"/>
    <n v="-2"/>
    <n v="0"/>
    <n v="30"/>
    <x v="1"/>
    <m/>
    <n v="0"/>
    <n v="1"/>
    <n v="111"/>
    <n v="9"/>
    <x v="3"/>
    <n v="1"/>
    <n v="3"/>
    <n v="66"/>
    <n v="3"/>
    <n v="2"/>
    <n v="1"/>
    <n v="3072"/>
    <n v="11012"/>
    <n v="1"/>
    <n v="11"/>
    <n v="3"/>
    <n v="3"/>
    <n v="80"/>
    <n v="2"/>
    <n v="12"/>
    <n v="3"/>
    <n v="12"/>
    <n v="9"/>
    <n v="6"/>
    <n v="10"/>
  </r>
  <r>
    <s v="No"/>
    <s v="Travel_Rarely"/>
    <x v="1"/>
    <s v="Current Employees"/>
    <x v="0"/>
    <x v="0"/>
    <s v="STAFF-240"/>
    <n v="240"/>
    <x v="0"/>
    <x v="0"/>
    <x v="2"/>
    <s v="Yes"/>
    <s v="Y"/>
    <n v="3"/>
    <n v="-2"/>
    <n v="0"/>
    <n v="45"/>
    <x v="1"/>
    <m/>
    <n v="0"/>
    <n v="1"/>
    <n v="1268"/>
    <n v="4"/>
    <x v="0"/>
    <n v="1"/>
    <n v="3"/>
    <n v="30"/>
    <n v="3"/>
    <n v="2"/>
    <n v="2"/>
    <n v="5006"/>
    <n v="6319"/>
    <n v="4"/>
    <n v="11"/>
    <n v="3"/>
    <n v="1"/>
    <n v="80"/>
    <n v="1"/>
    <n v="9"/>
    <n v="4"/>
    <n v="5"/>
    <n v="4"/>
    <n v="0"/>
    <n v="3"/>
  </r>
  <r>
    <s v="No"/>
    <s v="Travel_Rarely"/>
    <x v="3"/>
    <s v="Current Employees"/>
    <x v="1"/>
    <x v="0"/>
    <s v="STAFF-241"/>
    <n v="241"/>
    <x v="0"/>
    <x v="1"/>
    <x v="2"/>
    <s v="Yes"/>
    <s v="Y"/>
    <n v="3"/>
    <n v="-2"/>
    <n v="0"/>
    <n v="56"/>
    <x v="1"/>
    <m/>
    <n v="0"/>
    <n v="1"/>
    <n v="713"/>
    <n v="8"/>
    <x v="3"/>
    <n v="1"/>
    <n v="3"/>
    <n v="67"/>
    <n v="3"/>
    <n v="1"/>
    <n v="2"/>
    <n v="4257"/>
    <n v="13939"/>
    <n v="4"/>
    <n v="18"/>
    <n v="3"/>
    <n v="3"/>
    <n v="80"/>
    <n v="1"/>
    <n v="19"/>
    <n v="3"/>
    <n v="2"/>
    <n v="2"/>
    <n v="2"/>
    <n v="2"/>
  </r>
  <r>
    <s v="No"/>
    <s v="Travel_Rarely"/>
    <x v="2"/>
    <s v="Current Employees"/>
    <x v="1"/>
    <x v="0"/>
    <s v="STAFF-242"/>
    <n v="242"/>
    <x v="1"/>
    <x v="1"/>
    <x v="0"/>
    <s v="No"/>
    <s v="Y"/>
    <n v="2"/>
    <n v="-2"/>
    <n v="0"/>
    <n v="33"/>
    <x v="1"/>
    <m/>
    <n v="0"/>
    <n v="1"/>
    <n v="134"/>
    <n v="2"/>
    <x v="3"/>
    <n v="1"/>
    <n v="3"/>
    <n v="90"/>
    <n v="3"/>
    <n v="1"/>
    <n v="2"/>
    <n v="2500"/>
    <n v="10515"/>
    <n v="0"/>
    <n v="14"/>
    <n v="3"/>
    <n v="1"/>
    <n v="80"/>
    <n v="0"/>
    <n v="4"/>
    <n v="4"/>
    <n v="3"/>
    <n v="1"/>
    <n v="0"/>
    <n v="2"/>
  </r>
  <r>
    <s v="Yes"/>
    <s v="Travel_Rarely"/>
    <x v="4"/>
    <s v="Ex-Employees"/>
    <x v="1"/>
    <x v="0"/>
    <s v="STAFF-243"/>
    <n v="243"/>
    <x v="1"/>
    <x v="2"/>
    <x v="0"/>
    <s v="No"/>
    <s v="Y"/>
    <n v="3"/>
    <n v="-2"/>
    <n v="0"/>
    <n v="19"/>
    <x v="0"/>
    <n v="1"/>
    <n v="1"/>
    <n v="0"/>
    <n v="303"/>
    <n v="2"/>
    <x v="3"/>
    <n v="1"/>
    <n v="2"/>
    <n v="47"/>
    <n v="2"/>
    <n v="1"/>
    <n v="2"/>
    <n v="1102"/>
    <n v="9241"/>
    <n v="1"/>
    <n v="22"/>
    <n v="4"/>
    <n v="3"/>
    <n v="80"/>
    <n v="0"/>
    <n v="1"/>
    <n v="2"/>
    <n v="1"/>
    <n v="0"/>
    <n v="1"/>
    <n v="0"/>
  </r>
  <r>
    <s v="No"/>
    <s v="Travel_Rarely"/>
    <x v="1"/>
    <s v="Current Employees"/>
    <x v="0"/>
    <x v="3"/>
    <s v="STAFF-244"/>
    <n v="244"/>
    <x v="0"/>
    <x v="0"/>
    <x v="2"/>
    <s v="No"/>
    <s v="Y"/>
    <n v="2"/>
    <n v="-2"/>
    <n v="0"/>
    <n v="46"/>
    <x v="1"/>
    <m/>
    <n v="0"/>
    <n v="1"/>
    <n v="526"/>
    <n v="1"/>
    <x v="0"/>
    <n v="1"/>
    <n v="2"/>
    <n v="92"/>
    <n v="3"/>
    <n v="3"/>
    <n v="1"/>
    <n v="10453"/>
    <n v="2137"/>
    <n v="1"/>
    <n v="25"/>
    <n v="4"/>
    <n v="3"/>
    <n v="80"/>
    <n v="3"/>
    <n v="24"/>
    <n v="3"/>
    <n v="24"/>
    <n v="13"/>
    <n v="15"/>
    <n v="7"/>
  </r>
  <r>
    <s v="No"/>
    <s v="Travel_Rarely"/>
    <x v="0"/>
    <s v="Current Employees"/>
    <x v="1"/>
    <x v="0"/>
    <s v="STAFF-245"/>
    <n v="245"/>
    <x v="0"/>
    <x v="2"/>
    <x v="0"/>
    <s v="No"/>
    <s v="Y"/>
    <n v="3"/>
    <n v="-2"/>
    <n v="0"/>
    <n v="38"/>
    <x v="1"/>
    <m/>
    <n v="0"/>
    <n v="1"/>
    <n v="1380"/>
    <n v="9"/>
    <x v="0"/>
    <n v="1"/>
    <n v="3"/>
    <n v="75"/>
    <n v="3"/>
    <n v="1"/>
    <n v="2"/>
    <n v="2288"/>
    <n v="6319"/>
    <n v="1"/>
    <n v="12"/>
    <n v="3"/>
    <n v="3"/>
    <n v="80"/>
    <n v="0"/>
    <n v="2"/>
    <n v="3"/>
    <n v="2"/>
    <n v="2"/>
    <n v="2"/>
    <n v="1"/>
  </r>
  <r>
    <s v="No"/>
    <s v="Travel_Rarely"/>
    <x v="2"/>
    <s v="Current Employees"/>
    <x v="1"/>
    <x v="2"/>
    <s v="STAFF-246"/>
    <n v="246"/>
    <x v="0"/>
    <x v="1"/>
    <x v="1"/>
    <s v="Yes"/>
    <s v="Y"/>
    <n v="0"/>
    <n v="-2"/>
    <n v="0"/>
    <n v="31"/>
    <x v="1"/>
    <m/>
    <n v="0"/>
    <n v="1"/>
    <n v="140"/>
    <n v="12"/>
    <x v="1"/>
    <n v="1"/>
    <n v="3"/>
    <n v="95"/>
    <n v="3"/>
    <n v="1"/>
    <n v="4"/>
    <n v="3929"/>
    <n v="6984"/>
    <n v="8"/>
    <n v="23"/>
    <n v="4"/>
    <n v="3"/>
    <n v="80"/>
    <n v="1"/>
    <n v="7"/>
    <n v="3"/>
    <n v="4"/>
    <n v="2"/>
    <n v="0"/>
    <n v="2"/>
  </r>
  <r>
    <s v="No"/>
    <s v="Travel_Rarely"/>
    <x v="2"/>
    <s v="Current Employees"/>
    <x v="1"/>
    <x v="2"/>
    <s v="STAFF-247"/>
    <n v="247"/>
    <x v="0"/>
    <x v="1"/>
    <x v="0"/>
    <s v="No"/>
    <s v="Y"/>
    <n v="3"/>
    <n v="-2"/>
    <n v="0"/>
    <n v="34"/>
    <x v="1"/>
    <m/>
    <n v="0"/>
    <n v="1"/>
    <n v="629"/>
    <n v="27"/>
    <x v="0"/>
    <n v="1"/>
    <n v="4"/>
    <n v="95"/>
    <n v="3"/>
    <n v="1"/>
    <n v="3"/>
    <n v="2311"/>
    <n v="5711"/>
    <n v="2"/>
    <n v="15"/>
    <n v="3"/>
    <n v="4"/>
    <n v="80"/>
    <n v="0"/>
    <n v="9"/>
    <n v="3"/>
    <n v="3"/>
    <n v="2"/>
    <n v="1"/>
    <n v="2"/>
  </r>
  <r>
    <s v="Yes"/>
    <s v="Travel_Rarely"/>
    <x v="0"/>
    <s v="Ex-Employees"/>
    <x v="0"/>
    <x v="3"/>
    <s v="STAFF-248"/>
    <n v="248"/>
    <x v="0"/>
    <x v="6"/>
    <x v="0"/>
    <s v="Yes"/>
    <s v="Y"/>
    <n v="5"/>
    <n v="-2"/>
    <n v="0"/>
    <n v="41"/>
    <x v="0"/>
    <n v="1"/>
    <n v="1"/>
    <n v="0"/>
    <n v="1356"/>
    <n v="20"/>
    <x v="0"/>
    <n v="1"/>
    <n v="2"/>
    <n v="70"/>
    <n v="3"/>
    <n v="1"/>
    <n v="3"/>
    <n v="3140"/>
    <n v="21728"/>
    <n v="1"/>
    <n v="22"/>
    <n v="4"/>
    <n v="4"/>
    <n v="80"/>
    <n v="0"/>
    <n v="4"/>
    <n v="2"/>
    <n v="4"/>
    <n v="3"/>
    <n v="0"/>
    <n v="2"/>
  </r>
  <r>
    <s v="No"/>
    <s v="Travel_Rarely"/>
    <x v="1"/>
    <s v="Current Employees"/>
    <x v="1"/>
    <x v="2"/>
    <s v="STAFF-249"/>
    <n v="249"/>
    <x v="1"/>
    <x v="2"/>
    <x v="1"/>
    <s v="No"/>
    <s v="Y"/>
    <n v="2"/>
    <n v="-2"/>
    <n v="0"/>
    <n v="50"/>
    <x v="1"/>
    <m/>
    <n v="0"/>
    <n v="1"/>
    <n v="328"/>
    <n v="1"/>
    <x v="3"/>
    <n v="1"/>
    <n v="3"/>
    <n v="86"/>
    <n v="2"/>
    <n v="1"/>
    <n v="3"/>
    <n v="3690"/>
    <n v="3425"/>
    <n v="2"/>
    <n v="15"/>
    <n v="3"/>
    <n v="4"/>
    <n v="80"/>
    <n v="1"/>
    <n v="5"/>
    <n v="2"/>
    <n v="3"/>
    <n v="2"/>
    <n v="0"/>
    <n v="2"/>
  </r>
  <r>
    <s v="No"/>
    <s v="Travel_Rarely"/>
    <x v="1"/>
    <s v="Current Employees"/>
    <x v="1"/>
    <x v="2"/>
    <s v="STAFF-250"/>
    <n v="250"/>
    <x v="0"/>
    <x v="3"/>
    <x v="2"/>
    <s v="No"/>
    <s v="Y"/>
    <n v="3"/>
    <n v="-2"/>
    <n v="0"/>
    <n v="53"/>
    <x v="1"/>
    <m/>
    <n v="0"/>
    <n v="1"/>
    <n v="1084"/>
    <n v="13"/>
    <x v="0"/>
    <n v="1"/>
    <n v="4"/>
    <n v="57"/>
    <n v="4"/>
    <n v="2"/>
    <n v="3"/>
    <n v="4450"/>
    <n v="26250"/>
    <n v="1"/>
    <n v="11"/>
    <n v="3"/>
    <n v="3"/>
    <n v="80"/>
    <n v="2"/>
    <n v="5"/>
    <n v="3"/>
    <n v="4"/>
    <n v="2"/>
    <n v="1"/>
    <n v="3"/>
  </r>
  <r>
    <s v="No"/>
    <s v="Travel_Rarely"/>
    <x v="2"/>
    <s v="Current Employees"/>
    <x v="1"/>
    <x v="2"/>
    <s v="STAFF-252"/>
    <n v="252"/>
    <x v="0"/>
    <x v="1"/>
    <x v="1"/>
    <s v="No"/>
    <s v="Y"/>
    <n v="5"/>
    <n v="-2"/>
    <n v="0"/>
    <n v="33"/>
    <x v="1"/>
    <m/>
    <n v="0"/>
    <n v="1"/>
    <n v="931"/>
    <n v="14"/>
    <x v="3"/>
    <n v="1"/>
    <n v="4"/>
    <n v="72"/>
    <n v="3"/>
    <n v="1"/>
    <n v="3"/>
    <n v="2756"/>
    <n v="4673"/>
    <n v="1"/>
    <n v="13"/>
    <n v="3"/>
    <n v="4"/>
    <n v="80"/>
    <n v="1"/>
    <n v="8"/>
    <n v="3"/>
    <n v="8"/>
    <n v="7"/>
    <n v="1"/>
    <n v="6"/>
  </r>
  <r>
    <s v="No"/>
    <s v="Travel_Rarely"/>
    <x v="0"/>
    <s v="Current Employees"/>
    <x v="1"/>
    <x v="2"/>
    <s v="STAFF-253"/>
    <n v="253"/>
    <x v="0"/>
    <x v="5"/>
    <x v="1"/>
    <s v="No"/>
    <s v="Y"/>
    <n v="2"/>
    <n v="-2"/>
    <n v="0"/>
    <n v="40"/>
    <x v="1"/>
    <m/>
    <n v="0"/>
    <n v="1"/>
    <n v="989"/>
    <n v="4"/>
    <x v="1"/>
    <n v="1"/>
    <n v="4"/>
    <n v="46"/>
    <n v="3"/>
    <n v="5"/>
    <n v="3"/>
    <n v="19033"/>
    <n v="6499"/>
    <n v="1"/>
    <n v="14"/>
    <n v="3"/>
    <n v="2"/>
    <n v="80"/>
    <n v="1"/>
    <n v="21"/>
    <n v="3"/>
    <n v="20"/>
    <n v="8"/>
    <n v="9"/>
    <n v="9"/>
  </r>
  <r>
    <s v="No"/>
    <s v="Travel_Rarely"/>
    <x v="3"/>
    <s v="Current Employees"/>
    <x v="1"/>
    <x v="2"/>
    <s v="STAFF-254"/>
    <n v="254"/>
    <x v="1"/>
    <x v="7"/>
    <x v="0"/>
    <s v="No"/>
    <s v="Y"/>
    <n v="3"/>
    <n v="-2"/>
    <n v="0"/>
    <n v="55"/>
    <x v="1"/>
    <m/>
    <n v="0"/>
    <n v="1"/>
    <n v="692"/>
    <n v="14"/>
    <x v="2"/>
    <n v="1"/>
    <n v="3"/>
    <n v="61"/>
    <n v="4"/>
    <n v="5"/>
    <n v="3"/>
    <n v="18722"/>
    <n v="13339"/>
    <n v="8"/>
    <n v="11"/>
    <n v="3"/>
    <n v="4"/>
    <n v="80"/>
    <n v="0"/>
    <n v="36"/>
    <n v="3"/>
    <n v="24"/>
    <n v="15"/>
    <n v="2"/>
    <n v="15"/>
  </r>
  <r>
    <s v="No"/>
    <s v="Travel_Frequently"/>
    <x v="2"/>
    <s v="Current Employees"/>
    <x v="1"/>
    <x v="0"/>
    <s v="STAFF-256"/>
    <n v="256"/>
    <x v="1"/>
    <x v="3"/>
    <x v="1"/>
    <s v="No"/>
    <s v="Y"/>
    <n v="2"/>
    <n v="-2"/>
    <n v="0"/>
    <n v="34"/>
    <x v="1"/>
    <m/>
    <n v="0"/>
    <n v="1"/>
    <n v="1069"/>
    <n v="2"/>
    <x v="1"/>
    <n v="1"/>
    <n v="4"/>
    <n v="45"/>
    <n v="2"/>
    <n v="2"/>
    <n v="2"/>
    <n v="9547"/>
    <n v="14074"/>
    <n v="1"/>
    <n v="17"/>
    <n v="3"/>
    <n v="3"/>
    <n v="80"/>
    <n v="0"/>
    <n v="10"/>
    <n v="2"/>
    <n v="10"/>
    <n v="9"/>
    <n v="1"/>
    <n v="9"/>
  </r>
  <r>
    <s v="No"/>
    <s v="Travel_Rarely"/>
    <x v="1"/>
    <s v="Current Employees"/>
    <x v="1"/>
    <x v="2"/>
    <s v="STAFF-258"/>
    <n v="258"/>
    <x v="0"/>
    <x v="4"/>
    <x v="0"/>
    <s v="No"/>
    <s v="Y"/>
    <n v="6"/>
    <n v="-2"/>
    <n v="0"/>
    <n v="51"/>
    <x v="1"/>
    <m/>
    <n v="0"/>
    <n v="1"/>
    <n v="313"/>
    <n v="3"/>
    <x v="3"/>
    <n v="1"/>
    <n v="4"/>
    <n v="98"/>
    <n v="3"/>
    <n v="4"/>
    <n v="3"/>
    <n v="13734"/>
    <n v="7192"/>
    <n v="3"/>
    <n v="18"/>
    <n v="3"/>
    <n v="3"/>
    <n v="80"/>
    <n v="0"/>
    <n v="21"/>
    <n v="3"/>
    <n v="7"/>
    <n v="7"/>
    <n v="1"/>
    <n v="0"/>
  </r>
  <r>
    <s v="No"/>
    <s v="Travel_Rarely"/>
    <x v="1"/>
    <s v="Current Employees"/>
    <x v="1"/>
    <x v="0"/>
    <s v="STAFF-259"/>
    <n v="259"/>
    <x v="1"/>
    <x v="5"/>
    <x v="1"/>
    <s v="No"/>
    <s v="Y"/>
    <n v="5"/>
    <n v="-2"/>
    <n v="0"/>
    <n v="52"/>
    <x v="1"/>
    <m/>
    <n v="0"/>
    <n v="1"/>
    <n v="699"/>
    <n v="1"/>
    <x v="2"/>
    <n v="1"/>
    <n v="3"/>
    <n v="65"/>
    <n v="2"/>
    <n v="5"/>
    <n v="2"/>
    <n v="19999"/>
    <n v="5678"/>
    <n v="0"/>
    <n v="14"/>
    <n v="3"/>
    <n v="1"/>
    <n v="80"/>
    <n v="1"/>
    <n v="34"/>
    <n v="3"/>
    <n v="33"/>
    <n v="18"/>
    <n v="11"/>
    <n v="9"/>
  </r>
  <r>
    <s v="No"/>
    <s v="Travel_Rarely"/>
    <x v="2"/>
    <s v="Current Employees"/>
    <x v="1"/>
    <x v="2"/>
    <s v="STAFF-260"/>
    <n v="260"/>
    <x v="0"/>
    <x v="1"/>
    <x v="0"/>
    <s v="No"/>
    <s v="Y"/>
    <n v="2"/>
    <n v="-2"/>
    <n v="0"/>
    <n v="27"/>
    <x v="1"/>
    <m/>
    <n v="0"/>
    <n v="1"/>
    <n v="894"/>
    <n v="9"/>
    <x v="3"/>
    <n v="1"/>
    <n v="4"/>
    <n v="99"/>
    <n v="3"/>
    <n v="1"/>
    <n v="3"/>
    <n v="2279"/>
    <n v="11781"/>
    <n v="1"/>
    <n v="16"/>
    <n v="3"/>
    <n v="4"/>
    <n v="80"/>
    <n v="0"/>
    <n v="7"/>
    <n v="2"/>
    <n v="7"/>
    <n v="7"/>
    <n v="0"/>
    <n v="3"/>
  </r>
  <r>
    <s v="Yes"/>
    <s v="Travel_Rarely"/>
    <x v="0"/>
    <s v="Ex-Employees"/>
    <x v="1"/>
    <x v="0"/>
    <s v="STAFF-261"/>
    <n v="261"/>
    <x v="1"/>
    <x v="3"/>
    <x v="1"/>
    <s v="Yes"/>
    <s v="Y"/>
    <n v="1"/>
    <n v="-2"/>
    <n v="0"/>
    <n v="35"/>
    <x v="0"/>
    <n v="1"/>
    <n v="1"/>
    <n v="0"/>
    <n v="556"/>
    <n v="23"/>
    <x v="0"/>
    <n v="1"/>
    <n v="2"/>
    <n v="50"/>
    <n v="2"/>
    <n v="2"/>
    <n v="2"/>
    <n v="5916"/>
    <n v="15497"/>
    <n v="3"/>
    <n v="13"/>
    <n v="3"/>
    <n v="1"/>
    <n v="80"/>
    <n v="0"/>
    <n v="8"/>
    <n v="3"/>
    <n v="1"/>
    <n v="0"/>
    <n v="0"/>
    <n v="1"/>
  </r>
  <r>
    <s v="No"/>
    <s v="Non-Travel"/>
    <x v="0"/>
    <s v="Current Employees"/>
    <x v="1"/>
    <x v="2"/>
    <s v="STAFF-262"/>
    <n v="262"/>
    <x v="1"/>
    <x v="1"/>
    <x v="2"/>
    <s v="No"/>
    <s v="Y"/>
    <n v="3"/>
    <n v="-2"/>
    <n v="0"/>
    <n v="43"/>
    <x v="1"/>
    <m/>
    <n v="0"/>
    <n v="1"/>
    <n v="1344"/>
    <n v="7"/>
    <x v="3"/>
    <n v="1"/>
    <n v="4"/>
    <n v="37"/>
    <n v="4"/>
    <n v="1"/>
    <n v="4"/>
    <n v="2089"/>
    <n v="5228"/>
    <n v="4"/>
    <n v="14"/>
    <n v="3"/>
    <n v="4"/>
    <n v="80"/>
    <n v="3"/>
    <n v="7"/>
    <n v="4"/>
    <n v="5"/>
    <n v="4"/>
    <n v="2"/>
    <n v="2"/>
  </r>
  <r>
    <s v="No"/>
    <s v="Non-Travel"/>
    <x v="1"/>
    <s v="Current Employees"/>
    <x v="1"/>
    <x v="2"/>
    <s v="STAFF-264"/>
    <n v="264"/>
    <x v="1"/>
    <x v="5"/>
    <x v="1"/>
    <s v="No"/>
    <s v="Y"/>
    <n v="1"/>
    <n v="-2"/>
    <n v="0"/>
    <n v="45"/>
    <x v="1"/>
    <m/>
    <n v="0"/>
    <n v="1"/>
    <n v="1195"/>
    <n v="2"/>
    <x v="0"/>
    <n v="1"/>
    <n v="1"/>
    <n v="65"/>
    <n v="2"/>
    <n v="4"/>
    <n v="4"/>
    <n v="16792"/>
    <n v="20462"/>
    <n v="9"/>
    <n v="23"/>
    <n v="4"/>
    <n v="4"/>
    <n v="80"/>
    <n v="1"/>
    <n v="22"/>
    <n v="3"/>
    <n v="20"/>
    <n v="8"/>
    <n v="11"/>
    <n v="8"/>
  </r>
  <r>
    <s v="No"/>
    <s v="Travel_Rarely"/>
    <x v="0"/>
    <s v="Current Employees"/>
    <x v="1"/>
    <x v="0"/>
    <s v="STAFF-267"/>
    <n v="267"/>
    <x v="1"/>
    <x v="1"/>
    <x v="1"/>
    <s v="Yes"/>
    <s v="Y"/>
    <n v="3"/>
    <n v="-2"/>
    <n v="0"/>
    <n v="37"/>
    <x v="1"/>
    <m/>
    <n v="0"/>
    <n v="1"/>
    <n v="290"/>
    <n v="21"/>
    <x v="3"/>
    <n v="1"/>
    <n v="2"/>
    <n v="65"/>
    <n v="4"/>
    <n v="1"/>
    <n v="2"/>
    <n v="3564"/>
    <n v="22977"/>
    <n v="1"/>
    <n v="12"/>
    <n v="3"/>
    <n v="1"/>
    <n v="80"/>
    <n v="1"/>
    <n v="8"/>
    <n v="2"/>
    <n v="8"/>
    <n v="7"/>
    <n v="1"/>
    <n v="7"/>
  </r>
  <r>
    <s v="No"/>
    <s v="Travel_Frequently"/>
    <x v="0"/>
    <s v="Current Employees"/>
    <x v="1"/>
    <x v="2"/>
    <s v="STAFF-269"/>
    <n v="269"/>
    <x v="0"/>
    <x v="2"/>
    <x v="0"/>
    <s v="No"/>
    <s v="Y"/>
    <n v="5"/>
    <n v="-2"/>
    <n v="0"/>
    <n v="35"/>
    <x v="1"/>
    <m/>
    <n v="0"/>
    <n v="1"/>
    <n v="138"/>
    <n v="2"/>
    <x v="3"/>
    <n v="1"/>
    <n v="2"/>
    <n v="37"/>
    <n v="3"/>
    <n v="2"/>
    <n v="3"/>
    <n v="4425"/>
    <n v="15986"/>
    <n v="5"/>
    <n v="11"/>
    <n v="3"/>
    <n v="4"/>
    <n v="80"/>
    <n v="0"/>
    <n v="10"/>
    <n v="3"/>
    <n v="6"/>
    <n v="2"/>
    <n v="1"/>
    <n v="2"/>
  </r>
  <r>
    <s v="No"/>
    <s v="Non-Travel"/>
    <x v="0"/>
    <s v="Current Employees"/>
    <x v="1"/>
    <x v="2"/>
    <s v="STAFF-270"/>
    <n v="270"/>
    <x v="0"/>
    <x v="3"/>
    <x v="2"/>
    <s v="No"/>
    <s v="Y"/>
    <n v="5"/>
    <n v="-2"/>
    <n v="0"/>
    <n v="42"/>
    <x v="1"/>
    <m/>
    <n v="0"/>
    <n v="1"/>
    <n v="926"/>
    <n v="21"/>
    <x v="0"/>
    <n v="1"/>
    <n v="3"/>
    <n v="36"/>
    <n v="3"/>
    <n v="2"/>
    <n v="3"/>
    <n v="5265"/>
    <n v="16439"/>
    <n v="2"/>
    <n v="16"/>
    <n v="3"/>
    <n v="2"/>
    <n v="80"/>
    <n v="1"/>
    <n v="11"/>
    <n v="3"/>
    <n v="5"/>
    <n v="3"/>
    <n v="0"/>
    <n v="2"/>
  </r>
  <r>
    <s v="No"/>
    <s v="Travel_Rarely"/>
    <x v="0"/>
    <s v="Current Employees"/>
    <x v="1"/>
    <x v="0"/>
    <s v="STAFF-271"/>
    <n v="271"/>
    <x v="1"/>
    <x v="3"/>
    <x v="1"/>
    <s v="No"/>
    <s v="Y"/>
    <n v="3"/>
    <n v="-2"/>
    <n v="0"/>
    <n v="38"/>
    <x v="1"/>
    <m/>
    <n v="0"/>
    <n v="1"/>
    <n v="1261"/>
    <n v="2"/>
    <x v="2"/>
    <n v="1"/>
    <n v="4"/>
    <n v="88"/>
    <n v="3"/>
    <n v="2"/>
    <n v="2"/>
    <n v="6553"/>
    <n v="7259"/>
    <n v="9"/>
    <n v="14"/>
    <n v="3"/>
    <n v="2"/>
    <n v="80"/>
    <n v="0"/>
    <n v="14"/>
    <n v="3"/>
    <n v="1"/>
    <n v="0"/>
    <n v="0"/>
    <n v="0"/>
  </r>
  <r>
    <s v="No"/>
    <s v="Travel_Rarely"/>
    <x v="0"/>
    <s v="Current Employees"/>
    <x v="1"/>
    <x v="4"/>
    <s v="STAFF-273"/>
    <n v="273"/>
    <x v="1"/>
    <x v="3"/>
    <x v="1"/>
    <s v="No"/>
    <s v="Y"/>
    <n v="3"/>
    <n v="-2"/>
    <n v="0"/>
    <n v="38"/>
    <x v="1"/>
    <m/>
    <n v="0"/>
    <n v="1"/>
    <n v="1084"/>
    <n v="29"/>
    <x v="3"/>
    <n v="1"/>
    <n v="4"/>
    <n v="54"/>
    <n v="3"/>
    <n v="2"/>
    <n v="4"/>
    <n v="6261"/>
    <n v="4185"/>
    <n v="3"/>
    <n v="18"/>
    <n v="3"/>
    <n v="1"/>
    <n v="80"/>
    <n v="1"/>
    <n v="9"/>
    <n v="1"/>
    <n v="7"/>
    <n v="7"/>
    <n v="1"/>
    <n v="7"/>
  </r>
  <r>
    <s v="No"/>
    <s v="Travel_Frequently"/>
    <x v="2"/>
    <s v="Current Employees"/>
    <x v="1"/>
    <x v="4"/>
    <s v="STAFF-274"/>
    <n v="274"/>
    <x v="1"/>
    <x v="3"/>
    <x v="1"/>
    <s v="No"/>
    <s v="Y"/>
    <n v="1"/>
    <n v="-2"/>
    <n v="0"/>
    <n v="27"/>
    <x v="1"/>
    <m/>
    <n v="0"/>
    <n v="1"/>
    <n v="472"/>
    <n v="1"/>
    <x v="1"/>
    <n v="1"/>
    <n v="3"/>
    <n v="60"/>
    <n v="2"/>
    <n v="2"/>
    <n v="4"/>
    <n v="4298"/>
    <n v="9679"/>
    <n v="5"/>
    <n v="19"/>
    <n v="3"/>
    <n v="3"/>
    <n v="80"/>
    <n v="1"/>
    <n v="6"/>
    <n v="3"/>
    <n v="2"/>
    <n v="2"/>
    <n v="2"/>
    <n v="0"/>
  </r>
  <r>
    <s v="No"/>
    <s v="Non-Travel"/>
    <x v="1"/>
    <s v="Current Employees"/>
    <x v="1"/>
    <x v="0"/>
    <s v="STAFF-275"/>
    <n v="275"/>
    <x v="1"/>
    <x v="3"/>
    <x v="2"/>
    <s v="Yes"/>
    <s v="Y"/>
    <n v="0"/>
    <n v="-2"/>
    <n v="0"/>
    <n v="49"/>
    <x v="1"/>
    <m/>
    <n v="0"/>
    <n v="1"/>
    <n v="1002"/>
    <n v="18"/>
    <x v="2"/>
    <n v="1"/>
    <n v="4"/>
    <n v="92"/>
    <n v="3"/>
    <n v="2"/>
    <n v="2"/>
    <n v="6804"/>
    <n v="23793"/>
    <n v="1"/>
    <n v="15"/>
    <n v="3"/>
    <n v="1"/>
    <n v="80"/>
    <n v="2"/>
    <n v="7"/>
    <n v="3"/>
    <n v="7"/>
    <n v="7"/>
    <n v="1"/>
    <n v="7"/>
  </r>
  <r>
    <s v="No"/>
    <s v="Travel_Frequently"/>
    <x v="2"/>
    <s v="Current Employees"/>
    <x v="1"/>
    <x v="2"/>
    <s v="STAFF-277"/>
    <n v="277"/>
    <x v="1"/>
    <x v="1"/>
    <x v="2"/>
    <s v="Yes"/>
    <s v="Y"/>
    <n v="4"/>
    <n v="-2"/>
    <n v="0"/>
    <n v="34"/>
    <x v="1"/>
    <m/>
    <n v="0"/>
    <n v="1"/>
    <n v="878"/>
    <n v="10"/>
    <x v="2"/>
    <n v="1"/>
    <n v="4"/>
    <n v="43"/>
    <n v="3"/>
    <n v="1"/>
    <n v="3"/>
    <n v="3815"/>
    <n v="5972"/>
    <n v="1"/>
    <n v="17"/>
    <n v="3"/>
    <n v="4"/>
    <n v="80"/>
    <n v="1"/>
    <n v="5"/>
    <n v="4"/>
    <n v="5"/>
    <n v="3"/>
    <n v="2"/>
    <n v="0"/>
  </r>
  <r>
    <s v="No"/>
    <s v="Travel_Rarely"/>
    <x v="0"/>
    <s v="Current Employees"/>
    <x v="1"/>
    <x v="2"/>
    <s v="STAFF-281"/>
    <n v="281"/>
    <x v="1"/>
    <x v="2"/>
    <x v="1"/>
    <s v="Yes"/>
    <s v="Y"/>
    <n v="2"/>
    <n v="-2"/>
    <n v="0"/>
    <n v="40"/>
    <x v="1"/>
    <m/>
    <n v="0"/>
    <n v="1"/>
    <n v="905"/>
    <n v="19"/>
    <x v="0"/>
    <n v="1"/>
    <n v="3"/>
    <n v="99"/>
    <n v="3"/>
    <n v="2"/>
    <n v="4"/>
    <n v="2741"/>
    <n v="16523"/>
    <n v="8"/>
    <n v="15"/>
    <n v="3"/>
    <n v="3"/>
    <n v="80"/>
    <n v="1"/>
    <n v="15"/>
    <n v="4"/>
    <n v="7"/>
    <n v="2"/>
    <n v="3"/>
    <n v="7"/>
  </r>
  <r>
    <s v="Yes"/>
    <s v="Travel_Rarely"/>
    <x v="0"/>
    <s v="Ex-Employees"/>
    <x v="1"/>
    <x v="2"/>
    <s v="STAFF-282"/>
    <n v="282"/>
    <x v="1"/>
    <x v="4"/>
    <x v="1"/>
    <s v="Yes"/>
    <s v="Y"/>
    <n v="2"/>
    <n v="-2"/>
    <n v="0"/>
    <n v="38"/>
    <x v="0"/>
    <n v="1"/>
    <n v="1"/>
    <n v="0"/>
    <n v="1180"/>
    <n v="29"/>
    <x v="1"/>
    <n v="1"/>
    <n v="2"/>
    <n v="70"/>
    <n v="3"/>
    <n v="2"/>
    <n v="3"/>
    <n v="6673"/>
    <n v="11354"/>
    <n v="7"/>
    <n v="19"/>
    <n v="3"/>
    <n v="2"/>
    <n v="80"/>
    <n v="0"/>
    <n v="17"/>
    <n v="3"/>
    <n v="1"/>
    <n v="0"/>
    <n v="0"/>
    <n v="0"/>
  </r>
  <r>
    <s v="Yes"/>
    <s v="Travel_Rarely"/>
    <x v="2"/>
    <s v="Ex-Employees"/>
    <x v="0"/>
    <x v="3"/>
    <s v="STAFF-283"/>
    <n v="283"/>
    <x v="0"/>
    <x v="0"/>
    <x v="1"/>
    <s v="No"/>
    <s v="Y"/>
    <n v="3"/>
    <n v="-2"/>
    <n v="0"/>
    <n v="29"/>
    <x v="0"/>
    <n v="1"/>
    <n v="1"/>
    <n v="0"/>
    <n v="121"/>
    <n v="27"/>
    <x v="3"/>
    <n v="1"/>
    <n v="2"/>
    <n v="35"/>
    <n v="3"/>
    <n v="3"/>
    <n v="4"/>
    <n v="7639"/>
    <n v="24525"/>
    <n v="1"/>
    <n v="22"/>
    <n v="4"/>
    <n v="4"/>
    <n v="80"/>
    <n v="3"/>
    <n v="10"/>
    <n v="2"/>
    <n v="10"/>
    <n v="4"/>
    <n v="1"/>
    <n v="9"/>
  </r>
  <r>
    <s v="No"/>
    <s v="Travel_Rarely"/>
    <x v="4"/>
    <s v="Current Employees"/>
    <x v="1"/>
    <x v="0"/>
    <s v="STAFF-284"/>
    <n v="284"/>
    <x v="1"/>
    <x v="1"/>
    <x v="2"/>
    <s v="Yes"/>
    <s v="Y"/>
    <n v="2"/>
    <n v="-2"/>
    <n v="0"/>
    <n v="22"/>
    <x v="1"/>
    <m/>
    <n v="0"/>
    <n v="1"/>
    <n v="1136"/>
    <n v="5"/>
    <x v="3"/>
    <n v="1"/>
    <n v="4"/>
    <n v="60"/>
    <n v="4"/>
    <n v="1"/>
    <n v="2"/>
    <n v="2328"/>
    <n v="12392"/>
    <n v="1"/>
    <n v="16"/>
    <n v="3"/>
    <n v="1"/>
    <n v="80"/>
    <n v="1"/>
    <n v="4"/>
    <n v="2"/>
    <n v="4"/>
    <n v="2"/>
    <n v="2"/>
    <n v="2"/>
  </r>
  <r>
    <s v="No"/>
    <s v="Travel_Frequently"/>
    <x v="0"/>
    <s v="Current Employees"/>
    <x v="1"/>
    <x v="2"/>
    <s v="STAFF-286"/>
    <n v="286"/>
    <x v="0"/>
    <x v="2"/>
    <x v="0"/>
    <s v="No"/>
    <s v="Y"/>
    <n v="2"/>
    <n v="-2"/>
    <n v="0"/>
    <n v="36"/>
    <x v="1"/>
    <m/>
    <n v="0"/>
    <n v="1"/>
    <n v="635"/>
    <n v="18"/>
    <x v="1"/>
    <n v="1"/>
    <n v="2"/>
    <n v="73"/>
    <n v="3"/>
    <n v="1"/>
    <n v="4"/>
    <n v="2153"/>
    <n v="7703"/>
    <n v="1"/>
    <n v="13"/>
    <n v="3"/>
    <n v="1"/>
    <n v="80"/>
    <n v="0"/>
    <n v="8"/>
    <n v="3"/>
    <n v="8"/>
    <n v="1"/>
    <n v="1"/>
    <n v="7"/>
  </r>
  <r>
    <s v="No"/>
    <s v="Non-Travel"/>
    <x v="0"/>
    <s v="Current Employees"/>
    <x v="1"/>
    <x v="0"/>
    <s v="STAFF-287"/>
    <n v="287"/>
    <x v="1"/>
    <x v="4"/>
    <x v="1"/>
    <s v="No"/>
    <s v="Y"/>
    <n v="5"/>
    <n v="-2"/>
    <n v="0"/>
    <n v="40"/>
    <x v="1"/>
    <m/>
    <n v="0"/>
    <n v="1"/>
    <n v="1151"/>
    <n v="9"/>
    <x v="4"/>
    <n v="1"/>
    <n v="4"/>
    <n v="63"/>
    <n v="2"/>
    <n v="2"/>
    <n v="2"/>
    <n v="4876"/>
    <n v="14242"/>
    <n v="9"/>
    <n v="14"/>
    <n v="3"/>
    <n v="4"/>
    <n v="80"/>
    <n v="1"/>
    <n v="5"/>
    <n v="1"/>
    <n v="3"/>
    <n v="2"/>
    <n v="0"/>
    <n v="2"/>
  </r>
  <r>
    <s v="No"/>
    <s v="Travel_Rarely"/>
    <x v="1"/>
    <s v="Current Employees"/>
    <x v="1"/>
    <x v="2"/>
    <s v="STAFF-288"/>
    <n v="288"/>
    <x v="1"/>
    <x v="4"/>
    <x v="2"/>
    <s v="No"/>
    <s v="Y"/>
    <n v="3"/>
    <n v="-2"/>
    <n v="0"/>
    <n v="46"/>
    <x v="1"/>
    <m/>
    <n v="0"/>
    <n v="1"/>
    <n v="644"/>
    <n v="1"/>
    <x v="2"/>
    <n v="1"/>
    <n v="4"/>
    <n v="97"/>
    <n v="3"/>
    <n v="3"/>
    <n v="3"/>
    <n v="9396"/>
    <n v="12368"/>
    <n v="7"/>
    <n v="16"/>
    <n v="3"/>
    <n v="3"/>
    <n v="80"/>
    <n v="1"/>
    <n v="17"/>
    <n v="3"/>
    <n v="4"/>
    <n v="2"/>
    <n v="0"/>
    <n v="3"/>
  </r>
  <r>
    <s v="Yes"/>
    <s v="Travel_Rarely"/>
    <x v="2"/>
    <s v="Ex-Employees"/>
    <x v="0"/>
    <x v="2"/>
    <s v="STAFF-291"/>
    <n v="291"/>
    <x v="1"/>
    <x v="0"/>
    <x v="1"/>
    <s v="No"/>
    <s v="Y"/>
    <n v="2"/>
    <n v="-2"/>
    <n v="0"/>
    <n v="32"/>
    <x v="0"/>
    <n v="1"/>
    <n v="1"/>
    <n v="0"/>
    <n v="1045"/>
    <n v="4"/>
    <x v="2"/>
    <n v="1"/>
    <n v="4"/>
    <n v="32"/>
    <n v="1"/>
    <n v="3"/>
    <n v="4"/>
    <n v="10400"/>
    <n v="25812"/>
    <n v="1"/>
    <n v="11"/>
    <n v="3"/>
    <n v="3"/>
    <n v="80"/>
    <n v="0"/>
    <n v="14"/>
    <n v="2"/>
    <n v="14"/>
    <n v="8"/>
    <n v="9"/>
    <n v="8"/>
  </r>
  <r>
    <s v="No"/>
    <s v="Non-Travel"/>
    <x v="2"/>
    <s v="Current Employees"/>
    <x v="1"/>
    <x v="0"/>
    <s v="STAFF-292"/>
    <n v="292"/>
    <x v="1"/>
    <x v="3"/>
    <x v="0"/>
    <s v="No"/>
    <s v="Y"/>
    <n v="2"/>
    <n v="-2"/>
    <n v="0"/>
    <n v="30"/>
    <x v="1"/>
    <m/>
    <n v="0"/>
    <n v="1"/>
    <n v="829"/>
    <n v="1"/>
    <x v="1"/>
    <n v="1"/>
    <n v="3"/>
    <n v="88"/>
    <n v="2"/>
    <n v="3"/>
    <n v="2"/>
    <n v="8474"/>
    <n v="20925"/>
    <n v="1"/>
    <n v="22"/>
    <n v="4"/>
    <n v="3"/>
    <n v="80"/>
    <n v="0"/>
    <n v="12"/>
    <n v="3"/>
    <n v="11"/>
    <n v="8"/>
    <n v="5"/>
    <n v="8"/>
  </r>
  <r>
    <s v="No"/>
    <s v="Travel_Frequently"/>
    <x v="2"/>
    <s v="Current Employees"/>
    <x v="0"/>
    <x v="0"/>
    <s v="STAFF-293"/>
    <n v="293"/>
    <x v="0"/>
    <x v="0"/>
    <x v="0"/>
    <s v="No"/>
    <s v="Y"/>
    <n v="2"/>
    <n v="-2"/>
    <n v="0"/>
    <n v="27"/>
    <x v="1"/>
    <m/>
    <n v="0"/>
    <n v="1"/>
    <n v="1242"/>
    <n v="20"/>
    <x v="3"/>
    <n v="1"/>
    <n v="4"/>
    <n v="90"/>
    <n v="3"/>
    <n v="2"/>
    <n v="2"/>
    <n v="9981"/>
    <n v="12916"/>
    <n v="1"/>
    <n v="14"/>
    <n v="3"/>
    <n v="4"/>
    <n v="80"/>
    <n v="0"/>
    <n v="7"/>
    <n v="3"/>
    <n v="7"/>
    <n v="7"/>
    <n v="0"/>
    <n v="7"/>
  </r>
  <r>
    <s v="No"/>
    <s v="Travel_Rarely"/>
    <x v="1"/>
    <s v="Current Employees"/>
    <x v="1"/>
    <x v="0"/>
    <s v="STAFF-296"/>
    <n v="296"/>
    <x v="1"/>
    <x v="7"/>
    <x v="1"/>
    <s v="No"/>
    <s v="Y"/>
    <n v="5"/>
    <n v="-2"/>
    <n v="0"/>
    <n v="51"/>
    <x v="1"/>
    <m/>
    <n v="0"/>
    <n v="1"/>
    <n v="1469"/>
    <n v="8"/>
    <x v="2"/>
    <n v="1"/>
    <n v="2"/>
    <n v="81"/>
    <n v="2"/>
    <n v="3"/>
    <n v="2"/>
    <n v="12490"/>
    <n v="15736"/>
    <n v="5"/>
    <n v="16"/>
    <n v="3"/>
    <n v="4"/>
    <n v="80"/>
    <n v="2"/>
    <n v="16"/>
    <n v="1"/>
    <n v="10"/>
    <n v="9"/>
    <n v="4"/>
    <n v="7"/>
  </r>
  <r>
    <s v="Yes"/>
    <s v="Travel_Rarely"/>
    <x v="2"/>
    <s v="Ex-Employees"/>
    <x v="1"/>
    <x v="4"/>
    <s v="STAFF-297"/>
    <n v="297"/>
    <x v="0"/>
    <x v="1"/>
    <x v="0"/>
    <s v="Yes"/>
    <s v="Y"/>
    <n v="5"/>
    <n v="-2"/>
    <n v="0"/>
    <n v="30"/>
    <x v="0"/>
    <n v="1"/>
    <n v="1"/>
    <n v="0"/>
    <n v="1005"/>
    <n v="3"/>
    <x v="3"/>
    <n v="1"/>
    <n v="4"/>
    <n v="88"/>
    <n v="3"/>
    <n v="1"/>
    <n v="4"/>
    <n v="2657"/>
    <n v="8556"/>
    <n v="5"/>
    <n v="11"/>
    <n v="3"/>
    <n v="3"/>
    <n v="80"/>
    <n v="0"/>
    <n v="8"/>
    <n v="3"/>
    <n v="5"/>
    <n v="2"/>
    <n v="0"/>
    <n v="4"/>
  </r>
  <r>
    <s v="No"/>
    <s v="Travel_Rarely"/>
    <x v="0"/>
    <s v="Current Employees"/>
    <x v="0"/>
    <x v="0"/>
    <s v="STAFF-298"/>
    <n v="298"/>
    <x v="0"/>
    <x v="5"/>
    <x v="0"/>
    <s v="Yes"/>
    <s v="Y"/>
    <n v="3"/>
    <n v="-2"/>
    <n v="0"/>
    <n v="41"/>
    <x v="1"/>
    <m/>
    <n v="0"/>
    <n v="1"/>
    <n v="896"/>
    <n v="6"/>
    <x v="3"/>
    <n v="1"/>
    <n v="4"/>
    <n v="75"/>
    <n v="3"/>
    <n v="3"/>
    <n v="2"/>
    <n v="13591"/>
    <n v="14674"/>
    <n v="3"/>
    <n v="18"/>
    <n v="3"/>
    <n v="3"/>
    <n v="80"/>
    <n v="0"/>
    <n v="16"/>
    <n v="3"/>
    <n v="1"/>
    <n v="0"/>
    <n v="0"/>
    <n v="0"/>
  </r>
  <r>
    <s v="Yes"/>
    <s v="Travel_Frequently"/>
    <x v="2"/>
    <s v="Ex-Employees"/>
    <x v="0"/>
    <x v="3"/>
    <s v="STAFF-299"/>
    <n v="299"/>
    <x v="0"/>
    <x v="0"/>
    <x v="0"/>
    <s v="No"/>
    <s v="Y"/>
    <n v="5"/>
    <n v="-2"/>
    <n v="0"/>
    <n v="30"/>
    <x v="0"/>
    <n v="1"/>
    <n v="1"/>
    <n v="0"/>
    <n v="334"/>
    <n v="26"/>
    <x v="2"/>
    <n v="1"/>
    <n v="3"/>
    <n v="52"/>
    <n v="2"/>
    <n v="2"/>
    <n v="3"/>
    <n v="6696"/>
    <n v="22967"/>
    <n v="5"/>
    <n v="15"/>
    <n v="3"/>
    <n v="3"/>
    <n v="80"/>
    <n v="0"/>
    <n v="9"/>
    <n v="2"/>
    <n v="6"/>
    <n v="3"/>
    <n v="0"/>
    <n v="1"/>
  </r>
  <r>
    <s v="Yes"/>
    <s v="Travel_Rarely"/>
    <x v="2"/>
    <s v="Ex-Employees"/>
    <x v="1"/>
    <x v="4"/>
    <s v="STAFF-300"/>
    <n v="300"/>
    <x v="1"/>
    <x v="1"/>
    <x v="0"/>
    <s v="No"/>
    <s v="Y"/>
    <n v="1"/>
    <n v="-2"/>
    <n v="0"/>
    <n v="29"/>
    <x v="0"/>
    <n v="1"/>
    <n v="1"/>
    <n v="0"/>
    <n v="992"/>
    <n v="1"/>
    <x v="3"/>
    <n v="1"/>
    <n v="3"/>
    <n v="85"/>
    <n v="3"/>
    <n v="1"/>
    <n v="4"/>
    <n v="2058"/>
    <n v="19757"/>
    <n v="0"/>
    <n v="14"/>
    <n v="3"/>
    <n v="4"/>
    <n v="80"/>
    <n v="0"/>
    <n v="7"/>
    <n v="2"/>
    <n v="6"/>
    <n v="2"/>
    <n v="1"/>
    <n v="5"/>
  </r>
  <r>
    <s v="No"/>
    <s v="Non-Travel"/>
    <x v="1"/>
    <s v="Current Employees"/>
    <x v="0"/>
    <x v="2"/>
    <s v="STAFF-302"/>
    <n v="302"/>
    <x v="0"/>
    <x v="0"/>
    <x v="0"/>
    <s v="No"/>
    <s v="Y"/>
    <n v="2"/>
    <n v="-2"/>
    <n v="0"/>
    <n v="45"/>
    <x v="1"/>
    <m/>
    <n v="0"/>
    <n v="1"/>
    <n v="1052"/>
    <n v="6"/>
    <x v="3"/>
    <n v="1"/>
    <n v="4"/>
    <n v="57"/>
    <n v="2"/>
    <n v="3"/>
    <n v="4"/>
    <n v="8865"/>
    <n v="16840"/>
    <n v="6"/>
    <n v="12"/>
    <n v="3"/>
    <n v="4"/>
    <n v="80"/>
    <n v="0"/>
    <n v="23"/>
    <n v="3"/>
    <n v="19"/>
    <n v="7"/>
    <n v="12"/>
    <n v="8"/>
  </r>
  <r>
    <s v="No"/>
    <s v="Travel_Rarely"/>
    <x v="1"/>
    <s v="Current Employees"/>
    <x v="0"/>
    <x v="3"/>
    <s v="STAFF-303"/>
    <n v="303"/>
    <x v="0"/>
    <x v="0"/>
    <x v="1"/>
    <s v="No"/>
    <s v="Y"/>
    <n v="4"/>
    <n v="-2"/>
    <n v="0"/>
    <n v="54"/>
    <x v="1"/>
    <m/>
    <n v="0"/>
    <n v="1"/>
    <n v="1147"/>
    <n v="3"/>
    <x v="3"/>
    <n v="1"/>
    <n v="4"/>
    <n v="52"/>
    <n v="3"/>
    <n v="2"/>
    <n v="1"/>
    <n v="5940"/>
    <n v="17011"/>
    <n v="2"/>
    <n v="14"/>
    <n v="3"/>
    <n v="4"/>
    <n v="80"/>
    <n v="1"/>
    <n v="16"/>
    <n v="3"/>
    <n v="6"/>
    <n v="2"/>
    <n v="0"/>
    <n v="5"/>
  </r>
  <r>
    <s v="No"/>
    <s v="Travel_Rarely"/>
    <x v="0"/>
    <s v="Current Employees"/>
    <x v="1"/>
    <x v="0"/>
    <s v="STAFF-304"/>
    <n v="304"/>
    <x v="1"/>
    <x v="2"/>
    <x v="0"/>
    <s v="No"/>
    <s v="Y"/>
    <n v="3"/>
    <n v="-2"/>
    <n v="0"/>
    <n v="36"/>
    <x v="1"/>
    <m/>
    <n v="0"/>
    <n v="1"/>
    <n v="1396"/>
    <n v="5"/>
    <x v="0"/>
    <n v="1"/>
    <n v="4"/>
    <n v="62"/>
    <n v="3"/>
    <n v="2"/>
    <n v="2"/>
    <n v="5914"/>
    <n v="9945"/>
    <n v="8"/>
    <n v="16"/>
    <n v="3"/>
    <n v="4"/>
    <n v="80"/>
    <n v="0"/>
    <n v="16"/>
    <n v="4"/>
    <n v="13"/>
    <n v="11"/>
    <n v="3"/>
    <n v="7"/>
  </r>
  <r>
    <s v="No"/>
    <s v="Travel_Rarely"/>
    <x v="2"/>
    <s v="Current Employees"/>
    <x v="1"/>
    <x v="2"/>
    <s v="STAFF-305"/>
    <n v="305"/>
    <x v="0"/>
    <x v="1"/>
    <x v="1"/>
    <s v="No"/>
    <s v="Y"/>
    <n v="3"/>
    <n v="-2"/>
    <n v="0"/>
    <n v="33"/>
    <x v="1"/>
    <m/>
    <n v="0"/>
    <n v="1"/>
    <n v="147"/>
    <n v="4"/>
    <x v="2"/>
    <n v="1"/>
    <n v="3"/>
    <n v="47"/>
    <n v="2"/>
    <n v="1"/>
    <n v="3"/>
    <n v="2622"/>
    <n v="13248"/>
    <n v="6"/>
    <n v="21"/>
    <n v="4"/>
    <n v="4"/>
    <n v="80"/>
    <n v="0"/>
    <n v="7"/>
    <n v="3"/>
    <n v="3"/>
    <n v="2"/>
    <n v="1"/>
    <n v="1"/>
  </r>
  <r>
    <s v="No"/>
    <s v="Travel_Frequently"/>
    <x v="0"/>
    <s v="Current Employees"/>
    <x v="1"/>
    <x v="1"/>
    <s v="STAFF-306"/>
    <n v="306"/>
    <x v="1"/>
    <x v="7"/>
    <x v="2"/>
    <s v="Yes"/>
    <s v="Y"/>
    <n v="1"/>
    <n v="-2"/>
    <n v="0"/>
    <n v="37"/>
    <x v="1"/>
    <m/>
    <n v="0"/>
    <n v="1"/>
    <n v="663"/>
    <n v="11"/>
    <x v="3"/>
    <n v="1"/>
    <n v="2"/>
    <n v="47"/>
    <n v="3"/>
    <n v="3"/>
    <n v="4"/>
    <n v="12185"/>
    <n v="10056"/>
    <n v="1"/>
    <n v="14"/>
    <n v="3"/>
    <n v="3"/>
    <n v="80"/>
    <n v="3"/>
    <n v="10"/>
    <n v="3"/>
    <n v="10"/>
    <n v="8"/>
    <n v="0"/>
    <n v="7"/>
  </r>
  <r>
    <s v="No"/>
    <s v="Travel_Rarely"/>
    <x v="0"/>
    <s v="Current Employees"/>
    <x v="0"/>
    <x v="0"/>
    <s v="STAFF-307"/>
    <n v="307"/>
    <x v="1"/>
    <x v="0"/>
    <x v="2"/>
    <s v="No"/>
    <s v="Y"/>
    <n v="6"/>
    <n v="-2"/>
    <n v="0"/>
    <n v="38"/>
    <x v="1"/>
    <m/>
    <n v="0"/>
    <n v="1"/>
    <n v="119"/>
    <n v="3"/>
    <x v="3"/>
    <n v="1"/>
    <n v="1"/>
    <n v="76"/>
    <n v="3"/>
    <n v="3"/>
    <n v="2"/>
    <n v="10609"/>
    <n v="9647"/>
    <n v="0"/>
    <n v="12"/>
    <n v="3"/>
    <n v="3"/>
    <n v="80"/>
    <n v="2"/>
    <n v="17"/>
    <n v="2"/>
    <n v="16"/>
    <n v="10"/>
    <n v="5"/>
    <n v="13"/>
  </r>
  <r>
    <s v="No"/>
    <s v="Non-Travel"/>
    <x v="2"/>
    <s v="Current Employees"/>
    <x v="1"/>
    <x v="2"/>
    <s v="STAFF-308"/>
    <n v="308"/>
    <x v="1"/>
    <x v="3"/>
    <x v="1"/>
    <s v="No"/>
    <s v="Y"/>
    <n v="2"/>
    <n v="-2"/>
    <n v="0"/>
    <n v="31"/>
    <x v="1"/>
    <m/>
    <n v="0"/>
    <n v="1"/>
    <n v="979"/>
    <n v="1"/>
    <x v="2"/>
    <n v="1"/>
    <n v="3"/>
    <n v="90"/>
    <n v="1"/>
    <n v="2"/>
    <n v="3"/>
    <n v="4345"/>
    <n v="4381"/>
    <n v="0"/>
    <n v="12"/>
    <n v="3"/>
    <n v="4"/>
    <n v="80"/>
    <n v="1"/>
    <n v="6"/>
    <n v="3"/>
    <n v="5"/>
    <n v="4"/>
    <n v="1"/>
    <n v="4"/>
  </r>
  <r>
    <s v="No"/>
    <s v="Travel_Rarely"/>
    <x v="3"/>
    <s v="Current Employees"/>
    <x v="1"/>
    <x v="0"/>
    <s v="STAFF-309"/>
    <n v="309"/>
    <x v="1"/>
    <x v="1"/>
    <x v="1"/>
    <s v="No"/>
    <s v="Y"/>
    <n v="6"/>
    <n v="-2"/>
    <n v="0"/>
    <n v="59"/>
    <x v="1"/>
    <m/>
    <n v="0"/>
    <n v="1"/>
    <n v="142"/>
    <n v="3"/>
    <x v="3"/>
    <n v="1"/>
    <n v="3"/>
    <n v="70"/>
    <n v="2"/>
    <n v="1"/>
    <n v="2"/>
    <n v="2177"/>
    <n v="8456"/>
    <n v="3"/>
    <n v="17"/>
    <n v="3"/>
    <n v="1"/>
    <n v="80"/>
    <n v="1"/>
    <n v="7"/>
    <n v="3"/>
    <n v="1"/>
    <n v="0"/>
    <n v="0"/>
    <n v="0"/>
  </r>
  <r>
    <s v="No"/>
    <s v="Travel_Frequently"/>
    <x v="0"/>
    <s v="Current Employees"/>
    <x v="0"/>
    <x v="3"/>
    <s v="STAFF-311"/>
    <n v="311"/>
    <x v="1"/>
    <x v="6"/>
    <x v="2"/>
    <s v="No"/>
    <s v="Y"/>
    <n v="2"/>
    <n v="-2"/>
    <n v="0"/>
    <n v="37"/>
    <x v="1"/>
    <m/>
    <n v="0"/>
    <n v="1"/>
    <n v="319"/>
    <n v="4"/>
    <x v="2"/>
    <n v="1"/>
    <n v="1"/>
    <n v="41"/>
    <n v="3"/>
    <n v="1"/>
    <n v="1"/>
    <n v="2793"/>
    <n v="2539"/>
    <n v="4"/>
    <n v="17"/>
    <n v="3"/>
    <n v="3"/>
    <n v="80"/>
    <n v="1"/>
    <n v="13"/>
    <n v="3"/>
    <n v="9"/>
    <n v="8"/>
    <n v="5"/>
    <n v="8"/>
  </r>
  <r>
    <s v="No"/>
    <s v="Travel_Frequently"/>
    <x v="2"/>
    <s v="Current Employees"/>
    <x v="0"/>
    <x v="2"/>
    <s v="STAFF-312"/>
    <n v="312"/>
    <x v="0"/>
    <x v="0"/>
    <x v="1"/>
    <s v="No"/>
    <s v="Y"/>
    <n v="5"/>
    <n v="-2"/>
    <n v="0"/>
    <n v="29"/>
    <x v="1"/>
    <m/>
    <n v="0"/>
    <n v="1"/>
    <n v="1413"/>
    <n v="1"/>
    <x v="1"/>
    <n v="1"/>
    <n v="2"/>
    <n v="42"/>
    <n v="3"/>
    <n v="3"/>
    <n v="4"/>
    <n v="7918"/>
    <n v="6599"/>
    <n v="1"/>
    <n v="14"/>
    <n v="3"/>
    <n v="4"/>
    <n v="80"/>
    <n v="1"/>
    <n v="11"/>
    <n v="3"/>
    <n v="11"/>
    <n v="10"/>
    <n v="4"/>
    <n v="1"/>
  </r>
  <r>
    <s v="No"/>
    <s v="Travel_Frequently"/>
    <x v="0"/>
    <s v="Current Employees"/>
    <x v="0"/>
    <x v="3"/>
    <s v="STAFF-314"/>
    <n v="314"/>
    <x v="0"/>
    <x v="0"/>
    <x v="0"/>
    <s v="No"/>
    <s v="Y"/>
    <n v="3"/>
    <n v="-2"/>
    <n v="0"/>
    <n v="35"/>
    <x v="1"/>
    <m/>
    <n v="0"/>
    <n v="1"/>
    <n v="944"/>
    <n v="1"/>
    <x v="3"/>
    <n v="1"/>
    <n v="3"/>
    <n v="92"/>
    <n v="3"/>
    <n v="3"/>
    <n v="1"/>
    <n v="8789"/>
    <n v="9096"/>
    <n v="1"/>
    <n v="14"/>
    <n v="3"/>
    <n v="1"/>
    <n v="80"/>
    <n v="0"/>
    <n v="10"/>
    <n v="4"/>
    <n v="10"/>
    <n v="7"/>
    <n v="0"/>
    <n v="8"/>
  </r>
  <r>
    <s v="Yes"/>
    <s v="Travel_Rarely"/>
    <x v="2"/>
    <s v="Ex-Employees"/>
    <x v="1"/>
    <x v="2"/>
    <s v="STAFF-315"/>
    <n v="315"/>
    <x v="1"/>
    <x v="1"/>
    <x v="0"/>
    <s v="Yes"/>
    <s v="Y"/>
    <n v="3"/>
    <n v="-2"/>
    <n v="0"/>
    <n v="29"/>
    <x v="0"/>
    <n v="1"/>
    <n v="1"/>
    <n v="0"/>
    <n v="896"/>
    <n v="18"/>
    <x v="1"/>
    <n v="1"/>
    <n v="3"/>
    <n v="86"/>
    <n v="2"/>
    <n v="1"/>
    <n v="4"/>
    <n v="2389"/>
    <n v="14961"/>
    <n v="1"/>
    <n v="13"/>
    <n v="3"/>
    <n v="3"/>
    <n v="80"/>
    <n v="0"/>
    <n v="4"/>
    <n v="2"/>
    <n v="4"/>
    <n v="3"/>
    <n v="0"/>
    <n v="1"/>
  </r>
  <r>
    <s v="No"/>
    <s v="Travel_Rarely"/>
    <x v="1"/>
    <s v="Current Employees"/>
    <x v="1"/>
    <x v="0"/>
    <s v="STAFF-316"/>
    <n v="316"/>
    <x v="0"/>
    <x v="2"/>
    <x v="0"/>
    <s v="No"/>
    <s v="Y"/>
    <n v="3"/>
    <n v="-2"/>
    <n v="0"/>
    <n v="52"/>
    <x v="1"/>
    <m/>
    <n v="0"/>
    <n v="1"/>
    <n v="1323"/>
    <n v="2"/>
    <x v="3"/>
    <n v="1"/>
    <n v="3"/>
    <n v="89"/>
    <n v="2"/>
    <n v="1"/>
    <n v="2"/>
    <n v="3212"/>
    <n v="3300"/>
    <n v="7"/>
    <n v="15"/>
    <n v="3"/>
    <n v="2"/>
    <n v="80"/>
    <n v="0"/>
    <n v="6"/>
    <n v="2"/>
    <n v="2"/>
    <n v="2"/>
    <n v="2"/>
    <n v="2"/>
  </r>
  <r>
    <s v="No"/>
    <s v="Travel_Rarely"/>
    <x v="0"/>
    <s v="Current Employees"/>
    <x v="1"/>
    <x v="4"/>
    <s v="STAFF-319"/>
    <n v="319"/>
    <x v="1"/>
    <x v="5"/>
    <x v="1"/>
    <s v="No"/>
    <s v="Y"/>
    <n v="3"/>
    <n v="-2"/>
    <n v="0"/>
    <n v="42"/>
    <x v="1"/>
    <m/>
    <n v="0"/>
    <n v="1"/>
    <n v="532"/>
    <n v="4"/>
    <x v="0"/>
    <n v="1"/>
    <n v="3"/>
    <n v="58"/>
    <n v="3"/>
    <n v="5"/>
    <n v="4"/>
    <n v="19232"/>
    <n v="4933"/>
    <n v="1"/>
    <n v="11"/>
    <n v="3"/>
    <n v="4"/>
    <n v="80"/>
    <n v="0"/>
    <n v="22"/>
    <n v="3"/>
    <n v="22"/>
    <n v="17"/>
    <n v="11"/>
    <n v="15"/>
  </r>
  <r>
    <s v="No"/>
    <s v="Travel_Rarely"/>
    <x v="3"/>
    <s v="Current Employees"/>
    <x v="2"/>
    <x v="2"/>
    <s v="STAFF-321"/>
    <n v="321"/>
    <x v="1"/>
    <x v="8"/>
    <x v="1"/>
    <s v="No"/>
    <s v="Y"/>
    <n v="2"/>
    <n v="-2"/>
    <n v="0"/>
    <n v="59"/>
    <x v="1"/>
    <m/>
    <n v="0"/>
    <n v="1"/>
    <n v="818"/>
    <n v="6"/>
    <x v="0"/>
    <n v="1"/>
    <n v="2"/>
    <n v="52"/>
    <n v="3"/>
    <n v="1"/>
    <n v="3"/>
    <n v="2267"/>
    <n v="25657"/>
    <n v="8"/>
    <n v="17"/>
    <n v="3"/>
    <n v="4"/>
    <n v="80"/>
    <n v="0"/>
    <n v="7"/>
    <n v="2"/>
    <n v="2"/>
    <n v="2"/>
    <n v="2"/>
    <n v="2"/>
  </r>
  <r>
    <s v="No"/>
    <s v="Travel_Rarely"/>
    <x v="1"/>
    <s v="Current Employees"/>
    <x v="0"/>
    <x v="2"/>
    <s v="STAFF-323"/>
    <n v="323"/>
    <x v="0"/>
    <x v="5"/>
    <x v="2"/>
    <s v="No"/>
    <s v="Y"/>
    <n v="3"/>
    <n v="-2"/>
    <n v="0"/>
    <n v="50"/>
    <x v="1"/>
    <m/>
    <n v="0"/>
    <n v="1"/>
    <n v="854"/>
    <n v="1"/>
    <x v="2"/>
    <n v="1"/>
    <n v="4"/>
    <n v="68"/>
    <n v="3"/>
    <n v="5"/>
    <n v="4"/>
    <n v="19517"/>
    <n v="24118"/>
    <n v="3"/>
    <n v="11"/>
    <n v="3"/>
    <n v="3"/>
    <n v="80"/>
    <n v="1"/>
    <n v="32"/>
    <n v="2"/>
    <n v="7"/>
    <n v="0"/>
    <n v="0"/>
    <n v="6"/>
  </r>
  <r>
    <s v="Yes"/>
    <s v="Travel_Rarely"/>
    <x v="2"/>
    <s v="Ex-Employees"/>
    <x v="1"/>
    <x v="2"/>
    <s v="STAFF-325"/>
    <n v="325"/>
    <x v="1"/>
    <x v="2"/>
    <x v="1"/>
    <s v="Yes"/>
    <s v="Y"/>
    <n v="2"/>
    <n v="-2"/>
    <n v="0"/>
    <n v="33"/>
    <x v="0"/>
    <n v="1"/>
    <n v="1"/>
    <n v="0"/>
    <n v="813"/>
    <n v="14"/>
    <x v="3"/>
    <n v="1"/>
    <n v="3"/>
    <n v="58"/>
    <n v="3"/>
    <n v="1"/>
    <n v="4"/>
    <n v="2436"/>
    <n v="22149"/>
    <n v="5"/>
    <n v="13"/>
    <n v="3"/>
    <n v="3"/>
    <n v="80"/>
    <n v="1"/>
    <n v="8"/>
    <n v="1"/>
    <n v="5"/>
    <n v="4"/>
    <n v="0"/>
    <n v="4"/>
  </r>
  <r>
    <s v="No"/>
    <s v="Travel_Rarely"/>
    <x v="0"/>
    <s v="Current Employees"/>
    <x v="0"/>
    <x v="3"/>
    <s v="STAFF-327"/>
    <n v="327"/>
    <x v="0"/>
    <x v="5"/>
    <x v="1"/>
    <s v="Yes"/>
    <s v="Y"/>
    <n v="3"/>
    <n v="-2"/>
    <n v="0"/>
    <n v="43"/>
    <x v="1"/>
    <m/>
    <n v="0"/>
    <n v="1"/>
    <n v="1034"/>
    <n v="16"/>
    <x v="3"/>
    <n v="1"/>
    <n v="4"/>
    <n v="80"/>
    <n v="3"/>
    <n v="4"/>
    <n v="1"/>
    <n v="16064"/>
    <n v="7744"/>
    <n v="5"/>
    <n v="22"/>
    <n v="4"/>
    <n v="3"/>
    <n v="80"/>
    <n v="1"/>
    <n v="22"/>
    <n v="3"/>
    <n v="17"/>
    <n v="13"/>
    <n v="1"/>
    <n v="9"/>
  </r>
  <r>
    <s v="Yes"/>
    <s v="Travel_Rarely"/>
    <x v="2"/>
    <s v="Ex-Employees"/>
    <x v="1"/>
    <x v="0"/>
    <s v="STAFF-328"/>
    <n v="328"/>
    <x v="0"/>
    <x v="2"/>
    <x v="1"/>
    <s v="No"/>
    <s v="Y"/>
    <n v="3"/>
    <n v="-2"/>
    <n v="0"/>
    <n v="33"/>
    <x v="0"/>
    <n v="1"/>
    <n v="1"/>
    <n v="0"/>
    <n v="465"/>
    <n v="2"/>
    <x v="0"/>
    <n v="1"/>
    <n v="1"/>
    <n v="39"/>
    <n v="3"/>
    <n v="1"/>
    <n v="2"/>
    <n v="2707"/>
    <n v="21509"/>
    <n v="7"/>
    <n v="20"/>
    <n v="4"/>
    <n v="1"/>
    <n v="80"/>
    <n v="0"/>
    <n v="13"/>
    <n v="4"/>
    <n v="9"/>
    <n v="7"/>
    <n v="1"/>
    <n v="7"/>
  </r>
  <r>
    <s v="No"/>
    <s v="Non-Travel"/>
    <x v="1"/>
    <s v="Current Employees"/>
    <x v="0"/>
    <x v="0"/>
    <s v="STAFF-329"/>
    <n v="329"/>
    <x v="1"/>
    <x v="5"/>
    <x v="0"/>
    <s v="Yes"/>
    <s v="Y"/>
    <n v="2"/>
    <n v="-2"/>
    <n v="0"/>
    <n v="52"/>
    <x v="1"/>
    <m/>
    <n v="0"/>
    <n v="1"/>
    <n v="771"/>
    <n v="2"/>
    <x v="2"/>
    <n v="1"/>
    <n v="1"/>
    <n v="79"/>
    <n v="2"/>
    <n v="5"/>
    <n v="2"/>
    <n v="19068"/>
    <n v="21030"/>
    <n v="1"/>
    <n v="18"/>
    <n v="3"/>
    <n v="4"/>
    <n v="80"/>
    <n v="0"/>
    <n v="33"/>
    <n v="4"/>
    <n v="33"/>
    <n v="7"/>
    <n v="15"/>
    <n v="12"/>
  </r>
  <r>
    <s v="No"/>
    <s v="Travel_Rarely"/>
    <x v="2"/>
    <s v="Current Employees"/>
    <x v="0"/>
    <x v="0"/>
    <s v="STAFF-330"/>
    <n v="330"/>
    <x v="0"/>
    <x v="6"/>
    <x v="1"/>
    <s v="No"/>
    <s v="Y"/>
    <n v="5"/>
    <n v="-2"/>
    <n v="0"/>
    <n v="32"/>
    <x v="1"/>
    <m/>
    <n v="0"/>
    <n v="1"/>
    <n v="1401"/>
    <n v="4"/>
    <x v="0"/>
    <n v="1"/>
    <n v="3"/>
    <n v="56"/>
    <n v="3"/>
    <n v="1"/>
    <n v="2"/>
    <n v="3931"/>
    <n v="20990"/>
    <n v="2"/>
    <n v="11"/>
    <n v="3"/>
    <n v="1"/>
    <n v="80"/>
    <n v="1"/>
    <n v="6"/>
    <n v="3"/>
    <n v="4"/>
    <n v="3"/>
    <n v="1"/>
    <n v="2"/>
  </r>
  <r>
    <s v="Yes"/>
    <s v="Travel_Rarely"/>
    <x v="2"/>
    <s v="Ex-Employees"/>
    <x v="1"/>
    <x v="0"/>
    <s v="STAFF-331"/>
    <n v="331"/>
    <x v="1"/>
    <x v="2"/>
    <x v="0"/>
    <s v="Yes"/>
    <s v="Y"/>
    <n v="2"/>
    <n v="-2"/>
    <n v="0"/>
    <n v="32"/>
    <x v="0"/>
    <n v="1"/>
    <n v="1"/>
    <n v="0"/>
    <n v="515"/>
    <n v="1"/>
    <x v="3"/>
    <n v="1"/>
    <n v="4"/>
    <n v="62"/>
    <n v="2"/>
    <n v="1"/>
    <n v="2"/>
    <n v="3730"/>
    <n v="9571"/>
    <n v="0"/>
    <n v="14"/>
    <n v="3"/>
    <n v="4"/>
    <n v="80"/>
    <n v="0"/>
    <n v="4"/>
    <n v="1"/>
    <n v="3"/>
    <n v="2"/>
    <n v="1"/>
    <n v="2"/>
  </r>
  <r>
    <s v="No"/>
    <s v="Travel_Rarely"/>
    <x v="0"/>
    <s v="Current Employees"/>
    <x v="1"/>
    <x v="2"/>
    <s v="STAFF-332"/>
    <n v="332"/>
    <x v="0"/>
    <x v="2"/>
    <x v="2"/>
    <s v="No"/>
    <s v="Y"/>
    <n v="1"/>
    <n v="-2"/>
    <n v="0"/>
    <n v="39"/>
    <x v="1"/>
    <m/>
    <n v="0"/>
    <n v="1"/>
    <n v="1431"/>
    <n v="1"/>
    <x v="2"/>
    <n v="1"/>
    <n v="3"/>
    <n v="96"/>
    <n v="3"/>
    <n v="1"/>
    <n v="3"/>
    <n v="2232"/>
    <n v="15417"/>
    <n v="7"/>
    <n v="14"/>
    <n v="3"/>
    <n v="3"/>
    <n v="80"/>
    <n v="3"/>
    <n v="7"/>
    <n v="3"/>
    <n v="3"/>
    <n v="2"/>
    <n v="1"/>
    <n v="2"/>
  </r>
  <r>
    <s v="No"/>
    <s v="Non-Travel"/>
    <x v="2"/>
    <s v="Current Employees"/>
    <x v="0"/>
    <x v="3"/>
    <s v="STAFF-333"/>
    <n v="333"/>
    <x v="1"/>
    <x v="0"/>
    <x v="1"/>
    <s v="No"/>
    <s v="Y"/>
    <n v="2"/>
    <n v="-2"/>
    <n v="0"/>
    <n v="32"/>
    <x v="1"/>
    <m/>
    <n v="0"/>
    <n v="1"/>
    <n v="976"/>
    <n v="26"/>
    <x v="2"/>
    <n v="1"/>
    <n v="3"/>
    <n v="100"/>
    <n v="3"/>
    <n v="2"/>
    <n v="1"/>
    <n v="4465"/>
    <n v="12069"/>
    <n v="0"/>
    <n v="18"/>
    <n v="3"/>
    <n v="1"/>
    <n v="80"/>
    <n v="0"/>
    <n v="4"/>
    <n v="3"/>
    <n v="3"/>
    <n v="2"/>
    <n v="2"/>
    <n v="2"/>
  </r>
  <r>
    <s v="No"/>
    <s v="Travel_Rarely"/>
    <x v="0"/>
    <s v="Current Employees"/>
    <x v="1"/>
    <x v="0"/>
    <s v="STAFF-334"/>
    <n v="334"/>
    <x v="1"/>
    <x v="1"/>
    <x v="2"/>
    <s v="No"/>
    <s v="Y"/>
    <n v="2"/>
    <n v="-2"/>
    <n v="0"/>
    <n v="41"/>
    <x v="1"/>
    <m/>
    <n v="0"/>
    <n v="1"/>
    <n v="1411"/>
    <n v="19"/>
    <x v="0"/>
    <n v="1"/>
    <n v="3"/>
    <n v="36"/>
    <n v="3"/>
    <n v="2"/>
    <n v="2"/>
    <n v="3072"/>
    <n v="19877"/>
    <n v="2"/>
    <n v="16"/>
    <n v="3"/>
    <n v="1"/>
    <n v="80"/>
    <n v="2"/>
    <n v="17"/>
    <n v="2"/>
    <n v="1"/>
    <n v="0"/>
    <n v="0"/>
    <n v="0"/>
  </r>
  <r>
    <s v="No"/>
    <s v="Travel_Rarely"/>
    <x v="0"/>
    <s v="Current Employees"/>
    <x v="1"/>
    <x v="4"/>
    <s v="STAFF-335"/>
    <n v="335"/>
    <x v="1"/>
    <x v="1"/>
    <x v="2"/>
    <s v="No"/>
    <s v="Y"/>
    <n v="3"/>
    <n v="-2"/>
    <n v="0"/>
    <n v="40"/>
    <x v="1"/>
    <m/>
    <n v="0"/>
    <n v="1"/>
    <n v="1300"/>
    <n v="24"/>
    <x v="0"/>
    <n v="1"/>
    <n v="4"/>
    <n v="62"/>
    <n v="3"/>
    <n v="2"/>
    <n v="4"/>
    <n v="3319"/>
    <n v="24447"/>
    <n v="1"/>
    <n v="17"/>
    <n v="3"/>
    <n v="1"/>
    <n v="80"/>
    <n v="2"/>
    <n v="9"/>
    <n v="3"/>
    <n v="9"/>
    <n v="8"/>
    <n v="4"/>
    <n v="7"/>
  </r>
  <r>
    <s v="No"/>
    <s v="Travel_Rarely"/>
    <x v="1"/>
    <s v="Current Employees"/>
    <x v="1"/>
    <x v="1"/>
    <s v="STAFF-336"/>
    <n v="336"/>
    <x v="1"/>
    <x v="5"/>
    <x v="1"/>
    <s v="No"/>
    <s v="Y"/>
    <n v="2"/>
    <n v="-2"/>
    <n v="0"/>
    <n v="45"/>
    <x v="1"/>
    <m/>
    <n v="0"/>
    <n v="1"/>
    <n v="252"/>
    <n v="1"/>
    <x v="3"/>
    <n v="1"/>
    <n v="3"/>
    <n v="70"/>
    <n v="4"/>
    <n v="5"/>
    <n v="4"/>
    <n v="19202"/>
    <n v="15970"/>
    <n v="0"/>
    <n v="11"/>
    <n v="3"/>
    <n v="3"/>
    <n v="80"/>
    <n v="1"/>
    <n v="25"/>
    <n v="3"/>
    <n v="24"/>
    <n v="0"/>
    <n v="1"/>
    <n v="7"/>
  </r>
  <r>
    <s v="No"/>
    <s v="Travel_Frequently"/>
    <x v="2"/>
    <s v="Current Employees"/>
    <x v="1"/>
    <x v="2"/>
    <s v="STAFF-337"/>
    <n v="337"/>
    <x v="1"/>
    <x v="7"/>
    <x v="2"/>
    <s v="No"/>
    <s v="Y"/>
    <n v="3"/>
    <n v="-2"/>
    <n v="0"/>
    <n v="31"/>
    <x v="1"/>
    <m/>
    <n v="0"/>
    <n v="1"/>
    <n v="1327"/>
    <n v="3"/>
    <x v="2"/>
    <n v="1"/>
    <n v="2"/>
    <n v="73"/>
    <n v="3"/>
    <n v="3"/>
    <n v="3"/>
    <n v="13675"/>
    <n v="13523"/>
    <n v="9"/>
    <n v="12"/>
    <n v="3"/>
    <n v="1"/>
    <n v="80"/>
    <n v="1"/>
    <n v="9"/>
    <n v="3"/>
    <n v="2"/>
    <n v="2"/>
    <n v="2"/>
    <n v="2"/>
  </r>
  <r>
    <s v="No"/>
    <s v="Travel_Rarely"/>
    <x v="2"/>
    <s v="Current Employees"/>
    <x v="1"/>
    <x v="0"/>
    <s v="STAFF-338"/>
    <n v="338"/>
    <x v="0"/>
    <x v="1"/>
    <x v="1"/>
    <s v="No"/>
    <s v="Y"/>
    <n v="2"/>
    <n v="-2"/>
    <n v="0"/>
    <n v="33"/>
    <x v="1"/>
    <m/>
    <n v="0"/>
    <n v="1"/>
    <n v="832"/>
    <n v="5"/>
    <x v="2"/>
    <n v="1"/>
    <n v="3"/>
    <n v="63"/>
    <n v="2"/>
    <n v="1"/>
    <n v="2"/>
    <n v="2911"/>
    <n v="14776"/>
    <n v="1"/>
    <n v="13"/>
    <n v="3"/>
    <n v="3"/>
    <n v="80"/>
    <n v="1"/>
    <n v="2"/>
    <n v="2"/>
    <n v="2"/>
    <n v="2"/>
    <n v="0"/>
    <n v="2"/>
  </r>
  <r>
    <s v="No"/>
    <s v="Travel_Rarely"/>
    <x v="2"/>
    <s v="Current Employees"/>
    <x v="1"/>
    <x v="0"/>
    <s v="STAFF-339"/>
    <n v="339"/>
    <x v="1"/>
    <x v="3"/>
    <x v="1"/>
    <s v="No"/>
    <s v="Y"/>
    <n v="3"/>
    <n v="-2"/>
    <n v="0"/>
    <n v="34"/>
    <x v="1"/>
    <m/>
    <n v="0"/>
    <n v="1"/>
    <n v="470"/>
    <n v="2"/>
    <x v="2"/>
    <n v="1"/>
    <n v="4"/>
    <n v="84"/>
    <n v="2"/>
    <n v="2"/>
    <n v="2"/>
    <n v="5957"/>
    <n v="23687"/>
    <n v="6"/>
    <n v="13"/>
    <n v="3"/>
    <n v="2"/>
    <n v="80"/>
    <n v="1"/>
    <n v="13"/>
    <n v="3"/>
    <n v="11"/>
    <n v="9"/>
    <n v="5"/>
    <n v="9"/>
  </r>
  <r>
    <s v="No"/>
    <s v="Travel_Rarely"/>
    <x v="0"/>
    <s v="Current Employees"/>
    <x v="1"/>
    <x v="2"/>
    <s v="STAFF-340"/>
    <n v="340"/>
    <x v="0"/>
    <x v="1"/>
    <x v="1"/>
    <s v="No"/>
    <s v="Y"/>
    <n v="2"/>
    <n v="-2"/>
    <n v="0"/>
    <n v="37"/>
    <x v="1"/>
    <m/>
    <n v="0"/>
    <n v="1"/>
    <n v="1017"/>
    <n v="1"/>
    <x v="0"/>
    <n v="1"/>
    <n v="3"/>
    <n v="83"/>
    <n v="2"/>
    <n v="1"/>
    <n v="3"/>
    <n v="3920"/>
    <n v="18697"/>
    <n v="2"/>
    <n v="14"/>
    <n v="3"/>
    <n v="1"/>
    <n v="80"/>
    <n v="1"/>
    <n v="17"/>
    <n v="2"/>
    <n v="3"/>
    <n v="1"/>
    <n v="0"/>
    <n v="2"/>
  </r>
  <r>
    <s v="No"/>
    <s v="Travel_Frequently"/>
    <x v="1"/>
    <s v="Current Employees"/>
    <x v="1"/>
    <x v="0"/>
    <s v="STAFF-341"/>
    <n v="341"/>
    <x v="1"/>
    <x v="3"/>
    <x v="1"/>
    <s v="No"/>
    <s v="Y"/>
    <n v="1"/>
    <n v="-2"/>
    <n v="0"/>
    <n v="45"/>
    <x v="1"/>
    <m/>
    <n v="0"/>
    <n v="1"/>
    <n v="1199"/>
    <n v="7"/>
    <x v="2"/>
    <n v="1"/>
    <n v="1"/>
    <n v="77"/>
    <n v="4"/>
    <n v="2"/>
    <n v="2"/>
    <n v="6434"/>
    <n v="5118"/>
    <n v="4"/>
    <n v="17"/>
    <n v="3"/>
    <n v="4"/>
    <n v="80"/>
    <n v="1"/>
    <n v="9"/>
    <n v="3"/>
    <n v="3"/>
    <n v="2"/>
    <n v="0"/>
    <n v="2"/>
  </r>
  <r>
    <s v="Yes"/>
    <s v="Travel_Frequently"/>
    <x v="0"/>
    <s v="Ex-Employees"/>
    <x v="1"/>
    <x v="2"/>
    <s v="STAFF-342"/>
    <n v="342"/>
    <x v="1"/>
    <x v="3"/>
    <x v="2"/>
    <s v="No"/>
    <s v="Y"/>
    <n v="5"/>
    <n v="-2"/>
    <n v="0"/>
    <n v="37"/>
    <x v="0"/>
    <n v="1"/>
    <n v="1"/>
    <n v="0"/>
    <n v="504"/>
    <n v="10"/>
    <x v="3"/>
    <n v="1"/>
    <n v="1"/>
    <n v="61"/>
    <n v="3"/>
    <n v="3"/>
    <n v="3"/>
    <n v="10048"/>
    <n v="22573"/>
    <n v="6"/>
    <n v="11"/>
    <n v="3"/>
    <n v="2"/>
    <n v="80"/>
    <n v="2"/>
    <n v="17"/>
    <n v="3"/>
    <n v="1"/>
    <n v="0"/>
    <n v="0"/>
    <n v="0"/>
  </r>
  <r>
    <s v="No"/>
    <s v="Travel_Frequently"/>
    <x v="0"/>
    <s v="Current Employees"/>
    <x v="1"/>
    <x v="4"/>
    <s v="STAFF-343"/>
    <n v="343"/>
    <x v="0"/>
    <x v="4"/>
    <x v="0"/>
    <s v="No"/>
    <s v="Y"/>
    <n v="1"/>
    <n v="-2"/>
    <n v="0"/>
    <n v="39"/>
    <x v="1"/>
    <m/>
    <n v="0"/>
    <n v="1"/>
    <n v="505"/>
    <n v="2"/>
    <x v="2"/>
    <n v="1"/>
    <n v="4"/>
    <n v="64"/>
    <n v="3"/>
    <n v="3"/>
    <n v="4"/>
    <n v="10938"/>
    <n v="6420"/>
    <n v="0"/>
    <n v="25"/>
    <n v="4"/>
    <n v="4"/>
    <n v="80"/>
    <n v="0"/>
    <n v="20"/>
    <n v="3"/>
    <n v="19"/>
    <n v="6"/>
    <n v="11"/>
    <n v="8"/>
  </r>
  <r>
    <s v="No"/>
    <s v="Travel_Rarely"/>
    <x v="2"/>
    <s v="Current Employees"/>
    <x v="1"/>
    <x v="0"/>
    <s v="STAFF-346"/>
    <n v="346"/>
    <x v="1"/>
    <x v="1"/>
    <x v="0"/>
    <s v="No"/>
    <s v="Y"/>
    <n v="1"/>
    <n v="-2"/>
    <n v="0"/>
    <n v="29"/>
    <x v="1"/>
    <m/>
    <n v="0"/>
    <n v="1"/>
    <n v="665"/>
    <n v="15"/>
    <x v="3"/>
    <n v="1"/>
    <n v="3"/>
    <n v="60"/>
    <n v="3"/>
    <n v="1"/>
    <n v="2"/>
    <n v="2340"/>
    <n v="22673"/>
    <n v="1"/>
    <n v="19"/>
    <n v="3"/>
    <n v="1"/>
    <n v="80"/>
    <n v="0"/>
    <n v="6"/>
    <n v="3"/>
    <n v="6"/>
    <n v="5"/>
    <n v="1"/>
    <n v="5"/>
  </r>
  <r>
    <s v="No"/>
    <s v="Travel_Rarely"/>
    <x v="0"/>
    <s v="Current Employees"/>
    <x v="1"/>
    <x v="0"/>
    <s v="STAFF-347"/>
    <n v="347"/>
    <x v="0"/>
    <x v="1"/>
    <x v="0"/>
    <s v="Yes"/>
    <s v="Y"/>
    <n v="1"/>
    <n v="-2"/>
    <n v="0"/>
    <n v="42"/>
    <x v="1"/>
    <m/>
    <n v="0"/>
    <n v="1"/>
    <n v="916"/>
    <n v="17"/>
    <x v="0"/>
    <n v="1"/>
    <n v="4"/>
    <n v="82"/>
    <n v="4"/>
    <n v="2"/>
    <n v="2"/>
    <n v="6545"/>
    <n v="23016"/>
    <n v="3"/>
    <n v="13"/>
    <n v="3"/>
    <n v="3"/>
    <n v="80"/>
    <n v="0"/>
    <n v="10"/>
    <n v="3"/>
    <n v="3"/>
    <n v="2"/>
    <n v="0"/>
    <n v="2"/>
  </r>
  <r>
    <s v="No"/>
    <s v="Travel_Rarely"/>
    <x v="2"/>
    <s v="Current Employees"/>
    <x v="0"/>
    <x v="3"/>
    <s v="STAFF-349"/>
    <n v="349"/>
    <x v="1"/>
    <x v="0"/>
    <x v="2"/>
    <s v="No"/>
    <s v="Y"/>
    <n v="2"/>
    <n v="-2"/>
    <n v="0"/>
    <n v="29"/>
    <x v="1"/>
    <m/>
    <n v="0"/>
    <n v="1"/>
    <n v="1247"/>
    <n v="20"/>
    <x v="0"/>
    <n v="1"/>
    <n v="4"/>
    <n v="45"/>
    <n v="3"/>
    <n v="2"/>
    <n v="1"/>
    <n v="6931"/>
    <n v="10732"/>
    <n v="2"/>
    <n v="14"/>
    <n v="3"/>
    <n v="4"/>
    <n v="80"/>
    <n v="1"/>
    <n v="10"/>
    <n v="3"/>
    <n v="3"/>
    <n v="2"/>
    <n v="0"/>
    <n v="2"/>
  </r>
  <r>
    <s v="No"/>
    <s v="Travel_Rarely"/>
    <x v="2"/>
    <s v="Current Employees"/>
    <x v="1"/>
    <x v="0"/>
    <s v="STAFF-350"/>
    <n v="350"/>
    <x v="0"/>
    <x v="3"/>
    <x v="1"/>
    <s v="No"/>
    <s v="Y"/>
    <n v="3"/>
    <n v="-2"/>
    <n v="0"/>
    <n v="25"/>
    <x v="1"/>
    <m/>
    <n v="0"/>
    <n v="1"/>
    <n v="685"/>
    <n v="1"/>
    <x v="3"/>
    <n v="1"/>
    <n v="1"/>
    <n v="62"/>
    <n v="3"/>
    <n v="2"/>
    <n v="2"/>
    <n v="4898"/>
    <n v="7505"/>
    <n v="0"/>
    <n v="12"/>
    <n v="3"/>
    <n v="4"/>
    <n v="80"/>
    <n v="2"/>
    <n v="5"/>
    <n v="3"/>
    <n v="4"/>
    <n v="2"/>
    <n v="1"/>
    <n v="2"/>
  </r>
  <r>
    <s v="No"/>
    <s v="Travel_Rarely"/>
    <x v="0"/>
    <s v="Current Employees"/>
    <x v="1"/>
    <x v="2"/>
    <s v="STAFF-351"/>
    <n v="351"/>
    <x v="0"/>
    <x v="2"/>
    <x v="2"/>
    <s v="Yes"/>
    <s v="Y"/>
    <n v="4"/>
    <n v="-2"/>
    <n v="0"/>
    <n v="42"/>
    <x v="1"/>
    <m/>
    <n v="0"/>
    <n v="1"/>
    <n v="269"/>
    <n v="2"/>
    <x v="3"/>
    <n v="1"/>
    <n v="4"/>
    <n v="56"/>
    <n v="2"/>
    <n v="1"/>
    <n v="3"/>
    <n v="2593"/>
    <n v="8007"/>
    <n v="0"/>
    <n v="11"/>
    <n v="3"/>
    <n v="3"/>
    <n v="80"/>
    <n v="1"/>
    <n v="10"/>
    <n v="3"/>
    <n v="9"/>
    <n v="6"/>
    <n v="7"/>
    <n v="8"/>
  </r>
  <r>
    <s v="No"/>
    <s v="Travel_Rarely"/>
    <x v="0"/>
    <s v="Current Employees"/>
    <x v="1"/>
    <x v="2"/>
    <s v="STAFF-352"/>
    <n v="352"/>
    <x v="1"/>
    <x v="7"/>
    <x v="2"/>
    <s v="No"/>
    <s v="Y"/>
    <n v="5"/>
    <n v="-2"/>
    <n v="0"/>
    <n v="40"/>
    <x v="1"/>
    <m/>
    <n v="0"/>
    <n v="1"/>
    <n v="1416"/>
    <n v="2"/>
    <x v="0"/>
    <n v="1"/>
    <n v="1"/>
    <n v="49"/>
    <n v="3"/>
    <n v="5"/>
    <n v="3"/>
    <n v="19436"/>
    <n v="5949"/>
    <n v="0"/>
    <n v="19"/>
    <n v="3"/>
    <n v="4"/>
    <n v="80"/>
    <n v="1"/>
    <n v="22"/>
    <n v="3"/>
    <n v="21"/>
    <n v="7"/>
    <n v="3"/>
    <n v="9"/>
  </r>
  <r>
    <s v="No"/>
    <s v="Travel_Rarely"/>
    <x v="1"/>
    <s v="Current Employees"/>
    <x v="1"/>
    <x v="0"/>
    <s v="STAFF-353"/>
    <n v="353"/>
    <x v="1"/>
    <x v="1"/>
    <x v="1"/>
    <s v="No"/>
    <s v="Y"/>
    <n v="0"/>
    <n v="-2"/>
    <n v="0"/>
    <n v="51"/>
    <x v="1"/>
    <m/>
    <n v="0"/>
    <n v="1"/>
    <n v="833"/>
    <n v="1"/>
    <x v="3"/>
    <n v="1"/>
    <n v="3"/>
    <n v="96"/>
    <n v="3"/>
    <n v="1"/>
    <n v="2"/>
    <n v="2723"/>
    <n v="23231"/>
    <n v="1"/>
    <n v="11"/>
    <n v="3"/>
    <n v="2"/>
    <n v="80"/>
    <n v="0"/>
    <n v="1"/>
    <n v="2"/>
    <n v="1"/>
    <n v="0"/>
    <n v="0"/>
    <n v="0"/>
  </r>
  <r>
    <s v="Yes"/>
    <s v="Travel_Frequently"/>
    <x v="2"/>
    <s v="Ex-Employees"/>
    <x v="1"/>
    <x v="2"/>
    <s v="STAFF-355"/>
    <n v="355"/>
    <x v="1"/>
    <x v="2"/>
    <x v="0"/>
    <s v="No"/>
    <s v="Y"/>
    <n v="2"/>
    <n v="-2"/>
    <n v="0"/>
    <n v="31"/>
    <x v="0"/>
    <n v="1"/>
    <n v="1"/>
    <n v="0"/>
    <n v="307"/>
    <n v="29"/>
    <x v="0"/>
    <n v="1"/>
    <n v="3"/>
    <n v="71"/>
    <n v="2"/>
    <n v="1"/>
    <n v="3"/>
    <n v="3479"/>
    <n v="11652"/>
    <n v="0"/>
    <n v="11"/>
    <n v="3"/>
    <n v="2"/>
    <n v="80"/>
    <n v="0"/>
    <n v="6"/>
    <n v="4"/>
    <n v="5"/>
    <n v="4"/>
    <n v="1"/>
    <n v="4"/>
  </r>
  <r>
    <s v="No"/>
    <s v="Travel_Frequently"/>
    <x v="2"/>
    <s v="Current Employees"/>
    <x v="1"/>
    <x v="0"/>
    <s v="STAFF-359"/>
    <n v="359"/>
    <x v="1"/>
    <x v="2"/>
    <x v="1"/>
    <s v="No"/>
    <s v="Y"/>
    <n v="3"/>
    <n v="-2"/>
    <n v="0"/>
    <n v="32"/>
    <x v="1"/>
    <m/>
    <n v="0"/>
    <n v="1"/>
    <n v="1311"/>
    <n v="7"/>
    <x v="3"/>
    <n v="1"/>
    <n v="2"/>
    <n v="100"/>
    <n v="4"/>
    <n v="1"/>
    <n v="2"/>
    <n v="2794"/>
    <n v="26062"/>
    <n v="1"/>
    <n v="20"/>
    <n v="4"/>
    <n v="3"/>
    <n v="80"/>
    <n v="0"/>
    <n v="5"/>
    <n v="1"/>
    <n v="5"/>
    <n v="1"/>
    <n v="0"/>
    <n v="3"/>
  </r>
  <r>
    <s v="No"/>
    <s v="Non-Travel"/>
    <x v="0"/>
    <s v="Current Employees"/>
    <x v="0"/>
    <x v="0"/>
    <s v="STAFF-361"/>
    <n v="361"/>
    <x v="1"/>
    <x v="0"/>
    <x v="1"/>
    <s v="No"/>
    <s v="Y"/>
    <n v="0"/>
    <n v="-2"/>
    <n v="0"/>
    <n v="38"/>
    <x v="1"/>
    <m/>
    <n v="0"/>
    <n v="1"/>
    <n v="1327"/>
    <n v="2"/>
    <x v="0"/>
    <n v="1"/>
    <n v="4"/>
    <n v="39"/>
    <n v="2"/>
    <n v="2"/>
    <n v="2"/>
    <n v="5249"/>
    <n v="19682"/>
    <n v="3"/>
    <n v="18"/>
    <n v="3"/>
    <n v="4"/>
    <n v="80"/>
    <n v="1"/>
    <n v="13"/>
    <n v="3"/>
    <n v="8"/>
    <n v="7"/>
    <n v="7"/>
    <n v="5"/>
  </r>
  <r>
    <s v="No"/>
    <s v="Travel_Rarely"/>
    <x v="2"/>
    <s v="Current Employees"/>
    <x v="1"/>
    <x v="4"/>
    <s v="STAFF-362"/>
    <n v="362"/>
    <x v="1"/>
    <x v="2"/>
    <x v="0"/>
    <s v="No"/>
    <s v="Y"/>
    <n v="5"/>
    <n v="-2"/>
    <n v="0"/>
    <n v="32"/>
    <x v="1"/>
    <m/>
    <n v="0"/>
    <n v="1"/>
    <n v="128"/>
    <n v="2"/>
    <x v="1"/>
    <n v="1"/>
    <n v="4"/>
    <n v="84"/>
    <n v="2"/>
    <n v="2"/>
    <n v="4"/>
    <n v="2176"/>
    <n v="19737"/>
    <n v="4"/>
    <n v="13"/>
    <n v="3"/>
    <n v="4"/>
    <n v="80"/>
    <n v="0"/>
    <n v="9"/>
    <n v="3"/>
    <n v="6"/>
    <n v="2"/>
    <n v="0"/>
    <n v="4"/>
  </r>
  <r>
    <s v="No"/>
    <s v="Travel_Rarely"/>
    <x v="1"/>
    <s v="Current Employees"/>
    <x v="0"/>
    <x v="4"/>
    <s v="STAFF-363"/>
    <n v="363"/>
    <x v="0"/>
    <x v="5"/>
    <x v="1"/>
    <s v="Yes"/>
    <s v="Y"/>
    <n v="2"/>
    <n v="-2"/>
    <n v="0"/>
    <n v="46"/>
    <x v="1"/>
    <m/>
    <n v="0"/>
    <n v="1"/>
    <n v="488"/>
    <n v="2"/>
    <x v="3"/>
    <n v="1"/>
    <n v="4"/>
    <n v="75"/>
    <n v="1"/>
    <n v="4"/>
    <n v="4"/>
    <n v="16872"/>
    <n v="14977"/>
    <n v="3"/>
    <n v="12"/>
    <n v="3"/>
    <n v="2"/>
    <n v="80"/>
    <n v="1"/>
    <n v="28"/>
    <n v="2"/>
    <n v="7"/>
    <n v="7"/>
    <n v="7"/>
    <n v="7"/>
  </r>
  <r>
    <s v="Yes"/>
    <s v="Travel_Rarely"/>
    <x v="2"/>
    <s v="Ex-Employees"/>
    <x v="1"/>
    <x v="0"/>
    <s v="STAFF-364"/>
    <n v="364"/>
    <x v="1"/>
    <x v="2"/>
    <x v="0"/>
    <s v="No"/>
    <s v="Y"/>
    <n v="5"/>
    <n v="-2"/>
    <n v="0"/>
    <n v="28"/>
    <x v="0"/>
    <n v="1"/>
    <n v="1"/>
    <n v="0"/>
    <n v="529"/>
    <n v="2"/>
    <x v="2"/>
    <n v="1"/>
    <n v="1"/>
    <n v="79"/>
    <n v="3"/>
    <n v="1"/>
    <n v="2"/>
    <n v="3485"/>
    <n v="14935"/>
    <n v="2"/>
    <n v="11"/>
    <n v="3"/>
    <n v="3"/>
    <n v="80"/>
    <n v="0"/>
    <n v="5"/>
    <n v="1"/>
    <n v="0"/>
    <n v="0"/>
    <n v="0"/>
    <n v="0"/>
  </r>
  <r>
    <s v="No"/>
    <s v="Travel_Rarely"/>
    <x v="2"/>
    <s v="Current Employees"/>
    <x v="0"/>
    <x v="2"/>
    <s v="STAFF-366"/>
    <n v="366"/>
    <x v="1"/>
    <x v="0"/>
    <x v="1"/>
    <s v="No"/>
    <s v="Y"/>
    <n v="2"/>
    <n v="-2"/>
    <n v="0"/>
    <n v="29"/>
    <x v="1"/>
    <m/>
    <n v="0"/>
    <n v="1"/>
    <n v="1210"/>
    <n v="2"/>
    <x v="3"/>
    <n v="1"/>
    <n v="1"/>
    <n v="78"/>
    <n v="2"/>
    <n v="2"/>
    <n v="3"/>
    <n v="6644"/>
    <n v="3687"/>
    <n v="2"/>
    <n v="19"/>
    <n v="3"/>
    <n v="2"/>
    <n v="80"/>
    <n v="2"/>
    <n v="10"/>
    <n v="3"/>
    <n v="0"/>
    <n v="0"/>
    <n v="0"/>
    <n v="0"/>
  </r>
  <r>
    <s v="No"/>
    <s v="Travel_Rarely"/>
    <x v="2"/>
    <s v="Current Employees"/>
    <x v="1"/>
    <x v="2"/>
    <s v="STAFF-367"/>
    <n v="367"/>
    <x v="1"/>
    <x v="4"/>
    <x v="1"/>
    <s v="No"/>
    <s v="Y"/>
    <n v="2"/>
    <n v="-2"/>
    <n v="0"/>
    <n v="31"/>
    <x v="1"/>
    <m/>
    <n v="0"/>
    <n v="1"/>
    <n v="1463"/>
    <n v="23"/>
    <x v="3"/>
    <n v="1"/>
    <n v="2"/>
    <n v="64"/>
    <n v="2"/>
    <n v="2"/>
    <n v="4"/>
    <n v="5582"/>
    <n v="14408"/>
    <n v="0"/>
    <n v="21"/>
    <n v="4"/>
    <n v="2"/>
    <n v="80"/>
    <n v="1"/>
    <n v="10"/>
    <n v="3"/>
    <n v="9"/>
    <n v="0"/>
    <n v="7"/>
    <n v="8"/>
  </r>
  <r>
    <s v="No"/>
    <s v="Non-Travel"/>
    <x v="2"/>
    <s v="Current Employees"/>
    <x v="1"/>
    <x v="0"/>
    <s v="STAFF-369"/>
    <n v="369"/>
    <x v="1"/>
    <x v="4"/>
    <x v="2"/>
    <s v="No"/>
    <s v="Y"/>
    <n v="2"/>
    <n v="-2"/>
    <n v="0"/>
    <n v="25"/>
    <x v="1"/>
    <m/>
    <n v="0"/>
    <n v="1"/>
    <n v="675"/>
    <n v="5"/>
    <x v="0"/>
    <n v="1"/>
    <n v="2"/>
    <n v="85"/>
    <n v="4"/>
    <n v="2"/>
    <n v="2"/>
    <n v="4000"/>
    <n v="18384"/>
    <n v="1"/>
    <n v="12"/>
    <n v="3"/>
    <n v="4"/>
    <n v="80"/>
    <n v="2"/>
    <n v="6"/>
    <n v="3"/>
    <n v="6"/>
    <n v="3"/>
    <n v="1"/>
    <n v="5"/>
  </r>
  <r>
    <s v="No"/>
    <s v="Travel_Rarely"/>
    <x v="1"/>
    <s v="Current Employees"/>
    <x v="1"/>
    <x v="2"/>
    <s v="STAFF-372"/>
    <n v="372"/>
    <x v="1"/>
    <x v="4"/>
    <x v="1"/>
    <s v="Yes"/>
    <s v="Y"/>
    <n v="2"/>
    <n v="-2"/>
    <n v="0"/>
    <n v="45"/>
    <x v="1"/>
    <m/>
    <n v="0"/>
    <n v="1"/>
    <n v="1385"/>
    <n v="20"/>
    <x v="0"/>
    <n v="1"/>
    <n v="3"/>
    <n v="79"/>
    <n v="3"/>
    <n v="4"/>
    <n v="4"/>
    <n v="13496"/>
    <n v="7501"/>
    <n v="0"/>
    <n v="14"/>
    <n v="3"/>
    <n v="2"/>
    <n v="80"/>
    <n v="0"/>
    <n v="21"/>
    <n v="3"/>
    <n v="20"/>
    <n v="7"/>
    <n v="4"/>
    <n v="10"/>
  </r>
  <r>
    <s v="No"/>
    <s v="Travel_Rarely"/>
    <x v="0"/>
    <s v="Current Employees"/>
    <x v="1"/>
    <x v="0"/>
    <s v="STAFF-373"/>
    <n v="373"/>
    <x v="1"/>
    <x v="2"/>
    <x v="1"/>
    <s v="No"/>
    <s v="Y"/>
    <n v="4"/>
    <n v="-2"/>
    <n v="0"/>
    <n v="36"/>
    <x v="1"/>
    <m/>
    <n v="0"/>
    <n v="1"/>
    <n v="1403"/>
    <n v="6"/>
    <x v="3"/>
    <n v="1"/>
    <n v="4"/>
    <n v="47"/>
    <n v="3"/>
    <n v="1"/>
    <n v="2"/>
    <n v="3210"/>
    <n v="20251"/>
    <n v="0"/>
    <n v="11"/>
    <n v="3"/>
    <n v="3"/>
    <n v="80"/>
    <n v="1"/>
    <n v="16"/>
    <n v="3"/>
    <n v="15"/>
    <n v="13"/>
    <n v="10"/>
    <n v="11"/>
  </r>
  <r>
    <s v="No"/>
    <s v="Travel_Rarely"/>
    <x v="3"/>
    <s v="Current Employees"/>
    <x v="1"/>
    <x v="2"/>
    <s v="STAFF-374"/>
    <n v="374"/>
    <x v="1"/>
    <x v="5"/>
    <x v="0"/>
    <s v="Yes"/>
    <s v="Y"/>
    <n v="2"/>
    <n v="-2"/>
    <n v="0"/>
    <n v="55"/>
    <x v="1"/>
    <m/>
    <n v="0"/>
    <n v="1"/>
    <n v="452"/>
    <n v="1"/>
    <x v="3"/>
    <n v="1"/>
    <n v="4"/>
    <n v="81"/>
    <n v="3"/>
    <n v="5"/>
    <n v="3"/>
    <n v="19045"/>
    <n v="18938"/>
    <n v="0"/>
    <n v="14"/>
    <n v="3"/>
    <n v="3"/>
    <n v="80"/>
    <n v="0"/>
    <n v="37"/>
    <n v="3"/>
    <n v="36"/>
    <n v="10"/>
    <n v="4"/>
    <n v="13"/>
  </r>
  <r>
    <s v="Yes"/>
    <s v="Non-Travel"/>
    <x v="1"/>
    <s v="Ex-Employees"/>
    <x v="1"/>
    <x v="0"/>
    <s v="STAFF-376"/>
    <n v="376"/>
    <x v="1"/>
    <x v="5"/>
    <x v="1"/>
    <s v="Yes"/>
    <s v="Y"/>
    <n v="2"/>
    <n v="-2"/>
    <n v="0"/>
    <n v="47"/>
    <x v="0"/>
    <n v="1"/>
    <n v="1"/>
    <n v="0"/>
    <n v="666"/>
    <n v="29"/>
    <x v="2"/>
    <n v="1"/>
    <n v="1"/>
    <n v="88"/>
    <n v="3"/>
    <n v="3"/>
    <n v="2"/>
    <n v="11849"/>
    <n v="10268"/>
    <n v="1"/>
    <n v="12"/>
    <n v="3"/>
    <n v="4"/>
    <n v="80"/>
    <n v="1"/>
    <n v="10"/>
    <n v="2"/>
    <n v="10"/>
    <n v="7"/>
    <n v="9"/>
    <n v="9"/>
  </r>
  <r>
    <s v="No"/>
    <s v="Travel_Rarely"/>
    <x v="2"/>
    <s v="Current Employees"/>
    <x v="1"/>
    <x v="2"/>
    <s v="STAFF-377"/>
    <n v="377"/>
    <x v="1"/>
    <x v="1"/>
    <x v="1"/>
    <s v="No"/>
    <s v="Y"/>
    <n v="3"/>
    <n v="-2"/>
    <n v="0"/>
    <n v="28"/>
    <x v="1"/>
    <m/>
    <n v="0"/>
    <n v="1"/>
    <n v="1158"/>
    <n v="9"/>
    <x v="3"/>
    <n v="1"/>
    <n v="4"/>
    <n v="94"/>
    <n v="3"/>
    <n v="1"/>
    <n v="4"/>
    <n v="2070"/>
    <n v="2613"/>
    <n v="1"/>
    <n v="23"/>
    <n v="4"/>
    <n v="4"/>
    <n v="80"/>
    <n v="1"/>
    <n v="5"/>
    <n v="2"/>
    <n v="5"/>
    <n v="2"/>
    <n v="0"/>
    <n v="4"/>
  </r>
  <r>
    <s v="No"/>
    <s v="Travel_Rarely"/>
    <x v="0"/>
    <s v="Current Employees"/>
    <x v="0"/>
    <x v="2"/>
    <s v="STAFF-378"/>
    <n v="378"/>
    <x v="1"/>
    <x v="0"/>
    <x v="1"/>
    <s v="No"/>
    <s v="Y"/>
    <n v="5"/>
    <n v="-2"/>
    <n v="0"/>
    <n v="37"/>
    <x v="1"/>
    <m/>
    <n v="0"/>
    <n v="1"/>
    <n v="228"/>
    <n v="6"/>
    <x v="2"/>
    <n v="1"/>
    <n v="3"/>
    <n v="98"/>
    <n v="3"/>
    <n v="2"/>
    <n v="4"/>
    <n v="6502"/>
    <n v="22825"/>
    <n v="4"/>
    <n v="14"/>
    <n v="3"/>
    <n v="2"/>
    <n v="80"/>
    <n v="1"/>
    <n v="7"/>
    <n v="4"/>
    <n v="5"/>
    <n v="4"/>
    <n v="0"/>
    <n v="1"/>
  </r>
  <r>
    <s v="No"/>
    <s v="Travel_Rarely"/>
    <x v="4"/>
    <s v="Current Employees"/>
    <x v="1"/>
    <x v="2"/>
    <s v="STAFF-379"/>
    <n v="379"/>
    <x v="1"/>
    <x v="1"/>
    <x v="0"/>
    <s v="No"/>
    <s v="Y"/>
    <n v="4"/>
    <n v="-2"/>
    <n v="0"/>
    <n v="21"/>
    <x v="1"/>
    <m/>
    <n v="0"/>
    <n v="1"/>
    <n v="996"/>
    <n v="3"/>
    <x v="0"/>
    <n v="1"/>
    <n v="4"/>
    <n v="100"/>
    <n v="2"/>
    <n v="1"/>
    <n v="3"/>
    <n v="3230"/>
    <n v="10531"/>
    <n v="1"/>
    <n v="17"/>
    <n v="3"/>
    <n v="1"/>
    <n v="80"/>
    <n v="0"/>
    <n v="3"/>
    <n v="4"/>
    <n v="3"/>
    <n v="2"/>
    <n v="1"/>
    <n v="0"/>
  </r>
  <r>
    <s v="No"/>
    <s v="Non-Travel"/>
    <x v="0"/>
    <s v="Current Employees"/>
    <x v="1"/>
    <x v="2"/>
    <s v="STAFF-380"/>
    <n v="380"/>
    <x v="0"/>
    <x v="7"/>
    <x v="2"/>
    <s v="Yes"/>
    <s v="Y"/>
    <n v="2"/>
    <n v="-2"/>
    <n v="0"/>
    <n v="37"/>
    <x v="1"/>
    <m/>
    <n v="0"/>
    <n v="1"/>
    <n v="728"/>
    <n v="1"/>
    <x v="2"/>
    <n v="1"/>
    <n v="1"/>
    <n v="80"/>
    <n v="3"/>
    <n v="3"/>
    <n v="4"/>
    <n v="13603"/>
    <n v="11677"/>
    <n v="2"/>
    <n v="18"/>
    <n v="3"/>
    <n v="1"/>
    <n v="80"/>
    <n v="2"/>
    <n v="15"/>
    <n v="3"/>
    <n v="5"/>
    <n v="2"/>
    <n v="0"/>
    <n v="2"/>
  </r>
  <r>
    <s v="No"/>
    <s v="Travel_Rarely"/>
    <x v="0"/>
    <s v="Current Employees"/>
    <x v="1"/>
    <x v="0"/>
    <s v="STAFF-381"/>
    <n v="381"/>
    <x v="0"/>
    <x v="5"/>
    <x v="2"/>
    <s v="No"/>
    <s v="Y"/>
    <n v="6"/>
    <n v="-2"/>
    <n v="0"/>
    <n v="35"/>
    <x v="1"/>
    <m/>
    <n v="0"/>
    <n v="1"/>
    <n v="1315"/>
    <n v="22"/>
    <x v="3"/>
    <n v="1"/>
    <n v="2"/>
    <n v="71"/>
    <n v="4"/>
    <n v="3"/>
    <n v="2"/>
    <n v="11996"/>
    <n v="19100"/>
    <n v="7"/>
    <n v="18"/>
    <n v="3"/>
    <n v="2"/>
    <n v="80"/>
    <n v="1"/>
    <n v="10"/>
    <n v="2"/>
    <n v="7"/>
    <n v="7"/>
    <n v="6"/>
    <n v="2"/>
  </r>
  <r>
    <s v="No"/>
    <s v="Travel_Rarely"/>
    <x v="0"/>
    <s v="Current Employees"/>
    <x v="0"/>
    <x v="2"/>
    <s v="STAFF-382"/>
    <n v="382"/>
    <x v="0"/>
    <x v="0"/>
    <x v="2"/>
    <s v="Yes"/>
    <s v="Y"/>
    <n v="3"/>
    <n v="-2"/>
    <n v="0"/>
    <n v="38"/>
    <x v="1"/>
    <m/>
    <n v="0"/>
    <n v="1"/>
    <n v="322"/>
    <n v="7"/>
    <x v="0"/>
    <n v="1"/>
    <n v="1"/>
    <n v="44"/>
    <n v="4"/>
    <n v="2"/>
    <n v="3"/>
    <n v="5605"/>
    <n v="19191"/>
    <n v="1"/>
    <n v="24"/>
    <n v="4"/>
    <n v="3"/>
    <n v="80"/>
    <n v="1"/>
    <n v="8"/>
    <n v="3"/>
    <n v="8"/>
    <n v="0"/>
    <n v="7"/>
    <n v="7"/>
  </r>
  <r>
    <s v="No"/>
    <s v="Travel_Frequently"/>
    <x v="2"/>
    <s v="Current Employees"/>
    <x v="1"/>
    <x v="0"/>
    <s v="STAFF-384"/>
    <n v="384"/>
    <x v="0"/>
    <x v="3"/>
    <x v="2"/>
    <s v="No"/>
    <s v="Y"/>
    <n v="6"/>
    <n v="-2"/>
    <n v="0"/>
    <n v="26"/>
    <x v="1"/>
    <m/>
    <n v="0"/>
    <n v="1"/>
    <n v="1479"/>
    <n v="1"/>
    <x v="3"/>
    <n v="1"/>
    <n v="3"/>
    <n v="84"/>
    <n v="3"/>
    <n v="2"/>
    <n v="2"/>
    <n v="6397"/>
    <n v="26767"/>
    <n v="1"/>
    <n v="20"/>
    <n v="4"/>
    <n v="1"/>
    <n v="80"/>
    <n v="1"/>
    <n v="6"/>
    <n v="1"/>
    <n v="6"/>
    <n v="5"/>
    <n v="1"/>
    <n v="4"/>
  </r>
  <r>
    <s v="No"/>
    <s v="Travel_Rarely"/>
    <x v="1"/>
    <s v="Current Employees"/>
    <x v="1"/>
    <x v="0"/>
    <s v="STAFF-385"/>
    <n v="385"/>
    <x v="1"/>
    <x v="7"/>
    <x v="2"/>
    <s v="No"/>
    <s v="Y"/>
    <n v="4"/>
    <n v="-2"/>
    <n v="0"/>
    <n v="50"/>
    <x v="1"/>
    <m/>
    <n v="0"/>
    <n v="1"/>
    <n v="797"/>
    <n v="4"/>
    <x v="1"/>
    <n v="1"/>
    <n v="1"/>
    <n v="96"/>
    <n v="3"/>
    <n v="5"/>
    <n v="2"/>
    <n v="19144"/>
    <n v="15815"/>
    <n v="3"/>
    <n v="14"/>
    <n v="3"/>
    <n v="1"/>
    <n v="80"/>
    <n v="2"/>
    <n v="28"/>
    <n v="2"/>
    <n v="10"/>
    <n v="4"/>
    <n v="1"/>
    <n v="6"/>
  </r>
  <r>
    <s v="No"/>
    <s v="Travel_Rarely"/>
    <x v="1"/>
    <s v="Current Employees"/>
    <x v="1"/>
    <x v="2"/>
    <s v="STAFF-386"/>
    <n v="386"/>
    <x v="1"/>
    <x v="7"/>
    <x v="1"/>
    <s v="Yes"/>
    <s v="Y"/>
    <n v="5"/>
    <n v="-2"/>
    <n v="0"/>
    <n v="53"/>
    <x v="1"/>
    <m/>
    <n v="0"/>
    <n v="1"/>
    <n v="1070"/>
    <n v="3"/>
    <x v="2"/>
    <n v="1"/>
    <n v="3"/>
    <n v="45"/>
    <n v="3"/>
    <n v="4"/>
    <n v="3"/>
    <n v="17584"/>
    <n v="21016"/>
    <n v="3"/>
    <n v="16"/>
    <n v="3"/>
    <n v="4"/>
    <n v="80"/>
    <n v="3"/>
    <n v="21"/>
    <n v="2"/>
    <n v="5"/>
    <n v="3"/>
    <n v="1"/>
    <n v="3"/>
  </r>
  <r>
    <s v="No"/>
    <s v="Travel_Rarely"/>
    <x v="0"/>
    <s v="Current Employees"/>
    <x v="0"/>
    <x v="0"/>
    <s v="STAFF-387"/>
    <n v="387"/>
    <x v="1"/>
    <x v="0"/>
    <x v="1"/>
    <s v="No"/>
    <s v="Y"/>
    <n v="3"/>
    <n v="-2"/>
    <n v="0"/>
    <n v="42"/>
    <x v="1"/>
    <m/>
    <n v="0"/>
    <n v="1"/>
    <n v="635"/>
    <n v="1"/>
    <x v="1"/>
    <n v="1"/>
    <n v="2"/>
    <n v="99"/>
    <n v="3"/>
    <n v="2"/>
    <n v="2"/>
    <n v="4907"/>
    <n v="24532"/>
    <n v="1"/>
    <n v="25"/>
    <n v="4"/>
    <n v="3"/>
    <n v="80"/>
    <n v="0"/>
    <n v="20"/>
    <n v="3"/>
    <n v="20"/>
    <n v="16"/>
    <n v="11"/>
    <n v="6"/>
  </r>
  <r>
    <s v="No"/>
    <s v="Travel_Frequently"/>
    <x v="2"/>
    <s v="Current Employees"/>
    <x v="0"/>
    <x v="0"/>
    <s v="STAFF-388"/>
    <n v="388"/>
    <x v="1"/>
    <x v="0"/>
    <x v="0"/>
    <s v="No"/>
    <s v="Y"/>
    <n v="3"/>
    <n v="-2"/>
    <n v="0"/>
    <n v="29"/>
    <x v="1"/>
    <m/>
    <n v="0"/>
    <n v="1"/>
    <n v="442"/>
    <n v="2"/>
    <x v="0"/>
    <n v="1"/>
    <n v="2"/>
    <n v="44"/>
    <n v="3"/>
    <n v="2"/>
    <n v="2"/>
    <n v="4554"/>
    <n v="20260"/>
    <n v="1"/>
    <n v="18"/>
    <n v="3"/>
    <n v="1"/>
    <n v="80"/>
    <n v="0"/>
    <n v="10"/>
    <n v="2"/>
    <n v="10"/>
    <n v="7"/>
    <n v="0"/>
    <n v="9"/>
  </r>
  <r>
    <s v="No"/>
    <s v="Travel_Rarely"/>
    <x v="3"/>
    <s v="Current Employees"/>
    <x v="1"/>
    <x v="4"/>
    <s v="STAFF-389"/>
    <n v="389"/>
    <x v="1"/>
    <x v="2"/>
    <x v="1"/>
    <s v="Yes"/>
    <s v="Y"/>
    <n v="4"/>
    <n v="-2"/>
    <n v="0"/>
    <n v="55"/>
    <x v="1"/>
    <m/>
    <n v="0"/>
    <n v="1"/>
    <n v="147"/>
    <n v="20"/>
    <x v="0"/>
    <n v="1"/>
    <n v="4"/>
    <n v="37"/>
    <n v="3"/>
    <n v="2"/>
    <n v="4"/>
    <n v="5415"/>
    <n v="15972"/>
    <n v="3"/>
    <n v="19"/>
    <n v="3"/>
    <n v="4"/>
    <n v="80"/>
    <n v="1"/>
    <n v="12"/>
    <n v="3"/>
    <n v="10"/>
    <n v="7"/>
    <n v="0"/>
    <n v="8"/>
  </r>
  <r>
    <s v="No"/>
    <s v="Travel_Frequently"/>
    <x v="2"/>
    <s v="Current Employees"/>
    <x v="1"/>
    <x v="2"/>
    <s v="STAFF-390"/>
    <n v="390"/>
    <x v="1"/>
    <x v="4"/>
    <x v="1"/>
    <s v="Yes"/>
    <s v="Y"/>
    <n v="3"/>
    <n v="-2"/>
    <n v="0"/>
    <n v="26"/>
    <x v="1"/>
    <m/>
    <n v="0"/>
    <n v="1"/>
    <n v="496"/>
    <n v="11"/>
    <x v="0"/>
    <n v="1"/>
    <n v="1"/>
    <n v="60"/>
    <n v="3"/>
    <n v="2"/>
    <n v="3"/>
    <n v="4741"/>
    <n v="22722"/>
    <n v="1"/>
    <n v="13"/>
    <n v="3"/>
    <n v="3"/>
    <n v="80"/>
    <n v="1"/>
    <n v="5"/>
    <n v="3"/>
    <n v="5"/>
    <n v="3"/>
    <n v="3"/>
    <n v="3"/>
  </r>
  <r>
    <s v="No"/>
    <s v="Travel_Rarely"/>
    <x v="0"/>
    <s v="Current Employees"/>
    <x v="1"/>
    <x v="0"/>
    <s v="STAFF-391"/>
    <n v="391"/>
    <x v="0"/>
    <x v="1"/>
    <x v="0"/>
    <s v="No"/>
    <s v="Y"/>
    <n v="3"/>
    <n v="-2"/>
    <n v="0"/>
    <n v="37"/>
    <x v="1"/>
    <m/>
    <n v="0"/>
    <n v="1"/>
    <n v="1372"/>
    <n v="1"/>
    <x v="3"/>
    <n v="1"/>
    <n v="4"/>
    <n v="42"/>
    <n v="3"/>
    <n v="1"/>
    <n v="2"/>
    <n v="2115"/>
    <n v="15881"/>
    <n v="1"/>
    <n v="12"/>
    <n v="3"/>
    <n v="2"/>
    <n v="80"/>
    <n v="0"/>
    <n v="17"/>
    <n v="3"/>
    <n v="17"/>
    <n v="12"/>
    <n v="5"/>
    <n v="7"/>
  </r>
  <r>
    <s v="Yes"/>
    <s v="Travel_Frequently"/>
    <x v="0"/>
    <s v="Ex-Employees"/>
    <x v="1"/>
    <x v="0"/>
    <s v="STAFF-392"/>
    <n v="392"/>
    <x v="1"/>
    <x v="2"/>
    <x v="2"/>
    <s v="Yes"/>
    <s v="Y"/>
    <n v="0"/>
    <n v="-2"/>
    <n v="0"/>
    <n v="44"/>
    <x v="0"/>
    <n v="1"/>
    <n v="1"/>
    <n v="0"/>
    <n v="920"/>
    <n v="24"/>
    <x v="3"/>
    <n v="1"/>
    <n v="4"/>
    <n v="43"/>
    <n v="3"/>
    <n v="1"/>
    <n v="2"/>
    <n v="3161"/>
    <n v="19920"/>
    <n v="3"/>
    <n v="22"/>
    <n v="4"/>
    <n v="4"/>
    <n v="80"/>
    <n v="1"/>
    <n v="19"/>
    <n v="1"/>
    <n v="1"/>
    <n v="0"/>
    <n v="0"/>
    <n v="0"/>
  </r>
  <r>
    <s v="No"/>
    <s v="Travel_Rarely"/>
    <x v="0"/>
    <s v="Current Employees"/>
    <x v="1"/>
    <x v="0"/>
    <s v="STAFF-393"/>
    <n v="393"/>
    <x v="1"/>
    <x v="4"/>
    <x v="2"/>
    <s v="No"/>
    <s v="Y"/>
    <n v="2"/>
    <n v="-2"/>
    <n v="0"/>
    <n v="38"/>
    <x v="1"/>
    <m/>
    <n v="0"/>
    <n v="1"/>
    <n v="688"/>
    <n v="23"/>
    <x v="2"/>
    <n v="1"/>
    <n v="4"/>
    <n v="82"/>
    <n v="3"/>
    <n v="2"/>
    <n v="2"/>
    <n v="5745"/>
    <n v="18899"/>
    <n v="9"/>
    <n v="14"/>
    <n v="3"/>
    <n v="2"/>
    <n v="80"/>
    <n v="1"/>
    <n v="10"/>
    <n v="3"/>
    <n v="2"/>
    <n v="2"/>
    <n v="1"/>
    <n v="2"/>
  </r>
  <r>
    <s v="Yes"/>
    <s v="Travel_Rarely"/>
    <x v="2"/>
    <s v="Ex-Employees"/>
    <x v="1"/>
    <x v="2"/>
    <s v="STAFF-394"/>
    <n v="394"/>
    <x v="1"/>
    <x v="2"/>
    <x v="2"/>
    <s v="Yes"/>
    <s v="Y"/>
    <n v="2"/>
    <n v="-2"/>
    <n v="0"/>
    <n v="26"/>
    <x v="0"/>
    <n v="1"/>
    <n v="1"/>
    <n v="0"/>
    <n v="1449"/>
    <n v="16"/>
    <x v="2"/>
    <n v="1"/>
    <n v="1"/>
    <n v="45"/>
    <n v="3"/>
    <n v="1"/>
    <n v="3"/>
    <n v="2373"/>
    <n v="14180"/>
    <n v="2"/>
    <n v="13"/>
    <n v="3"/>
    <n v="4"/>
    <n v="80"/>
    <n v="1"/>
    <n v="5"/>
    <n v="3"/>
    <n v="3"/>
    <n v="2"/>
    <n v="0"/>
    <n v="2"/>
  </r>
  <r>
    <s v="No"/>
    <s v="Travel_Rarely"/>
    <x v="2"/>
    <s v="Current Employees"/>
    <x v="1"/>
    <x v="0"/>
    <s v="STAFF-395"/>
    <n v="395"/>
    <x v="0"/>
    <x v="1"/>
    <x v="0"/>
    <s v="No"/>
    <s v="Y"/>
    <n v="3"/>
    <n v="-2"/>
    <n v="0"/>
    <n v="28"/>
    <x v="1"/>
    <m/>
    <n v="0"/>
    <n v="1"/>
    <n v="1117"/>
    <n v="8"/>
    <x v="0"/>
    <n v="1"/>
    <n v="4"/>
    <n v="66"/>
    <n v="3"/>
    <n v="1"/>
    <n v="2"/>
    <n v="3310"/>
    <n v="4488"/>
    <n v="1"/>
    <n v="21"/>
    <n v="4"/>
    <n v="4"/>
    <n v="80"/>
    <n v="0"/>
    <n v="5"/>
    <n v="3"/>
    <n v="5"/>
    <n v="3"/>
    <n v="0"/>
    <n v="2"/>
  </r>
  <r>
    <s v="No"/>
    <s v="Travel_Frequently"/>
    <x v="1"/>
    <s v="Current Employees"/>
    <x v="1"/>
    <x v="0"/>
    <s v="STAFF-396"/>
    <n v="396"/>
    <x v="0"/>
    <x v="7"/>
    <x v="0"/>
    <s v="Yes"/>
    <s v="Y"/>
    <n v="4"/>
    <n v="-2"/>
    <n v="0"/>
    <n v="49"/>
    <x v="1"/>
    <m/>
    <n v="0"/>
    <n v="1"/>
    <n v="636"/>
    <n v="10"/>
    <x v="2"/>
    <n v="1"/>
    <n v="3"/>
    <n v="35"/>
    <n v="3"/>
    <n v="5"/>
    <n v="2"/>
    <n v="18665"/>
    <n v="25594"/>
    <n v="9"/>
    <n v="11"/>
    <n v="3"/>
    <n v="4"/>
    <n v="80"/>
    <n v="0"/>
    <n v="22"/>
    <n v="3"/>
    <n v="3"/>
    <n v="2"/>
    <n v="1"/>
    <n v="2"/>
  </r>
  <r>
    <s v="No"/>
    <s v="Travel_Rarely"/>
    <x v="0"/>
    <s v="Current Employees"/>
    <x v="1"/>
    <x v="4"/>
    <s v="STAFF-397"/>
    <n v="397"/>
    <x v="1"/>
    <x v="1"/>
    <x v="0"/>
    <s v="No"/>
    <s v="Y"/>
    <n v="2"/>
    <n v="-2"/>
    <n v="0"/>
    <n v="36"/>
    <x v="1"/>
    <m/>
    <n v="0"/>
    <n v="1"/>
    <n v="506"/>
    <n v="3"/>
    <x v="3"/>
    <n v="1"/>
    <n v="4"/>
    <n v="30"/>
    <n v="3"/>
    <n v="2"/>
    <n v="4"/>
    <n v="4485"/>
    <n v="26285"/>
    <n v="4"/>
    <n v="12"/>
    <n v="3"/>
    <n v="4"/>
    <n v="80"/>
    <n v="0"/>
    <n v="10"/>
    <n v="3"/>
    <n v="8"/>
    <n v="0"/>
    <n v="7"/>
    <n v="7"/>
  </r>
  <r>
    <s v="No"/>
    <s v="Travel_Frequently"/>
    <x v="2"/>
    <s v="Current Employees"/>
    <x v="0"/>
    <x v="3"/>
    <s v="STAFF-399"/>
    <n v="399"/>
    <x v="0"/>
    <x v="6"/>
    <x v="2"/>
    <s v="No"/>
    <s v="Y"/>
    <n v="5"/>
    <n v="-2"/>
    <n v="0"/>
    <n v="31"/>
    <x v="1"/>
    <m/>
    <n v="0"/>
    <n v="1"/>
    <n v="444"/>
    <n v="5"/>
    <x v="3"/>
    <n v="1"/>
    <n v="4"/>
    <n v="84"/>
    <n v="3"/>
    <n v="1"/>
    <n v="1"/>
    <n v="2789"/>
    <n v="3909"/>
    <n v="1"/>
    <n v="11"/>
    <n v="3"/>
    <n v="3"/>
    <n v="80"/>
    <n v="1"/>
    <n v="2"/>
    <n v="2"/>
    <n v="2"/>
    <n v="2"/>
    <n v="2"/>
    <n v="2"/>
  </r>
  <r>
    <s v="Yes"/>
    <s v="Travel_Rarely"/>
    <x v="2"/>
    <s v="Ex-Employees"/>
    <x v="0"/>
    <x v="3"/>
    <s v="STAFF-401"/>
    <n v="401"/>
    <x v="1"/>
    <x v="0"/>
    <x v="0"/>
    <s v="Yes"/>
    <s v="Y"/>
    <n v="0"/>
    <n v="-2"/>
    <n v="0"/>
    <n v="26"/>
    <x v="0"/>
    <n v="1"/>
    <n v="1"/>
    <n v="0"/>
    <n v="950"/>
    <n v="4"/>
    <x v="2"/>
    <n v="1"/>
    <n v="4"/>
    <n v="48"/>
    <n v="2"/>
    <n v="2"/>
    <n v="1"/>
    <n v="5828"/>
    <n v="8450"/>
    <n v="1"/>
    <n v="12"/>
    <n v="3"/>
    <n v="2"/>
    <n v="80"/>
    <n v="0"/>
    <n v="8"/>
    <n v="3"/>
    <n v="8"/>
    <n v="7"/>
    <n v="7"/>
    <n v="4"/>
  </r>
  <r>
    <s v="No"/>
    <s v="Travel_Frequently"/>
    <x v="0"/>
    <s v="Current Employees"/>
    <x v="1"/>
    <x v="2"/>
    <s v="STAFF-403"/>
    <n v="403"/>
    <x v="1"/>
    <x v="1"/>
    <x v="1"/>
    <s v="Yes"/>
    <s v="Y"/>
    <n v="3"/>
    <n v="-2"/>
    <n v="0"/>
    <n v="37"/>
    <x v="1"/>
    <m/>
    <n v="0"/>
    <n v="1"/>
    <n v="889"/>
    <n v="9"/>
    <x v="3"/>
    <n v="1"/>
    <n v="2"/>
    <n v="53"/>
    <n v="3"/>
    <n v="1"/>
    <n v="4"/>
    <n v="2326"/>
    <n v="11411"/>
    <n v="1"/>
    <n v="12"/>
    <n v="3"/>
    <n v="3"/>
    <n v="80"/>
    <n v="3"/>
    <n v="4"/>
    <n v="2"/>
    <n v="4"/>
    <n v="2"/>
    <n v="1"/>
    <n v="2"/>
  </r>
  <r>
    <s v="No"/>
    <s v="Travel_Frequently"/>
    <x v="0"/>
    <s v="Current Employees"/>
    <x v="0"/>
    <x v="3"/>
    <s v="STAFF-404"/>
    <n v="404"/>
    <x v="0"/>
    <x v="0"/>
    <x v="1"/>
    <s v="No"/>
    <s v="Y"/>
    <n v="2"/>
    <n v="-2"/>
    <n v="0"/>
    <n v="42"/>
    <x v="1"/>
    <m/>
    <n v="0"/>
    <n v="1"/>
    <n v="555"/>
    <n v="26"/>
    <x v="3"/>
    <n v="1"/>
    <n v="3"/>
    <n v="77"/>
    <n v="3"/>
    <n v="4"/>
    <n v="1"/>
    <n v="13525"/>
    <n v="14864"/>
    <n v="5"/>
    <n v="14"/>
    <n v="3"/>
    <n v="4"/>
    <n v="80"/>
    <n v="1"/>
    <n v="23"/>
    <n v="4"/>
    <n v="20"/>
    <n v="4"/>
    <n v="4"/>
    <n v="8"/>
  </r>
  <r>
    <s v="Yes"/>
    <s v="Travel_Rarely"/>
    <x v="4"/>
    <s v="Ex-Employees"/>
    <x v="1"/>
    <x v="0"/>
    <s v="STAFF-405"/>
    <n v="405"/>
    <x v="1"/>
    <x v="2"/>
    <x v="0"/>
    <s v="No"/>
    <s v="Y"/>
    <n v="2"/>
    <n v="-2"/>
    <n v="0"/>
    <n v="18"/>
    <x v="0"/>
    <n v="1"/>
    <n v="1"/>
    <n v="0"/>
    <n v="230"/>
    <n v="3"/>
    <x v="3"/>
    <n v="1"/>
    <n v="3"/>
    <n v="54"/>
    <n v="3"/>
    <n v="1"/>
    <n v="2"/>
    <n v="1420"/>
    <n v="25233"/>
    <n v="1"/>
    <n v="13"/>
    <n v="3"/>
    <n v="3"/>
    <n v="80"/>
    <n v="0"/>
    <n v="0"/>
    <n v="3"/>
    <n v="0"/>
    <n v="0"/>
    <n v="0"/>
    <n v="0"/>
  </r>
  <r>
    <s v="No"/>
    <s v="Travel_Rarely"/>
    <x v="0"/>
    <s v="Current Employees"/>
    <x v="0"/>
    <x v="3"/>
    <s v="STAFF-406"/>
    <n v="406"/>
    <x v="1"/>
    <x v="0"/>
    <x v="1"/>
    <s v="No"/>
    <s v="Y"/>
    <n v="3"/>
    <n v="-2"/>
    <n v="0"/>
    <n v="35"/>
    <x v="1"/>
    <m/>
    <n v="0"/>
    <n v="1"/>
    <n v="1232"/>
    <n v="16"/>
    <x v="3"/>
    <n v="1"/>
    <n v="3"/>
    <n v="96"/>
    <n v="3"/>
    <n v="3"/>
    <n v="1"/>
    <n v="8020"/>
    <n v="5100"/>
    <n v="0"/>
    <n v="15"/>
    <n v="3"/>
    <n v="3"/>
    <n v="80"/>
    <n v="2"/>
    <n v="12"/>
    <n v="2"/>
    <n v="11"/>
    <n v="9"/>
    <n v="6"/>
    <n v="9"/>
  </r>
  <r>
    <s v="No"/>
    <s v="Travel_Frequently"/>
    <x v="0"/>
    <s v="Current Employees"/>
    <x v="1"/>
    <x v="0"/>
    <s v="STAFF-407"/>
    <n v="407"/>
    <x v="1"/>
    <x v="2"/>
    <x v="1"/>
    <s v="No"/>
    <s v="Y"/>
    <n v="2"/>
    <n v="-2"/>
    <n v="0"/>
    <n v="36"/>
    <x v="1"/>
    <m/>
    <n v="0"/>
    <n v="1"/>
    <n v="566"/>
    <n v="18"/>
    <x v="2"/>
    <n v="1"/>
    <n v="3"/>
    <n v="81"/>
    <n v="4"/>
    <n v="1"/>
    <n v="2"/>
    <n v="3688"/>
    <n v="7122"/>
    <n v="4"/>
    <n v="18"/>
    <n v="3"/>
    <n v="4"/>
    <n v="80"/>
    <n v="2"/>
    <n v="4"/>
    <n v="3"/>
    <n v="1"/>
    <n v="0"/>
    <n v="0"/>
    <n v="0"/>
  </r>
  <r>
    <s v="No"/>
    <s v="Travel_Rarely"/>
    <x v="1"/>
    <s v="Current Employees"/>
    <x v="1"/>
    <x v="2"/>
    <s v="STAFF-408"/>
    <n v="408"/>
    <x v="1"/>
    <x v="3"/>
    <x v="2"/>
    <s v="No"/>
    <s v="Y"/>
    <n v="3"/>
    <n v="-2"/>
    <n v="0"/>
    <n v="51"/>
    <x v="1"/>
    <m/>
    <n v="0"/>
    <n v="1"/>
    <n v="1302"/>
    <n v="2"/>
    <x v="3"/>
    <n v="1"/>
    <n v="4"/>
    <n v="84"/>
    <n v="1"/>
    <n v="2"/>
    <n v="3"/>
    <n v="5482"/>
    <n v="16321"/>
    <n v="5"/>
    <n v="18"/>
    <n v="3"/>
    <n v="4"/>
    <n v="80"/>
    <n v="1"/>
    <n v="13"/>
    <n v="3"/>
    <n v="4"/>
    <n v="1"/>
    <n v="1"/>
    <n v="2"/>
  </r>
  <r>
    <s v="No"/>
    <s v="Travel_Rarely"/>
    <x v="0"/>
    <s v="Current Employees"/>
    <x v="0"/>
    <x v="0"/>
    <s v="STAFF-410"/>
    <n v="410"/>
    <x v="1"/>
    <x v="5"/>
    <x v="0"/>
    <s v="No"/>
    <s v="Y"/>
    <n v="2"/>
    <n v="-2"/>
    <n v="0"/>
    <n v="41"/>
    <x v="1"/>
    <m/>
    <n v="0"/>
    <n v="1"/>
    <n v="334"/>
    <n v="2"/>
    <x v="2"/>
    <n v="1"/>
    <n v="4"/>
    <n v="88"/>
    <n v="3"/>
    <n v="4"/>
    <n v="2"/>
    <n v="16015"/>
    <n v="15896"/>
    <n v="1"/>
    <n v="19"/>
    <n v="3"/>
    <n v="2"/>
    <n v="80"/>
    <n v="0"/>
    <n v="22"/>
    <n v="3"/>
    <n v="22"/>
    <n v="10"/>
    <n v="0"/>
    <n v="4"/>
  </r>
  <r>
    <s v="No"/>
    <s v="Travel_Rarely"/>
    <x v="4"/>
    <s v="Current Employees"/>
    <x v="0"/>
    <x v="2"/>
    <s v="STAFF-411"/>
    <n v="411"/>
    <x v="0"/>
    <x v="6"/>
    <x v="0"/>
    <s v="No"/>
    <s v="Y"/>
    <n v="2"/>
    <n v="-2"/>
    <n v="0"/>
    <n v="18"/>
    <x v="1"/>
    <m/>
    <n v="0"/>
    <n v="1"/>
    <n v="812"/>
    <n v="10"/>
    <x v="3"/>
    <n v="1"/>
    <n v="4"/>
    <n v="69"/>
    <n v="2"/>
    <n v="1"/>
    <n v="3"/>
    <n v="1200"/>
    <n v="9724"/>
    <n v="1"/>
    <n v="12"/>
    <n v="3"/>
    <n v="1"/>
    <n v="80"/>
    <n v="0"/>
    <n v="0"/>
    <n v="3"/>
    <n v="0"/>
    <n v="0"/>
    <n v="0"/>
    <n v="0"/>
  </r>
  <r>
    <s v="No"/>
    <s v="Travel_Rarely"/>
    <x v="2"/>
    <s v="Current Employees"/>
    <x v="1"/>
    <x v="2"/>
    <s v="STAFF-412"/>
    <n v="412"/>
    <x v="1"/>
    <x v="4"/>
    <x v="0"/>
    <s v="No"/>
    <s v="Y"/>
    <n v="2"/>
    <n v="-2"/>
    <n v="0"/>
    <n v="28"/>
    <x v="1"/>
    <m/>
    <n v="0"/>
    <n v="1"/>
    <n v="1476"/>
    <n v="16"/>
    <x v="0"/>
    <n v="1"/>
    <n v="2"/>
    <n v="68"/>
    <n v="4"/>
    <n v="2"/>
    <n v="3"/>
    <n v="5661"/>
    <n v="4824"/>
    <n v="0"/>
    <n v="19"/>
    <n v="3"/>
    <n v="3"/>
    <n v="80"/>
    <n v="0"/>
    <n v="9"/>
    <n v="3"/>
    <n v="8"/>
    <n v="3"/>
    <n v="0"/>
    <n v="7"/>
  </r>
  <r>
    <s v="No"/>
    <s v="Travel_Rarely"/>
    <x v="2"/>
    <s v="Current Employees"/>
    <x v="0"/>
    <x v="4"/>
    <s v="STAFF-416"/>
    <n v="416"/>
    <x v="1"/>
    <x v="0"/>
    <x v="1"/>
    <s v="No"/>
    <s v="Y"/>
    <n v="3"/>
    <n v="-2"/>
    <n v="0"/>
    <n v="31"/>
    <x v="1"/>
    <m/>
    <n v="0"/>
    <n v="1"/>
    <n v="218"/>
    <n v="7"/>
    <x v="3"/>
    <n v="1"/>
    <n v="4"/>
    <n v="100"/>
    <n v="4"/>
    <n v="2"/>
    <n v="4"/>
    <n v="6929"/>
    <n v="12241"/>
    <n v="4"/>
    <n v="11"/>
    <n v="3"/>
    <n v="2"/>
    <n v="80"/>
    <n v="1"/>
    <n v="10"/>
    <n v="2"/>
    <n v="8"/>
    <n v="7"/>
    <n v="7"/>
    <n v="7"/>
  </r>
  <r>
    <s v="No"/>
    <s v="Travel_Rarely"/>
    <x v="0"/>
    <s v="Current Employees"/>
    <x v="1"/>
    <x v="2"/>
    <s v="STAFF-417"/>
    <n v="417"/>
    <x v="1"/>
    <x v="4"/>
    <x v="2"/>
    <s v="No"/>
    <s v="Y"/>
    <n v="5"/>
    <n v="-2"/>
    <n v="0"/>
    <n v="39"/>
    <x v="1"/>
    <m/>
    <n v="0"/>
    <n v="1"/>
    <n v="1132"/>
    <n v="1"/>
    <x v="3"/>
    <n v="1"/>
    <n v="3"/>
    <n v="48"/>
    <n v="4"/>
    <n v="3"/>
    <n v="4"/>
    <n v="9613"/>
    <n v="10942"/>
    <n v="0"/>
    <n v="17"/>
    <n v="3"/>
    <n v="1"/>
    <n v="80"/>
    <n v="3"/>
    <n v="19"/>
    <n v="2"/>
    <n v="18"/>
    <n v="10"/>
    <n v="3"/>
    <n v="7"/>
  </r>
  <r>
    <s v="No"/>
    <s v="Non-Travel"/>
    <x v="0"/>
    <s v="Current Employees"/>
    <x v="1"/>
    <x v="0"/>
    <s v="STAFF-419"/>
    <n v="419"/>
    <x v="0"/>
    <x v="2"/>
    <x v="1"/>
    <s v="No"/>
    <s v="Y"/>
    <n v="3"/>
    <n v="-2"/>
    <n v="0"/>
    <n v="36"/>
    <x v="1"/>
    <m/>
    <n v="0"/>
    <n v="1"/>
    <n v="1105"/>
    <n v="24"/>
    <x v="2"/>
    <n v="1"/>
    <n v="2"/>
    <n v="47"/>
    <n v="3"/>
    <n v="2"/>
    <n v="2"/>
    <n v="5674"/>
    <n v="6927"/>
    <n v="7"/>
    <n v="15"/>
    <n v="3"/>
    <n v="3"/>
    <n v="80"/>
    <n v="1"/>
    <n v="11"/>
    <n v="3"/>
    <n v="9"/>
    <n v="8"/>
    <n v="0"/>
    <n v="8"/>
  </r>
  <r>
    <s v="No"/>
    <s v="Travel_Rarely"/>
    <x v="2"/>
    <s v="Current Employees"/>
    <x v="0"/>
    <x v="0"/>
    <s v="STAFF-420"/>
    <n v="420"/>
    <x v="1"/>
    <x v="0"/>
    <x v="1"/>
    <s v="No"/>
    <s v="Y"/>
    <n v="3"/>
    <n v="-2"/>
    <n v="0"/>
    <n v="32"/>
    <x v="1"/>
    <m/>
    <n v="0"/>
    <n v="1"/>
    <n v="906"/>
    <n v="7"/>
    <x v="3"/>
    <n v="1"/>
    <n v="4"/>
    <n v="91"/>
    <n v="2"/>
    <n v="2"/>
    <n v="2"/>
    <n v="5484"/>
    <n v="16985"/>
    <n v="1"/>
    <n v="14"/>
    <n v="3"/>
    <n v="3"/>
    <n v="80"/>
    <n v="1"/>
    <n v="13"/>
    <n v="2"/>
    <n v="13"/>
    <n v="8"/>
    <n v="4"/>
    <n v="8"/>
  </r>
  <r>
    <s v="No"/>
    <s v="Travel_Rarely"/>
    <x v="0"/>
    <s v="Current Employees"/>
    <x v="1"/>
    <x v="0"/>
    <s v="STAFF-421"/>
    <n v="421"/>
    <x v="0"/>
    <x v="7"/>
    <x v="1"/>
    <s v="No"/>
    <s v="Y"/>
    <n v="2"/>
    <n v="-2"/>
    <n v="0"/>
    <n v="38"/>
    <x v="1"/>
    <m/>
    <n v="0"/>
    <n v="1"/>
    <n v="849"/>
    <n v="25"/>
    <x v="0"/>
    <n v="1"/>
    <n v="1"/>
    <n v="81"/>
    <n v="2"/>
    <n v="3"/>
    <n v="2"/>
    <n v="12061"/>
    <n v="26707"/>
    <n v="3"/>
    <n v="17"/>
    <n v="3"/>
    <n v="3"/>
    <n v="80"/>
    <n v="1"/>
    <n v="19"/>
    <n v="3"/>
    <n v="10"/>
    <n v="8"/>
    <n v="0"/>
    <n v="1"/>
  </r>
  <r>
    <s v="No"/>
    <s v="Non-Travel"/>
    <x v="3"/>
    <s v="Current Employees"/>
    <x v="1"/>
    <x v="0"/>
    <s v="STAFF-422"/>
    <n v="422"/>
    <x v="1"/>
    <x v="4"/>
    <x v="2"/>
    <s v="Yes"/>
    <s v="Y"/>
    <n v="2"/>
    <n v="-2"/>
    <n v="0"/>
    <n v="58"/>
    <x v="1"/>
    <m/>
    <n v="0"/>
    <n v="1"/>
    <n v="390"/>
    <n v="1"/>
    <x v="2"/>
    <n v="1"/>
    <n v="4"/>
    <n v="32"/>
    <n v="1"/>
    <n v="2"/>
    <n v="2"/>
    <n v="5660"/>
    <n v="17056"/>
    <n v="2"/>
    <n v="13"/>
    <n v="3"/>
    <n v="4"/>
    <n v="80"/>
    <n v="1"/>
    <n v="12"/>
    <n v="3"/>
    <n v="5"/>
    <n v="3"/>
    <n v="1"/>
    <n v="2"/>
  </r>
  <r>
    <s v="No"/>
    <s v="Travel_Rarely"/>
    <x v="2"/>
    <s v="Current Employees"/>
    <x v="1"/>
    <x v="4"/>
    <s v="STAFF-423"/>
    <n v="423"/>
    <x v="1"/>
    <x v="1"/>
    <x v="1"/>
    <s v="Yes"/>
    <s v="Y"/>
    <n v="4"/>
    <n v="-2"/>
    <n v="0"/>
    <n v="31"/>
    <x v="1"/>
    <m/>
    <n v="0"/>
    <n v="1"/>
    <n v="691"/>
    <n v="5"/>
    <x v="2"/>
    <n v="1"/>
    <n v="4"/>
    <n v="86"/>
    <n v="3"/>
    <n v="1"/>
    <n v="4"/>
    <n v="4821"/>
    <n v="10077"/>
    <n v="0"/>
    <n v="12"/>
    <n v="3"/>
    <n v="3"/>
    <n v="80"/>
    <n v="1"/>
    <n v="6"/>
    <n v="3"/>
    <n v="5"/>
    <n v="2"/>
    <n v="0"/>
    <n v="3"/>
  </r>
  <r>
    <s v="No"/>
    <s v="Travel_Rarely"/>
    <x v="2"/>
    <s v="Current Employees"/>
    <x v="2"/>
    <x v="5"/>
    <s v="STAFF-424"/>
    <n v="424"/>
    <x v="1"/>
    <x v="8"/>
    <x v="1"/>
    <s v="No"/>
    <s v="Y"/>
    <n v="1"/>
    <n v="-2"/>
    <n v="0"/>
    <n v="31"/>
    <x v="1"/>
    <m/>
    <n v="0"/>
    <n v="1"/>
    <n v="106"/>
    <n v="2"/>
    <x v="3"/>
    <n v="1"/>
    <n v="1"/>
    <n v="62"/>
    <n v="2"/>
    <n v="2"/>
    <n v="3"/>
    <n v="6410"/>
    <n v="17822"/>
    <n v="3"/>
    <n v="12"/>
    <n v="3"/>
    <n v="4"/>
    <n v="80"/>
    <n v="0"/>
    <n v="9"/>
    <n v="3"/>
    <n v="2"/>
    <n v="2"/>
    <n v="1"/>
    <n v="0"/>
  </r>
  <r>
    <s v="No"/>
    <s v="Travel_Frequently"/>
    <x v="1"/>
    <s v="Current Employees"/>
    <x v="1"/>
    <x v="0"/>
    <s v="STAFF-425"/>
    <n v="425"/>
    <x v="1"/>
    <x v="2"/>
    <x v="2"/>
    <s v="No"/>
    <s v="Y"/>
    <n v="2"/>
    <n v="-2"/>
    <n v="0"/>
    <n v="45"/>
    <x v="1"/>
    <m/>
    <n v="0"/>
    <n v="1"/>
    <n v="1249"/>
    <n v="7"/>
    <x v="3"/>
    <n v="1"/>
    <n v="1"/>
    <n v="97"/>
    <n v="3"/>
    <n v="3"/>
    <n v="2"/>
    <n v="5210"/>
    <n v="20308"/>
    <n v="1"/>
    <n v="18"/>
    <n v="3"/>
    <n v="1"/>
    <n v="80"/>
    <n v="1"/>
    <n v="24"/>
    <n v="3"/>
    <n v="24"/>
    <n v="9"/>
    <n v="9"/>
    <n v="11"/>
  </r>
  <r>
    <s v="No"/>
    <s v="Travel_Rarely"/>
    <x v="2"/>
    <s v="Current Employees"/>
    <x v="1"/>
    <x v="0"/>
    <s v="STAFF-426"/>
    <n v="426"/>
    <x v="1"/>
    <x v="1"/>
    <x v="2"/>
    <s v="Yes"/>
    <s v="Y"/>
    <n v="2"/>
    <n v="-2"/>
    <n v="0"/>
    <n v="31"/>
    <x v="1"/>
    <m/>
    <n v="0"/>
    <n v="1"/>
    <n v="192"/>
    <n v="2"/>
    <x v="2"/>
    <n v="1"/>
    <n v="3"/>
    <n v="32"/>
    <n v="3"/>
    <n v="1"/>
    <n v="2"/>
    <n v="2695"/>
    <n v="7747"/>
    <n v="0"/>
    <n v="18"/>
    <n v="3"/>
    <n v="2"/>
    <n v="80"/>
    <n v="1"/>
    <n v="3"/>
    <n v="1"/>
    <n v="2"/>
    <n v="2"/>
    <n v="2"/>
    <n v="2"/>
  </r>
  <r>
    <s v="No"/>
    <s v="Travel_Frequently"/>
    <x v="2"/>
    <s v="Current Employees"/>
    <x v="1"/>
    <x v="0"/>
    <s v="STAFF-428"/>
    <n v="428"/>
    <x v="0"/>
    <x v="5"/>
    <x v="1"/>
    <s v="No"/>
    <s v="Y"/>
    <n v="2"/>
    <n v="-2"/>
    <n v="0"/>
    <n v="33"/>
    <x v="1"/>
    <m/>
    <n v="0"/>
    <n v="1"/>
    <n v="553"/>
    <n v="5"/>
    <x v="2"/>
    <n v="1"/>
    <n v="4"/>
    <n v="74"/>
    <n v="3"/>
    <n v="3"/>
    <n v="2"/>
    <n v="11878"/>
    <n v="23364"/>
    <n v="6"/>
    <n v="11"/>
    <n v="3"/>
    <n v="2"/>
    <n v="80"/>
    <n v="2"/>
    <n v="12"/>
    <n v="3"/>
    <n v="10"/>
    <n v="6"/>
    <n v="8"/>
    <n v="8"/>
  </r>
  <r>
    <s v="No"/>
    <s v="Travel_Rarely"/>
    <x v="0"/>
    <s v="Current Employees"/>
    <x v="1"/>
    <x v="2"/>
    <s v="STAFF-429"/>
    <n v="429"/>
    <x v="1"/>
    <x v="5"/>
    <x v="1"/>
    <s v="Yes"/>
    <s v="Y"/>
    <n v="3"/>
    <n v="-2"/>
    <n v="0"/>
    <n v="39"/>
    <x v="1"/>
    <m/>
    <n v="0"/>
    <n v="1"/>
    <n v="117"/>
    <n v="10"/>
    <x v="1"/>
    <n v="1"/>
    <n v="3"/>
    <n v="99"/>
    <n v="3"/>
    <n v="4"/>
    <n v="3"/>
    <n v="17068"/>
    <n v="5355"/>
    <n v="1"/>
    <n v="14"/>
    <n v="3"/>
    <n v="4"/>
    <n v="80"/>
    <n v="0"/>
    <n v="21"/>
    <n v="3"/>
    <n v="21"/>
    <n v="9"/>
    <n v="11"/>
    <n v="10"/>
  </r>
  <r>
    <s v="No"/>
    <s v="Travel_Frequently"/>
    <x v="0"/>
    <s v="Current Employees"/>
    <x v="1"/>
    <x v="0"/>
    <s v="STAFF-430"/>
    <n v="430"/>
    <x v="0"/>
    <x v="2"/>
    <x v="0"/>
    <s v="No"/>
    <s v="Y"/>
    <n v="5"/>
    <n v="-2"/>
    <n v="0"/>
    <n v="43"/>
    <x v="1"/>
    <m/>
    <n v="0"/>
    <n v="1"/>
    <n v="185"/>
    <n v="10"/>
    <x v="2"/>
    <n v="1"/>
    <n v="3"/>
    <n v="33"/>
    <n v="3"/>
    <n v="1"/>
    <n v="2"/>
    <n v="2455"/>
    <n v="10675"/>
    <n v="0"/>
    <n v="19"/>
    <n v="3"/>
    <n v="1"/>
    <n v="80"/>
    <n v="0"/>
    <n v="9"/>
    <n v="3"/>
    <n v="8"/>
    <n v="7"/>
    <n v="1"/>
    <n v="7"/>
  </r>
  <r>
    <s v="No"/>
    <s v="Travel_Rarely"/>
    <x v="1"/>
    <s v="Current Employees"/>
    <x v="1"/>
    <x v="4"/>
    <s v="STAFF-431"/>
    <n v="431"/>
    <x v="0"/>
    <x v="4"/>
    <x v="0"/>
    <s v="Yes"/>
    <s v="Y"/>
    <n v="2"/>
    <n v="-2"/>
    <n v="0"/>
    <n v="49"/>
    <x v="1"/>
    <m/>
    <n v="0"/>
    <n v="1"/>
    <n v="1091"/>
    <n v="1"/>
    <x v="0"/>
    <n v="1"/>
    <n v="4"/>
    <n v="90"/>
    <n v="2"/>
    <n v="4"/>
    <n v="4"/>
    <n v="13964"/>
    <n v="17810"/>
    <n v="7"/>
    <n v="12"/>
    <n v="3"/>
    <n v="4"/>
    <n v="80"/>
    <n v="0"/>
    <n v="25"/>
    <n v="3"/>
    <n v="7"/>
    <n v="1"/>
    <n v="0"/>
    <n v="7"/>
  </r>
  <r>
    <s v="Yes"/>
    <s v="Travel_Rarely"/>
    <x v="1"/>
    <s v="Ex-Employees"/>
    <x v="1"/>
    <x v="2"/>
    <s v="STAFF-433"/>
    <n v="433"/>
    <x v="1"/>
    <x v="1"/>
    <x v="1"/>
    <s v="No"/>
    <s v="Y"/>
    <n v="3"/>
    <n v="-2"/>
    <n v="0"/>
    <n v="52"/>
    <x v="0"/>
    <n v="1"/>
    <n v="1"/>
    <n v="0"/>
    <n v="723"/>
    <n v="8"/>
    <x v="2"/>
    <n v="1"/>
    <n v="3"/>
    <n v="85"/>
    <n v="2"/>
    <n v="2"/>
    <n v="3"/>
    <n v="4941"/>
    <n v="17747"/>
    <n v="2"/>
    <n v="15"/>
    <n v="3"/>
    <n v="1"/>
    <n v="80"/>
    <n v="0"/>
    <n v="11"/>
    <n v="2"/>
    <n v="8"/>
    <n v="2"/>
    <n v="7"/>
    <n v="7"/>
  </r>
  <r>
    <s v="No"/>
    <s v="Travel_Rarely"/>
    <x v="2"/>
    <s v="Current Employees"/>
    <x v="1"/>
    <x v="0"/>
    <s v="STAFF-434"/>
    <n v="434"/>
    <x v="0"/>
    <x v="1"/>
    <x v="0"/>
    <s v="Yes"/>
    <s v="Y"/>
    <n v="2"/>
    <n v="-2"/>
    <n v="0"/>
    <n v="27"/>
    <x v="1"/>
    <m/>
    <n v="0"/>
    <n v="1"/>
    <n v="1220"/>
    <n v="5"/>
    <x v="3"/>
    <n v="1"/>
    <n v="3"/>
    <n v="85"/>
    <n v="3"/>
    <n v="1"/>
    <n v="2"/>
    <n v="2478"/>
    <n v="20938"/>
    <n v="1"/>
    <n v="12"/>
    <n v="3"/>
    <n v="2"/>
    <n v="80"/>
    <n v="0"/>
    <n v="4"/>
    <n v="2"/>
    <n v="4"/>
    <n v="3"/>
    <n v="1"/>
    <n v="2"/>
  </r>
  <r>
    <s v="No"/>
    <s v="Travel_Rarely"/>
    <x v="2"/>
    <s v="Current Employees"/>
    <x v="0"/>
    <x v="4"/>
    <s v="STAFF-436"/>
    <n v="436"/>
    <x v="0"/>
    <x v="0"/>
    <x v="1"/>
    <s v="Yes"/>
    <s v="Y"/>
    <n v="2"/>
    <n v="-2"/>
    <n v="0"/>
    <n v="32"/>
    <x v="1"/>
    <m/>
    <n v="0"/>
    <n v="1"/>
    <n v="588"/>
    <n v="8"/>
    <x v="0"/>
    <n v="1"/>
    <n v="4"/>
    <n v="65"/>
    <n v="2"/>
    <n v="2"/>
    <n v="4"/>
    <n v="5228"/>
    <n v="24624"/>
    <n v="1"/>
    <n v="11"/>
    <n v="3"/>
    <n v="4"/>
    <n v="80"/>
    <n v="0"/>
    <n v="13"/>
    <n v="3"/>
    <n v="13"/>
    <n v="12"/>
    <n v="11"/>
    <n v="9"/>
  </r>
  <r>
    <s v="No"/>
    <s v="Travel_Rarely"/>
    <x v="2"/>
    <s v="Current Employees"/>
    <x v="0"/>
    <x v="0"/>
    <s v="STAFF-437"/>
    <n v="437"/>
    <x v="1"/>
    <x v="0"/>
    <x v="0"/>
    <s v="Yes"/>
    <s v="Y"/>
    <n v="3"/>
    <n v="-2"/>
    <n v="0"/>
    <n v="27"/>
    <x v="1"/>
    <m/>
    <n v="0"/>
    <n v="1"/>
    <n v="1377"/>
    <n v="2"/>
    <x v="3"/>
    <n v="1"/>
    <n v="4"/>
    <n v="74"/>
    <n v="3"/>
    <n v="2"/>
    <n v="2"/>
    <n v="4478"/>
    <n v="5242"/>
    <n v="1"/>
    <n v="11"/>
    <n v="3"/>
    <n v="1"/>
    <n v="80"/>
    <n v="0"/>
    <n v="5"/>
    <n v="3"/>
    <n v="5"/>
    <n v="4"/>
    <n v="0"/>
    <n v="4"/>
  </r>
  <r>
    <s v="No"/>
    <s v="Travel_Rarely"/>
    <x v="2"/>
    <s v="Current Employees"/>
    <x v="0"/>
    <x v="3"/>
    <s v="STAFF-438"/>
    <n v="438"/>
    <x v="1"/>
    <x v="0"/>
    <x v="2"/>
    <s v="No"/>
    <s v="Y"/>
    <n v="3"/>
    <n v="-2"/>
    <n v="0"/>
    <n v="31"/>
    <x v="1"/>
    <m/>
    <n v="0"/>
    <n v="1"/>
    <n v="691"/>
    <n v="7"/>
    <x v="3"/>
    <n v="1"/>
    <n v="4"/>
    <n v="73"/>
    <n v="3"/>
    <n v="2"/>
    <n v="1"/>
    <n v="7547"/>
    <n v="7143"/>
    <n v="4"/>
    <n v="12"/>
    <n v="3"/>
    <n v="4"/>
    <n v="80"/>
    <n v="3"/>
    <n v="13"/>
    <n v="3"/>
    <n v="7"/>
    <n v="7"/>
    <n v="1"/>
    <n v="7"/>
  </r>
  <r>
    <s v="No"/>
    <s v="Travel_Rarely"/>
    <x v="2"/>
    <s v="Current Employees"/>
    <x v="1"/>
    <x v="2"/>
    <s v="STAFF-439"/>
    <n v="439"/>
    <x v="0"/>
    <x v="1"/>
    <x v="0"/>
    <s v="No"/>
    <s v="Y"/>
    <n v="0"/>
    <n v="-2"/>
    <n v="0"/>
    <n v="32"/>
    <x v="1"/>
    <m/>
    <n v="0"/>
    <n v="1"/>
    <n v="1018"/>
    <n v="2"/>
    <x v="2"/>
    <n v="1"/>
    <n v="1"/>
    <n v="74"/>
    <n v="4"/>
    <n v="2"/>
    <n v="4"/>
    <n v="5055"/>
    <n v="10557"/>
    <n v="7"/>
    <n v="16"/>
    <n v="3"/>
    <n v="3"/>
    <n v="80"/>
    <n v="0"/>
    <n v="10"/>
    <n v="2"/>
    <n v="7"/>
    <n v="7"/>
    <n v="0"/>
    <n v="7"/>
  </r>
  <r>
    <s v="Yes"/>
    <s v="Travel_Rarely"/>
    <x v="2"/>
    <s v="Ex-Employees"/>
    <x v="1"/>
    <x v="2"/>
    <s v="STAFF-440"/>
    <n v="440"/>
    <x v="1"/>
    <x v="1"/>
    <x v="1"/>
    <s v="Yes"/>
    <s v="Y"/>
    <n v="4"/>
    <n v="-2"/>
    <n v="0"/>
    <n v="28"/>
    <x v="0"/>
    <n v="1"/>
    <n v="1"/>
    <n v="0"/>
    <n v="1157"/>
    <n v="2"/>
    <x v="2"/>
    <n v="1"/>
    <n v="1"/>
    <n v="84"/>
    <n v="1"/>
    <n v="1"/>
    <n v="4"/>
    <n v="3464"/>
    <n v="24737"/>
    <n v="5"/>
    <n v="13"/>
    <n v="3"/>
    <n v="4"/>
    <n v="80"/>
    <n v="0"/>
    <n v="5"/>
    <n v="2"/>
    <n v="3"/>
    <n v="2"/>
    <n v="2"/>
    <n v="2"/>
  </r>
  <r>
    <s v="No"/>
    <s v="Travel_Rarely"/>
    <x v="2"/>
    <s v="Current Employees"/>
    <x v="1"/>
    <x v="2"/>
    <s v="STAFF-441"/>
    <n v="441"/>
    <x v="0"/>
    <x v="1"/>
    <x v="1"/>
    <s v="No"/>
    <s v="Y"/>
    <n v="2"/>
    <n v="-2"/>
    <n v="0"/>
    <n v="30"/>
    <x v="1"/>
    <m/>
    <n v="0"/>
    <n v="1"/>
    <n v="1275"/>
    <n v="28"/>
    <x v="0"/>
    <n v="1"/>
    <n v="4"/>
    <n v="64"/>
    <n v="3"/>
    <n v="2"/>
    <n v="4"/>
    <n v="5775"/>
    <n v="11934"/>
    <n v="1"/>
    <n v="13"/>
    <n v="3"/>
    <n v="4"/>
    <n v="80"/>
    <n v="2"/>
    <n v="11"/>
    <n v="3"/>
    <n v="10"/>
    <n v="8"/>
    <n v="1"/>
    <n v="9"/>
  </r>
  <r>
    <s v="No"/>
    <s v="Travel_Frequently"/>
    <x v="2"/>
    <s v="Current Employees"/>
    <x v="1"/>
    <x v="0"/>
    <s v="STAFF-442"/>
    <n v="442"/>
    <x v="0"/>
    <x v="3"/>
    <x v="1"/>
    <s v="No"/>
    <s v="Y"/>
    <n v="2"/>
    <n v="-2"/>
    <n v="0"/>
    <n v="31"/>
    <x v="1"/>
    <m/>
    <n v="0"/>
    <n v="1"/>
    <n v="798"/>
    <n v="7"/>
    <x v="0"/>
    <n v="1"/>
    <n v="3"/>
    <n v="48"/>
    <n v="2"/>
    <n v="3"/>
    <n v="2"/>
    <n v="8943"/>
    <n v="14034"/>
    <n v="1"/>
    <n v="24"/>
    <n v="4"/>
    <n v="1"/>
    <n v="80"/>
    <n v="1"/>
    <n v="10"/>
    <n v="3"/>
    <n v="10"/>
    <n v="9"/>
    <n v="8"/>
    <n v="9"/>
  </r>
  <r>
    <s v="No"/>
    <s v="Travel_Frequently"/>
    <x v="0"/>
    <s v="Current Employees"/>
    <x v="1"/>
    <x v="2"/>
    <s v="STAFF-444"/>
    <n v="444"/>
    <x v="1"/>
    <x v="5"/>
    <x v="1"/>
    <s v="No"/>
    <s v="Y"/>
    <n v="2"/>
    <n v="-2"/>
    <n v="0"/>
    <n v="39"/>
    <x v="1"/>
    <m/>
    <n v="0"/>
    <n v="1"/>
    <n v="672"/>
    <n v="7"/>
    <x v="0"/>
    <n v="1"/>
    <n v="3"/>
    <n v="54"/>
    <n v="2"/>
    <n v="5"/>
    <n v="4"/>
    <n v="19272"/>
    <n v="21141"/>
    <n v="1"/>
    <n v="15"/>
    <n v="3"/>
    <n v="1"/>
    <n v="80"/>
    <n v="1"/>
    <n v="21"/>
    <n v="3"/>
    <n v="21"/>
    <n v="9"/>
    <n v="13"/>
    <n v="3"/>
  </r>
  <r>
    <s v="Yes"/>
    <s v="Travel_Rarely"/>
    <x v="0"/>
    <s v="Ex-Employees"/>
    <x v="0"/>
    <x v="2"/>
    <s v="STAFF-445"/>
    <n v="445"/>
    <x v="0"/>
    <x v="0"/>
    <x v="1"/>
    <s v="Yes"/>
    <s v="Y"/>
    <n v="3"/>
    <n v="-2"/>
    <n v="0"/>
    <n v="39"/>
    <x v="0"/>
    <n v="1"/>
    <n v="1"/>
    <n v="0"/>
    <n v="1162"/>
    <n v="3"/>
    <x v="0"/>
    <n v="1"/>
    <n v="4"/>
    <n v="41"/>
    <n v="3"/>
    <n v="2"/>
    <n v="3"/>
    <n v="5238"/>
    <n v="17778"/>
    <n v="4"/>
    <n v="18"/>
    <n v="3"/>
    <n v="1"/>
    <n v="80"/>
    <n v="0"/>
    <n v="12"/>
    <n v="2"/>
    <n v="1"/>
    <n v="0"/>
    <n v="0"/>
    <n v="0"/>
  </r>
  <r>
    <s v="No"/>
    <s v="Travel_Frequently"/>
    <x v="2"/>
    <s v="Current Employees"/>
    <x v="0"/>
    <x v="3"/>
    <s v="STAFF-446"/>
    <n v="446"/>
    <x v="1"/>
    <x v="0"/>
    <x v="0"/>
    <s v="No"/>
    <s v="Y"/>
    <n v="6"/>
    <n v="-2"/>
    <n v="0"/>
    <n v="33"/>
    <x v="1"/>
    <m/>
    <n v="0"/>
    <n v="1"/>
    <n v="508"/>
    <n v="10"/>
    <x v="3"/>
    <n v="1"/>
    <n v="2"/>
    <n v="46"/>
    <n v="2"/>
    <n v="2"/>
    <n v="1"/>
    <n v="4682"/>
    <n v="4317"/>
    <n v="3"/>
    <n v="14"/>
    <n v="3"/>
    <n v="3"/>
    <n v="80"/>
    <n v="0"/>
    <n v="9"/>
    <n v="2"/>
    <n v="7"/>
    <n v="7"/>
    <n v="0"/>
    <n v="1"/>
  </r>
  <r>
    <s v="No"/>
    <s v="Travel_Rarely"/>
    <x v="1"/>
    <s v="Current Employees"/>
    <x v="1"/>
    <x v="0"/>
    <s v="STAFF-447"/>
    <n v="447"/>
    <x v="1"/>
    <x v="7"/>
    <x v="1"/>
    <s v="No"/>
    <s v="Y"/>
    <n v="2"/>
    <n v="-2"/>
    <n v="0"/>
    <n v="47"/>
    <x v="1"/>
    <m/>
    <n v="0"/>
    <n v="1"/>
    <n v="1482"/>
    <n v="5"/>
    <x v="4"/>
    <n v="1"/>
    <n v="4"/>
    <n v="42"/>
    <n v="3"/>
    <n v="5"/>
    <n v="2"/>
    <n v="18300"/>
    <n v="16375"/>
    <n v="4"/>
    <n v="11"/>
    <n v="3"/>
    <n v="2"/>
    <n v="80"/>
    <n v="1"/>
    <n v="21"/>
    <n v="3"/>
    <n v="3"/>
    <n v="2"/>
    <n v="1"/>
    <n v="1"/>
  </r>
  <r>
    <s v="No"/>
    <s v="Travel_Frequently"/>
    <x v="0"/>
    <s v="Current Employees"/>
    <x v="1"/>
    <x v="0"/>
    <s v="STAFF-448"/>
    <n v="448"/>
    <x v="0"/>
    <x v="2"/>
    <x v="2"/>
    <s v="No"/>
    <s v="Y"/>
    <n v="3"/>
    <n v="-2"/>
    <n v="0"/>
    <n v="43"/>
    <x v="1"/>
    <m/>
    <n v="0"/>
    <n v="1"/>
    <n v="559"/>
    <n v="10"/>
    <x v="2"/>
    <n v="1"/>
    <n v="3"/>
    <n v="82"/>
    <n v="2"/>
    <n v="2"/>
    <n v="2"/>
    <n v="5257"/>
    <n v="6227"/>
    <n v="1"/>
    <n v="11"/>
    <n v="3"/>
    <n v="2"/>
    <n v="80"/>
    <n v="1"/>
    <n v="9"/>
    <n v="4"/>
    <n v="9"/>
    <n v="7"/>
    <n v="0"/>
    <n v="0"/>
  </r>
  <r>
    <s v="No"/>
    <s v="Non-Travel"/>
    <x v="2"/>
    <s v="Current Employees"/>
    <x v="0"/>
    <x v="3"/>
    <s v="STAFF-449"/>
    <n v="449"/>
    <x v="1"/>
    <x v="0"/>
    <x v="1"/>
    <s v="Yes"/>
    <s v="Y"/>
    <n v="0"/>
    <n v="-2"/>
    <n v="0"/>
    <n v="27"/>
    <x v="1"/>
    <m/>
    <n v="0"/>
    <n v="1"/>
    <n v="210"/>
    <n v="1"/>
    <x v="1"/>
    <n v="1"/>
    <n v="3"/>
    <n v="73"/>
    <n v="3"/>
    <n v="2"/>
    <n v="1"/>
    <n v="6349"/>
    <n v="22107"/>
    <n v="0"/>
    <n v="13"/>
    <n v="3"/>
    <n v="4"/>
    <n v="80"/>
    <n v="1"/>
    <n v="6"/>
    <n v="3"/>
    <n v="5"/>
    <n v="4"/>
    <n v="1"/>
    <n v="4"/>
  </r>
  <r>
    <s v="No"/>
    <s v="Travel_Frequently"/>
    <x v="1"/>
    <s v="Current Employees"/>
    <x v="1"/>
    <x v="0"/>
    <s v="STAFF-450"/>
    <n v="450"/>
    <x v="0"/>
    <x v="1"/>
    <x v="0"/>
    <s v="No"/>
    <s v="Y"/>
    <n v="4"/>
    <n v="-2"/>
    <n v="0"/>
    <n v="54"/>
    <x v="1"/>
    <m/>
    <n v="0"/>
    <n v="1"/>
    <n v="928"/>
    <n v="20"/>
    <x v="2"/>
    <n v="1"/>
    <n v="4"/>
    <n v="31"/>
    <n v="3"/>
    <n v="2"/>
    <n v="2"/>
    <n v="4869"/>
    <n v="16885"/>
    <n v="3"/>
    <n v="12"/>
    <n v="3"/>
    <n v="4"/>
    <n v="80"/>
    <n v="0"/>
    <n v="20"/>
    <n v="2"/>
    <n v="4"/>
    <n v="3"/>
    <n v="0"/>
    <n v="3"/>
  </r>
  <r>
    <s v="No"/>
    <s v="Travel_Rarely"/>
    <x v="0"/>
    <s v="Current Employees"/>
    <x v="1"/>
    <x v="0"/>
    <s v="STAFF-451"/>
    <n v="451"/>
    <x v="0"/>
    <x v="4"/>
    <x v="1"/>
    <s v="No"/>
    <s v="Y"/>
    <n v="1"/>
    <n v="-2"/>
    <n v="0"/>
    <n v="43"/>
    <x v="1"/>
    <m/>
    <n v="0"/>
    <n v="1"/>
    <n v="1001"/>
    <n v="7"/>
    <x v="3"/>
    <n v="1"/>
    <n v="3"/>
    <n v="43"/>
    <n v="3"/>
    <n v="3"/>
    <n v="2"/>
    <n v="9985"/>
    <n v="9262"/>
    <n v="8"/>
    <n v="16"/>
    <n v="3"/>
    <n v="1"/>
    <n v="80"/>
    <n v="1"/>
    <n v="10"/>
    <n v="2"/>
    <n v="1"/>
    <n v="0"/>
    <n v="0"/>
    <n v="0"/>
  </r>
  <r>
    <s v="No"/>
    <s v="Travel_Rarely"/>
    <x v="1"/>
    <s v="Current Employees"/>
    <x v="1"/>
    <x v="1"/>
    <s v="STAFF-452"/>
    <n v="452"/>
    <x v="1"/>
    <x v="1"/>
    <x v="1"/>
    <s v="No"/>
    <s v="Y"/>
    <n v="3"/>
    <n v="-2"/>
    <n v="0"/>
    <n v="45"/>
    <x v="1"/>
    <m/>
    <n v="0"/>
    <n v="1"/>
    <n v="549"/>
    <n v="8"/>
    <x v="2"/>
    <n v="1"/>
    <n v="4"/>
    <n v="75"/>
    <n v="3"/>
    <n v="2"/>
    <n v="4"/>
    <n v="3697"/>
    <n v="9278"/>
    <n v="9"/>
    <n v="14"/>
    <n v="3"/>
    <n v="1"/>
    <n v="80"/>
    <n v="2"/>
    <n v="12"/>
    <n v="3"/>
    <n v="10"/>
    <n v="9"/>
    <n v="9"/>
    <n v="8"/>
  </r>
  <r>
    <s v="No"/>
    <s v="Travel_Rarely"/>
    <x v="0"/>
    <s v="Current Employees"/>
    <x v="0"/>
    <x v="2"/>
    <s v="STAFF-453"/>
    <n v="453"/>
    <x v="1"/>
    <x v="0"/>
    <x v="1"/>
    <s v="Yes"/>
    <s v="Y"/>
    <n v="2"/>
    <n v="-2"/>
    <n v="0"/>
    <n v="40"/>
    <x v="1"/>
    <m/>
    <n v="0"/>
    <n v="1"/>
    <n v="1124"/>
    <n v="1"/>
    <x v="0"/>
    <n v="1"/>
    <n v="2"/>
    <n v="57"/>
    <n v="1"/>
    <n v="2"/>
    <n v="4"/>
    <n v="7457"/>
    <n v="13273"/>
    <n v="2"/>
    <n v="22"/>
    <n v="4"/>
    <n v="3"/>
    <n v="80"/>
    <n v="3"/>
    <n v="6"/>
    <n v="2"/>
    <n v="4"/>
    <n v="3"/>
    <n v="0"/>
    <n v="2"/>
  </r>
  <r>
    <s v="Yes"/>
    <s v="Travel_Rarely"/>
    <x v="2"/>
    <s v="Ex-Employees"/>
    <x v="1"/>
    <x v="1"/>
    <s v="STAFF-454"/>
    <n v="454"/>
    <x v="1"/>
    <x v="2"/>
    <x v="1"/>
    <s v="Yes"/>
    <s v="Y"/>
    <n v="4"/>
    <n v="-2"/>
    <n v="0"/>
    <n v="29"/>
    <x v="0"/>
    <n v="1"/>
    <n v="1"/>
    <n v="0"/>
    <n v="318"/>
    <n v="8"/>
    <x v="2"/>
    <n v="1"/>
    <n v="2"/>
    <n v="77"/>
    <n v="1"/>
    <n v="1"/>
    <n v="3"/>
    <n v="2119"/>
    <n v="4759"/>
    <n v="1"/>
    <n v="11"/>
    <n v="3"/>
    <n v="4"/>
    <n v="80"/>
    <n v="0"/>
    <n v="7"/>
    <n v="2"/>
    <n v="7"/>
    <n v="7"/>
    <n v="0"/>
    <n v="7"/>
  </r>
  <r>
    <s v="No"/>
    <s v="Travel_Rarely"/>
    <x v="2"/>
    <s v="Current Employees"/>
    <x v="1"/>
    <x v="1"/>
    <s v="STAFF-455"/>
    <n v="455"/>
    <x v="1"/>
    <x v="2"/>
    <x v="0"/>
    <s v="No"/>
    <s v="Y"/>
    <n v="2"/>
    <n v="-2"/>
    <n v="0"/>
    <n v="29"/>
    <x v="1"/>
    <m/>
    <n v="0"/>
    <n v="1"/>
    <n v="738"/>
    <n v="9"/>
    <x v="4"/>
    <n v="1"/>
    <n v="2"/>
    <n v="30"/>
    <n v="2"/>
    <n v="1"/>
    <n v="4"/>
    <n v="3983"/>
    <n v="7621"/>
    <n v="0"/>
    <n v="17"/>
    <n v="3"/>
    <n v="3"/>
    <n v="80"/>
    <n v="0"/>
    <n v="4"/>
    <n v="3"/>
    <n v="3"/>
    <n v="2"/>
    <n v="2"/>
    <n v="2"/>
  </r>
  <r>
    <s v="No"/>
    <s v="Travel_Rarely"/>
    <x v="2"/>
    <s v="Current Employees"/>
    <x v="0"/>
    <x v="3"/>
    <s v="STAFF-456"/>
    <n v="456"/>
    <x v="0"/>
    <x v="0"/>
    <x v="2"/>
    <s v="No"/>
    <s v="Y"/>
    <n v="2"/>
    <n v="-2"/>
    <n v="0"/>
    <n v="30"/>
    <x v="1"/>
    <m/>
    <n v="0"/>
    <n v="1"/>
    <n v="570"/>
    <n v="5"/>
    <x v="3"/>
    <n v="1"/>
    <n v="4"/>
    <n v="30"/>
    <n v="2"/>
    <n v="2"/>
    <n v="1"/>
    <n v="6118"/>
    <n v="5431"/>
    <n v="1"/>
    <n v="13"/>
    <n v="3"/>
    <n v="3"/>
    <n v="80"/>
    <n v="3"/>
    <n v="10"/>
    <n v="3"/>
    <n v="10"/>
    <n v="9"/>
    <n v="1"/>
    <n v="2"/>
  </r>
  <r>
    <s v="No"/>
    <s v="Travel_Rarely"/>
    <x v="2"/>
    <s v="Current Employees"/>
    <x v="0"/>
    <x v="3"/>
    <s v="STAFF-458"/>
    <n v="458"/>
    <x v="0"/>
    <x v="0"/>
    <x v="1"/>
    <s v="No"/>
    <s v="Y"/>
    <n v="3"/>
    <n v="-2"/>
    <n v="0"/>
    <n v="27"/>
    <x v="1"/>
    <m/>
    <n v="0"/>
    <n v="1"/>
    <n v="1130"/>
    <n v="8"/>
    <x v="2"/>
    <n v="1"/>
    <n v="2"/>
    <n v="56"/>
    <n v="3"/>
    <n v="2"/>
    <n v="1"/>
    <n v="6214"/>
    <n v="3415"/>
    <n v="1"/>
    <n v="18"/>
    <n v="3"/>
    <n v="1"/>
    <n v="80"/>
    <n v="1"/>
    <n v="8"/>
    <n v="3"/>
    <n v="8"/>
    <n v="7"/>
    <n v="0"/>
    <n v="7"/>
  </r>
  <r>
    <s v="No"/>
    <s v="Travel_Rarely"/>
    <x v="0"/>
    <s v="Current Employees"/>
    <x v="1"/>
    <x v="2"/>
    <s v="STAFF-460"/>
    <n v="460"/>
    <x v="1"/>
    <x v="3"/>
    <x v="2"/>
    <s v="No"/>
    <s v="Y"/>
    <n v="2"/>
    <n v="-2"/>
    <n v="0"/>
    <n v="37"/>
    <x v="1"/>
    <m/>
    <n v="0"/>
    <n v="1"/>
    <n v="1192"/>
    <n v="5"/>
    <x v="0"/>
    <n v="1"/>
    <n v="4"/>
    <n v="61"/>
    <n v="3"/>
    <n v="2"/>
    <n v="4"/>
    <n v="6347"/>
    <n v="23177"/>
    <n v="7"/>
    <n v="16"/>
    <n v="3"/>
    <n v="3"/>
    <n v="80"/>
    <n v="2"/>
    <n v="8"/>
    <n v="2"/>
    <n v="6"/>
    <n v="2"/>
    <n v="0"/>
    <n v="4"/>
  </r>
  <r>
    <s v="No"/>
    <s v="Travel_Rarely"/>
    <x v="0"/>
    <s v="Current Employees"/>
    <x v="1"/>
    <x v="0"/>
    <s v="STAFF-461"/>
    <n v="461"/>
    <x v="1"/>
    <x v="7"/>
    <x v="2"/>
    <s v="Yes"/>
    <s v="Y"/>
    <n v="3"/>
    <n v="-2"/>
    <n v="0"/>
    <n v="38"/>
    <x v="1"/>
    <m/>
    <n v="0"/>
    <n v="1"/>
    <n v="343"/>
    <n v="15"/>
    <x v="0"/>
    <n v="1"/>
    <n v="3"/>
    <n v="92"/>
    <n v="2"/>
    <n v="3"/>
    <n v="2"/>
    <n v="11510"/>
    <n v="15682"/>
    <n v="0"/>
    <n v="14"/>
    <n v="3"/>
    <n v="2"/>
    <n v="80"/>
    <n v="1"/>
    <n v="12"/>
    <n v="3"/>
    <n v="11"/>
    <n v="10"/>
    <n v="2"/>
    <n v="9"/>
  </r>
  <r>
    <s v="No"/>
    <s v="Travel_Rarely"/>
    <x v="2"/>
    <s v="Current Employees"/>
    <x v="1"/>
    <x v="2"/>
    <s v="STAFF-462"/>
    <n v="462"/>
    <x v="0"/>
    <x v="3"/>
    <x v="0"/>
    <s v="Yes"/>
    <s v="Y"/>
    <n v="2"/>
    <n v="-2"/>
    <n v="0"/>
    <n v="31"/>
    <x v="1"/>
    <m/>
    <n v="0"/>
    <n v="1"/>
    <n v="1232"/>
    <n v="7"/>
    <x v="2"/>
    <n v="1"/>
    <n v="3"/>
    <n v="39"/>
    <n v="3"/>
    <n v="3"/>
    <n v="4"/>
    <n v="7143"/>
    <n v="25713"/>
    <n v="1"/>
    <n v="14"/>
    <n v="3"/>
    <n v="3"/>
    <n v="80"/>
    <n v="0"/>
    <n v="11"/>
    <n v="2"/>
    <n v="11"/>
    <n v="9"/>
    <n v="4"/>
    <n v="10"/>
  </r>
  <r>
    <s v="No"/>
    <s v="Travel_Rarely"/>
    <x v="2"/>
    <s v="Current Employees"/>
    <x v="0"/>
    <x v="3"/>
    <s v="STAFF-463"/>
    <n v="463"/>
    <x v="0"/>
    <x v="0"/>
    <x v="2"/>
    <s v="Yes"/>
    <s v="Y"/>
    <n v="2"/>
    <n v="-2"/>
    <n v="0"/>
    <n v="29"/>
    <x v="1"/>
    <m/>
    <n v="0"/>
    <n v="1"/>
    <n v="144"/>
    <n v="10"/>
    <x v="1"/>
    <n v="1"/>
    <n v="4"/>
    <n v="39"/>
    <n v="2"/>
    <n v="2"/>
    <n v="1"/>
    <n v="8268"/>
    <n v="11866"/>
    <n v="1"/>
    <n v="14"/>
    <n v="3"/>
    <n v="1"/>
    <n v="80"/>
    <n v="2"/>
    <n v="7"/>
    <n v="3"/>
    <n v="7"/>
    <n v="7"/>
    <n v="1"/>
    <n v="7"/>
  </r>
  <r>
    <s v="No"/>
    <s v="Travel_Rarely"/>
    <x v="0"/>
    <s v="Current Employees"/>
    <x v="1"/>
    <x v="4"/>
    <s v="STAFF-464"/>
    <n v="464"/>
    <x v="1"/>
    <x v="3"/>
    <x v="0"/>
    <s v="No"/>
    <s v="Y"/>
    <n v="5"/>
    <n v="-2"/>
    <n v="0"/>
    <n v="35"/>
    <x v="1"/>
    <m/>
    <n v="0"/>
    <n v="1"/>
    <n v="1296"/>
    <n v="5"/>
    <x v="2"/>
    <n v="1"/>
    <n v="4"/>
    <n v="62"/>
    <n v="3"/>
    <n v="3"/>
    <n v="4"/>
    <n v="8095"/>
    <n v="18264"/>
    <n v="0"/>
    <n v="13"/>
    <n v="3"/>
    <n v="4"/>
    <n v="80"/>
    <n v="0"/>
    <n v="17"/>
    <n v="3"/>
    <n v="16"/>
    <n v="6"/>
    <n v="0"/>
    <n v="13"/>
  </r>
  <r>
    <s v="No"/>
    <s v="Travel_Rarely"/>
    <x v="4"/>
    <s v="Current Employees"/>
    <x v="1"/>
    <x v="0"/>
    <s v="STAFF-465"/>
    <n v="465"/>
    <x v="1"/>
    <x v="1"/>
    <x v="2"/>
    <s v="No"/>
    <s v="Y"/>
    <n v="2"/>
    <n v="-2"/>
    <n v="0"/>
    <n v="23"/>
    <x v="1"/>
    <m/>
    <n v="0"/>
    <n v="1"/>
    <n v="1309"/>
    <n v="26"/>
    <x v="1"/>
    <n v="1"/>
    <n v="3"/>
    <n v="83"/>
    <n v="3"/>
    <n v="1"/>
    <n v="2"/>
    <n v="2904"/>
    <n v="16092"/>
    <n v="1"/>
    <n v="12"/>
    <n v="3"/>
    <n v="3"/>
    <n v="80"/>
    <n v="2"/>
    <n v="4"/>
    <n v="2"/>
    <n v="4"/>
    <n v="2"/>
    <n v="0"/>
    <n v="2"/>
  </r>
  <r>
    <s v="No"/>
    <s v="Travel_Rarely"/>
    <x v="0"/>
    <s v="Current Employees"/>
    <x v="1"/>
    <x v="2"/>
    <s v="STAFF-466"/>
    <n v="466"/>
    <x v="1"/>
    <x v="3"/>
    <x v="0"/>
    <s v="Yes"/>
    <s v="Y"/>
    <n v="3"/>
    <n v="-2"/>
    <n v="0"/>
    <n v="41"/>
    <x v="1"/>
    <m/>
    <n v="0"/>
    <n v="1"/>
    <n v="483"/>
    <n v="6"/>
    <x v="3"/>
    <n v="1"/>
    <n v="4"/>
    <n v="95"/>
    <n v="2"/>
    <n v="2"/>
    <n v="3"/>
    <n v="6032"/>
    <n v="10110"/>
    <n v="6"/>
    <n v="15"/>
    <n v="3"/>
    <n v="4"/>
    <n v="80"/>
    <n v="0"/>
    <n v="8"/>
    <n v="3"/>
    <n v="5"/>
    <n v="4"/>
    <n v="1"/>
    <n v="2"/>
  </r>
  <r>
    <s v="No"/>
    <s v="Travel_Frequently"/>
    <x v="1"/>
    <s v="Current Employees"/>
    <x v="0"/>
    <x v="2"/>
    <s v="STAFF-467"/>
    <n v="467"/>
    <x v="1"/>
    <x v="6"/>
    <x v="0"/>
    <s v="No"/>
    <s v="Y"/>
    <n v="3"/>
    <n v="-2"/>
    <n v="0"/>
    <n v="47"/>
    <x v="1"/>
    <m/>
    <n v="0"/>
    <n v="1"/>
    <n v="1309"/>
    <n v="4"/>
    <x v="1"/>
    <n v="1"/>
    <n v="2"/>
    <n v="99"/>
    <n v="3"/>
    <n v="2"/>
    <n v="3"/>
    <n v="2976"/>
    <n v="25751"/>
    <n v="3"/>
    <n v="19"/>
    <n v="3"/>
    <n v="1"/>
    <n v="80"/>
    <n v="0"/>
    <n v="5"/>
    <n v="3"/>
    <n v="0"/>
    <n v="0"/>
    <n v="0"/>
    <n v="0"/>
  </r>
  <r>
    <s v="No"/>
    <s v="Travel_Rarely"/>
    <x v="0"/>
    <s v="Current Employees"/>
    <x v="1"/>
    <x v="0"/>
    <s v="STAFF-468"/>
    <n v="468"/>
    <x v="0"/>
    <x v="7"/>
    <x v="0"/>
    <s v="No"/>
    <s v="Y"/>
    <n v="2"/>
    <n v="-2"/>
    <n v="0"/>
    <n v="42"/>
    <x v="1"/>
    <m/>
    <n v="0"/>
    <n v="1"/>
    <n v="810"/>
    <n v="23"/>
    <x v="4"/>
    <n v="1"/>
    <n v="1"/>
    <n v="44"/>
    <n v="3"/>
    <n v="4"/>
    <n v="2"/>
    <n v="15992"/>
    <n v="15901"/>
    <n v="2"/>
    <n v="14"/>
    <n v="3"/>
    <n v="2"/>
    <n v="80"/>
    <n v="0"/>
    <n v="16"/>
    <n v="3"/>
    <n v="1"/>
    <n v="0"/>
    <n v="0"/>
    <n v="0"/>
  </r>
  <r>
    <s v="No"/>
    <s v="Non-Travel"/>
    <x v="2"/>
    <s v="Current Employees"/>
    <x v="0"/>
    <x v="0"/>
    <s v="STAFF-469"/>
    <n v="469"/>
    <x v="1"/>
    <x v="0"/>
    <x v="1"/>
    <s v="No"/>
    <s v="Y"/>
    <n v="3"/>
    <n v="-2"/>
    <n v="0"/>
    <n v="29"/>
    <x v="1"/>
    <m/>
    <n v="0"/>
    <n v="1"/>
    <n v="746"/>
    <n v="2"/>
    <x v="3"/>
    <n v="1"/>
    <n v="4"/>
    <n v="61"/>
    <n v="3"/>
    <n v="2"/>
    <n v="2"/>
    <n v="4649"/>
    <n v="16928"/>
    <n v="1"/>
    <n v="14"/>
    <n v="3"/>
    <n v="1"/>
    <n v="80"/>
    <n v="1"/>
    <n v="4"/>
    <n v="2"/>
    <n v="4"/>
    <n v="3"/>
    <n v="0"/>
    <n v="2"/>
  </r>
  <r>
    <s v="No"/>
    <s v="Travel_Rarely"/>
    <x v="0"/>
    <s v="Current Employees"/>
    <x v="2"/>
    <x v="4"/>
    <s v="STAFF-470"/>
    <n v="470"/>
    <x v="1"/>
    <x v="8"/>
    <x v="2"/>
    <s v="Yes"/>
    <s v="Y"/>
    <n v="5"/>
    <n v="-2"/>
    <n v="0"/>
    <n v="42"/>
    <x v="1"/>
    <m/>
    <n v="0"/>
    <n v="1"/>
    <n v="544"/>
    <n v="2"/>
    <x v="1"/>
    <n v="1"/>
    <n v="4"/>
    <n v="52"/>
    <n v="3"/>
    <n v="1"/>
    <n v="4"/>
    <n v="2696"/>
    <n v="24017"/>
    <n v="0"/>
    <n v="11"/>
    <n v="3"/>
    <n v="3"/>
    <n v="80"/>
    <n v="1"/>
    <n v="4"/>
    <n v="3"/>
    <n v="3"/>
    <n v="2"/>
    <n v="1"/>
    <n v="0"/>
  </r>
  <r>
    <s v="No"/>
    <s v="Travel_Rarely"/>
    <x v="2"/>
    <s v="Current Employees"/>
    <x v="1"/>
    <x v="2"/>
    <s v="STAFF-471"/>
    <n v="471"/>
    <x v="0"/>
    <x v="2"/>
    <x v="1"/>
    <s v="No"/>
    <s v="Y"/>
    <n v="4"/>
    <n v="-2"/>
    <n v="0"/>
    <n v="32"/>
    <x v="1"/>
    <m/>
    <n v="0"/>
    <n v="1"/>
    <n v="1062"/>
    <n v="2"/>
    <x v="3"/>
    <n v="1"/>
    <n v="3"/>
    <n v="75"/>
    <n v="3"/>
    <n v="1"/>
    <n v="3"/>
    <n v="2370"/>
    <n v="3956"/>
    <n v="1"/>
    <n v="13"/>
    <n v="3"/>
    <n v="3"/>
    <n v="80"/>
    <n v="1"/>
    <n v="8"/>
    <n v="3"/>
    <n v="8"/>
    <n v="0"/>
    <n v="0"/>
    <n v="7"/>
  </r>
  <r>
    <s v="No"/>
    <s v="Travel_Rarely"/>
    <x v="1"/>
    <s v="Current Employees"/>
    <x v="0"/>
    <x v="2"/>
    <s v="STAFF-473"/>
    <n v="473"/>
    <x v="0"/>
    <x v="5"/>
    <x v="1"/>
    <s v="No"/>
    <s v="Y"/>
    <n v="3"/>
    <n v="-2"/>
    <n v="0"/>
    <n v="48"/>
    <x v="1"/>
    <m/>
    <n v="0"/>
    <n v="1"/>
    <n v="530"/>
    <n v="29"/>
    <x v="1"/>
    <n v="1"/>
    <n v="1"/>
    <n v="91"/>
    <n v="3"/>
    <n v="3"/>
    <n v="3"/>
    <n v="12504"/>
    <n v="23978"/>
    <n v="3"/>
    <n v="21"/>
    <n v="4"/>
    <n v="2"/>
    <n v="80"/>
    <n v="1"/>
    <n v="15"/>
    <n v="1"/>
    <n v="0"/>
    <n v="0"/>
    <n v="0"/>
    <n v="0"/>
  </r>
  <r>
    <s v="No"/>
    <s v="Travel_Rarely"/>
    <x v="0"/>
    <s v="Current Employees"/>
    <x v="1"/>
    <x v="2"/>
    <s v="STAFF-474"/>
    <n v="474"/>
    <x v="1"/>
    <x v="1"/>
    <x v="2"/>
    <s v="Yes"/>
    <s v="Y"/>
    <n v="2"/>
    <n v="-2"/>
    <n v="0"/>
    <n v="37"/>
    <x v="1"/>
    <m/>
    <n v="0"/>
    <n v="1"/>
    <n v="1319"/>
    <n v="6"/>
    <x v="3"/>
    <n v="1"/>
    <n v="3"/>
    <n v="51"/>
    <n v="4"/>
    <n v="2"/>
    <n v="3"/>
    <n v="5974"/>
    <n v="17001"/>
    <n v="4"/>
    <n v="13"/>
    <n v="3"/>
    <n v="1"/>
    <n v="80"/>
    <n v="2"/>
    <n v="13"/>
    <n v="3"/>
    <n v="7"/>
    <n v="7"/>
    <n v="6"/>
    <n v="7"/>
  </r>
  <r>
    <s v="No"/>
    <s v="Non-Travel"/>
    <x v="2"/>
    <s v="Current Employees"/>
    <x v="0"/>
    <x v="4"/>
    <s v="STAFF-475"/>
    <n v="475"/>
    <x v="0"/>
    <x v="0"/>
    <x v="1"/>
    <s v="Yes"/>
    <s v="Y"/>
    <n v="2"/>
    <n v="-2"/>
    <n v="0"/>
    <n v="30"/>
    <x v="1"/>
    <m/>
    <n v="0"/>
    <n v="1"/>
    <n v="641"/>
    <n v="25"/>
    <x v="0"/>
    <n v="1"/>
    <n v="4"/>
    <n v="85"/>
    <n v="3"/>
    <n v="2"/>
    <n v="4"/>
    <n v="4736"/>
    <n v="6069"/>
    <n v="7"/>
    <n v="12"/>
    <n v="3"/>
    <n v="2"/>
    <n v="80"/>
    <n v="1"/>
    <n v="4"/>
    <n v="4"/>
    <n v="2"/>
    <n v="2"/>
    <n v="2"/>
    <n v="2"/>
  </r>
  <r>
    <s v="No"/>
    <s v="Travel_Rarely"/>
    <x v="2"/>
    <s v="Current Employees"/>
    <x v="0"/>
    <x v="0"/>
    <s v="STAFF-476"/>
    <n v="476"/>
    <x v="1"/>
    <x v="0"/>
    <x v="1"/>
    <s v="No"/>
    <s v="Y"/>
    <n v="3"/>
    <n v="-2"/>
    <n v="0"/>
    <n v="26"/>
    <x v="1"/>
    <m/>
    <n v="0"/>
    <n v="1"/>
    <n v="933"/>
    <n v="1"/>
    <x v="3"/>
    <n v="1"/>
    <n v="3"/>
    <n v="57"/>
    <n v="3"/>
    <n v="2"/>
    <n v="2"/>
    <n v="5296"/>
    <n v="20156"/>
    <n v="1"/>
    <n v="17"/>
    <n v="3"/>
    <n v="2"/>
    <n v="80"/>
    <n v="1"/>
    <n v="8"/>
    <n v="3"/>
    <n v="8"/>
    <n v="7"/>
    <n v="7"/>
    <n v="7"/>
  </r>
  <r>
    <s v="No"/>
    <s v="Travel_Rarely"/>
    <x v="0"/>
    <s v="Current Employees"/>
    <x v="1"/>
    <x v="1"/>
    <s v="STAFF-477"/>
    <n v="477"/>
    <x v="1"/>
    <x v="4"/>
    <x v="0"/>
    <s v="No"/>
    <s v="Y"/>
    <n v="6"/>
    <n v="-2"/>
    <n v="0"/>
    <n v="42"/>
    <x v="1"/>
    <m/>
    <n v="0"/>
    <n v="1"/>
    <n v="1332"/>
    <n v="2"/>
    <x v="2"/>
    <n v="1"/>
    <n v="1"/>
    <n v="98"/>
    <n v="2"/>
    <n v="2"/>
    <n v="4"/>
    <n v="6781"/>
    <n v="17078"/>
    <n v="3"/>
    <n v="23"/>
    <n v="4"/>
    <n v="2"/>
    <n v="80"/>
    <n v="0"/>
    <n v="14"/>
    <n v="3"/>
    <n v="1"/>
    <n v="0"/>
    <n v="0"/>
    <n v="0"/>
  </r>
  <r>
    <s v="Yes"/>
    <s v="Travel_Frequently"/>
    <x v="4"/>
    <s v="Ex-Employees"/>
    <x v="0"/>
    <x v="4"/>
    <s v="STAFF-478"/>
    <n v="478"/>
    <x v="0"/>
    <x v="6"/>
    <x v="0"/>
    <s v="Yes"/>
    <s v="Y"/>
    <n v="3"/>
    <n v="-2"/>
    <n v="0"/>
    <n v="21"/>
    <x v="0"/>
    <n v="1"/>
    <n v="1"/>
    <n v="0"/>
    <n v="756"/>
    <n v="1"/>
    <x v="1"/>
    <n v="1"/>
    <n v="4"/>
    <n v="99"/>
    <n v="2"/>
    <n v="1"/>
    <n v="4"/>
    <n v="2174"/>
    <n v="9150"/>
    <n v="1"/>
    <n v="11"/>
    <n v="3"/>
    <n v="3"/>
    <n v="80"/>
    <n v="0"/>
    <n v="3"/>
    <n v="3"/>
    <n v="3"/>
    <n v="2"/>
    <n v="1"/>
    <n v="2"/>
  </r>
  <r>
    <s v="No"/>
    <s v="Non-Travel"/>
    <x v="0"/>
    <s v="Current Employees"/>
    <x v="0"/>
    <x v="2"/>
    <s v="STAFF-479"/>
    <n v="479"/>
    <x v="0"/>
    <x v="0"/>
    <x v="0"/>
    <s v="No"/>
    <s v="Y"/>
    <n v="6"/>
    <n v="-2"/>
    <n v="0"/>
    <n v="36"/>
    <x v="1"/>
    <m/>
    <n v="0"/>
    <n v="1"/>
    <n v="845"/>
    <n v="1"/>
    <x v="4"/>
    <n v="1"/>
    <n v="4"/>
    <n v="45"/>
    <n v="3"/>
    <n v="2"/>
    <n v="4"/>
    <n v="6653"/>
    <n v="15276"/>
    <n v="4"/>
    <n v="15"/>
    <n v="3"/>
    <n v="2"/>
    <n v="80"/>
    <n v="0"/>
    <n v="7"/>
    <n v="3"/>
    <n v="1"/>
    <n v="0"/>
    <n v="0"/>
    <n v="0"/>
  </r>
  <r>
    <s v="No"/>
    <s v="Travel_Frequently"/>
    <x v="0"/>
    <s v="Current Employees"/>
    <x v="0"/>
    <x v="2"/>
    <s v="STAFF-481"/>
    <n v="481"/>
    <x v="1"/>
    <x v="0"/>
    <x v="1"/>
    <s v="No"/>
    <s v="Y"/>
    <n v="2"/>
    <n v="-2"/>
    <n v="0"/>
    <n v="36"/>
    <x v="1"/>
    <m/>
    <n v="0"/>
    <n v="1"/>
    <n v="541"/>
    <n v="3"/>
    <x v="2"/>
    <n v="1"/>
    <n v="1"/>
    <n v="48"/>
    <n v="2"/>
    <n v="3"/>
    <n v="4"/>
    <n v="9699"/>
    <n v="7246"/>
    <n v="4"/>
    <n v="11"/>
    <n v="3"/>
    <n v="1"/>
    <n v="80"/>
    <n v="1"/>
    <n v="16"/>
    <n v="3"/>
    <n v="13"/>
    <n v="9"/>
    <n v="1"/>
    <n v="12"/>
  </r>
  <r>
    <s v="No"/>
    <s v="Travel_Rarely"/>
    <x v="3"/>
    <s v="Current Employees"/>
    <x v="1"/>
    <x v="2"/>
    <s v="STAFF-482"/>
    <n v="482"/>
    <x v="1"/>
    <x v="4"/>
    <x v="1"/>
    <s v="No"/>
    <s v="Y"/>
    <n v="2"/>
    <n v="-2"/>
    <n v="0"/>
    <n v="57"/>
    <x v="1"/>
    <m/>
    <n v="0"/>
    <n v="1"/>
    <n v="593"/>
    <n v="1"/>
    <x v="2"/>
    <n v="1"/>
    <n v="4"/>
    <n v="88"/>
    <n v="3"/>
    <n v="2"/>
    <n v="3"/>
    <n v="6755"/>
    <n v="2967"/>
    <n v="2"/>
    <n v="11"/>
    <n v="3"/>
    <n v="3"/>
    <n v="80"/>
    <n v="0"/>
    <n v="15"/>
    <n v="3"/>
    <n v="3"/>
    <n v="2"/>
    <n v="1"/>
    <n v="2"/>
  </r>
  <r>
    <s v="No"/>
    <s v="Travel_Rarely"/>
    <x v="0"/>
    <s v="Current Employees"/>
    <x v="1"/>
    <x v="0"/>
    <s v="STAFF-483"/>
    <n v="483"/>
    <x v="0"/>
    <x v="2"/>
    <x v="1"/>
    <s v="Yes"/>
    <s v="Y"/>
    <n v="3"/>
    <n v="-2"/>
    <n v="0"/>
    <n v="40"/>
    <x v="1"/>
    <m/>
    <n v="0"/>
    <n v="1"/>
    <n v="1171"/>
    <n v="10"/>
    <x v="2"/>
    <n v="1"/>
    <n v="4"/>
    <n v="46"/>
    <n v="4"/>
    <n v="1"/>
    <n v="2"/>
    <n v="2213"/>
    <n v="22495"/>
    <n v="3"/>
    <n v="13"/>
    <n v="3"/>
    <n v="3"/>
    <n v="80"/>
    <n v="1"/>
    <n v="10"/>
    <n v="3"/>
    <n v="7"/>
    <n v="7"/>
    <n v="1"/>
    <n v="7"/>
  </r>
  <r>
    <s v="No"/>
    <s v="Non-Travel"/>
    <x v="4"/>
    <s v="Current Employees"/>
    <x v="0"/>
    <x v="2"/>
    <s v="STAFF-484"/>
    <n v="484"/>
    <x v="1"/>
    <x v="6"/>
    <x v="0"/>
    <s v="No"/>
    <s v="Y"/>
    <n v="3"/>
    <n v="-2"/>
    <n v="0"/>
    <n v="21"/>
    <x v="1"/>
    <m/>
    <n v="0"/>
    <n v="1"/>
    <n v="895"/>
    <n v="9"/>
    <x v="0"/>
    <n v="1"/>
    <n v="1"/>
    <n v="39"/>
    <n v="3"/>
    <n v="1"/>
    <n v="4"/>
    <n v="2610"/>
    <n v="2851"/>
    <n v="1"/>
    <n v="24"/>
    <n v="4"/>
    <n v="3"/>
    <n v="80"/>
    <n v="0"/>
    <n v="3"/>
    <n v="2"/>
    <n v="3"/>
    <n v="2"/>
    <n v="2"/>
    <n v="2"/>
  </r>
  <r>
    <s v="Yes"/>
    <s v="Travel_Rarely"/>
    <x v="2"/>
    <s v="Ex-Employees"/>
    <x v="0"/>
    <x v="3"/>
    <s v="STAFF-485"/>
    <n v="485"/>
    <x v="0"/>
    <x v="6"/>
    <x v="0"/>
    <s v="Yes"/>
    <s v="Y"/>
    <n v="2"/>
    <n v="-2"/>
    <n v="0"/>
    <n v="33"/>
    <x v="0"/>
    <n v="1"/>
    <n v="1"/>
    <n v="0"/>
    <n v="350"/>
    <n v="5"/>
    <x v="3"/>
    <n v="1"/>
    <n v="4"/>
    <n v="34"/>
    <n v="3"/>
    <n v="1"/>
    <n v="1"/>
    <n v="2851"/>
    <n v="9150"/>
    <n v="1"/>
    <n v="13"/>
    <n v="3"/>
    <n v="2"/>
    <n v="80"/>
    <n v="0"/>
    <n v="1"/>
    <n v="3"/>
    <n v="1"/>
    <n v="0"/>
    <n v="0"/>
    <n v="0"/>
  </r>
  <r>
    <s v="No"/>
    <s v="Travel_Rarely"/>
    <x v="0"/>
    <s v="Current Employees"/>
    <x v="1"/>
    <x v="2"/>
    <s v="STAFF-486"/>
    <n v="486"/>
    <x v="0"/>
    <x v="2"/>
    <x v="1"/>
    <s v="No"/>
    <s v="Y"/>
    <n v="3"/>
    <n v="-2"/>
    <n v="0"/>
    <n v="37"/>
    <x v="1"/>
    <m/>
    <n v="0"/>
    <n v="1"/>
    <n v="921"/>
    <n v="10"/>
    <x v="3"/>
    <n v="1"/>
    <n v="3"/>
    <n v="98"/>
    <n v="3"/>
    <n v="1"/>
    <n v="3"/>
    <n v="3452"/>
    <n v="17663"/>
    <n v="6"/>
    <n v="20"/>
    <n v="4"/>
    <n v="2"/>
    <n v="80"/>
    <n v="1"/>
    <n v="17"/>
    <n v="3"/>
    <n v="5"/>
    <n v="4"/>
    <n v="0"/>
    <n v="3"/>
  </r>
  <r>
    <s v="No"/>
    <s v="Non-Travel"/>
    <x v="1"/>
    <s v="Current Employees"/>
    <x v="1"/>
    <x v="2"/>
    <s v="STAFF-487"/>
    <n v="487"/>
    <x v="0"/>
    <x v="3"/>
    <x v="1"/>
    <s v="No"/>
    <s v="Y"/>
    <n v="2"/>
    <n v="-2"/>
    <n v="0"/>
    <n v="46"/>
    <x v="1"/>
    <m/>
    <n v="0"/>
    <n v="1"/>
    <n v="1144"/>
    <n v="7"/>
    <x v="2"/>
    <n v="1"/>
    <n v="3"/>
    <n v="30"/>
    <n v="3"/>
    <n v="2"/>
    <n v="3"/>
    <n v="5258"/>
    <n v="16044"/>
    <n v="2"/>
    <n v="14"/>
    <n v="3"/>
    <n v="3"/>
    <n v="80"/>
    <n v="0"/>
    <n v="7"/>
    <n v="4"/>
    <n v="1"/>
    <n v="0"/>
    <n v="0"/>
    <n v="0"/>
  </r>
  <r>
    <s v="Yes"/>
    <s v="Travel_Frequently"/>
    <x v="0"/>
    <s v="Ex-Employees"/>
    <x v="0"/>
    <x v="3"/>
    <s v="STAFF-488"/>
    <n v="488"/>
    <x v="1"/>
    <x v="0"/>
    <x v="0"/>
    <s v="No"/>
    <s v="Y"/>
    <n v="5"/>
    <n v="-2"/>
    <n v="0"/>
    <n v="41"/>
    <x v="0"/>
    <n v="1"/>
    <n v="1"/>
    <n v="0"/>
    <n v="143"/>
    <n v="4"/>
    <x v="3"/>
    <n v="1"/>
    <n v="1"/>
    <n v="56"/>
    <n v="3"/>
    <n v="2"/>
    <n v="1"/>
    <n v="9355"/>
    <n v="9558"/>
    <n v="1"/>
    <n v="18"/>
    <n v="3"/>
    <n v="3"/>
    <n v="80"/>
    <n v="0"/>
    <n v="8"/>
    <n v="3"/>
    <n v="8"/>
    <n v="7"/>
    <n v="7"/>
    <n v="7"/>
  </r>
  <r>
    <s v="No"/>
    <s v="Travel_Rarely"/>
    <x v="1"/>
    <s v="Current Employees"/>
    <x v="1"/>
    <x v="4"/>
    <s v="STAFF-491"/>
    <n v="491"/>
    <x v="1"/>
    <x v="4"/>
    <x v="0"/>
    <s v="No"/>
    <s v="Y"/>
    <n v="2"/>
    <n v="-2"/>
    <n v="0"/>
    <n v="50"/>
    <x v="1"/>
    <m/>
    <n v="0"/>
    <n v="1"/>
    <n v="1046"/>
    <n v="10"/>
    <x v="3"/>
    <n v="1"/>
    <n v="4"/>
    <n v="100"/>
    <n v="2"/>
    <n v="3"/>
    <n v="4"/>
    <n v="10496"/>
    <n v="2755"/>
    <n v="6"/>
    <n v="15"/>
    <n v="3"/>
    <n v="4"/>
    <n v="80"/>
    <n v="0"/>
    <n v="20"/>
    <n v="3"/>
    <n v="4"/>
    <n v="3"/>
    <n v="1"/>
    <n v="3"/>
  </r>
  <r>
    <s v="Yes"/>
    <s v="Travel_Rarely"/>
    <x v="0"/>
    <s v="Ex-Employees"/>
    <x v="0"/>
    <x v="3"/>
    <s v="STAFF-492"/>
    <n v="492"/>
    <x v="1"/>
    <x v="0"/>
    <x v="1"/>
    <s v="Yes"/>
    <s v="Y"/>
    <n v="6"/>
    <n v="-2"/>
    <n v="0"/>
    <n v="40"/>
    <x v="0"/>
    <n v="1"/>
    <n v="1"/>
    <n v="0"/>
    <n v="575"/>
    <n v="22"/>
    <x v="0"/>
    <n v="1"/>
    <n v="3"/>
    <n v="68"/>
    <n v="2"/>
    <n v="2"/>
    <n v="1"/>
    <n v="6380"/>
    <n v="6110"/>
    <n v="2"/>
    <n v="12"/>
    <n v="3"/>
    <n v="1"/>
    <n v="80"/>
    <n v="2"/>
    <n v="8"/>
    <n v="3"/>
    <n v="6"/>
    <n v="4"/>
    <n v="1"/>
    <n v="0"/>
  </r>
  <r>
    <s v="No"/>
    <s v="Travel_Rarely"/>
    <x v="2"/>
    <s v="Current Employees"/>
    <x v="1"/>
    <x v="0"/>
    <s v="STAFF-493"/>
    <n v="493"/>
    <x v="1"/>
    <x v="1"/>
    <x v="0"/>
    <s v="Yes"/>
    <s v="Y"/>
    <n v="5"/>
    <n v="-2"/>
    <n v="0"/>
    <n v="31"/>
    <x v="1"/>
    <m/>
    <n v="0"/>
    <n v="1"/>
    <n v="408"/>
    <n v="9"/>
    <x v="2"/>
    <n v="1"/>
    <n v="3"/>
    <n v="42"/>
    <n v="2"/>
    <n v="1"/>
    <n v="2"/>
    <n v="2657"/>
    <n v="7551"/>
    <n v="0"/>
    <n v="16"/>
    <n v="3"/>
    <n v="4"/>
    <n v="80"/>
    <n v="0"/>
    <n v="3"/>
    <n v="3"/>
    <n v="2"/>
    <n v="2"/>
    <n v="2"/>
    <n v="2"/>
  </r>
  <r>
    <s v="Yes"/>
    <s v="Travel_Rarely"/>
    <x v="4"/>
    <s v="Ex-Employees"/>
    <x v="0"/>
    <x v="0"/>
    <s v="STAFF-494"/>
    <n v="494"/>
    <x v="0"/>
    <x v="6"/>
    <x v="0"/>
    <s v="No"/>
    <s v="Y"/>
    <n v="0"/>
    <n v="-2"/>
    <n v="0"/>
    <n v="21"/>
    <x v="0"/>
    <n v="1"/>
    <n v="1"/>
    <n v="0"/>
    <n v="156"/>
    <n v="12"/>
    <x v="3"/>
    <n v="1"/>
    <n v="3"/>
    <n v="90"/>
    <n v="4"/>
    <n v="1"/>
    <n v="2"/>
    <n v="2716"/>
    <n v="25422"/>
    <n v="1"/>
    <n v="15"/>
    <n v="3"/>
    <n v="4"/>
    <n v="80"/>
    <n v="0"/>
    <n v="1"/>
    <n v="3"/>
    <n v="1"/>
    <n v="0"/>
    <n v="0"/>
    <n v="0"/>
  </r>
  <r>
    <s v="No"/>
    <s v="Travel_Rarely"/>
    <x v="2"/>
    <s v="Current Employees"/>
    <x v="1"/>
    <x v="0"/>
    <s v="STAFF-495"/>
    <n v="495"/>
    <x v="1"/>
    <x v="1"/>
    <x v="0"/>
    <s v="No"/>
    <s v="Y"/>
    <n v="4"/>
    <n v="-2"/>
    <n v="0"/>
    <n v="29"/>
    <x v="1"/>
    <m/>
    <n v="0"/>
    <n v="1"/>
    <n v="1283"/>
    <n v="23"/>
    <x v="3"/>
    <n v="1"/>
    <n v="4"/>
    <n v="54"/>
    <n v="3"/>
    <n v="1"/>
    <n v="2"/>
    <n v="2201"/>
    <n v="18168"/>
    <n v="9"/>
    <n v="16"/>
    <n v="3"/>
    <n v="4"/>
    <n v="80"/>
    <n v="0"/>
    <n v="6"/>
    <n v="3"/>
    <n v="3"/>
    <n v="2"/>
    <n v="1"/>
    <n v="2"/>
  </r>
  <r>
    <s v="No"/>
    <s v="Travel_Rarely"/>
    <x v="0"/>
    <s v="Current Employees"/>
    <x v="1"/>
    <x v="0"/>
    <s v="STAFF-496"/>
    <n v="496"/>
    <x v="1"/>
    <x v="4"/>
    <x v="0"/>
    <s v="No"/>
    <s v="Y"/>
    <n v="5"/>
    <n v="-2"/>
    <n v="0"/>
    <n v="35"/>
    <x v="1"/>
    <m/>
    <n v="0"/>
    <n v="1"/>
    <n v="755"/>
    <n v="9"/>
    <x v="2"/>
    <n v="1"/>
    <n v="3"/>
    <n v="97"/>
    <n v="2"/>
    <n v="2"/>
    <n v="2"/>
    <n v="6540"/>
    <n v="19394"/>
    <n v="9"/>
    <n v="19"/>
    <n v="3"/>
    <n v="3"/>
    <n v="80"/>
    <n v="0"/>
    <n v="10"/>
    <n v="3"/>
    <n v="1"/>
    <n v="1"/>
    <n v="0"/>
    <n v="0"/>
  </r>
  <r>
    <s v="No"/>
    <s v="Travel_Rarely"/>
    <x v="2"/>
    <s v="Current Employees"/>
    <x v="1"/>
    <x v="2"/>
    <s v="STAFF-497"/>
    <n v="497"/>
    <x v="1"/>
    <x v="2"/>
    <x v="2"/>
    <s v="No"/>
    <s v="Y"/>
    <n v="2"/>
    <n v="-2"/>
    <n v="0"/>
    <n v="27"/>
    <x v="1"/>
    <m/>
    <n v="0"/>
    <n v="1"/>
    <n v="1469"/>
    <n v="1"/>
    <x v="0"/>
    <n v="1"/>
    <n v="4"/>
    <n v="82"/>
    <n v="3"/>
    <n v="1"/>
    <n v="3"/>
    <n v="3816"/>
    <n v="17881"/>
    <n v="1"/>
    <n v="11"/>
    <n v="3"/>
    <n v="2"/>
    <n v="80"/>
    <n v="1"/>
    <n v="5"/>
    <n v="3"/>
    <n v="5"/>
    <n v="2"/>
    <n v="0"/>
    <n v="4"/>
  </r>
  <r>
    <s v="No"/>
    <s v="Travel_Rarely"/>
    <x v="2"/>
    <s v="Current Employees"/>
    <x v="0"/>
    <x v="0"/>
    <s v="STAFF-498"/>
    <n v="498"/>
    <x v="1"/>
    <x v="0"/>
    <x v="0"/>
    <s v="No"/>
    <s v="Y"/>
    <n v="1"/>
    <n v="-2"/>
    <n v="0"/>
    <n v="28"/>
    <x v="1"/>
    <m/>
    <n v="0"/>
    <n v="1"/>
    <n v="304"/>
    <n v="9"/>
    <x v="2"/>
    <n v="1"/>
    <n v="2"/>
    <n v="92"/>
    <n v="3"/>
    <n v="2"/>
    <n v="2"/>
    <n v="5253"/>
    <n v="20750"/>
    <n v="1"/>
    <n v="16"/>
    <n v="3"/>
    <n v="4"/>
    <n v="80"/>
    <n v="0"/>
    <n v="7"/>
    <n v="3"/>
    <n v="7"/>
    <n v="5"/>
    <n v="0"/>
    <n v="7"/>
  </r>
  <r>
    <s v="No"/>
    <s v="Travel_Rarely"/>
    <x v="1"/>
    <s v="Current Employees"/>
    <x v="1"/>
    <x v="1"/>
    <s v="STAFF-499"/>
    <n v="499"/>
    <x v="1"/>
    <x v="4"/>
    <x v="0"/>
    <s v="No"/>
    <s v="Y"/>
    <n v="2"/>
    <n v="-2"/>
    <n v="0"/>
    <n v="49"/>
    <x v="1"/>
    <m/>
    <n v="0"/>
    <n v="1"/>
    <n v="1261"/>
    <n v="7"/>
    <x v="3"/>
    <n v="1"/>
    <n v="2"/>
    <n v="31"/>
    <n v="2"/>
    <n v="3"/>
    <n v="3"/>
    <n v="10965"/>
    <n v="12066"/>
    <n v="8"/>
    <n v="24"/>
    <n v="4"/>
    <n v="3"/>
    <n v="80"/>
    <n v="0"/>
    <n v="26"/>
    <n v="3"/>
    <n v="5"/>
    <n v="2"/>
    <n v="0"/>
    <n v="0"/>
  </r>
  <r>
    <s v="No"/>
    <s v="Travel_Rarely"/>
    <x v="1"/>
    <s v="Current Employees"/>
    <x v="0"/>
    <x v="0"/>
    <s v="STAFF-500"/>
    <n v="500"/>
    <x v="0"/>
    <x v="0"/>
    <x v="1"/>
    <s v="No"/>
    <s v="Y"/>
    <n v="2"/>
    <n v="-2"/>
    <n v="0"/>
    <n v="51"/>
    <x v="1"/>
    <m/>
    <n v="0"/>
    <n v="1"/>
    <n v="1178"/>
    <n v="14"/>
    <x v="0"/>
    <n v="1"/>
    <n v="3"/>
    <n v="87"/>
    <n v="3"/>
    <n v="2"/>
    <n v="2"/>
    <n v="4936"/>
    <n v="14862"/>
    <n v="4"/>
    <n v="11"/>
    <n v="3"/>
    <n v="3"/>
    <n v="80"/>
    <n v="1"/>
    <n v="18"/>
    <n v="2"/>
    <n v="7"/>
    <n v="7"/>
    <n v="0"/>
    <n v="7"/>
  </r>
  <r>
    <s v="No"/>
    <s v="Travel_Rarely"/>
    <x v="0"/>
    <s v="Current Employees"/>
    <x v="1"/>
    <x v="0"/>
    <s v="STAFF-501"/>
    <n v="501"/>
    <x v="0"/>
    <x v="1"/>
    <x v="1"/>
    <s v="No"/>
    <s v="Y"/>
    <n v="3"/>
    <n v="-2"/>
    <n v="0"/>
    <n v="36"/>
    <x v="1"/>
    <m/>
    <n v="0"/>
    <n v="1"/>
    <n v="329"/>
    <n v="2"/>
    <x v="3"/>
    <n v="1"/>
    <n v="4"/>
    <n v="96"/>
    <n v="3"/>
    <n v="1"/>
    <n v="2"/>
    <n v="2543"/>
    <n v="11868"/>
    <n v="4"/>
    <n v="13"/>
    <n v="3"/>
    <n v="2"/>
    <n v="80"/>
    <n v="1"/>
    <n v="6"/>
    <n v="3"/>
    <n v="2"/>
    <n v="2"/>
    <n v="2"/>
    <n v="2"/>
  </r>
  <r>
    <s v="Yes"/>
    <s v="Non-Travel"/>
    <x v="2"/>
    <s v="Ex-Employees"/>
    <x v="0"/>
    <x v="3"/>
    <s v="STAFF-502"/>
    <n v="502"/>
    <x v="1"/>
    <x v="0"/>
    <x v="0"/>
    <s v="Yes"/>
    <s v="Y"/>
    <n v="3"/>
    <n v="-2"/>
    <n v="0"/>
    <n v="34"/>
    <x v="0"/>
    <n v="1"/>
    <n v="1"/>
    <n v="0"/>
    <n v="1362"/>
    <n v="19"/>
    <x v="3"/>
    <n v="1"/>
    <n v="1"/>
    <n v="67"/>
    <n v="4"/>
    <n v="2"/>
    <n v="1"/>
    <n v="5304"/>
    <n v="4652"/>
    <n v="8"/>
    <n v="13"/>
    <n v="3"/>
    <n v="2"/>
    <n v="80"/>
    <n v="0"/>
    <n v="9"/>
    <n v="2"/>
    <n v="5"/>
    <n v="2"/>
    <n v="0"/>
    <n v="4"/>
  </r>
  <r>
    <s v="No"/>
    <s v="Travel_Rarely"/>
    <x v="3"/>
    <s v="Current Employees"/>
    <x v="1"/>
    <x v="0"/>
    <s v="STAFF-505"/>
    <n v="505"/>
    <x v="0"/>
    <x v="5"/>
    <x v="0"/>
    <s v="Yes"/>
    <s v="Y"/>
    <n v="2"/>
    <n v="-2"/>
    <n v="0"/>
    <n v="55"/>
    <x v="1"/>
    <m/>
    <n v="0"/>
    <n v="1"/>
    <n v="1311"/>
    <n v="2"/>
    <x v="3"/>
    <n v="1"/>
    <n v="3"/>
    <n v="97"/>
    <n v="3"/>
    <n v="4"/>
    <n v="2"/>
    <n v="16659"/>
    <n v="23258"/>
    <n v="2"/>
    <n v="13"/>
    <n v="3"/>
    <n v="3"/>
    <n v="80"/>
    <n v="0"/>
    <n v="30"/>
    <n v="3"/>
    <n v="5"/>
    <n v="4"/>
    <n v="1"/>
    <n v="2"/>
  </r>
  <r>
    <s v="No"/>
    <s v="Travel_Rarely"/>
    <x v="4"/>
    <s v="Current Employees"/>
    <x v="0"/>
    <x v="3"/>
    <s v="STAFF-507"/>
    <n v="507"/>
    <x v="0"/>
    <x v="0"/>
    <x v="2"/>
    <s v="Yes"/>
    <s v="Y"/>
    <n v="2"/>
    <n v="-2"/>
    <n v="0"/>
    <n v="24"/>
    <x v="1"/>
    <m/>
    <n v="0"/>
    <n v="1"/>
    <n v="1371"/>
    <n v="10"/>
    <x v="2"/>
    <n v="1"/>
    <n v="4"/>
    <n v="77"/>
    <n v="3"/>
    <n v="2"/>
    <n v="1"/>
    <n v="4260"/>
    <n v="5915"/>
    <n v="1"/>
    <n v="12"/>
    <n v="3"/>
    <n v="4"/>
    <n v="80"/>
    <n v="1"/>
    <n v="5"/>
    <n v="4"/>
    <n v="5"/>
    <n v="2"/>
    <n v="0"/>
    <n v="3"/>
  </r>
  <r>
    <s v="No"/>
    <s v="Travel_Rarely"/>
    <x v="2"/>
    <s v="Current Employees"/>
    <x v="0"/>
    <x v="4"/>
    <s v="STAFF-508"/>
    <n v="508"/>
    <x v="1"/>
    <x v="6"/>
    <x v="1"/>
    <s v="No"/>
    <s v="Y"/>
    <n v="3"/>
    <n v="-2"/>
    <n v="0"/>
    <n v="30"/>
    <x v="1"/>
    <m/>
    <n v="0"/>
    <n v="1"/>
    <n v="202"/>
    <n v="2"/>
    <x v="1"/>
    <n v="1"/>
    <n v="4"/>
    <n v="72"/>
    <n v="3"/>
    <n v="1"/>
    <n v="4"/>
    <n v="2476"/>
    <n v="17434"/>
    <n v="1"/>
    <n v="18"/>
    <n v="3"/>
    <n v="1"/>
    <n v="80"/>
    <n v="1"/>
    <n v="1"/>
    <n v="3"/>
    <n v="1"/>
    <n v="0"/>
    <n v="0"/>
    <n v="0"/>
  </r>
  <r>
    <s v="Yes"/>
    <s v="Travel_Frequently"/>
    <x v="2"/>
    <s v="Ex-Employees"/>
    <x v="1"/>
    <x v="4"/>
    <s v="STAFF-510"/>
    <n v="510"/>
    <x v="1"/>
    <x v="1"/>
    <x v="0"/>
    <s v="No"/>
    <s v="Y"/>
    <n v="2"/>
    <n v="-2"/>
    <n v="0"/>
    <n v="26"/>
    <x v="0"/>
    <n v="1"/>
    <n v="1"/>
    <n v="0"/>
    <n v="575"/>
    <n v="3"/>
    <x v="1"/>
    <n v="1"/>
    <n v="4"/>
    <n v="73"/>
    <n v="3"/>
    <n v="1"/>
    <n v="4"/>
    <n v="3102"/>
    <n v="6582"/>
    <n v="0"/>
    <n v="22"/>
    <n v="4"/>
    <n v="3"/>
    <n v="80"/>
    <n v="0"/>
    <n v="7"/>
    <n v="3"/>
    <n v="6"/>
    <n v="4"/>
    <n v="0"/>
    <n v="4"/>
  </r>
  <r>
    <s v="No"/>
    <s v="Travel_Rarely"/>
    <x v="4"/>
    <s v="Current Employees"/>
    <x v="1"/>
    <x v="2"/>
    <s v="STAFF-511"/>
    <n v="511"/>
    <x v="0"/>
    <x v="1"/>
    <x v="1"/>
    <s v="No"/>
    <s v="Y"/>
    <n v="1"/>
    <n v="-2"/>
    <n v="0"/>
    <n v="22"/>
    <x v="1"/>
    <m/>
    <n v="0"/>
    <n v="1"/>
    <n v="253"/>
    <n v="11"/>
    <x v="3"/>
    <n v="1"/>
    <n v="1"/>
    <n v="43"/>
    <n v="3"/>
    <n v="1"/>
    <n v="3"/>
    <n v="2244"/>
    <n v="24440"/>
    <n v="1"/>
    <n v="13"/>
    <n v="3"/>
    <n v="4"/>
    <n v="80"/>
    <n v="1"/>
    <n v="2"/>
    <n v="3"/>
    <n v="2"/>
    <n v="1"/>
    <n v="1"/>
    <n v="2"/>
  </r>
  <r>
    <s v="No"/>
    <s v="Travel_Rarely"/>
    <x v="0"/>
    <s v="Current Employees"/>
    <x v="0"/>
    <x v="2"/>
    <s v="STAFF-513"/>
    <n v="513"/>
    <x v="1"/>
    <x v="0"/>
    <x v="1"/>
    <s v="No"/>
    <s v="Y"/>
    <n v="2"/>
    <n v="-2"/>
    <n v="0"/>
    <n v="36"/>
    <x v="1"/>
    <m/>
    <n v="0"/>
    <n v="1"/>
    <n v="164"/>
    <n v="2"/>
    <x v="0"/>
    <n v="1"/>
    <n v="2"/>
    <n v="61"/>
    <n v="2"/>
    <n v="3"/>
    <n v="3"/>
    <n v="7596"/>
    <n v="3809"/>
    <n v="1"/>
    <n v="13"/>
    <n v="3"/>
    <n v="2"/>
    <n v="80"/>
    <n v="2"/>
    <n v="10"/>
    <n v="3"/>
    <n v="10"/>
    <n v="9"/>
    <n v="9"/>
    <n v="0"/>
  </r>
  <r>
    <s v="Yes"/>
    <s v="Travel_Frequently"/>
    <x v="2"/>
    <s v="Ex-Employees"/>
    <x v="1"/>
    <x v="4"/>
    <s v="STAFF-514"/>
    <n v="514"/>
    <x v="1"/>
    <x v="1"/>
    <x v="0"/>
    <s v="Yes"/>
    <s v="Y"/>
    <n v="4"/>
    <n v="-2"/>
    <n v="0"/>
    <n v="30"/>
    <x v="0"/>
    <n v="1"/>
    <n v="1"/>
    <n v="0"/>
    <n v="464"/>
    <n v="4"/>
    <x v="3"/>
    <n v="1"/>
    <n v="4"/>
    <n v="40"/>
    <n v="3"/>
    <n v="1"/>
    <n v="4"/>
    <n v="2285"/>
    <n v="3427"/>
    <n v="9"/>
    <n v="23"/>
    <n v="4"/>
    <n v="3"/>
    <n v="80"/>
    <n v="0"/>
    <n v="3"/>
    <n v="3"/>
    <n v="1"/>
    <n v="0"/>
    <n v="0"/>
    <n v="0"/>
  </r>
  <r>
    <s v="No"/>
    <s v="Travel_Rarely"/>
    <x v="0"/>
    <s v="Current Employees"/>
    <x v="1"/>
    <x v="0"/>
    <s v="STAFF-515"/>
    <n v="515"/>
    <x v="0"/>
    <x v="2"/>
    <x v="2"/>
    <s v="No"/>
    <s v="Y"/>
    <n v="2"/>
    <n v="-2"/>
    <n v="0"/>
    <n v="37"/>
    <x v="1"/>
    <m/>
    <n v="0"/>
    <n v="1"/>
    <n v="1107"/>
    <n v="14"/>
    <x v="3"/>
    <n v="1"/>
    <n v="4"/>
    <n v="95"/>
    <n v="3"/>
    <n v="1"/>
    <n v="2"/>
    <n v="3034"/>
    <n v="26914"/>
    <n v="1"/>
    <n v="12"/>
    <n v="3"/>
    <n v="3"/>
    <n v="80"/>
    <n v="1"/>
    <n v="18"/>
    <n v="2"/>
    <n v="18"/>
    <n v="7"/>
    <n v="12"/>
    <n v="17"/>
  </r>
  <r>
    <s v="No"/>
    <s v="Travel_Rarely"/>
    <x v="0"/>
    <s v="Current Employees"/>
    <x v="0"/>
    <x v="3"/>
    <s v="STAFF-516"/>
    <n v="516"/>
    <x v="0"/>
    <x v="0"/>
    <x v="2"/>
    <s v="No"/>
    <s v="Y"/>
    <n v="5"/>
    <n v="-2"/>
    <n v="0"/>
    <n v="40"/>
    <x v="1"/>
    <m/>
    <n v="0"/>
    <n v="1"/>
    <n v="759"/>
    <n v="2"/>
    <x v="0"/>
    <n v="1"/>
    <n v="4"/>
    <n v="46"/>
    <n v="3"/>
    <n v="2"/>
    <n v="1"/>
    <n v="5715"/>
    <n v="22553"/>
    <n v="7"/>
    <n v="12"/>
    <n v="3"/>
    <n v="3"/>
    <n v="80"/>
    <n v="2"/>
    <n v="8"/>
    <n v="3"/>
    <n v="5"/>
    <n v="4"/>
    <n v="1"/>
    <n v="3"/>
  </r>
  <r>
    <s v="No"/>
    <s v="Travel_Rarely"/>
    <x v="0"/>
    <s v="Current Employees"/>
    <x v="1"/>
    <x v="0"/>
    <s v="STAFF-517"/>
    <n v="517"/>
    <x v="0"/>
    <x v="2"/>
    <x v="2"/>
    <s v="No"/>
    <s v="Y"/>
    <n v="5"/>
    <n v="-2"/>
    <n v="0"/>
    <n v="42"/>
    <x v="1"/>
    <m/>
    <n v="0"/>
    <n v="1"/>
    <n v="201"/>
    <n v="1"/>
    <x v="2"/>
    <n v="1"/>
    <n v="2"/>
    <n v="95"/>
    <n v="3"/>
    <n v="1"/>
    <n v="2"/>
    <n v="2576"/>
    <n v="20490"/>
    <n v="3"/>
    <n v="16"/>
    <n v="3"/>
    <n v="2"/>
    <n v="80"/>
    <n v="1"/>
    <n v="8"/>
    <n v="3"/>
    <n v="5"/>
    <n v="2"/>
    <n v="1"/>
    <n v="2"/>
  </r>
  <r>
    <s v="No"/>
    <s v="Travel_Rarely"/>
    <x v="0"/>
    <s v="Current Employees"/>
    <x v="1"/>
    <x v="0"/>
    <s v="STAFF-518"/>
    <n v="518"/>
    <x v="1"/>
    <x v="3"/>
    <x v="0"/>
    <s v="Yes"/>
    <s v="Y"/>
    <n v="2"/>
    <n v="-2"/>
    <n v="0"/>
    <n v="37"/>
    <x v="1"/>
    <m/>
    <n v="0"/>
    <n v="1"/>
    <n v="1305"/>
    <n v="10"/>
    <x v="2"/>
    <n v="1"/>
    <n v="3"/>
    <n v="49"/>
    <n v="3"/>
    <n v="2"/>
    <n v="2"/>
    <n v="4197"/>
    <n v="21123"/>
    <n v="2"/>
    <n v="12"/>
    <n v="3"/>
    <n v="4"/>
    <n v="80"/>
    <n v="0"/>
    <n v="18"/>
    <n v="2"/>
    <n v="1"/>
    <n v="0"/>
    <n v="0"/>
    <n v="1"/>
  </r>
  <r>
    <s v="No"/>
    <s v="Travel_Rarely"/>
    <x v="0"/>
    <s v="Current Employees"/>
    <x v="1"/>
    <x v="0"/>
    <s v="STAFF-520"/>
    <n v="520"/>
    <x v="1"/>
    <x v="7"/>
    <x v="2"/>
    <s v="No"/>
    <s v="Y"/>
    <n v="3"/>
    <n v="-2"/>
    <n v="0"/>
    <n v="43"/>
    <x v="1"/>
    <m/>
    <n v="0"/>
    <n v="1"/>
    <n v="982"/>
    <n v="12"/>
    <x v="3"/>
    <n v="1"/>
    <n v="1"/>
    <n v="59"/>
    <n v="2"/>
    <n v="4"/>
    <n v="2"/>
    <n v="14336"/>
    <n v="4345"/>
    <n v="1"/>
    <n v="11"/>
    <n v="3"/>
    <n v="3"/>
    <n v="80"/>
    <n v="1"/>
    <n v="25"/>
    <n v="3"/>
    <n v="25"/>
    <n v="10"/>
    <n v="3"/>
    <n v="9"/>
  </r>
  <r>
    <s v="No"/>
    <s v="Travel_Rarely"/>
    <x v="0"/>
    <s v="Current Employees"/>
    <x v="1"/>
    <x v="2"/>
    <s v="STAFF-521"/>
    <n v="521"/>
    <x v="0"/>
    <x v="2"/>
    <x v="1"/>
    <s v="No"/>
    <s v="Y"/>
    <n v="3"/>
    <n v="-2"/>
    <n v="0"/>
    <n v="40"/>
    <x v="1"/>
    <m/>
    <n v="0"/>
    <n v="1"/>
    <n v="555"/>
    <n v="2"/>
    <x v="3"/>
    <n v="1"/>
    <n v="2"/>
    <n v="78"/>
    <n v="2"/>
    <n v="2"/>
    <n v="3"/>
    <n v="3448"/>
    <n v="13436"/>
    <n v="6"/>
    <n v="22"/>
    <n v="4"/>
    <n v="2"/>
    <n v="80"/>
    <n v="1"/>
    <n v="20"/>
    <n v="3"/>
    <n v="1"/>
    <n v="0"/>
    <n v="0"/>
    <n v="0"/>
  </r>
  <r>
    <s v="No"/>
    <s v="Travel_Rarely"/>
    <x v="1"/>
    <s v="Current Employees"/>
    <x v="1"/>
    <x v="2"/>
    <s v="STAFF-522"/>
    <n v="522"/>
    <x v="1"/>
    <x v="7"/>
    <x v="1"/>
    <s v="No"/>
    <s v="Y"/>
    <n v="4"/>
    <n v="-2"/>
    <n v="0"/>
    <n v="54"/>
    <x v="1"/>
    <m/>
    <n v="0"/>
    <n v="1"/>
    <n v="821"/>
    <n v="5"/>
    <x v="0"/>
    <n v="1"/>
    <n v="1"/>
    <n v="86"/>
    <n v="3"/>
    <n v="5"/>
    <n v="3"/>
    <n v="19406"/>
    <n v="8509"/>
    <n v="4"/>
    <n v="11"/>
    <n v="3"/>
    <n v="3"/>
    <n v="80"/>
    <n v="1"/>
    <n v="24"/>
    <n v="2"/>
    <n v="4"/>
    <n v="2"/>
    <n v="1"/>
    <n v="2"/>
  </r>
  <r>
    <s v="No"/>
    <s v="Non-Travel"/>
    <x v="2"/>
    <s v="Current Employees"/>
    <x v="0"/>
    <x v="3"/>
    <s v="STAFF-523"/>
    <n v="523"/>
    <x v="0"/>
    <x v="0"/>
    <x v="1"/>
    <s v="No"/>
    <s v="Y"/>
    <n v="3"/>
    <n v="-2"/>
    <n v="0"/>
    <n v="34"/>
    <x v="1"/>
    <m/>
    <n v="0"/>
    <n v="1"/>
    <n v="1381"/>
    <n v="4"/>
    <x v="2"/>
    <n v="1"/>
    <n v="3"/>
    <n v="72"/>
    <n v="3"/>
    <n v="2"/>
    <n v="1"/>
    <n v="6538"/>
    <n v="12740"/>
    <n v="9"/>
    <n v="15"/>
    <n v="3"/>
    <n v="1"/>
    <n v="80"/>
    <n v="1"/>
    <n v="6"/>
    <n v="3"/>
    <n v="3"/>
    <n v="2"/>
    <n v="1"/>
    <n v="2"/>
  </r>
  <r>
    <s v="No"/>
    <s v="Travel_Rarely"/>
    <x v="2"/>
    <s v="Current Employees"/>
    <x v="1"/>
    <x v="2"/>
    <s v="STAFF-524"/>
    <n v="524"/>
    <x v="0"/>
    <x v="3"/>
    <x v="1"/>
    <s v="No"/>
    <s v="Y"/>
    <n v="5"/>
    <n v="-2"/>
    <n v="0"/>
    <n v="31"/>
    <x v="1"/>
    <m/>
    <n v="0"/>
    <n v="1"/>
    <n v="480"/>
    <n v="7"/>
    <x v="0"/>
    <n v="1"/>
    <n v="2"/>
    <n v="31"/>
    <n v="3"/>
    <n v="2"/>
    <n v="3"/>
    <n v="4306"/>
    <n v="4156"/>
    <n v="1"/>
    <n v="12"/>
    <n v="3"/>
    <n v="2"/>
    <n v="80"/>
    <n v="1"/>
    <n v="13"/>
    <n v="1"/>
    <n v="13"/>
    <n v="10"/>
    <n v="3"/>
    <n v="12"/>
  </r>
  <r>
    <s v="No"/>
    <s v="Travel_Frequently"/>
    <x v="0"/>
    <s v="Current Employees"/>
    <x v="1"/>
    <x v="2"/>
    <s v="STAFF-525"/>
    <n v="525"/>
    <x v="1"/>
    <x v="2"/>
    <x v="1"/>
    <s v="No"/>
    <s v="Y"/>
    <n v="1"/>
    <n v="-2"/>
    <n v="0"/>
    <n v="43"/>
    <x v="1"/>
    <m/>
    <n v="0"/>
    <n v="1"/>
    <n v="313"/>
    <n v="21"/>
    <x v="3"/>
    <n v="1"/>
    <n v="4"/>
    <n v="61"/>
    <n v="3"/>
    <n v="1"/>
    <n v="4"/>
    <n v="2258"/>
    <n v="15238"/>
    <n v="7"/>
    <n v="20"/>
    <n v="4"/>
    <n v="1"/>
    <n v="80"/>
    <n v="1"/>
    <n v="8"/>
    <n v="3"/>
    <n v="3"/>
    <n v="2"/>
    <n v="1"/>
    <n v="2"/>
  </r>
  <r>
    <s v="No"/>
    <s v="Travel_Rarely"/>
    <x v="0"/>
    <s v="Current Employees"/>
    <x v="1"/>
    <x v="1"/>
    <s v="STAFF-526"/>
    <n v="526"/>
    <x v="0"/>
    <x v="4"/>
    <x v="2"/>
    <s v="Yes"/>
    <s v="Y"/>
    <n v="3"/>
    <n v="-2"/>
    <n v="0"/>
    <n v="43"/>
    <x v="1"/>
    <m/>
    <n v="0"/>
    <n v="1"/>
    <n v="1473"/>
    <n v="8"/>
    <x v="2"/>
    <n v="1"/>
    <n v="3"/>
    <n v="74"/>
    <n v="3"/>
    <n v="2"/>
    <n v="3"/>
    <n v="4522"/>
    <n v="2227"/>
    <n v="4"/>
    <n v="14"/>
    <n v="3"/>
    <n v="4"/>
    <n v="80"/>
    <n v="0"/>
    <n v="8"/>
    <n v="3"/>
    <n v="5"/>
    <n v="2"/>
    <n v="0"/>
    <n v="2"/>
  </r>
  <r>
    <s v="No"/>
    <s v="Travel_Rarely"/>
    <x v="2"/>
    <s v="Current Employees"/>
    <x v="0"/>
    <x v="0"/>
    <s v="STAFF-527"/>
    <n v="527"/>
    <x v="0"/>
    <x v="0"/>
    <x v="0"/>
    <s v="Yes"/>
    <s v="Y"/>
    <n v="3"/>
    <n v="-2"/>
    <n v="0"/>
    <n v="25"/>
    <x v="1"/>
    <m/>
    <n v="0"/>
    <n v="1"/>
    <n v="891"/>
    <n v="4"/>
    <x v="0"/>
    <n v="1"/>
    <n v="2"/>
    <n v="99"/>
    <n v="2"/>
    <n v="2"/>
    <n v="2"/>
    <n v="4487"/>
    <n v="12090"/>
    <n v="1"/>
    <n v="11"/>
    <n v="3"/>
    <n v="2"/>
    <n v="80"/>
    <n v="0"/>
    <n v="5"/>
    <n v="3"/>
    <n v="5"/>
    <n v="4"/>
    <n v="1"/>
    <n v="3"/>
  </r>
  <r>
    <s v="No"/>
    <s v="Non-Travel"/>
    <x v="0"/>
    <s v="Current Employees"/>
    <x v="1"/>
    <x v="2"/>
    <s v="STAFF-529"/>
    <n v="529"/>
    <x v="0"/>
    <x v="1"/>
    <x v="1"/>
    <s v="Yes"/>
    <s v="Y"/>
    <n v="2"/>
    <n v="-2"/>
    <n v="0"/>
    <n v="37"/>
    <x v="1"/>
    <m/>
    <n v="0"/>
    <n v="1"/>
    <n v="1063"/>
    <n v="25"/>
    <x v="4"/>
    <n v="1"/>
    <n v="2"/>
    <n v="72"/>
    <n v="3"/>
    <n v="2"/>
    <n v="3"/>
    <n v="4449"/>
    <n v="23866"/>
    <n v="3"/>
    <n v="15"/>
    <n v="3"/>
    <n v="1"/>
    <n v="80"/>
    <n v="2"/>
    <n v="15"/>
    <n v="3"/>
    <n v="13"/>
    <n v="11"/>
    <n v="10"/>
    <n v="7"/>
  </r>
  <r>
    <s v="No"/>
    <s v="Travel_Rarely"/>
    <x v="2"/>
    <s v="Current Employees"/>
    <x v="1"/>
    <x v="0"/>
    <s v="STAFF-530"/>
    <n v="530"/>
    <x v="1"/>
    <x v="2"/>
    <x v="1"/>
    <s v="No"/>
    <s v="Y"/>
    <n v="3"/>
    <n v="-2"/>
    <n v="0"/>
    <n v="31"/>
    <x v="1"/>
    <m/>
    <n v="0"/>
    <n v="1"/>
    <n v="329"/>
    <n v="1"/>
    <x v="0"/>
    <n v="1"/>
    <n v="4"/>
    <n v="98"/>
    <n v="2"/>
    <n v="1"/>
    <n v="2"/>
    <n v="2218"/>
    <n v="16193"/>
    <n v="1"/>
    <n v="12"/>
    <n v="3"/>
    <n v="3"/>
    <n v="80"/>
    <n v="1"/>
    <n v="4"/>
    <n v="3"/>
    <n v="4"/>
    <n v="2"/>
    <n v="3"/>
    <n v="2"/>
  </r>
  <r>
    <s v="No"/>
    <s v="Travel_Frequently"/>
    <x v="0"/>
    <s v="Current Employees"/>
    <x v="1"/>
    <x v="0"/>
    <s v="STAFF-531"/>
    <n v="531"/>
    <x v="1"/>
    <x v="5"/>
    <x v="2"/>
    <s v="Yes"/>
    <s v="Y"/>
    <n v="3"/>
    <n v="-2"/>
    <n v="0"/>
    <n v="39"/>
    <x v="1"/>
    <m/>
    <n v="0"/>
    <n v="1"/>
    <n v="1218"/>
    <n v="1"/>
    <x v="1"/>
    <n v="1"/>
    <n v="2"/>
    <n v="52"/>
    <n v="3"/>
    <n v="5"/>
    <n v="2"/>
    <n v="19197"/>
    <n v="8213"/>
    <n v="1"/>
    <n v="14"/>
    <n v="3"/>
    <n v="3"/>
    <n v="80"/>
    <n v="1"/>
    <n v="21"/>
    <n v="3"/>
    <n v="21"/>
    <n v="8"/>
    <n v="1"/>
    <n v="6"/>
  </r>
  <r>
    <s v="No"/>
    <s v="Travel_Frequently"/>
    <x v="3"/>
    <s v="Current Employees"/>
    <x v="0"/>
    <x v="0"/>
    <s v="STAFF-532"/>
    <n v="532"/>
    <x v="0"/>
    <x v="0"/>
    <x v="1"/>
    <s v="No"/>
    <s v="Y"/>
    <n v="0"/>
    <n v="-2"/>
    <n v="0"/>
    <n v="56"/>
    <x v="1"/>
    <m/>
    <n v="0"/>
    <n v="1"/>
    <n v="906"/>
    <n v="6"/>
    <x v="3"/>
    <n v="1"/>
    <n v="3"/>
    <n v="86"/>
    <n v="4"/>
    <n v="4"/>
    <n v="2"/>
    <n v="13212"/>
    <n v="18256"/>
    <n v="9"/>
    <n v="11"/>
    <n v="3"/>
    <n v="4"/>
    <n v="80"/>
    <n v="3"/>
    <n v="36"/>
    <n v="2"/>
    <n v="7"/>
    <n v="7"/>
    <n v="7"/>
    <n v="7"/>
  </r>
  <r>
    <s v="No"/>
    <s v="Travel_Rarely"/>
    <x v="2"/>
    <s v="Current Employees"/>
    <x v="0"/>
    <x v="4"/>
    <s v="STAFF-533"/>
    <n v="533"/>
    <x v="0"/>
    <x v="0"/>
    <x v="0"/>
    <s v="No"/>
    <s v="Y"/>
    <n v="6"/>
    <n v="-2"/>
    <n v="0"/>
    <n v="30"/>
    <x v="1"/>
    <m/>
    <n v="0"/>
    <n v="1"/>
    <n v="1082"/>
    <n v="12"/>
    <x v="3"/>
    <n v="1"/>
    <n v="4"/>
    <n v="83"/>
    <n v="3"/>
    <n v="2"/>
    <n v="4"/>
    <n v="6577"/>
    <n v="19558"/>
    <n v="0"/>
    <n v="11"/>
    <n v="3"/>
    <n v="2"/>
    <n v="80"/>
    <n v="0"/>
    <n v="6"/>
    <n v="3"/>
    <n v="5"/>
    <n v="4"/>
    <n v="4"/>
    <n v="4"/>
  </r>
  <r>
    <s v="No"/>
    <s v="Travel_Rarely"/>
    <x v="0"/>
    <s v="Current Employees"/>
    <x v="0"/>
    <x v="3"/>
    <s v="STAFF-534"/>
    <n v="534"/>
    <x v="1"/>
    <x v="0"/>
    <x v="1"/>
    <s v="No"/>
    <s v="Y"/>
    <n v="2"/>
    <n v="-2"/>
    <n v="0"/>
    <n v="41"/>
    <x v="1"/>
    <m/>
    <n v="0"/>
    <n v="1"/>
    <n v="645"/>
    <n v="1"/>
    <x v="3"/>
    <n v="1"/>
    <n v="2"/>
    <n v="49"/>
    <n v="4"/>
    <n v="3"/>
    <n v="1"/>
    <n v="8392"/>
    <n v="19566"/>
    <n v="1"/>
    <n v="16"/>
    <n v="3"/>
    <n v="3"/>
    <n v="80"/>
    <n v="1"/>
    <n v="10"/>
    <n v="3"/>
    <n v="10"/>
    <n v="7"/>
    <n v="0"/>
    <n v="7"/>
  </r>
  <r>
    <s v="No"/>
    <s v="Travel_Rarely"/>
    <x v="2"/>
    <s v="Current Employees"/>
    <x v="1"/>
    <x v="2"/>
    <s v="STAFF-536"/>
    <n v="536"/>
    <x v="1"/>
    <x v="2"/>
    <x v="2"/>
    <s v="No"/>
    <s v="Y"/>
    <n v="2"/>
    <n v="-2"/>
    <n v="0"/>
    <n v="28"/>
    <x v="1"/>
    <m/>
    <n v="0"/>
    <n v="1"/>
    <n v="1300"/>
    <n v="17"/>
    <x v="0"/>
    <n v="1"/>
    <n v="3"/>
    <n v="79"/>
    <n v="3"/>
    <n v="2"/>
    <n v="3"/>
    <n v="4558"/>
    <n v="13535"/>
    <n v="1"/>
    <n v="12"/>
    <n v="3"/>
    <n v="4"/>
    <n v="80"/>
    <n v="1"/>
    <n v="10"/>
    <n v="3"/>
    <n v="10"/>
    <n v="0"/>
    <n v="1"/>
    <n v="8"/>
  </r>
  <r>
    <s v="Yes"/>
    <s v="Travel_Rarely"/>
    <x v="2"/>
    <s v="Ex-Employees"/>
    <x v="1"/>
    <x v="2"/>
    <s v="STAFF-538"/>
    <n v="538"/>
    <x v="1"/>
    <x v="2"/>
    <x v="1"/>
    <s v="No"/>
    <s v="Y"/>
    <n v="5"/>
    <n v="-2"/>
    <n v="0"/>
    <n v="25"/>
    <x v="0"/>
    <n v="1"/>
    <n v="1"/>
    <n v="0"/>
    <n v="688"/>
    <n v="3"/>
    <x v="3"/>
    <n v="1"/>
    <n v="1"/>
    <n v="91"/>
    <n v="3"/>
    <n v="1"/>
    <n v="3"/>
    <n v="4031"/>
    <n v="9396"/>
    <n v="5"/>
    <n v="13"/>
    <n v="3"/>
    <n v="3"/>
    <n v="80"/>
    <n v="1"/>
    <n v="6"/>
    <n v="3"/>
    <n v="2"/>
    <n v="2"/>
    <n v="0"/>
    <n v="2"/>
  </r>
  <r>
    <s v="No"/>
    <s v="Travel_Rarely"/>
    <x v="1"/>
    <s v="Current Employees"/>
    <x v="1"/>
    <x v="2"/>
    <s v="STAFF-543"/>
    <n v="543"/>
    <x v="1"/>
    <x v="3"/>
    <x v="1"/>
    <s v="Yes"/>
    <s v="Y"/>
    <n v="4"/>
    <n v="-2"/>
    <n v="0"/>
    <n v="52"/>
    <x v="1"/>
    <m/>
    <n v="0"/>
    <n v="1"/>
    <n v="319"/>
    <n v="3"/>
    <x v="3"/>
    <n v="1"/>
    <n v="4"/>
    <n v="39"/>
    <n v="2"/>
    <n v="3"/>
    <n v="3"/>
    <n v="7969"/>
    <n v="19609"/>
    <n v="2"/>
    <n v="14"/>
    <n v="3"/>
    <n v="3"/>
    <n v="80"/>
    <n v="0"/>
    <n v="28"/>
    <n v="3"/>
    <n v="5"/>
    <n v="4"/>
    <n v="0"/>
    <n v="4"/>
  </r>
  <r>
    <s v="No"/>
    <s v="Travel_Rarely"/>
    <x v="1"/>
    <s v="Current Employees"/>
    <x v="1"/>
    <x v="0"/>
    <s v="STAFF-544"/>
    <n v="544"/>
    <x v="1"/>
    <x v="1"/>
    <x v="1"/>
    <s v="No"/>
    <s v="Y"/>
    <n v="3"/>
    <n v="-2"/>
    <n v="0"/>
    <n v="45"/>
    <x v="1"/>
    <m/>
    <n v="0"/>
    <n v="1"/>
    <n v="192"/>
    <n v="10"/>
    <x v="0"/>
    <n v="1"/>
    <n v="1"/>
    <n v="69"/>
    <n v="3"/>
    <n v="1"/>
    <n v="2"/>
    <n v="2654"/>
    <n v="9655"/>
    <n v="3"/>
    <n v="21"/>
    <n v="4"/>
    <n v="4"/>
    <n v="80"/>
    <n v="2"/>
    <n v="8"/>
    <n v="2"/>
    <n v="2"/>
    <n v="2"/>
    <n v="0"/>
    <n v="2"/>
  </r>
  <r>
    <s v="No"/>
    <s v="Travel_Rarely"/>
    <x v="1"/>
    <s v="Current Employees"/>
    <x v="1"/>
    <x v="0"/>
    <s v="STAFF-546"/>
    <n v="546"/>
    <x v="0"/>
    <x v="5"/>
    <x v="1"/>
    <s v="No"/>
    <s v="Y"/>
    <n v="2"/>
    <n v="-2"/>
    <n v="0"/>
    <n v="52"/>
    <x v="1"/>
    <m/>
    <n v="0"/>
    <n v="1"/>
    <n v="1490"/>
    <n v="4"/>
    <x v="0"/>
    <n v="1"/>
    <n v="4"/>
    <n v="30"/>
    <n v="3"/>
    <n v="4"/>
    <n v="2"/>
    <n v="16555"/>
    <n v="10310"/>
    <n v="2"/>
    <n v="13"/>
    <n v="3"/>
    <n v="4"/>
    <n v="80"/>
    <n v="0"/>
    <n v="31"/>
    <n v="1"/>
    <n v="5"/>
    <n v="2"/>
    <n v="1"/>
    <n v="4"/>
  </r>
  <r>
    <s v="No"/>
    <s v="Travel_Frequently"/>
    <x v="0"/>
    <s v="Current Employees"/>
    <x v="1"/>
    <x v="0"/>
    <s v="STAFF-547"/>
    <n v="547"/>
    <x v="0"/>
    <x v="1"/>
    <x v="2"/>
    <s v="No"/>
    <s v="Y"/>
    <n v="3"/>
    <n v="-2"/>
    <n v="0"/>
    <n v="42"/>
    <x v="1"/>
    <m/>
    <n v="0"/>
    <n v="1"/>
    <n v="532"/>
    <n v="29"/>
    <x v="0"/>
    <n v="1"/>
    <n v="1"/>
    <n v="92"/>
    <n v="3"/>
    <n v="2"/>
    <n v="2"/>
    <n v="4556"/>
    <n v="12932"/>
    <n v="2"/>
    <n v="11"/>
    <n v="3"/>
    <n v="2"/>
    <n v="80"/>
    <n v="1"/>
    <n v="19"/>
    <n v="3"/>
    <n v="5"/>
    <n v="4"/>
    <n v="0"/>
    <n v="2"/>
  </r>
  <r>
    <s v="No"/>
    <s v="Travel_Rarely"/>
    <x v="2"/>
    <s v="Current Employees"/>
    <x v="1"/>
    <x v="0"/>
    <s v="STAFF-548"/>
    <n v="548"/>
    <x v="0"/>
    <x v="3"/>
    <x v="0"/>
    <s v="No"/>
    <s v="Y"/>
    <n v="2"/>
    <n v="-2"/>
    <n v="0"/>
    <n v="30"/>
    <x v="1"/>
    <m/>
    <n v="0"/>
    <n v="1"/>
    <n v="317"/>
    <n v="2"/>
    <x v="3"/>
    <n v="1"/>
    <n v="3"/>
    <n v="43"/>
    <n v="1"/>
    <n v="2"/>
    <n v="2"/>
    <n v="6091"/>
    <n v="24793"/>
    <n v="2"/>
    <n v="20"/>
    <n v="4"/>
    <n v="3"/>
    <n v="80"/>
    <n v="0"/>
    <n v="11"/>
    <n v="3"/>
    <n v="5"/>
    <n v="4"/>
    <n v="0"/>
    <n v="2"/>
  </r>
  <r>
    <s v="No"/>
    <s v="Travel_Rarely"/>
    <x v="3"/>
    <s v="Current Employees"/>
    <x v="1"/>
    <x v="0"/>
    <s v="STAFF-549"/>
    <n v="549"/>
    <x v="0"/>
    <x v="5"/>
    <x v="1"/>
    <s v="No"/>
    <s v="Y"/>
    <n v="5"/>
    <n v="-2"/>
    <n v="0"/>
    <n v="60"/>
    <x v="1"/>
    <m/>
    <n v="0"/>
    <n v="1"/>
    <n v="422"/>
    <n v="7"/>
    <x v="3"/>
    <n v="1"/>
    <n v="1"/>
    <n v="41"/>
    <n v="3"/>
    <n v="5"/>
    <n v="2"/>
    <n v="19566"/>
    <n v="3854"/>
    <n v="5"/>
    <n v="11"/>
    <n v="3"/>
    <n v="4"/>
    <n v="80"/>
    <n v="0"/>
    <n v="33"/>
    <n v="1"/>
    <n v="29"/>
    <n v="8"/>
    <n v="11"/>
    <n v="10"/>
  </r>
  <r>
    <s v="No"/>
    <s v="Travel_Rarely"/>
    <x v="1"/>
    <s v="Current Employees"/>
    <x v="1"/>
    <x v="2"/>
    <s v="STAFF-550"/>
    <n v="550"/>
    <x v="0"/>
    <x v="3"/>
    <x v="2"/>
    <s v="No"/>
    <s v="Y"/>
    <n v="5"/>
    <n v="-2"/>
    <n v="0"/>
    <n v="46"/>
    <x v="1"/>
    <m/>
    <n v="0"/>
    <n v="1"/>
    <n v="1485"/>
    <n v="18"/>
    <x v="3"/>
    <n v="1"/>
    <n v="3"/>
    <n v="87"/>
    <n v="3"/>
    <n v="2"/>
    <n v="3"/>
    <n v="4810"/>
    <n v="26314"/>
    <n v="2"/>
    <n v="14"/>
    <n v="3"/>
    <n v="3"/>
    <n v="80"/>
    <n v="1"/>
    <n v="19"/>
    <n v="2"/>
    <n v="10"/>
    <n v="7"/>
    <n v="0"/>
    <n v="8"/>
  </r>
  <r>
    <s v="No"/>
    <s v="Travel_Frequently"/>
    <x v="0"/>
    <s v="Current Employees"/>
    <x v="1"/>
    <x v="4"/>
    <s v="STAFF-551"/>
    <n v="551"/>
    <x v="0"/>
    <x v="4"/>
    <x v="1"/>
    <s v="No"/>
    <s v="Y"/>
    <n v="4"/>
    <n v="-2"/>
    <n v="0"/>
    <n v="42"/>
    <x v="1"/>
    <m/>
    <n v="0"/>
    <n v="1"/>
    <n v="1368"/>
    <n v="28"/>
    <x v="2"/>
    <n v="1"/>
    <n v="4"/>
    <n v="88"/>
    <n v="2"/>
    <n v="2"/>
    <n v="4"/>
    <n v="4523"/>
    <n v="4386"/>
    <n v="0"/>
    <n v="11"/>
    <n v="3"/>
    <n v="4"/>
    <n v="80"/>
    <n v="3"/>
    <n v="7"/>
    <n v="4"/>
    <n v="6"/>
    <n v="5"/>
    <n v="0"/>
    <n v="4"/>
  </r>
  <r>
    <s v="Yes"/>
    <s v="Travel_Rarely"/>
    <x v="4"/>
    <s v="Ex-Employees"/>
    <x v="0"/>
    <x v="4"/>
    <s v="STAFF-554"/>
    <n v="554"/>
    <x v="0"/>
    <x v="6"/>
    <x v="0"/>
    <s v="Yes"/>
    <s v="Y"/>
    <n v="4"/>
    <n v="-2"/>
    <n v="0"/>
    <n v="24"/>
    <x v="0"/>
    <n v="1"/>
    <n v="1"/>
    <n v="0"/>
    <n v="1448"/>
    <n v="1"/>
    <x v="1"/>
    <n v="1"/>
    <n v="4"/>
    <n v="62"/>
    <n v="3"/>
    <n v="1"/>
    <n v="4"/>
    <n v="3202"/>
    <n v="21972"/>
    <n v="1"/>
    <n v="16"/>
    <n v="3"/>
    <n v="2"/>
    <n v="80"/>
    <n v="0"/>
    <n v="6"/>
    <n v="3"/>
    <n v="5"/>
    <n v="3"/>
    <n v="1"/>
    <n v="4"/>
  </r>
  <r>
    <s v="Yes"/>
    <s v="Travel_Frequently"/>
    <x v="2"/>
    <s v="Ex-Employees"/>
    <x v="0"/>
    <x v="3"/>
    <s v="STAFF-555"/>
    <n v="555"/>
    <x v="0"/>
    <x v="6"/>
    <x v="2"/>
    <s v="No"/>
    <s v="Y"/>
    <n v="3"/>
    <n v="-2"/>
    <n v="0"/>
    <n v="34"/>
    <x v="0"/>
    <n v="1"/>
    <n v="1"/>
    <n v="0"/>
    <n v="296"/>
    <n v="6"/>
    <x v="0"/>
    <n v="1"/>
    <n v="4"/>
    <n v="33"/>
    <n v="1"/>
    <n v="1"/>
    <n v="1"/>
    <n v="2351"/>
    <n v="12253"/>
    <n v="0"/>
    <n v="16"/>
    <n v="3"/>
    <n v="4"/>
    <n v="80"/>
    <n v="1"/>
    <n v="3"/>
    <n v="2"/>
    <n v="2"/>
    <n v="2"/>
    <n v="1"/>
    <n v="0"/>
  </r>
  <r>
    <s v="No"/>
    <s v="Travel_Frequently"/>
    <x v="0"/>
    <s v="Current Employees"/>
    <x v="1"/>
    <x v="0"/>
    <s v="STAFF-556"/>
    <n v="556"/>
    <x v="1"/>
    <x v="2"/>
    <x v="1"/>
    <s v="Yes"/>
    <s v="Y"/>
    <n v="3"/>
    <n v="-2"/>
    <n v="0"/>
    <n v="38"/>
    <x v="1"/>
    <m/>
    <n v="0"/>
    <n v="1"/>
    <n v="1490"/>
    <n v="2"/>
    <x v="0"/>
    <n v="1"/>
    <n v="4"/>
    <n v="42"/>
    <n v="3"/>
    <n v="1"/>
    <n v="2"/>
    <n v="1702"/>
    <n v="12106"/>
    <n v="1"/>
    <n v="23"/>
    <n v="4"/>
    <n v="3"/>
    <n v="80"/>
    <n v="1"/>
    <n v="1"/>
    <n v="3"/>
    <n v="1"/>
    <n v="0"/>
    <n v="0"/>
    <n v="0"/>
  </r>
  <r>
    <s v="No"/>
    <s v="Travel_Rarely"/>
    <x v="0"/>
    <s v="Current Employees"/>
    <x v="0"/>
    <x v="0"/>
    <s v="STAFF-558"/>
    <n v="558"/>
    <x v="0"/>
    <x v="5"/>
    <x v="1"/>
    <s v="No"/>
    <s v="Y"/>
    <n v="2"/>
    <n v="-2"/>
    <n v="0"/>
    <n v="40"/>
    <x v="1"/>
    <m/>
    <n v="0"/>
    <n v="1"/>
    <n v="1398"/>
    <n v="2"/>
    <x v="2"/>
    <n v="1"/>
    <n v="3"/>
    <n v="79"/>
    <n v="3"/>
    <n v="5"/>
    <n v="2"/>
    <n v="18041"/>
    <n v="13022"/>
    <n v="0"/>
    <n v="14"/>
    <n v="3"/>
    <n v="4"/>
    <n v="80"/>
    <n v="0"/>
    <n v="21"/>
    <n v="3"/>
    <n v="20"/>
    <n v="15"/>
    <n v="1"/>
    <n v="12"/>
  </r>
  <r>
    <s v="No"/>
    <s v="Travel_Rarely"/>
    <x v="2"/>
    <s v="Current Employees"/>
    <x v="1"/>
    <x v="0"/>
    <s v="STAFF-560"/>
    <n v="560"/>
    <x v="0"/>
    <x v="1"/>
    <x v="2"/>
    <s v="No"/>
    <s v="Y"/>
    <n v="3"/>
    <n v="-2"/>
    <n v="0"/>
    <n v="26"/>
    <x v="1"/>
    <m/>
    <n v="0"/>
    <n v="1"/>
    <n v="1349"/>
    <n v="23"/>
    <x v="3"/>
    <n v="1"/>
    <n v="1"/>
    <n v="90"/>
    <n v="3"/>
    <n v="1"/>
    <n v="2"/>
    <n v="2886"/>
    <n v="3032"/>
    <n v="1"/>
    <n v="22"/>
    <n v="4"/>
    <n v="2"/>
    <n v="80"/>
    <n v="2"/>
    <n v="3"/>
    <n v="1"/>
    <n v="3"/>
    <n v="2"/>
    <n v="0"/>
    <n v="2"/>
  </r>
  <r>
    <s v="No"/>
    <s v="Non-Travel"/>
    <x v="2"/>
    <s v="Current Employees"/>
    <x v="1"/>
    <x v="0"/>
    <s v="STAFF-562"/>
    <n v="562"/>
    <x v="1"/>
    <x v="2"/>
    <x v="1"/>
    <s v="No"/>
    <s v="Y"/>
    <n v="3"/>
    <n v="-2"/>
    <n v="0"/>
    <n v="30"/>
    <x v="1"/>
    <m/>
    <n v="0"/>
    <n v="1"/>
    <n v="1400"/>
    <n v="3"/>
    <x v="3"/>
    <n v="1"/>
    <n v="3"/>
    <n v="53"/>
    <n v="3"/>
    <n v="1"/>
    <n v="2"/>
    <n v="2097"/>
    <n v="16734"/>
    <n v="4"/>
    <n v="15"/>
    <n v="3"/>
    <n v="3"/>
    <n v="80"/>
    <n v="1"/>
    <n v="9"/>
    <n v="1"/>
    <n v="5"/>
    <n v="3"/>
    <n v="1"/>
    <n v="4"/>
  </r>
  <r>
    <s v="No"/>
    <s v="Travel_Rarely"/>
    <x v="2"/>
    <s v="Current Employees"/>
    <x v="1"/>
    <x v="2"/>
    <s v="STAFF-564"/>
    <n v="564"/>
    <x v="1"/>
    <x v="7"/>
    <x v="1"/>
    <s v="No"/>
    <s v="Y"/>
    <n v="2"/>
    <n v="-2"/>
    <n v="0"/>
    <n v="29"/>
    <x v="1"/>
    <m/>
    <n v="0"/>
    <n v="1"/>
    <n v="986"/>
    <n v="3"/>
    <x v="2"/>
    <n v="1"/>
    <n v="2"/>
    <n v="93"/>
    <n v="2"/>
    <n v="3"/>
    <n v="3"/>
    <n v="11935"/>
    <n v="21526"/>
    <n v="1"/>
    <n v="18"/>
    <n v="3"/>
    <n v="3"/>
    <n v="80"/>
    <n v="0"/>
    <n v="10"/>
    <n v="3"/>
    <n v="10"/>
    <n v="2"/>
    <n v="0"/>
    <n v="7"/>
  </r>
  <r>
    <s v="Yes"/>
    <s v="Travel_Rarely"/>
    <x v="2"/>
    <s v="Ex-Employees"/>
    <x v="1"/>
    <x v="4"/>
    <s v="STAFF-565"/>
    <n v="565"/>
    <x v="0"/>
    <x v="1"/>
    <x v="1"/>
    <s v="No"/>
    <s v="Y"/>
    <n v="2"/>
    <n v="-2"/>
    <n v="0"/>
    <n v="29"/>
    <x v="0"/>
    <n v="1"/>
    <n v="1"/>
    <n v="0"/>
    <n v="408"/>
    <n v="25"/>
    <x v="4"/>
    <n v="1"/>
    <n v="4"/>
    <n v="71"/>
    <n v="2"/>
    <n v="1"/>
    <n v="4"/>
    <n v="2546"/>
    <n v="18300"/>
    <n v="5"/>
    <n v="16"/>
    <n v="3"/>
    <n v="2"/>
    <n v="80"/>
    <n v="0"/>
    <n v="6"/>
    <n v="4"/>
    <n v="2"/>
    <n v="2"/>
    <n v="1"/>
    <n v="1"/>
  </r>
  <r>
    <s v="Yes"/>
    <s v="Travel_Rarely"/>
    <x v="4"/>
    <s v="Ex-Employees"/>
    <x v="2"/>
    <x v="4"/>
    <s v="STAFF-566"/>
    <n v="566"/>
    <x v="1"/>
    <x v="8"/>
    <x v="0"/>
    <s v="No"/>
    <s v="Y"/>
    <n v="3"/>
    <n v="-2"/>
    <n v="0"/>
    <n v="19"/>
    <x v="0"/>
    <n v="1"/>
    <n v="1"/>
    <n v="0"/>
    <n v="489"/>
    <n v="2"/>
    <x v="0"/>
    <n v="1"/>
    <n v="4"/>
    <n v="52"/>
    <n v="2"/>
    <n v="1"/>
    <n v="4"/>
    <n v="2564"/>
    <n v="18437"/>
    <n v="1"/>
    <n v="12"/>
    <n v="3"/>
    <n v="3"/>
    <n v="80"/>
    <n v="0"/>
    <n v="1"/>
    <n v="4"/>
    <n v="1"/>
    <n v="0"/>
    <n v="0"/>
    <n v="0"/>
  </r>
  <r>
    <s v="No"/>
    <s v="Non-Travel"/>
    <x v="2"/>
    <s v="Current Employees"/>
    <x v="0"/>
    <x v="1"/>
    <s v="STAFF-567"/>
    <n v="567"/>
    <x v="0"/>
    <x v="0"/>
    <x v="1"/>
    <s v="No"/>
    <s v="Y"/>
    <n v="3"/>
    <n v="-2"/>
    <n v="0"/>
    <n v="30"/>
    <x v="1"/>
    <m/>
    <n v="0"/>
    <n v="1"/>
    <n v="1398"/>
    <n v="22"/>
    <x v="2"/>
    <n v="1"/>
    <n v="3"/>
    <n v="69"/>
    <n v="3"/>
    <n v="3"/>
    <n v="3"/>
    <n v="8412"/>
    <n v="2890"/>
    <n v="0"/>
    <n v="11"/>
    <n v="3"/>
    <n v="3"/>
    <n v="80"/>
    <n v="0"/>
    <n v="10"/>
    <n v="3"/>
    <n v="9"/>
    <n v="8"/>
    <n v="7"/>
    <n v="8"/>
  </r>
  <r>
    <s v="No"/>
    <s v="Travel_Rarely"/>
    <x v="3"/>
    <s v="Current Employees"/>
    <x v="0"/>
    <x v="3"/>
    <s v="STAFF-568"/>
    <n v="568"/>
    <x v="1"/>
    <x v="5"/>
    <x v="2"/>
    <s v="No"/>
    <s v="Y"/>
    <n v="3"/>
    <n v="-2"/>
    <n v="0"/>
    <n v="57"/>
    <x v="1"/>
    <m/>
    <n v="0"/>
    <n v="1"/>
    <n v="210"/>
    <n v="29"/>
    <x v="3"/>
    <n v="1"/>
    <n v="1"/>
    <n v="56"/>
    <n v="2"/>
    <n v="4"/>
    <n v="1"/>
    <n v="14118"/>
    <n v="22102"/>
    <n v="3"/>
    <n v="12"/>
    <n v="3"/>
    <n v="3"/>
    <n v="80"/>
    <n v="1"/>
    <n v="32"/>
    <n v="2"/>
    <n v="1"/>
    <n v="0"/>
    <n v="0"/>
    <n v="0"/>
  </r>
  <r>
    <s v="No"/>
    <s v="Travel_Rarely"/>
    <x v="1"/>
    <s v="Current Employees"/>
    <x v="1"/>
    <x v="0"/>
    <s v="STAFF-569"/>
    <n v="569"/>
    <x v="1"/>
    <x v="5"/>
    <x v="1"/>
    <s v="No"/>
    <s v="Y"/>
    <n v="2"/>
    <n v="-2"/>
    <n v="0"/>
    <n v="50"/>
    <x v="1"/>
    <m/>
    <n v="0"/>
    <n v="1"/>
    <n v="1099"/>
    <n v="29"/>
    <x v="2"/>
    <n v="1"/>
    <n v="2"/>
    <n v="88"/>
    <n v="2"/>
    <n v="4"/>
    <n v="2"/>
    <n v="17046"/>
    <n v="9314"/>
    <n v="0"/>
    <n v="15"/>
    <n v="3"/>
    <n v="2"/>
    <n v="80"/>
    <n v="1"/>
    <n v="28"/>
    <n v="3"/>
    <n v="27"/>
    <n v="10"/>
    <n v="15"/>
    <n v="7"/>
  </r>
  <r>
    <s v="No"/>
    <s v="Non-Travel"/>
    <x v="2"/>
    <s v="Current Employees"/>
    <x v="1"/>
    <x v="2"/>
    <s v="STAFF-571"/>
    <n v="571"/>
    <x v="0"/>
    <x v="2"/>
    <x v="0"/>
    <s v="No"/>
    <s v="Y"/>
    <n v="2"/>
    <n v="-2"/>
    <n v="0"/>
    <n v="30"/>
    <x v="1"/>
    <m/>
    <n v="0"/>
    <n v="1"/>
    <n v="1116"/>
    <n v="2"/>
    <x v="3"/>
    <n v="1"/>
    <n v="3"/>
    <n v="49"/>
    <n v="3"/>
    <n v="1"/>
    <n v="4"/>
    <n v="2564"/>
    <n v="7181"/>
    <n v="0"/>
    <n v="14"/>
    <n v="3"/>
    <n v="3"/>
    <n v="80"/>
    <n v="0"/>
    <n v="12"/>
    <n v="2"/>
    <n v="11"/>
    <n v="7"/>
    <n v="6"/>
    <n v="7"/>
  </r>
  <r>
    <s v="No"/>
    <s v="Travel_Frequently"/>
    <x v="3"/>
    <s v="Current Employees"/>
    <x v="0"/>
    <x v="3"/>
    <s v="STAFF-573"/>
    <n v="573"/>
    <x v="0"/>
    <x v="0"/>
    <x v="1"/>
    <s v="No"/>
    <s v="Y"/>
    <n v="5"/>
    <n v="-2"/>
    <n v="0"/>
    <n v="60"/>
    <x v="1"/>
    <m/>
    <n v="0"/>
    <n v="1"/>
    <n v="1499"/>
    <n v="28"/>
    <x v="3"/>
    <n v="1"/>
    <n v="3"/>
    <n v="80"/>
    <n v="2"/>
    <n v="3"/>
    <n v="1"/>
    <n v="10266"/>
    <n v="2845"/>
    <n v="4"/>
    <n v="19"/>
    <n v="3"/>
    <n v="4"/>
    <n v="80"/>
    <n v="0"/>
    <n v="22"/>
    <n v="4"/>
    <n v="18"/>
    <n v="13"/>
    <n v="13"/>
    <n v="11"/>
  </r>
  <r>
    <s v="No"/>
    <s v="Travel_Rarely"/>
    <x v="1"/>
    <s v="Current Employees"/>
    <x v="1"/>
    <x v="2"/>
    <s v="STAFF-574"/>
    <n v="574"/>
    <x v="0"/>
    <x v="3"/>
    <x v="2"/>
    <s v="No"/>
    <s v="Y"/>
    <n v="2"/>
    <n v="-2"/>
    <n v="0"/>
    <n v="47"/>
    <x v="1"/>
    <m/>
    <n v="0"/>
    <n v="1"/>
    <n v="983"/>
    <n v="2"/>
    <x v="0"/>
    <n v="1"/>
    <n v="1"/>
    <n v="65"/>
    <n v="3"/>
    <n v="2"/>
    <n v="4"/>
    <n v="5070"/>
    <n v="7389"/>
    <n v="5"/>
    <n v="13"/>
    <n v="3"/>
    <n v="3"/>
    <n v="80"/>
    <n v="3"/>
    <n v="20"/>
    <n v="3"/>
    <n v="5"/>
    <n v="0"/>
    <n v="0"/>
    <n v="4"/>
  </r>
  <r>
    <s v="No"/>
    <s v="Travel_Rarely"/>
    <x v="1"/>
    <s v="Current Employees"/>
    <x v="1"/>
    <x v="0"/>
    <s v="STAFF-575"/>
    <n v="575"/>
    <x v="1"/>
    <x v="7"/>
    <x v="1"/>
    <s v="No"/>
    <s v="Y"/>
    <n v="2"/>
    <n v="-2"/>
    <n v="0"/>
    <n v="46"/>
    <x v="1"/>
    <m/>
    <n v="0"/>
    <n v="1"/>
    <n v="1009"/>
    <n v="2"/>
    <x v="3"/>
    <n v="1"/>
    <n v="1"/>
    <n v="51"/>
    <n v="3"/>
    <n v="4"/>
    <n v="2"/>
    <n v="17861"/>
    <n v="2288"/>
    <n v="6"/>
    <n v="13"/>
    <n v="3"/>
    <n v="3"/>
    <n v="80"/>
    <n v="0"/>
    <n v="26"/>
    <n v="1"/>
    <n v="3"/>
    <n v="2"/>
    <n v="0"/>
    <n v="1"/>
  </r>
  <r>
    <s v="No"/>
    <s v="Travel_Rarely"/>
    <x v="0"/>
    <s v="Current Employees"/>
    <x v="1"/>
    <x v="0"/>
    <s v="STAFF-577"/>
    <n v="577"/>
    <x v="1"/>
    <x v="2"/>
    <x v="0"/>
    <s v="No"/>
    <s v="Y"/>
    <n v="2"/>
    <n v="-2"/>
    <n v="0"/>
    <n v="35"/>
    <x v="1"/>
    <m/>
    <n v="0"/>
    <n v="1"/>
    <n v="144"/>
    <n v="22"/>
    <x v="3"/>
    <n v="1"/>
    <n v="4"/>
    <n v="46"/>
    <n v="1"/>
    <n v="1"/>
    <n v="2"/>
    <n v="4230"/>
    <n v="19225"/>
    <n v="0"/>
    <n v="15"/>
    <n v="3"/>
    <n v="3"/>
    <n v="80"/>
    <n v="0"/>
    <n v="6"/>
    <n v="3"/>
    <n v="5"/>
    <n v="4"/>
    <n v="4"/>
    <n v="3"/>
  </r>
  <r>
    <s v="No"/>
    <s v="Travel_Rarely"/>
    <x v="1"/>
    <s v="Current Employees"/>
    <x v="1"/>
    <x v="0"/>
    <s v="STAFF-578"/>
    <n v="578"/>
    <x v="0"/>
    <x v="2"/>
    <x v="0"/>
    <s v="No"/>
    <s v="Y"/>
    <n v="3"/>
    <n v="-2"/>
    <n v="0"/>
    <n v="54"/>
    <x v="1"/>
    <m/>
    <n v="0"/>
    <n v="1"/>
    <n v="548"/>
    <n v="8"/>
    <x v="2"/>
    <n v="1"/>
    <n v="3"/>
    <n v="42"/>
    <n v="3"/>
    <n v="2"/>
    <n v="2"/>
    <n v="3780"/>
    <n v="23428"/>
    <n v="7"/>
    <n v="11"/>
    <n v="3"/>
    <n v="3"/>
    <n v="80"/>
    <n v="0"/>
    <n v="19"/>
    <n v="3"/>
    <n v="1"/>
    <n v="0"/>
    <n v="0"/>
    <n v="0"/>
  </r>
  <r>
    <s v="No"/>
    <s v="Travel_Rarely"/>
    <x v="2"/>
    <s v="Current Employees"/>
    <x v="1"/>
    <x v="0"/>
    <s v="STAFF-579"/>
    <n v="579"/>
    <x v="1"/>
    <x v="1"/>
    <x v="2"/>
    <s v="No"/>
    <s v="Y"/>
    <n v="3"/>
    <n v="-2"/>
    <n v="0"/>
    <n v="34"/>
    <x v="1"/>
    <m/>
    <n v="0"/>
    <n v="1"/>
    <n v="1303"/>
    <n v="2"/>
    <x v="2"/>
    <n v="1"/>
    <n v="4"/>
    <n v="62"/>
    <n v="2"/>
    <n v="1"/>
    <n v="2"/>
    <n v="2768"/>
    <n v="8416"/>
    <n v="3"/>
    <n v="12"/>
    <n v="3"/>
    <n v="3"/>
    <n v="80"/>
    <n v="1"/>
    <n v="14"/>
    <n v="3"/>
    <n v="7"/>
    <n v="3"/>
    <n v="5"/>
    <n v="7"/>
  </r>
  <r>
    <s v="No"/>
    <s v="Travel_Rarely"/>
    <x v="1"/>
    <s v="Current Employees"/>
    <x v="0"/>
    <x v="3"/>
    <s v="STAFF-580"/>
    <n v="580"/>
    <x v="0"/>
    <x v="0"/>
    <x v="1"/>
    <s v="Yes"/>
    <s v="Y"/>
    <n v="3"/>
    <n v="-2"/>
    <n v="0"/>
    <n v="46"/>
    <x v="1"/>
    <m/>
    <n v="0"/>
    <n v="1"/>
    <n v="1125"/>
    <n v="10"/>
    <x v="3"/>
    <n v="1"/>
    <n v="3"/>
    <n v="94"/>
    <n v="2"/>
    <n v="3"/>
    <n v="1"/>
    <n v="9071"/>
    <n v="11563"/>
    <n v="2"/>
    <n v="19"/>
    <n v="3"/>
    <n v="3"/>
    <n v="80"/>
    <n v="1"/>
    <n v="15"/>
    <n v="3"/>
    <n v="3"/>
    <n v="2"/>
    <n v="1"/>
    <n v="2"/>
  </r>
  <r>
    <s v="No"/>
    <s v="Travel_Rarely"/>
    <x v="2"/>
    <s v="Current Employees"/>
    <x v="1"/>
    <x v="0"/>
    <s v="STAFF-581"/>
    <n v="581"/>
    <x v="1"/>
    <x v="3"/>
    <x v="2"/>
    <s v="No"/>
    <s v="Y"/>
    <n v="6"/>
    <n v="-2"/>
    <n v="0"/>
    <n v="31"/>
    <x v="1"/>
    <m/>
    <n v="0"/>
    <n v="1"/>
    <n v="1274"/>
    <n v="9"/>
    <x v="1"/>
    <n v="1"/>
    <n v="3"/>
    <n v="33"/>
    <n v="3"/>
    <n v="3"/>
    <n v="2"/>
    <n v="10648"/>
    <n v="14394"/>
    <n v="1"/>
    <n v="25"/>
    <n v="4"/>
    <n v="4"/>
    <n v="80"/>
    <n v="1"/>
    <n v="13"/>
    <n v="4"/>
    <n v="13"/>
    <n v="8"/>
    <n v="0"/>
    <n v="8"/>
  </r>
  <r>
    <s v="Yes"/>
    <s v="Travel_Rarely"/>
    <x v="2"/>
    <s v="Ex-Employees"/>
    <x v="1"/>
    <x v="2"/>
    <s v="STAFF-582"/>
    <n v="582"/>
    <x v="1"/>
    <x v="5"/>
    <x v="1"/>
    <s v="Yes"/>
    <s v="Y"/>
    <n v="2"/>
    <n v="-2"/>
    <n v="0"/>
    <n v="33"/>
    <x v="0"/>
    <n v="1"/>
    <n v="1"/>
    <n v="0"/>
    <n v="1277"/>
    <n v="15"/>
    <x v="1"/>
    <n v="1"/>
    <n v="2"/>
    <n v="56"/>
    <n v="3"/>
    <n v="3"/>
    <n v="3"/>
    <n v="13610"/>
    <n v="24619"/>
    <n v="7"/>
    <n v="12"/>
    <n v="3"/>
    <n v="4"/>
    <n v="80"/>
    <n v="0"/>
    <n v="15"/>
    <n v="4"/>
    <n v="7"/>
    <n v="6"/>
    <n v="7"/>
    <n v="7"/>
  </r>
  <r>
    <s v="Yes"/>
    <s v="Travel_Rarely"/>
    <x v="2"/>
    <s v="Ex-Employees"/>
    <x v="1"/>
    <x v="2"/>
    <s v="STAFF-584"/>
    <n v="584"/>
    <x v="1"/>
    <x v="2"/>
    <x v="2"/>
    <s v="No"/>
    <s v="Y"/>
    <n v="2"/>
    <n v="-2"/>
    <n v="0"/>
    <n v="33"/>
    <x v="0"/>
    <n v="1"/>
    <n v="1"/>
    <n v="0"/>
    <n v="587"/>
    <n v="10"/>
    <x v="1"/>
    <n v="1"/>
    <n v="1"/>
    <n v="38"/>
    <n v="1"/>
    <n v="1"/>
    <n v="4"/>
    <n v="3408"/>
    <n v="6705"/>
    <n v="7"/>
    <n v="13"/>
    <n v="3"/>
    <n v="1"/>
    <n v="80"/>
    <n v="3"/>
    <n v="8"/>
    <n v="3"/>
    <n v="4"/>
    <n v="3"/>
    <n v="1"/>
    <n v="3"/>
  </r>
  <r>
    <s v="No"/>
    <s v="Travel_Rarely"/>
    <x v="2"/>
    <s v="Current Employees"/>
    <x v="0"/>
    <x v="3"/>
    <s v="STAFF-585"/>
    <n v="585"/>
    <x v="1"/>
    <x v="6"/>
    <x v="0"/>
    <s v="No"/>
    <s v="Y"/>
    <n v="3"/>
    <n v="-2"/>
    <n v="0"/>
    <n v="30"/>
    <x v="1"/>
    <m/>
    <n v="0"/>
    <n v="1"/>
    <n v="413"/>
    <n v="7"/>
    <x v="1"/>
    <n v="1"/>
    <n v="4"/>
    <n v="57"/>
    <n v="3"/>
    <n v="1"/>
    <n v="1"/>
    <n v="2983"/>
    <n v="18398"/>
    <n v="0"/>
    <n v="14"/>
    <n v="3"/>
    <n v="1"/>
    <n v="80"/>
    <n v="0"/>
    <n v="4"/>
    <n v="3"/>
    <n v="3"/>
    <n v="2"/>
    <n v="1"/>
    <n v="2"/>
  </r>
  <r>
    <s v="No"/>
    <s v="Travel_Rarely"/>
    <x v="0"/>
    <s v="Current Employees"/>
    <x v="1"/>
    <x v="0"/>
    <s v="STAFF-586"/>
    <n v="586"/>
    <x v="1"/>
    <x v="4"/>
    <x v="1"/>
    <s v="Yes"/>
    <s v="Y"/>
    <n v="2"/>
    <n v="-2"/>
    <n v="0"/>
    <n v="35"/>
    <x v="1"/>
    <m/>
    <n v="0"/>
    <n v="1"/>
    <n v="1276"/>
    <n v="16"/>
    <x v="3"/>
    <n v="1"/>
    <n v="4"/>
    <n v="72"/>
    <n v="3"/>
    <n v="3"/>
    <n v="2"/>
    <n v="7632"/>
    <n v="14295"/>
    <n v="4"/>
    <n v="12"/>
    <n v="3"/>
    <n v="3"/>
    <n v="80"/>
    <n v="0"/>
    <n v="10"/>
    <n v="3"/>
    <n v="8"/>
    <n v="7"/>
    <n v="0"/>
    <n v="0"/>
  </r>
  <r>
    <s v="Yes"/>
    <s v="Travel_Frequently"/>
    <x v="2"/>
    <s v="Ex-Employees"/>
    <x v="1"/>
    <x v="0"/>
    <s v="STAFF-587"/>
    <n v="587"/>
    <x v="1"/>
    <x v="4"/>
    <x v="1"/>
    <s v="No"/>
    <s v="Y"/>
    <n v="2"/>
    <n v="-2"/>
    <n v="0"/>
    <n v="31"/>
    <x v="0"/>
    <n v="1"/>
    <n v="1"/>
    <n v="0"/>
    <n v="534"/>
    <n v="20"/>
    <x v="3"/>
    <n v="1"/>
    <n v="1"/>
    <n v="66"/>
    <n v="3"/>
    <n v="3"/>
    <n v="2"/>
    <n v="9824"/>
    <n v="22908"/>
    <n v="3"/>
    <n v="12"/>
    <n v="3"/>
    <n v="1"/>
    <n v="80"/>
    <n v="0"/>
    <n v="12"/>
    <n v="3"/>
    <n v="1"/>
    <n v="0"/>
    <n v="0"/>
    <n v="0"/>
  </r>
  <r>
    <s v="Yes"/>
    <s v="Travel_Frequently"/>
    <x v="2"/>
    <s v="Ex-Employees"/>
    <x v="2"/>
    <x v="5"/>
    <s v="STAFF-590"/>
    <n v="590"/>
    <x v="0"/>
    <x v="8"/>
    <x v="2"/>
    <s v="Yes"/>
    <s v="Y"/>
    <n v="2"/>
    <n v="-2"/>
    <n v="0"/>
    <n v="34"/>
    <x v="0"/>
    <n v="1"/>
    <n v="1"/>
    <n v="0"/>
    <n v="988"/>
    <n v="23"/>
    <x v="3"/>
    <n v="1"/>
    <n v="2"/>
    <n v="43"/>
    <n v="3"/>
    <n v="3"/>
    <n v="3"/>
    <n v="9950"/>
    <n v="11533"/>
    <n v="9"/>
    <n v="15"/>
    <n v="3"/>
    <n v="3"/>
    <n v="80"/>
    <n v="3"/>
    <n v="11"/>
    <n v="3"/>
    <n v="3"/>
    <n v="2"/>
    <n v="0"/>
    <n v="2"/>
  </r>
  <r>
    <s v="No"/>
    <s v="Travel_Frequently"/>
    <x v="0"/>
    <s v="Current Employees"/>
    <x v="1"/>
    <x v="1"/>
    <s v="STAFF-591"/>
    <n v="591"/>
    <x v="1"/>
    <x v="2"/>
    <x v="1"/>
    <s v="No"/>
    <s v="Y"/>
    <n v="4"/>
    <n v="-2"/>
    <n v="0"/>
    <n v="42"/>
    <x v="1"/>
    <m/>
    <n v="0"/>
    <n v="1"/>
    <n v="1474"/>
    <n v="5"/>
    <x v="0"/>
    <n v="1"/>
    <n v="2"/>
    <n v="97"/>
    <n v="3"/>
    <n v="1"/>
    <n v="3"/>
    <n v="2093"/>
    <n v="9260"/>
    <n v="4"/>
    <n v="17"/>
    <n v="3"/>
    <n v="4"/>
    <n v="80"/>
    <n v="1"/>
    <n v="8"/>
    <n v="3"/>
    <n v="2"/>
    <n v="2"/>
    <n v="2"/>
    <n v="0"/>
  </r>
  <r>
    <s v="No"/>
    <s v="Non-Travel"/>
    <x v="0"/>
    <s v="Current Employees"/>
    <x v="0"/>
    <x v="2"/>
    <s v="STAFF-592"/>
    <n v="592"/>
    <x v="1"/>
    <x v="0"/>
    <x v="0"/>
    <s v="No"/>
    <s v="Y"/>
    <n v="3"/>
    <n v="-2"/>
    <n v="0"/>
    <n v="36"/>
    <x v="1"/>
    <m/>
    <n v="0"/>
    <n v="1"/>
    <n v="635"/>
    <n v="10"/>
    <x v="2"/>
    <n v="1"/>
    <n v="2"/>
    <n v="32"/>
    <n v="3"/>
    <n v="3"/>
    <n v="4"/>
    <n v="9980"/>
    <n v="15318"/>
    <n v="1"/>
    <n v="14"/>
    <n v="3"/>
    <n v="4"/>
    <n v="80"/>
    <n v="0"/>
    <n v="10"/>
    <n v="2"/>
    <n v="10"/>
    <n v="3"/>
    <n v="9"/>
    <n v="7"/>
  </r>
  <r>
    <s v="Yes"/>
    <s v="Travel_Frequently"/>
    <x v="4"/>
    <s v="Ex-Employees"/>
    <x v="1"/>
    <x v="4"/>
    <s v="STAFF-593"/>
    <n v="593"/>
    <x v="1"/>
    <x v="2"/>
    <x v="0"/>
    <s v="No"/>
    <s v="Y"/>
    <n v="3"/>
    <n v="-2"/>
    <n v="0"/>
    <n v="22"/>
    <x v="0"/>
    <n v="1"/>
    <n v="1"/>
    <n v="0"/>
    <n v="1368"/>
    <n v="4"/>
    <x v="1"/>
    <n v="1"/>
    <n v="4"/>
    <n v="99"/>
    <n v="2"/>
    <n v="1"/>
    <n v="4"/>
    <n v="3894"/>
    <n v="9129"/>
    <n v="5"/>
    <n v="16"/>
    <n v="3"/>
    <n v="3"/>
    <n v="80"/>
    <n v="0"/>
    <n v="4"/>
    <n v="3"/>
    <n v="2"/>
    <n v="2"/>
    <n v="1"/>
    <n v="2"/>
  </r>
  <r>
    <s v="No"/>
    <s v="Travel_Rarely"/>
    <x v="1"/>
    <s v="Current Employees"/>
    <x v="0"/>
    <x v="3"/>
    <s v="STAFF-595"/>
    <n v="595"/>
    <x v="0"/>
    <x v="0"/>
    <x v="1"/>
    <s v="No"/>
    <s v="Y"/>
    <n v="2"/>
    <n v="-2"/>
    <n v="0"/>
    <n v="48"/>
    <x v="1"/>
    <m/>
    <n v="0"/>
    <n v="1"/>
    <n v="163"/>
    <n v="2"/>
    <x v="4"/>
    <n v="1"/>
    <n v="2"/>
    <n v="37"/>
    <n v="3"/>
    <n v="2"/>
    <n v="1"/>
    <n v="4051"/>
    <n v="19658"/>
    <n v="2"/>
    <n v="14"/>
    <n v="3"/>
    <n v="1"/>
    <n v="80"/>
    <n v="1"/>
    <n v="14"/>
    <n v="3"/>
    <n v="9"/>
    <n v="7"/>
    <n v="6"/>
    <n v="7"/>
  </r>
  <r>
    <s v="No"/>
    <s v="Travel_Rarely"/>
    <x v="3"/>
    <s v="Current Employees"/>
    <x v="0"/>
    <x v="0"/>
    <s v="STAFF-597"/>
    <n v="597"/>
    <x v="0"/>
    <x v="5"/>
    <x v="0"/>
    <s v="No"/>
    <s v="Y"/>
    <n v="2"/>
    <n v="-2"/>
    <n v="0"/>
    <n v="55"/>
    <x v="1"/>
    <m/>
    <n v="0"/>
    <n v="1"/>
    <n v="1117"/>
    <n v="18"/>
    <x v="4"/>
    <n v="1"/>
    <n v="1"/>
    <n v="83"/>
    <n v="3"/>
    <n v="4"/>
    <n v="2"/>
    <n v="16835"/>
    <n v="9873"/>
    <n v="3"/>
    <n v="23"/>
    <n v="4"/>
    <n v="4"/>
    <n v="80"/>
    <n v="0"/>
    <n v="37"/>
    <n v="3"/>
    <n v="10"/>
    <n v="9"/>
    <n v="7"/>
    <n v="7"/>
  </r>
  <r>
    <s v="No"/>
    <s v="Non-Travel"/>
    <x v="0"/>
    <s v="Current Employees"/>
    <x v="0"/>
    <x v="0"/>
    <s v="STAFF-599"/>
    <n v="599"/>
    <x v="1"/>
    <x v="0"/>
    <x v="0"/>
    <s v="No"/>
    <s v="Y"/>
    <n v="3"/>
    <n v="-2"/>
    <n v="0"/>
    <n v="41"/>
    <x v="1"/>
    <m/>
    <n v="0"/>
    <n v="1"/>
    <n v="267"/>
    <n v="10"/>
    <x v="0"/>
    <n v="1"/>
    <n v="4"/>
    <n v="56"/>
    <n v="3"/>
    <n v="2"/>
    <n v="2"/>
    <n v="6230"/>
    <n v="13430"/>
    <n v="7"/>
    <n v="14"/>
    <n v="3"/>
    <n v="4"/>
    <n v="80"/>
    <n v="0"/>
    <n v="16"/>
    <n v="3"/>
    <n v="14"/>
    <n v="3"/>
    <n v="1"/>
    <n v="10"/>
  </r>
  <r>
    <s v="No"/>
    <s v="Travel_Rarely"/>
    <x v="0"/>
    <s v="Current Employees"/>
    <x v="0"/>
    <x v="3"/>
    <s v="STAFF-600"/>
    <n v="600"/>
    <x v="1"/>
    <x v="0"/>
    <x v="1"/>
    <s v="No"/>
    <s v="Y"/>
    <n v="2"/>
    <n v="-2"/>
    <n v="0"/>
    <n v="35"/>
    <x v="1"/>
    <m/>
    <n v="0"/>
    <n v="1"/>
    <n v="619"/>
    <n v="1"/>
    <x v="3"/>
    <n v="1"/>
    <n v="2"/>
    <n v="85"/>
    <n v="3"/>
    <n v="2"/>
    <n v="1"/>
    <n v="4717"/>
    <n v="18659"/>
    <n v="9"/>
    <n v="11"/>
    <n v="3"/>
    <n v="3"/>
    <n v="80"/>
    <n v="0"/>
    <n v="15"/>
    <n v="3"/>
    <n v="11"/>
    <n v="9"/>
    <n v="6"/>
    <n v="9"/>
  </r>
  <r>
    <s v="No"/>
    <s v="Travel_Rarely"/>
    <x v="0"/>
    <s v="Current Employees"/>
    <x v="1"/>
    <x v="0"/>
    <s v="STAFF-601"/>
    <n v="601"/>
    <x v="0"/>
    <x v="3"/>
    <x v="0"/>
    <s v="No"/>
    <s v="Y"/>
    <n v="3"/>
    <n v="-2"/>
    <n v="0"/>
    <n v="40"/>
    <x v="1"/>
    <m/>
    <n v="0"/>
    <n v="1"/>
    <n v="302"/>
    <n v="6"/>
    <x v="3"/>
    <n v="1"/>
    <n v="2"/>
    <n v="75"/>
    <n v="3"/>
    <n v="4"/>
    <n v="2"/>
    <n v="13237"/>
    <n v="20364"/>
    <n v="7"/>
    <n v="15"/>
    <n v="3"/>
    <n v="3"/>
    <n v="80"/>
    <n v="0"/>
    <n v="22"/>
    <n v="3"/>
    <n v="20"/>
    <n v="6"/>
    <n v="5"/>
    <n v="13"/>
  </r>
  <r>
    <s v="No"/>
    <s v="Travel_Frequently"/>
    <x v="0"/>
    <s v="Current Employees"/>
    <x v="1"/>
    <x v="0"/>
    <s v="STAFF-602"/>
    <n v="602"/>
    <x v="0"/>
    <x v="2"/>
    <x v="1"/>
    <s v="No"/>
    <s v="Y"/>
    <n v="3"/>
    <n v="-2"/>
    <n v="0"/>
    <n v="39"/>
    <x v="1"/>
    <m/>
    <n v="0"/>
    <n v="1"/>
    <n v="443"/>
    <n v="8"/>
    <x v="1"/>
    <n v="1"/>
    <n v="3"/>
    <n v="48"/>
    <n v="3"/>
    <n v="1"/>
    <n v="2"/>
    <n v="3755"/>
    <n v="17872"/>
    <n v="1"/>
    <n v="11"/>
    <n v="3"/>
    <n v="1"/>
    <n v="80"/>
    <n v="1"/>
    <n v="8"/>
    <n v="3"/>
    <n v="8"/>
    <n v="3"/>
    <n v="0"/>
    <n v="7"/>
  </r>
  <r>
    <s v="No"/>
    <s v="Travel_Rarely"/>
    <x v="2"/>
    <s v="Current Employees"/>
    <x v="0"/>
    <x v="0"/>
    <s v="STAFF-604"/>
    <n v="604"/>
    <x v="1"/>
    <x v="0"/>
    <x v="0"/>
    <s v="Yes"/>
    <s v="Y"/>
    <n v="2"/>
    <n v="-2"/>
    <n v="0"/>
    <n v="31"/>
    <x v="1"/>
    <m/>
    <n v="0"/>
    <n v="1"/>
    <n v="828"/>
    <n v="2"/>
    <x v="1"/>
    <n v="1"/>
    <n v="2"/>
    <n v="77"/>
    <n v="3"/>
    <n v="2"/>
    <n v="2"/>
    <n v="6582"/>
    <n v="8346"/>
    <n v="4"/>
    <n v="13"/>
    <n v="3"/>
    <n v="3"/>
    <n v="80"/>
    <n v="0"/>
    <n v="10"/>
    <n v="4"/>
    <n v="6"/>
    <n v="5"/>
    <n v="0"/>
    <n v="5"/>
  </r>
  <r>
    <s v="No"/>
    <s v="Travel_Rarely"/>
    <x v="0"/>
    <s v="Current Employees"/>
    <x v="1"/>
    <x v="2"/>
    <s v="STAFF-605"/>
    <n v="605"/>
    <x v="1"/>
    <x v="3"/>
    <x v="1"/>
    <s v="Yes"/>
    <s v="Y"/>
    <n v="5"/>
    <n v="-2"/>
    <n v="0"/>
    <n v="42"/>
    <x v="1"/>
    <m/>
    <n v="0"/>
    <n v="1"/>
    <n v="319"/>
    <n v="24"/>
    <x v="3"/>
    <n v="1"/>
    <n v="4"/>
    <n v="56"/>
    <n v="3"/>
    <n v="3"/>
    <n v="3"/>
    <n v="7406"/>
    <n v="6950"/>
    <n v="1"/>
    <n v="21"/>
    <n v="4"/>
    <n v="4"/>
    <n v="80"/>
    <n v="1"/>
    <n v="10"/>
    <n v="2"/>
    <n v="10"/>
    <n v="9"/>
    <n v="5"/>
    <n v="8"/>
  </r>
  <r>
    <s v="No"/>
    <s v="Travel_Rarely"/>
    <x v="1"/>
    <s v="Current Employees"/>
    <x v="0"/>
    <x v="1"/>
    <s v="STAFF-606"/>
    <n v="606"/>
    <x v="1"/>
    <x v="0"/>
    <x v="1"/>
    <s v="No"/>
    <s v="Y"/>
    <n v="3"/>
    <n v="-2"/>
    <n v="0"/>
    <n v="45"/>
    <x v="1"/>
    <m/>
    <n v="0"/>
    <n v="1"/>
    <n v="561"/>
    <n v="2"/>
    <x v="3"/>
    <n v="1"/>
    <n v="4"/>
    <n v="61"/>
    <n v="3"/>
    <n v="2"/>
    <n v="3"/>
    <n v="4805"/>
    <n v="16177"/>
    <n v="0"/>
    <n v="19"/>
    <n v="3"/>
    <n v="2"/>
    <n v="80"/>
    <n v="1"/>
    <n v="9"/>
    <n v="4"/>
    <n v="8"/>
    <n v="7"/>
    <n v="3"/>
    <n v="7"/>
  </r>
  <r>
    <s v="Yes"/>
    <s v="Travel_Frequently"/>
    <x v="2"/>
    <s v="Ex-Employees"/>
    <x v="2"/>
    <x v="0"/>
    <s v="STAFF-608"/>
    <n v="608"/>
    <x v="0"/>
    <x v="8"/>
    <x v="2"/>
    <s v="Yes"/>
    <s v="Y"/>
    <n v="2"/>
    <n v="-2"/>
    <n v="0"/>
    <n v="26"/>
    <x v="0"/>
    <n v="1"/>
    <n v="1"/>
    <n v="0"/>
    <n v="426"/>
    <n v="17"/>
    <x v="2"/>
    <n v="1"/>
    <n v="2"/>
    <n v="58"/>
    <n v="3"/>
    <n v="1"/>
    <n v="2"/>
    <n v="2741"/>
    <n v="22808"/>
    <n v="0"/>
    <n v="11"/>
    <n v="3"/>
    <n v="2"/>
    <n v="80"/>
    <n v="1"/>
    <n v="8"/>
    <n v="2"/>
    <n v="7"/>
    <n v="7"/>
    <n v="1"/>
    <n v="0"/>
  </r>
  <r>
    <s v="No"/>
    <s v="Travel_Rarely"/>
    <x v="2"/>
    <s v="Current Employees"/>
    <x v="1"/>
    <x v="4"/>
    <s v="STAFF-611"/>
    <n v="611"/>
    <x v="1"/>
    <x v="3"/>
    <x v="2"/>
    <s v="No"/>
    <s v="Y"/>
    <n v="2"/>
    <n v="-2"/>
    <n v="0"/>
    <n v="29"/>
    <x v="1"/>
    <m/>
    <n v="0"/>
    <n v="1"/>
    <n v="232"/>
    <n v="19"/>
    <x v="3"/>
    <n v="1"/>
    <n v="4"/>
    <n v="34"/>
    <n v="3"/>
    <n v="2"/>
    <n v="4"/>
    <n v="4262"/>
    <n v="22645"/>
    <n v="4"/>
    <n v="12"/>
    <n v="3"/>
    <n v="2"/>
    <n v="80"/>
    <n v="2"/>
    <n v="8"/>
    <n v="4"/>
    <n v="3"/>
    <n v="2"/>
    <n v="1"/>
    <n v="2"/>
  </r>
  <r>
    <s v="No"/>
    <s v="Travel_Rarely"/>
    <x v="2"/>
    <s v="Current Employees"/>
    <x v="1"/>
    <x v="2"/>
    <s v="STAFF-612"/>
    <n v="612"/>
    <x v="0"/>
    <x v="7"/>
    <x v="2"/>
    <s v="No"/>
    <s v="Y"/>
    <n v="2"/>
    <n v="-2"/>
    <n v="0"/>
    <n v="33"/>
    <x v="1"/>
    <m/>
    <n v="0"/>
    <n v="1"/>
    <n v="922"/>
    <n v="1"/>
    <x v="4"/>
    <n v="1"/>
    <n v="1"/>
    <n v="95"/>
    <n v="4"/>
    <n v="4"/>
    <n v="3"/>
    <n v="16184"/>
    <n v="22578"/>
    <n v="4"/>
    <n v="19"/>
    <n v="3"/>
    <n v="3"/>
    <n v="80"/>
    <n v="1"/>
    <n v="10"/>
    <n v="3"/>
    <n v="6"/>
    <n v="1"/>
    <n v="0"/>
    <n v="5"/>
  </r>
  <r>
    <s v="No"/>
    <s v="Travel_Rarely"/>
    <x v="2"/>
    <s v="Current Employees"/>
    <x v="0"/>
    <x v="0"/>
    <s v="STAFF-613"/>
    <n v="613"/>
    <x v="1"/>
    <x v="5"/>
    <x v="2"/>
    <s v="No"/>
    <s v="Y"/>
    <n v="3"/>
    <n v="-2"/>
    <n v="0"/>
    <n v="31"/>
    <x v="1"/>
    <m/>
    <n v="0"/>
    <n v="1"/>
    <n v="688"/>
    <n v="7"/>
    <x v="3"/>
    <n v="1"/>
    <n v="3"/>
    <n v="44"/>
    <n v="2"/>
    <n v="3"/>
    <n v="2"/>
    <n v="11557"/>
    <n v="25291"/>
    <n v="9"/>
    <n v="21"/>
    <n v="4"/>
    <n v="3"/>
    <n v="80"/>
    <n v="1"/>
    <n v="10"/>
    <n v="2"/>
    <n v="5"/>
    <n v="4"/>
    <n v="0"/>
    <n v="1"/>
  </r>
  <r>
    <s v="Yes"/>
    <s v="Travel_Frequently"/>
    <x v="4"/>
    <s v="Ex-Employees"/>
    <x v="0"/>
    <x v="3"/>
    <s v="STAFF-614"/>
    <n v="614"/>
    <x v="1"/>
    <x v="6"/>
    <x v="0"/>
    <s v="Yes"/>
    <s v="Y"/>
    <n v="3"/>
    <n v="-2"/>
    <n v="0"/>
    <n v="18"/>
    <x v="0"/>
    <n v="1"/>
    <n v="1"/>
    <n v="0"/>
    <n v="1306"/>
    <n v="5"/>
    <x v="3"/>
    <n v="1"/>
    <n v="2"/>
    <n v="69"/>
    <n v="3"/>
    <n v="1"/>
    <n v="1"/>
    <n v="1878"/>
    <n v="8059"/>
    <n v="1"/>
    <n v="14"/>
    <n v="3"/>
    <n v="4"/>
    <n v="80"/>
    <n v="0"/>
    <n v="0"/>
    <n v="3"/>
    <n v="0"/>
    <n v="0"/>
    <n v="0"/>
    <n v="0"/>
  </r>
  <r>
    <s v="No"/>
    <s v="Non-Travel"/>
    <x v="0"/>
    <s v="Current Employees"/>
    <x v="0"/>
    <x v="1"/>
    <s v="STAFF-615"/>
    <n v="615"/>
    <x v="1"/>
    <x v="0"/>
    <x v="2"/>
    <s v="No"/>
    <s v="Y"/>
    <n v="2"/>
    <n v="-2"/>
    <n v="0"/>
    <n v="40"/>
    <x v="1"/>
    <m/>
    <n v="0"/>
    <n v="1"/>
    <n v="1094"/>
    <n v="28"/>
    <x v="3"/>
    <n v="1"/>
    <n v="3"/>
    <n v="58"/>
    <n v="1"/>
    <n v="3"/>
    <n v="3"/>
    <n v="10932"/>
    <n v="11373"/>
    <n v="3"/>
    <n v="15"/>
    <n v="3"/>
    <n v="3"/>
    <n v="80"/>
    <n v="1"/>
    <n v="20"/>
    <n v="3"/>
    <n v="1"/>
    <n v="0"/>
    <n v="0"/>
    <n v="1"/>
  </r>
  <r>
    <s v="No"/>
    <s v="Non-Travel"/>
    <x v="0"/>
    <s v="Current Employees"/>
    <x v="1"/>
    <x v="1"/>
    <s v="STAFF-616"/>
    <n v="616"/>
    <x v="0"/>
    <x v="4"/>
    <x v="0"/>
    <s v="Yes"/>
    <s v="Y"/>
    <n v="3"/>
    <n v="-2"/>
    <n v="0"/>
    <n v="41"/>
    <x v="1"/>
    <m/>
    <n v="0"/>
    <n v="1"/>
    <n v="509"/>
    <n v="2"/>
    <x v="2"/>
    <n v="1"/>
    <n v="1"/>
    <n v="62"/>
    <n v="2"/>
    <n v="2"/>
    <n v="3"/>
    <n v="6811"/>
    <n v="2112"/>
    <n v="2"/>
    <n v="17"/>
    <n v="3"/>
    <n v="1"/>
    <n v="80"/>
    <n v="0"/>
    <n v="10"/>
    <n v="3"/>
    <n v="8"/>
    <n v="7"/>
    <n v="0"/>
    <n v="7"/>
  </r>
  <r>
    <s v="No"/>
    <s v="Travel_Rarely"/>
    <x v="2"/>
    <s v="Current Employees"/>
    <x v="0"/>
    <x v="2"/>
    <s v="STAFF-618"/>
    <n v="618"/>
    <x v="1"/>
    <x v="0"/>
    <x v="2"/>
    <s v="No"/>
    <s v="Y"/>
    <n v="5"/>
    <n v="-2"/>
    <n v="0"/>
    <n v="26"/>
    <x v="1"/>
    <m/>
    <n v="0"/>
    <n v="1"/>
    <n v="775"/>
    <n v="29"/>
    <x v="0"/>
    <n v="1"/>
    <n v="1"/>
    <n v="45"/>
    <n v="3"/>
    <n v="2"/>
    <n v="3"/>
    <n v="4306"/>
    <n v="4267"/>
    <n v="5"/>
    <n v="12"/>
    <n v="3"/>
    <n v="1"/>
    <n v="80"/>
    <n v="2"/>
    <n v="8"/>
    <n v="3"/>
    <n v="0"/>
    <n v="0"/>
    <n v="0"/>
    <n v="0"/>
  </r>
  <r>
    <s v="No"/>
    <s v="Travel_Rarely"/>
    <x v="0"/>
    <s v="Current Employees"/>
    <x v="0"/>
    <x v="2"/>
    <s v="STAFF-620"/>
    <n v="620"/>
    <x v="0"/>
    <x v="0"/>
    <x v="0"/>
    <s v="No"/>
    <s v="Y"/>
    <n v="3"/>
    <n v="-2"/>
    <n v="0"/>
    <n v="35"/>
    <x v="1"/>
    <m/>
    <n v="0"/>
    <n v="1"/>
    <n v="195"/>
    <n v="1"/>
    <x v="3"/>
    <n v="1"/>
    <n v="1"/>
    <n v="80"/>
    <n v="3"/>
    <n v="2"/>
    <n v="3"/>
    <n v="4859"/>
    <n v="6698"/>
    <n v="1"/>
    <n v="16"/>
    <n v="3"/>
    <n v="4"/>
    <n v="80"/>
    <n v="0"/>
    <n v="5"/>
    <n v="3"/>
    <n v="5"/>
    <n v="4"/>
    <n v="0"/>
    <n v="3"/>
  </r>
  <r>
    <s v="No"/>
    <s v="Travel_Rarely"/>
    <x v="2"/>
    <s v="Current Employees"/>
    <x v="0"/>
    <x v="0"/>
    <s v="STAFF-621"/>
    <n v="621"/>
    <x v="1"/>
    <x v="0"/>
    <x v="0"/>
    <s v="No"/>
    <s v="Y"/>
    <n v="3"/>
    <n v="-2"/>
    <n v="0"/>
    <n v="34"/>
    <x v="1"/>
    <m/>
    <n v="0"/>
    <n v="1"/>
    <n v="258"/>
    <n v="21"/>
    <x v="2"/>
    <n v="1"/>
    <n v="4"/>
    <n v="74"/>
    <n v="4"/>
    <n v="2"/>
    <n v="2"/>
    <n v="5337"/>
    <n v="19921"/>
    <n v="1"/>
    <n v="12"/>
    <n v="3"/>
    <n v="4"/>
    <n v="80"/>
    <n v="0"/>
    <n v="10"/>
    <n v="3"/>
    <n v="10"/>
    <n v="7"/>
    <n v="5"/>
    <n v="7"/>
  </r>
  <r>
    <s v="Yes"/>
    <s v="Travel_Rarely"/>
    <x v="2"/>
    <s v="Ex-Employees"/>
    <x v="1"/>
    <x v="4"/>
    <s v="STAFF-622"/>
    <n v="622"/>
    <x v="1"/>
    <x v="2"/>
    <x v="0"/>
    <s v="Yes"/>
    <s v="Y"/>
    <n v="3"/>
    <n v="-2"/>
    <n v="0"/>
    <n v="26"/>
    <x v="0"/>
    <n v="1"/>
    <n v="1"/>
    <n v="0"/>
    <n v="471"/>
    <n v="24"/>
    <x v="3"/>
    <n v="1"/>
    <n v="4"/>
    <n v="66"/>
    <n v="1"/>
    <n v="1"/>
    <n v="4"/>
    <n v="2340"/>
    <n v="23213"/>
    <n v="1"/>
    <n v="18"/>
    <n v="3"/>
    <n v="2"/>
    <n v="80"/>
    <n v="0"/>
    <n v="1"/>
    <n v="1"/>
    <n v="1"/>
    <n v="0"/>
    <n v="0"/>
    <n v="0"/>
  </r>
  <r>
    <s v="No"/>
    <s v="Travel_Rarely"/>
    <x v="0"/>
    <s v="Current Employees"/>
    <x v="1"/>
    <x v="4"/>
    <s v="STAFF-623"/>
    <n v="623"/>
    <x v="0"/>
    <x v="3"/>
    <x v="0"/>
    <s v="No"/>
    <s v="Y"/>
    <n v="3"/>
    <n v="-2"/>
    <n v="0"/>
    <n v="37"/>
    <x v="1"/>
    <m/>
    <n v="0"/>
    <n v="1"/>
    <n v="799"/>
    <n v="1"/>
    <x v="3"/>
    <n v="1"/>
    <n v="4"/>
    <n v="59"/>
    <n v="3"/>
    <n v="3"/>
    <n v="4"/>
    <n v="7491"/>
    <n v="23848"/>
    <n v="4"/>
    <n v="17"/>
    <n v="3"/>
    <n v="4"/>
    <n v="80"/>
    <n v="0"/>
    <n v="12"/>
    <n v="4"/>
    <n v="6"/>
    <n v="5"/>
    <n v="1"/>
    <n v="2"/>
  </r>
  <r>
    <s v="No"/>
    <s v="Travel_Frequently"/>
    <x v="1"/>
    <s v="Current Employees"/>
    <x v="1"/>
    <x v="2"/>
    <s v="STAFF-624"/>
    <n v="624"/>
    <x v="0"/>
    <x v="4"/>
    <x v="1"/>
    <s v="No"/>
    <s v="Y"/>
    <n v="3"/>
    <n v="-2"/>
    <n v="0"/>
    <n v="46"/>
    <x v="1"/>
    <m/>
    <n v="0"/>
    <n v="1"/>
    <n v="1034"/>
    <n v="18"/>
    <x v="1"/>
    <n v="1"/>
    <n v="1"/>
    <n v="86"/>
    <n v="3"/>
    <n v="3"/>
    <n v="3"/>
    <n v="10527"/>
    <n v="8984"/>
    <n v="5"/>
    <n v="11"/>
    <n v="3"/>
    <n v="4"/>
    <n v="80"/>
    <n v="0"/>
    <n v="28"/>
    <n v="2"/>
    <n v="2"/>
    <n v="2"/>
    <n v="1"/>
    <n v="2"/>
  </r>
  <r>
    <s v="No"/>
    <s v="Travel_Rarely"/>
    <x v="0"/>
    <s v="Current Employees"/>
    <x v="0"/>
    <x v="0"/>
    <s v="STAFF-625"/>
    <n v="625"/>
    <x v="0"/>
    <x v="5"/>
    <x v="1"/>
    <s v="No"/>
    <s v="Y"/>
    <n v="2"/>
    <n v="-2"/>
    <n v="0"/>
    <n v="41"/>
    <x v="1"/>
    <m/>
    <n v="0"/>
    <n v="1"/>
    <n v="1276"/>
    <n v="2"/>
    <x v="4"/>
    <n v="1"/>
    <n v="2"/>
    <n v="91"/>
    <n v="3"/>
    <n v="4"/>
    <n v="2"/>
    <n v="16595"/>
    <n v="5626"/>
    <n v="7"/>
    <n v="16"/>
    <n v="3"/>
    <n v="2"/>
    <n v="80"/>
    <n v="1"/>
    <n v="22"/>
    <n v="3"/>
    <n v="18"/>
    <n v="16"/>
    <n v="11"/>
    <n v="8"/>
  </r>
  <r>
    <s v="No"/>
    <s v="Non-Travel"/>
    <x v="0"/>
    <s v="Current Employees"/>
    <x v="0"/>
    <x v="2"/>
    <s v="STAFF-626"/>
    <n v="626"/>
    <x v="1"/>
    <x v="0"/>
    <x v="2"/>
    <s v="No"/>
    <s v="Y"/>
    <n v="6"/>
    <n v="-2"/>
    <n v="0"/>
    <n v="37"/>
    <x v="1"/>
    <m/>
    <n v="0"/>
    <n v="1"/>
    <n v="142"/>
    <n v="9"/>
    <x v="2"/>
    <n v="1"/>
    <n v="1"/>
    <n v="69"/>
    <n v="3"/>
    <n v="3"/>
    <n v="3"/>
    <n v="8834"/>
    <n v="24666"/>
    <n v="1"/>
    <n v="13"/>
    <n v="3"/>
    <n v="4"/>
    <n v="80"/>
    <n v="1"/>
    <n v="9"/>
    <n v="3"/>
    <n v="9"/>
    <n v="5"/>
    <n v="7"/>
    <n v="7"/>
  </r>
  <r>
    <s v="No"/>
    <s v="Travel_Rarely"/>
    <x v="1"/>
    <s v="Current Employees"/>
    <x v="1"/>
    <x v="4"/>
    <s v="STAFF-630"/>
    <n v="630"/>
    <x v="1"/>
    <x v="1"/>
    <x v="2"/>
    <s v="Yes"/>
    <s v="Y"/>
    <n v="3"/>
    <n v="-2"/>
    <n v="0"/>
    <n v="52"/>
    <x v="1"/>
    <m/>
    <n v="0"/>
    <n v="1"/>
    <n v="956"/>
    <n v="6"/>
    <x v="0"/>
    <n v="1"/>
    <n v="4"/>
    <n v="78"/>
    <n v="3"/>
    <n v="2"/>
    <n v="4"/>
    <n v="5577"/>
    <n v="22087"/>
    <n v="3"/>
    <n v="12"/>
    <n v="3"/>
    <n v="2"/>
    <n v="80"/>
    <n v="2"/>
    <n v="18"/>
    <n v="3"/>
    <n v="10"/>
    <n v="9"/>
    <n v="6"/>
    <n v="9"/>
  </r>
  <r>
    <s v="Yes"/>
    <s v="Non-Travel"/>
    <x v="2"/>
    <s v="Ex-Employees"/>
    <x v="0"/>
    <x v="1"/>
    <s v="STAFF-631"/>
    <n v="631"/>
    <x v="1"/>
    <x v="0"/>
    <x v="1"/>
    <s v="No"/>
    <s v="Y"/>
    <n v="2"/>
    <n v="-2"/>
    <n v="0"/>
    <n v="32"/>
    <x v="0"/>
    <n v="1"/>
    <n v="1"/>
    <n v="0"/>
    <n v="1474"/>
    <n v="11"/>
    <x v="2"/>
    <n v="1"/>
    <n v="4"/>
    <n v="60"/>
    <n v="4"/>
    <n v="2"/>
    <n v="3"/>
    <n v="4707"/>
    <n v="23914"/>
    <n v="8"/>
    <n v="12"/>
    <n v="3"/>
    <n v="4"/>
    <n v="80"/>
    <n v="0"/>
    <n v="6"/>
    <n v="3"/>
    <n v="4"/>
    <n v="2"/>
    <n v="1"/>
    <n v="2"/>
  </r>
  <r>
    <s v="No"/>
    <s v="Travel_Frequently"/>
    <x v="4"/>
    <s v="Current Employees"/>
    <x v="0"/>
    <x v="2"/>
    <s v="STAFF-632"/>
    <n v="632"/>
    <x v="1"/>
    <x v="6"/>
    <x v="1"/>
    <s v="No"/>
    <s v="Y"/>
    <n v="3"/>
    <n v="-2"/>
    <n v="0"/>
    <n v="24"/>
    <x v="1"/>
    <m/>
    <n v="0"/>
    <n v="1"/>
    <n v="535"/>
    <n v="24"/>
    <x v="3"/>
    <n v="1"/>
    <n v="4"/>
    <n v="38"/>
    <n v="3"/>
    <n v="1"/>
    <n v="4"/>
    <n v="2400"/>
    <n v="5530"/>
    <n v="0"/>
    <n v="13"/>
    <n v="3"/>
    <n v="3"/>
    <n v="80"/>
    <n v="2"/>
    <n v="3"/>
    <n v="3"/>
    <n v="2"/>
    <n v="2"/>
    <n v="2"/>
    <n v="1"/>
  </r>
  <r>
    <s v="No"/>
    <s v="Travel_Rarely"/>
    <x v="0"/>
    <s v="Current Employees"/>
    <x v="1"/>
    <x v="2"/>
    <s v="STAFF-634"/>
    <n v="634"/>
    <x v="0"/>
    <x v="4"/>
    <x v="1"/>
    <s v="No"/>
    <s v="Y"/>
    <n v="4"/>
    <n v="-2"/>
    <n v="0"/>
    <n v="38"/>
    <x v="1"/>
    <m/>
    <n v="0"/>
    <n v="1"/>
    <n v="1495"/>
    <n v="10"/>
    <x v="3"/>
    <n v="1"/>
    <n v="3"/>
    <n v="76"/>
    <n v="3"/>
    <n v="2"/>
    <n v="3"/>
    <n v="9824"/>
    <n v="22174"/>
    <n v="3"/>
    <n v="19"/>
    <n v="3"/>
    <n v="3"/>
    <n v="80"/>
    <n v="1"/>
    <n v="18"/>
    <n v="3"/>
    <n v="1"/>
    <n v="0"/>
    <n v="0"/>
    <n v="0"/>
  </r>
  <r>
    <s v="No"/>
    <s v="Travel_Rarely"/>
    <x v="0"/>
    <s v="Current Employees"/>
    <x v="1"/>
    <x v="0"/>
    <s v="STAFF-635"/>
    <n v="635"/>
    <x v="0"/>
    <x v="3"/>
    <x v="1"/>
    <s v="No"/>
    <s v="Y"/>
    <n v="2"/>
    <n v="-2"/>
    <n v="0"/>
    <n v="37"/>
    <x v="1"/>
    <m/>
    <n v="0"/>
    <n v="1"/>
    <n v="446"/>
    <n v="1"/>
    <x v="2"/>
    <n v="1"/>
    <n v="2"/>
    <n v="65"/>
    <n v="3"/>
    <n v="2"/>
    <n v="2"/>
    <n v="6447"/>
    <n v="15701"/>
    <n v="6"/>
    <n v="12"/>
    <n v="3"/>
    <n v="2"/>
    <n v="80"/>
    <n v="1"/>
    <n v="8"/>
    <n v="2"/>
    <n v="6"/>
    <n v="5"/>
    <n v="4"/>
    <n v="3"/>
  </r>
  <r>
    <s v="No"/>
    <s v="Travel_Rarely"/>
    <x v="1"/>
    <s v="Current Employees"/>
    <x v="1"/>
    <x v="0"/>
    <s v="STAFF-638"/>
    <n v="638"/>
    <x v="1"/>
    <x v="7"/>
    <x v="2"/>
    <s v="Yes"/>
    <s v="Y"/>
    <n v="5"/>
    <n v="-2"/>
    <n v="0"/>
    <n v="49"/>
    <x v="1"/>
    <m/>
    <n v="0"/>
    <n v="1"/>
    <n v="1245"/>
    <n v="18"/>
    <x v="2"/>
    <n v="1"/>
    <n v="4"/>
    <n v="58"/>
    <n v="2"/>
    <n v="5"/>
    <n v="2"/>
    <n v="19502"/>
    <n v="2125"/>
    <n v="1"/>
    <n v="17"/>
    <n v="3"/>
    <n v="3"/>
    <n v="80"/>
    <n v="1"/>
    <n v="31"/>
    <n v="3"/>
    <n v="31"/>
    <n v="9"/>
    <n v="0"/>
    <n v="9"/>
  </r>
  <r>
    <s v="No"/>
    <s v="Travel_Rarely"/>
    <x v="4"/>
    <s v="Current Employees"/>
    <x v="1"/>
    <x v="2"/>
    <s v="STAFF-639"/>
    <n v="639"/>
    <x v="1"/>
    <x v="1"/>
    <x v="1"/>
    <s v="Yes"/>
    <s v="Y"/>
    <n v="3"/>
    <n v="-2"/>
    <n v="0"/>
    <n v="24"/>
    <x v="1"/>
    <m/>
    <n v="0"/>
    <n v="1"/>
    <n v="691"/>
    <n v="23"/>
    <x v="3"/>
    <n v="1"/>
    <n v="2"/>
    <n v="89"/>
    <n v="4"/>
    <n v="1"/>
    <n v="4"/>
    <n v="2725"/>
    <n v="21630"/>
    <n v="1"/>
    <n v="11"/>
    <n v="3"/>
    <n v="2"/>
    <n v="80"/>
    <n v="2"/>
    <n v="6"/>
    <n v="3"/>
    <n v="6"/>
    <n v="5"/>
    <n v="1"/>
    <n v="4"/>
  </r>
  <r>
    <s v="No"/>
    <s v="Travel_Rarely"/>
    <x v="2"/>
    <s v="Current Employees"/>
    <x v="0"/>
    <x v="3"/>
    <s v="STAFF-641"/>
    <n v="641"/>
    <x v="1"/>
    <x v="0"/>
    <x v="1"/>
    <s v="No"/>
    <s v="Y"/>
    <n v="5"/>
    <n v="-2"/>
    <n v="0"/>
    <n v="26"/>
    <x v="1"/>
    <m/>
    <n v="0"/>
    <n v="1"/>
    <n v="703"/>
    <n v="28"/>
    <x v="0"/>
    <n v="1"/>
    <n v="1"/>
    <n v="66"/>
    <n v="3"/>
    <n v="2"/>
    <n v="1"/>
    <n v="6272"/>
    <n v="7428"/>
    <n v="1"/>
    <n v="20"/>
    <n v="4"/>
    <n v="4"/>
    <n v="80"/>
    <n v="2"/>
    <n v="6"/>
    <n v="4"/>
    <n v="5"/>
    <n v="3"/>
    <n v="1"/>
    <n v="4"/>
  </r>
  <r>
    <s v="No"/>
    <s v="Travel_Rarely"/>
    <x v="4"/>
    <s v="Current Employees"/>
    <x v="1"/>
    <x v="1"/>
    <s v="STAFF-643"/>
    <n v="643"/>
    <x v="1"/>
    <x v="2"/>
    <x v="1"/>
    <s v="No"/>
    <s v="Y"/>
    <n v="2"/>
    <n v="-2"/>
    <n v="0"/>
    <n v="24"/>
    <x v="1"/>
    <m/>
    <n v="0"/>
    <n v="1"/>
    <n v="823"/>
    <n v="17"/>
    <x v="0"/>
    <n v="1"/>
    <n v="4"/>
    <n v="94"/>
    <n v="2"/>
    <n v="1"/>
    <n v="3"/>
    <n v="2127"/>
    <n v="9100"/>
    <n v="1"/>
    <n v="21"/>
    <n v="4"/>
    <n v="4"/>
    <n v="80"/>
    <n v="1"/>
    <n v="1"/>
    <n v="3"/>
    <n v="1"/>
    <n v="0"/>
    <n v="0"/>
    <n v="0"/>
  </r>
  <r>
    <s v="No"/>
    <s v="Travel_Frequently"/>
    <x v="1"/>
    <s v="Current Employees"/>
    <x v="2"/>
    <x v="2"/>
    <s v="STAFF-644"/>
    <n v="644"/>
    <x v="1"/>
    <x v="5"/>
    <x v="1"/>
    <s v="No"/>
    <s v="Y"/>
    <n v="2"/>
    <n v="-2"/>
    <n v="0"/>
    <n v="50"/>
    <x v="1"/>
    <m/>
    <n v="0"/>
    <n v="1"/>
    <n v="1246"/>
    <n v="3"/>
    <x v="3"/>
    <n v="1"/>
    <n v="1"/>
    <n v="99"/>
    <n v="3"/>
    <n v="5"/>
    <n v="3"/>
    <n v="18200"/>
    <n v="7999"/>
    <n v="1"/>
    <n v="11"/>
    <n v="3"/>
    <n v="3"/>
    <n v="80"/>
    <n v="1"/>
    <n v="32"/>
    <n v="3"/>
    <n v="32"/>
    <n v="5"/>
    <n v="10"/>
    <n v="7"/>
  </r>
  <r>
    <s v="No"/>
    <s v="Travel_Rarely"/>
    <x v="2"/>
    <s v="Current Employees"/>
    <x v="0"/>
    <x v="2"/>
    <s v="STAFF-645"/>
    <n v="645"/>
    <x v="1"/>
    <x v="6"/>
    <x v="1"/>
    <s v="No"/>
    <s v="Y"/>
    <n v="1"/>
    <n v="-2"/>
    <n v="0"/>
    <n v="25"/>
    <x v="1"/>
    <m/>
    <n v="0"/>
    <n v="1"/>
    <n v="622"/>
    <n v="13"/>
    <x v="1"/>
    <n v="1"/>
    <n v="2"/>
    <n v="40"/>
    <n v="3"/>
    <n v="1"/>
    <n v="3"/>
    <n v="2096"/>
    <n v="26376"/>
    <n v="1"/>
    <n v="11"/>
    <n v="3"/>
    <n v="3"/>
    <n v="80"/>
    <n v="0"/>
    <n v="7"/>
    <n v="3"/>
    <n v="7"/>
    <n v="4"/>
    <n v="0"/>
    <n v="6"/>
  </r>
  <r>
    <s v="Yes"/>
    <s v="Travel_Frequently"/>
    <x v="4"/>
    <s v="Ex-Employees"/>
    <x v="1"/>
    <x v="0"/>
    <s v="STAFF-647"/>
    <n v="647"/>
    <x v="0"/>
    <x v="2"/>
    <x v="1"/>
    <s v="Yes"/>
    <s v="Y"/>
    <n v="4"/>
    <n v="-2"/>
    <n v="0"/>
    <n v="24"/>
    <x v="0"/>
    <n v="1"/>
    <n v="1"/>
    <n v="0"/>
    <n v="1287"/>
    <n v="7"/>
    <x v="3"/>
    <n v="1"/>
    <n v="1"/>
    <n v="55"/>
    <n v="3"/>
    <n v="1"/>
    <n v="2"/>
    <n v="2886"/>
    <n v="14168"/>
    <n v="1"/>
    <n v="16"/>
    <n v="3"/>
    <n v="4"/>
    <n v="80"/>
    <n v="1"/>
    <n v="6"/>
    <n v="3"/>
    <n v="6"/>
    <n v="3"/>
    <n v="1"/>
    <n v="2"/>
  </r>
  <r>
    <s v="Yes"/>
    <s v="Travel_Frequently"/>
    <x v="2"/>
    <s v="Ex-Employees"/>
    <x v="0"/>
    <x v="0"/>
    <s v="STAFF-648"/>
    <n v="648"/>
    <x v="1"/>
    <x v="6"/>
    <x v="1"/>
    <s v="No"/>
    <s v="Y"/>
    <n v="2"/>
    <n v="-2"/>
    <n v="0"/>
    <n v="30"/>
    <x v="0"/>
    <n v="1"/>
    <n v="1"/>
    <n v="0"/>
    <n v="448"/>
    <n v="12"/>
    <x v="2"/>
    <n v="1"/>
    <n v="2"/>
    <n v="74"/>
    <n v="2"/>
    <n v="1"/>
    <n v="2"/>
    <n v="2033"/>
    <n v="14470"/>
    <n v="1"/>
    <n v="18"/>
    <n v="3"/>
    <n v="3"/>
    <n v="80"/>
    <n v="1"/>
    <n v="1"/>
    <n v="4"/>
    <n v="1"/>
    <n v="0"/>
    <n v="0"/>
    <n v="0"/>
  </r>
  <r>
    <s v="No"/>
    <s v="Travel_Rarely"/>
    <x v="2"/>
    <s v="Current Employees"/>
    <x v="1"/>
    <x v="0"/>
    <s v="STAFF-649"/>
    <n v="649"/>
    <x v="1"/>
    <x v="1"/>
    <x v="1"/>
    <s v="Yes"/>
    <s v="Y"/>
    <n v="3"/>
    <n v="-2"/>
    <n v="0"/>
    <n v="34"/>
    <x v="1"/>
    <m/>
    <n v="0"/>
    <n v="1"/>
    <n v="254"/>
    <n v="1"/>
    <x v="0"/>
    <n v="1"/>
    <n v="2"/>
    <n v="83"/>
    <n v="2"/>
    <n v="1"/>
    <n v="2"/>
    <n v="3622"/>
    <n v="22794"/>
    <n v="1"/>
    <n v="13"/>
    <n v="3"/>
    <n v="4"/>
    <n v="80"/>
    <n v="1"/>
    <n v="6"/>
    <n v="3"/>
    <n v="6"/>
    <n v="5"/>
    <n v="1"/>
    <n v="3"/>
  </r>
  <r>
    <s v="Yes"/>
    <s v="Travel_Rarely"/>
    <x v="2"/>
    <s v="Ex-Employees"/>
    <x v="0"/>
    <x v="2"/>
    <s v="STAFF-650"/>
    <n v="650"/>
    <x v="1"/>
    <x v="0"/>
    <x v="2"/>
    <s v="No"/>
    <s v="Y"/>
    <n v="2"/>
    <n v="-2"/>
    <n v="0"/>
    <n v="31"/>
    <x v="0"/>
    <n v="1"/>
    <n v="1"/>
    <n v="0"/>
    <n v="1365"/>
    <n v="13"/>
    <x v="2"/>
    <n v="1"/>
    <n v="2"/>
    <n v="46"/>
    <n v="3"/>
    <n v="2"/>
    <n v="3"/>
    <n v="4233"/>
    <n v="11512"/>
    <n v="2"/>
    <n v="17"/>
    <n v="3"/>
    <n v="3"/>
    <n v="80"/>
    <n v="0"/>
    <n v="9"/>
    <n v="1"/>
    <n v="3"/>
    <n v="1"/>
    <n v="1"/>
    <n v="2"/>
  </r>
  <r>
    <s v="No"/>
    <s v="Travel_Rarely"/>
    <x v="0"/>
    <s v="Current Employees"/>
    <x v="1"/>
    <x v="1"/>
    <s v="STAFF-652"/>
    <n v="652"/>
    <x v="1"/>
    <x v="2"/>
    <x v="0"/>
    <s v="No"/>
    <s v="Y"/>
    <n v="3"/>
    <n v="-2"/>
    <n v="0"/>
    <n v="35"/>
    <x v="1"/>
    <m/>
    <n v="0"/>
    <n v="1"/>
    <n v="538"/>
    <n v="25"/>
    <x v="0"/>
    <n v="1"/>
    <n v="1"/>
    <n v="54"/>
    <n v="2"/>
    <n v="2"/>
    <n v="4"/>
    <n v="3681"/>
    <n v="14004"/>
    <n v="4"/>
    <n v="14"/>
    <n v="3"/>
    <n v="4"/>
    <n v="80"/>
    <n v="0"/>
    <n v="9"/>
    <n v="3"/>
    <n v="3"/>
    <n v="2"/>
    <n v="0"/>
    <n v="2"/>
  </r>
  <r>
    <s v="No"/>
    <s v="Travel_Rarely"/>
    <x v="2"/>
    <s v="Current Employees"/>
    <x v="0"/>
    <x v="2"/>
    <s v="STAFF-653"/>
    <n v="653"/>
    <x v="1"/>
    <x v="0"/>
    <x v="2"/>
    <s v="No"/>
    <s v="Y"/>
    <n v="4"/>
    <n v="-2"/>
    <n v="0"/>
    <n v="31"/>
    <x v="1"/>
    <m/>
    <n v="0"/>
    <n v="1"/>
    <n v="525"/>
    <n v="6"/>
    <x v="2"/>
    <n v="1"/>
    <n v="1"/>
    <n v="66"/>
    <n v="4"/>
    <n v="2"/>
    <n v="4"/>
    <n v="5460"/>
    <n v="6219"/>
    <n v="4"/>
    <n v="22"/>
    <n v="4"/>
    <n v="4"/>
    <n v="80"/>
    <n v="2"/>
    <n v="13"/>
    <n v="4"/>
    <n v="7"/>
    <n v="7"/>
    <n v="5"/>
    <n v="7"/>
  </r>
  <r>
    <s v="No"/>
    <s v="Travel_Rarely"/>
    <x v="2"/>
    <s v="Current Employees"/>
    <x v="1"/>
    <x v="2"/>
    <s v="STAFF-655"/>
    <n v="655"/>
    <x v="0"/>
    <x v="1"/>
    <x v="2"/>
    <s v="No"/>
    <s v="Y"/>
    <n v="5"/>
    <n v="-2"/>
    <n v="0"/>
    <n v="27"/>
    <x v="1"/>
    <m/>
    <n v="0"/>
    <n v="1"/>
    <n v="798"/>
    <n v="6"/>
    <x v="2"/>
    <n v="1"/>
    <n v="1"/>
    <n v="66"/>
    <n v="2"/>
    <n v="1"/>
    <n v="3"/>
    <n v="2187"/>
    <n v="5013"/>
    <n v="0"/>
    <n v="12"/>
    <n v="3"/>
    <n v="3"/>
    <n v="80"/>
    <n v="2"/>
    <n v="6"/>
    <n v="2"/>
    <n v="5"/>
    <n v="3"/>
    <n v="0"/>
    <n v="3"/>
  </r>
  <r>
    <s v="No"/>
    <s v="Travel_Rarely"/>
    <x v="0"/>
    <s v="Current Employees"/>
    <x v="0"/>
    <x v="3"/>
    <s v="STAFF-656"/>
    <n v="656"/>
    <x v="1"/>
    <x v="0"/>
    <x v="1"/>
    <s v="Yes"/>
    <s v="Y"/>
    <n v="3"/>
    <n v="-2"/>
    <n v="0"/>
    <n v="37"/>
    <x v="1"/>
    <m/>
    <n v="0"/>
    <n v="1"/>
    <n v="558"/>
    <n v="2"/>
    <x v="3"/>
    <n v="1"/>
    <n v="4"/>
    <n v="75"/>
    <n v="3"/>
    <n v="2"/>
    <n v="1"/>
    <n v="9602"/>
    <n v="3010"/>
    <n v="4"/>
    <n v="11"/>
    <n v="3"/>
    <n v="3"/>
    <n v="80"/>
    <n v="1"/>
    <n v="17"/>
    <n v="2"/>
    <n v="3"/>
    <n v="0"/>
    <n v="1"/>
    <n v="0"/>
  </r>
  <r>
    <s v="No"/>
    <s v="Travel_Rarely"/>
    <x v="4"/>
    <s v="Current Employees"/>
    <x v="1"/>
    <x v="0"/>
    <s v="STAFF-657"/>
    <n v="657"/>
    <x v="0"/>
    <x v="1"/>
    <x v="0"/>
    <s v="No"/>
    <s v="Y"/>
    <n v="0"/>
    <n v="-2"/>
    <n v="0"/>
    <n v="20"/>
    <x v="1"/>
    <m/>
    <n v="0"/>
    <n v="1"/>
    <n v="959"/>
    <n v="1"/>
    <x v="3"/>
    <n v="1"/>
    <n v="4"/>
    <n v="83"/>
    <n v="2"/>
    <n v="1"/>
    <n v="2"/>
    <n v="2836"/>
    <n v="11757"/>
    <n v="1"/>
    <n v="13"/>
    <n v="3"/>
    <n v="4"/>
    <n v="80"/>
    <n v="0"/>
    <n v="1"/>
    <n v="4"/>
    <n v="1"/>
    <n v="0"/>
    <n v="0"/>
    <n v="0"/>
  </r>
  <r>
    <s v="No"/>
    <s v="Travel_Rarely"/>
    <x v="0"/>
    <s v="Current Employees"/>
    <x v="1"/>
    <x v="0"/>
    <s v="STAFF-659"/>
    <n v="659"/>
    <x v="0"/>
    <x v="4"/>
    <x v="1"/>
    <s v="No"/>
    <s v="Y"/>
    <n v="4"/>
    <n v="-2"/>
    <n v="0"/>
    <n v="42"/>
    <x v="1"/>
    <m/>
    <n v="0"/>
    <n v="1"/>
    <n v="622"/>
    <n v="2"/>
    <x v="2"/>
    <n v="1"/>
    <n v="3"/>
    <n v="81"/>
    <n v="3"/>
    <n v="2"/>
    <n v="2"/>
    <n v="4089"/>
    <n v="5718"/>
    <n v="1"/>
    <n v="13"/>
    <n v="3"/>
    <n v="2"/>
    <n v="80"/>
    <n v="2"/>
    <n v="10"/>
    <n v="3"/>
    <n v="10"/>
    <n v="2"/>
    <n v="2"/>
    <n v="2"/>
  </r>
  <r>
    <s v="No"/>
    <s v="Travel_Rarely"/>
    <x v="0"/>
    <s v="Current Employees"/>
    <x v="1"/>
    <x v="1"/>
    <s v="STAFF-661"/>
    <n v="661"/>
    <x v="1"/>
    <x v="7"/>
    <x v="2"/>
    <s v="Yes"/>
    <s v="Y"/>
    <n v="3"/>
    <n v="-2"/>
    <n v="0"/>
    <n v="43"/>
    <x v="1"/>
    <m/>
    <n v="0"/>
    <n v="1"/>
    <n v="782"/>
    <n v="6"/>
    <x v="2"/>
    <n v="1"/>
    <n v="2"/>
    <n v="50"/>
    <n v="2"/>
    <n v="4"/>
    <n v="4"/>
    <n v="16627"/>
    <n v="2671"/>
    <n v="4"/>
    <n v="14"/>
    <n v="3"/>
    <n v="3"/>
    <n v="80"/>
    <n v="1"/>
    <n v="21"/>
    <n v="2"/>
    <n v="1"/>
    <n v="0"/>
    <n v="0"/>
    <n v="0"/>
  </r>
  <r>
    <s v="No"/>
    <s v="Travel_Rarely"/>
    <x v="0"/>
    <s v="Current Employees"/>
    <x v="1"/>
    <x v="0"/>
    <s v="STAFF-662"/>
    <n v="662"/>
    <x v="0"/>
    <x v="1"/>
    <x v="0"/>
    <s v="No"/>
    <s v="Y"/>
    <n v="3"/>
    <n v="-2"/>
    <n v="0"/>
    <n v="38"/>
    <x v="1"/>
    <m/>
    <n v="0"/>
    <n v="1"/>
    <n v="362"/>
    <n v="1"/>
    <x v="1"/>
    <n v="1"/>
    <n v="3"/>
    <n v="43"/>
    <n v="3"/>
    <n v="1"/>
    <n v="2"/>
    <n v="2619"/>
    <n v="14561"/>
    <n v="3"/>
    <n v="17"/>
    <n v="3"/>
    <n v="4"/>
    <n v="80"/>
    <n v="0"/>
    <n v="8"/>
    <n v="2"/>
    <n v="0"/>
    <n v="0"/>
    <n v="0"/>
    <n v="0"/>
  </r>
  <r>
    <s v="No"/>
    <s v="Travel_Frequently"/>
    <x v="0"/>
    <s v="Current Employees"/>
    <x v="1"/>
    <x v="2"/>
    <s v="STAFF-663"/>
    <n v="663"/>
    <x v="1"/>
    <x v="2"/>
    <x v="2"/>
    <s v="Yes"/>
    <s v="Y"/>
    <n v="3"/>
    <n v="-2"/>
    <n v="0"/>
    <n v="43"/>
    <x v="1"/>
    <m/>
    <n v="0"/>
    <n v="1"/>
    <n v="1001"/>
    <n v="9"/>
    <x v="4"/>
    <n v="1"/>
    <n v="4"/>
    <n v="72"/>
    <n v="3"/>
    <n v="2"/>
    <n v="3"/>
    <n v="5679"/>
    <n v="19627"/>
    <n v="3"/>
    <n v="13"/>
    <n v="3"/>
    <n v="2"/>
    <n v="80"/>
    <n v="1"/>
    <n v="10"/>
    <n v="3"/>
    <n v="8"/>
    <n v="7"/>
    <n v="4"/>
    <n v="7"/>
  </r>
  <r>
    <s v="No"/>
    <s v="Travel_Rarely"/>
    <x v="1"/>
    <s v="Current Employees"/>
    <x v="1"/>
    <x v="0"/>
    <s v="STAFF-664"/>
    <n v="664"/>
    <x v="0"/>
    <x v="5"/>
    <x v="1"/>
    <s v="No"/>
    <s v="Y"/>
    <n v="3"/>
    <n v="-2"/>
    <n v="0"/>
    <n v="48"/>
    <x v="1"/>
    <m/>
    <n v="0"/>
    <n v="1"/>
    <n v="1236"/>
    <n v="1"/>
    <x v="2"/>
    <n v="1"/>
    <n v="4"/>
    <n v="40"/>
    <n v="2"/>
    <n v="4"/>
    <n v="2"/>
    <n v="15402"/>
    <n v="17997"/>
    <n v="7"/>
    <n v="11"/>
    <n v="3"/>
    <n v="1"/>
    <n v="80"/>
    <n v="1"/>
    <n v="21"/>
    <n v="1"/>
    <n v="3"/>
    <n v="2"/>
    <n v="0"/>
    <n v="2"/>
  </r>
  <r>
    <s v="No"/>
    <s v="Travel_Rarely"/>
    <x v="0"/>
    <s v="Current Employees"/>
    <x v="2"/>
    <x v="0"/>
    <s v="STAFF-665"/>
    <n v="665"/>
    <x v="0"/>
    <x v="8"/>
    <x v="0"/>
    <s v="No"/>
    <s v="Y"/>
    <n v="1"/>
    <n v="-2"/>
    <n v="0"/>
    <n v="44"/>
    <x v="1"/>
    <m/>
    <n v="0"/>
    <n v="1"/>
    <n v="1112"/>
    <n v="1"/>
    <x v="2"/>
    <n v="1"/>
    <n v="1"/>
    <n v="50"/>
    <n v="2"/>
    <n v="2"/>
    <n v="2"/>
    <n v="5985"/>
    <n v="26894"/>
    <n v="4"/>
    <n v="11"/>
    <n v="3"/>
    <n v="2"/>
    <n v="80"/>
    <n v="0"/>
    <n v="10"/>
    <n v="4"/>
    <n v="2"/>
    <n v="2"/>
    <n v="0"/>
    <n v="2"/>
  </r>
  <r>
    <s v="No"/>
    <s v="Travel_Rarely"/>
    <x v="2"/>
    <s v="Current Employees"/>
    <x v="0"/>
    <x v="4"/>
    <s v="STAFF-666"/>
    <n v="666"/>
    <x v="0"/>
    <x v="6"/>
    <x v="2"/>
    <s v="Yes"/>
    <s v="Y"/>
    <n v="3"/>
    <n v="-2"/>
    <n v="0"/>
    <n v="34"/>
    <x v="1"/>
    <m/>
    <n v="0"/>
    <n v="1"/>
    <n v="204"/>
    <n v="14"/>
    <x v="3"/>
    <n v="1"/>
    <n v="4"/>
    <n v="31"/>
    <n v="3"/>
    <n v="1"/>
    <n v="4"/>
    <n v="2579"/>
    <n v="2912"/>
    <n v="1"/>
    <n v="18"/>
    <n v="3"/>
    <n v="4"/>
    <n v="80"/>
    <n v="2"/>
    <n v="8"/>
    <n v="3"/>
    <n v="8"/>
    <n v="2"/>
    <n v="0"/>
    <n v="6"/>
  </r>
  <r>
    <s v="Yes"/>
    <s v="Travel_Rarely"/>
    <x v="2"/>
    <s v="Ex-Employees"/>
    <x v="0"/>
    <x v="3"/>
    <s v="STAFF-667"/>
    <n v="667"/>
    <x v="1"/>
    <x v="6"/>
    <x v="2"/>
    <s v="No"/>
    <s v="Y"/>
    <n v="3"/>
    <n v="-2"/>
    <n v="0"/>
    <n v="27"/>
    <x v="0"/>
    <n v="1"/>
    <n v="1"/>
    <n v="0"/>
    <n v="1420"/>
    <n v="2"/>
    <x v="1"/>
    <n v="1"/>
    <n v="3"/>
    <n v="85"/>
    <n v="3"/>
    <n v="1"/>
    <n v="1"/>
    <n v="3041"/>
    <n v="16346"/>
    <n v="0"/>
    <n v="11"/>
    <n v="3"/>
    <n v="2"/>
    <n v="80"/>
    <n v="1"/>
    <n v="5"/>
    <n v="3"/>
    <n v="4"/>
    <n v="3"/>
    <n v="0"/>
    <n v="2"/>
  </r>
  <r>
    <s v="No"/>
    <s v="Travel_Rarely"/>
    <x v="4"/>
    <s v="Current Employees"/>
    <x v="0"/>
    <x v="4"/>
    <s v="STAFF-669"/>
    <n v="669"/>
    <x v="1"/>
    <x v="6"/>
    <x v="0"/>
    <s v="No"/>
    <s v="Y"/>
    <n v="2"/>
    <n v="-2"/>
    <n v="0"/>
    <n v="21"/>
    <x v="1"/>
    <m/>
    <n v="0"/>
    <n v="1"/>
    <n v="1343"/>
    <n v="22"/>
    <x v="1"/>
    <n v="1"/>
    <n v="4"/>
    <n v="49"/>
    <n v="3"/>
    <n v="1"/>
    <n v="4"/>
    <n v="3447"/>
    <n v="24444"/>
    <n v="1"/>
    <n v="11"/>
    <n v="3"/>
    <n v="3"/>
    <n v="80"/>
    <n v="0"/>
    <n v="3"/>
    <n v="3"/>
    <n v="3"/>
    <n v="2"/>
    <n v="1"/>
    <n v="2"/>
  </r>
  <r>
    <s v="No"/>
    <s v="Travel_Rarely"/>
    <x v="0"/>
    <s v="Current Employees"/>
    <x v="1"/>
    <x v="1"/>
    <s v="STAFF-671"/>
    <n v="671"/>
    <x v="1"/>
    <x v="5"/>
    <x v="1"/>
    <s v="Yes"/>
    <s v="Y"/>
    <n v="2"/>
    <n v="-2"/>
    <n v="0"/>
    <n v="44"/>
    <x v="1"/>
    <m/>
    <n v="0"/>
    <n v="1"/>
    <n v="1315"/>
    <n v="3"/>
    <x v="2"/>
    <n v="1"/>
    <n v="4"/>
    <n v="35"/>
    <n v="3"/>
    <n v="5"/>
    <n v="4"/>
    <n v="19513"/>
    <n v="9358"/>
    <n v="4"/>
    <n v="12"/>
    <n v="3"/>
    <n v="1"/>
    <n v="80"/>
    <n v="1"/>
    <n v="26"/>
    <n v="4"/>
    <n v="2"/>
    <n v="2"/>
    <n v="0"/>
    <n v="1"/>
  </r>
  <r>
    <s v="No"/>
    <s v="Travel_Rarely"/>
    <x v="4"/>
    <s v="Current Employees"/>
    <x v="1"/>
    <x v="2"/>
    <s v="STAFF-675"/>
    <n v="675"/>
    <x v="1"/>
    <x v="1"/>
    <x v="1"/>
    <s v="No"/>
    <s v="Y"/>
    <n v="3"/>
    <n v="-2"/>
    <n v="0"/>
    <n v="22"/>
    <x v="1"/>
    <m/>
    <n v="0"/>
    <n v="1"/>
    <n v="604"/>
    <n v="6"/>
    <x v="1"/>
    <n v="1"/>
    <n v="1"/>
    <n v="69"/>
    <n v="3"/>
    <n v="1"/>
    <n v="3"/>
    <n v="2773"/>
    <n v="12145"/>
    <n v="0"/>
    <n v="20"/>
    <n v="4"/>
    <n v="4"/>
    <n v="80"/>
    <n v="0"/>
    <n v="3"/>
    <n v="3"/>
    <n v="2"/>
    <n v="2"/>
    <n v="2"/>
    <n v="2"/>
  </r>
  <r>
    <s v="No"/>
    <s v="Travel_Rarely"/>
    <x v="2"/>
    <s v="Current Employees"/>
    <x v="0"/>
    <x v="3"/>
    <s v="STAFF-677"/>
    <n v="677"/>
    <x v="1"/>
    <x v="0"/>
    <x v="2"/>
    <s v="No"/>
    <s v="Y"/>
    <n v="3"/>
    <n v="-2"/>
    <n v="0"/>
    <n v="33"/>
    <x v="1"/>
    <m/>
    <n v="0"/>
    <n v="1"/>
    <n v="1216"/>
    <n v="8"/>
    <x v="2"/>
    <n v="1"/>
    <n v="3"/>
    <n v="39"/>
    <n v="3"/>
    <n v="2"/>
    <n v="1"/>
    <n v="7104"/>
    <n v="20431"/>
    <n v="0"/>
    <n v="12"/>
    <n v="3"/>
    <n v="4"/>
    <n v="80"/>
    <n v="0"/>
    <n v="6"/>
    <n v="3"/>
    <n v="5"/>
    <n v="0"/>
    <n v="1"/>
    <n v="2"/>
  </r>
  <r>
    <s v="No"/>
    <s v="Travel_Rarely"/>
    <x v="2"/>
    <s v="Current Employees"/>
    <x v="1"/>
    <x v="0"/>
    <s v="STAFF-679"/>
    <n v="679"/>
    <x v="0"/>
    <x v="1"/>
    <x v="1"/>
    <s v="Yes"/>
    <s v="Y"/>
    <n v="2"/>
    <n v="-2"/>
    <n v="0"/>
    <n v="32"/>
    <x v="1"/>
    <m/>
    <n v="0"/>
    <n v="1"/>
    <n v="646"/>
    <n v="9"/>
    <x v="2"/>
    <n v="1"/>
    <n v="1"/>
    <n v="92"/>
    <n v="3"/>
    <n v="2"/>
    <n v="2"/>
    <n v="6322"/>
    <n v="18089"/>
    <n v="1"/>
    <n v="12"/>
    <n v="3"/>
    <n v="4"/>
    <n v="80"/>
    <n v="1"/>
    <n v="6"/>
    <n v="2"/>
    <n v="6"/>
    <n v="4"/>
    <n v="0"/>
    <n v="5"/>
  </r>
  <r>
    <s v="No"/>
    <s v="Travel_Frequently"/>
    <x v="2"/>
    <s v="Current Employees"/>
    <x v="1"/>
    <x v="2"/>
    <s v="STAFF-680"/>
    <n v="680"/>
    <x v="0"/>
    <x v="1"/>
    <x v="2"/>
    <s v="No"/>
    <s v="Y"/>
    <n v="2"/>
    <n v="-2"/>
    <n v="0"/>
    <n v="30"/>
    <x v="1"/>
    <m/>
    <n v="0"/>
    <n v="1"/>
    <n v="160"/>
    <n v="3"/>
    <x v="3"/>
    <n v="1"/>
    <n v="3"/>
    <n v="71"/>
    <n v="3"/>
    <n v="1"/>
    <n v="3"/>
    <n v="2083"/>
    <n v="22653"/>
    <n v="1"/>
    <n v="20"/>
    <n v="4"/>
    <n v="3"/>
    <n v="80"/>
    <n v="1"/>
    <n v="1"/>
    <n v="3"/>
    <n v="1"/>
    <n v="0"/>
    <n v="0"/>
    <n v="0"/>
  </r>
  <r>
    <s v="No"/>
    <s v="Travel_Rarely"/>
    <x v="1"/>
    <s v="Current Employees"/>
    <x v="0"/>
    <x v="2"/>
    <s v="STAFF-682"/>
    <n v="682"/>
    <x v="0"/>
    <x v="0"/>
    <x v="0"/>
    <s v="No"/>
    <s v="Y"/>
    <n v="2"/>
    <n v="-2"/>
    <n v="0"/>
    <n v="53"/>
    <x v="1"/>
    <m/>
    <n v="0"/>
    <n v="1"/>
    <n v="238"/>
    <n v="1"/>
    <x v="1"/>
    <n v="1"/>
    <n v="4"/>
    <n v="34"/>
    <n v="3"/>
    <n v="2"/>
    <n v="3"/>
    <n v="8381"/>
    <n v="7507"/>
    <n v="7"/>
    <n v="20"/>
    <n v="4"/>
    <n v="4"/>
    <n v="80"/>
    <n v="0"/>
    <n v="18"/>
    <n v="4"/>
    <n v="14"/>
    <n v="7"/>
    <n v="8"/>
    <n v="10"/>
  </r>
  <r>
    <s v="No"/>
    <s v="Travel_Rarely"/>
    <x v="2"/>
    <s v="Current Employees"/>
    <x v="1"/>
    <x v="0"/>
    <s v="STAFF-683"/>
    <n v="683"/>
    <x v="1"/>
    <x v="1"/>
    <x v="1"/>
    <s v="No"/>
    <s v="Y"/>
    <n v="4"/>
    <n v="-2"/>
    <n v="0"/>
    <n v="34"/>
    <x v="1"/>
    <m/>
    <n v="0"/>
    <n v="1"/>
    <n v="1397"/>
    <n v="1"/>
    <x v="4"/>
    <n v="1"/>
    <n v="2"/>
    <n v="42"/>
    <n v="3"/>
    <n v="1"/>
    <n v="2"/>
    <n v="2691"/>
    <n v="7660"/>
    <n v="1"/>
    <n v="12"/>
    <n v="3"/>
    <n v="4"/>
    <n v="80"/>
    <n v="1"/>
    <n v="10"/>
    <n v="2"/>
    <n v="10"/>
    <n v="9"/>
    <n v="8"/>
    <n v="8"/>
  </r>
  <r>
    <s v="Yes"/>
    <s v="Travel_Frequently"/>
    <x v="1"/>
    <s v="Ex-Employees"/>
    <x v="0"/>
    <x v="0"/>
    <s v="STAFF-684"/>
    <n v="684"/>
    <x v="0"/>
    <x v="0"/>
    <x v="1"/>
    <s v="No"/>
    <s v="Y"/>
    <n v="4"/>
    <n v="-2"/>
    <n v="0"/>
    <n v="45"/>
    <x v="0"/>
    <n v="1"/>
    <n v="1"/>
    <n v="0"/>
    <n v="306"/>
    <n v="26"/>
    <x v="2"/>
    <n v="1"/>
    <n v="1"/>
    <n v="100"/>
    <n v="3"/>
    <n v="2"/>
    <n v="2"/>
    <n v="4286"/>
    <n v="5630"/>
    <n v="2"/>
    <n v="14"/>
    <n v="3"/>
    <n v="4"/>
    <n v="80"/>
    <n v="2"/>
    <n v="5"/>
    <n v="3"/>
    <n v="1"/>
    <n v="1"/>
    <n v="0"/>
    <n v="0"/>
  </r>
  <r>
    <s v="No"/>
    <s v="Travel_Rarely"/>
    <x v="2"/>
    <s v="Current Employees"/>
    <x v="1"/>
    <x v="0"/>
    <s v="STAFF-686"/>
    <n v="686"/>
    <x v="0"/>
    <x v="2"/>
    <x v="1"/>
    <s v="Yes"/>
    <s v="Y"/>
    <n v="2"/>
    <n v="-2"/>
    <n v="0"/>
    <n v="26"/>
    <x v="1"/>
    <m/>
    <n v="0"/>
    <n v="1"/>
    <n v="991"/>
    <n v="6"/>
    <x v="3"/>
    <n v="1"/>
    <n v="3"/>
    <n v="71"/>
    <n v="3"/>
    <n v="1"/>
    <n v="2"/>
    <n v="2659"/>
    <n v="17759"/>
    <n v="1"/>
    <n v="13"/>
    <n v="3"/>
    <n v="3"/>
    <n v="80"/>
    <n v="1"/>
    <n v="3"/>
    <n v="3"/>
    <n v="3"/>
    <n v="2"/>
    <n v="0"/>
    <n v="2"/>
  </r>
  <r>
    <s v="No"/>
    <s v="Travel_Rarely"/>
    <x v="0"/>
    <s v="Current Employees"/>
    <x v="1"/>
    <x v="1"/>
    <s v="STAFF-689"/>
    <n v="689"/>
    <x v="1"/>
    <x v="3"/>
    <x v="1"/>
    <s v="No"/>
    <s v="Y"/>
    <n v="2"/>
    <n v="-2"/>
    <n v="0"/>
    <n v="37"/>
    <x v="1"/>
    <m/>
    <n v="0"/>
    <n v="1"/>
    <n v="482"/>
    <n v="3"/>
    <x v="3"/>
    <n v="1"/>
    <n v="3"/>
    <n v="36"/>
    <n v="3"/>
    <n v="3"/>
    <n v="3"/>
    <n v="9434"/>
    <n v="9606"/>
    <n v="1"/>
    <n v="15"/>
    <n v="3"/>
    <n v="3"/>
    <n v="80"/>
    <n v="1"/>
    <n v="10"/>
    <n v="3"/>
    <n v="10"/>
    <n v="7"/>
    <n v="7"/>
    <n v="8"/>
  </r>
  <r>
    <s v="No"/>
    <s v="Travel_Rarely"/>
    <x v="2"/>
    <s v="Current Employees"/>
    <x v="0"/>
    <x v="2"/>
    <s v="STAFF-690"/>
    <n v="690"/>
    <x v="0"/>
    <x v="0"/>
    <x v="1"/>
    <s v="No"/>
    <s v="Y"/>
    <n v="5"/>
    <n v="-2"/>
    <n v="0"/>
    <n v="29"/>
    <x v="1"/>
    <m/>
    <n v="0"/>
    <n v="1"/>
    <n v="1176"/>
    <n v="3"/>
    <x v="0"/>
    <n v="1"/>
    <n v="2"/>
    <n v="62"/>
    <n v="3"/>
    <n v="2"/>
    <n v="3"/>
    <n v="5561"/>
    <n v="3487"/>
    <n v="1"/>
    <n v="14"/>
    <n v="3"/>
    <n v="1"/>
    <n v="80"/>
    <n v="1"/>
    <n v="6"/>
    <n v="2"/>
    <n v="6"/>
    <n v="0"/>
    <n v="1"/>
    <n v="2"/>
  </r>
  <r>
    <s v="No"/>
    <s v="Travel_Rarely"/>
    <x v="0"/>
    <s v="Current Employees"/>
    <x v="1"/>
    <x v="0"/>
    <s v="STAFF-691"/>
    <n v="691"/>
    <x v="1"/>
    <x v="1"/>
    <x v="0"/>
    <s v="No"/>
    <s v="Y"/>
    <n v="3"/>
    <n v="-2"/>
    <n v="0"/>
    <n v="35"/>
    <x v="1"/>
    <m/>
    <n v="0"/>
    <n v="1"/>
    <n v="1017"/>
    <n v="6"/>
    <x v="2"/>
    <n v="1"/>
    <n v="2"/>
    <n v="82"/>
    <n v="1"/>
    <n v="2"/>
    <n v="2"/>
    <n v="6646"/>
    <n v="19368"/>
    <n v="1"/>
    <n v="13"/>
    <n v="3"/>
    <n v="2"/>
    <n v="80"/>
    <n v="0"/>
    <n v="17"/>
    <n v="3"/>
    <n v="17"/>
    <n v="11"/>
    <n v="11"/>
    <n v="8"/>
  </r>
  <r>
    <s v="No"/>
    <s v="Travel_Frequently"/>
    <x v="2"/>
    <s v="Current Employees"/>
    <x v="1"/>
    <x v="0"/>
    <s v="STAFF-692"/>
    <n v="692"/>
    <x v="1"/>
    <x v="4"/>
    <x v="2"/>
    <s v="No"/>
    <s v="Y"/>
    <n v="2"/>
    <n v="-2"/>
    <n v="0"/>
    <n v="33"/>
    <x v="1"/>
    <m/>
    <n v="0"/>
    <n v="1"/>
    <n v="1296"/>
    <n v="6"/>
    <x v="3"/>
    <n v="1"/>
    <n v="3"/>
    <n v="30"/>
    <n v="3"/>
    <n v="2"/>
    <n v="2"/>
    <n v="7725"/>
    <n v="5335"/>
    <n v="3"/>
    <n v="23"/>
    <n v="4"/>
    <n v="3"/>
    <n v="80"/>
    <n v="1"/>
    <n v="15"/>
    <n v="1"/>
    <n v="13"/>
    <n v="11"/>
    <n v="4"/>
    <n v="7"/>
  </r>
  <r>
    <s v="No"/>
    <s v="Travel_Rarely"/>
    <x v="1"/>
    <s v="Current Employees"/>
    <x v="2"/>
    <x v="2"/>
    <s v="STAFF-698"/>
    <n v="698"/>
    <x v="1"/>
    <x v="8"/>
    <x v="1"/>
    <s v="No"/>
    <s v="Y"/>
    <n v="1"/>
    <n v="-2"/>
    <n v="0"/>
    <n v="54"/>
    <x v="1"/>
    <m/>
    <n v="0"/>
    <n v="1"/>
    <n v="397"/>
    <n v="19"/>
    <x v="2"/>
    <n v="1"/>
    <n v="3"/>
    <n v="88"/>
    <n v="3"/>
    <n v="3"/>
    <n v="3"/>
    <n v="10725"/>
    <n v="6729"/>
    <n v="2"/>
    <n v="15"/>
    <n v="3"/>
    <n v="3"/>
    <n v="80"/>
    <n v="1"/>
    <n v="16"/>
    <n v="4"/>
    <n v="9"/>
    <n v="7"/>
    <n v="7"/>
    <n v="1"/>
  </r>
  <r>
    <s v="No"/>
    <s v="Travel_Rarely"/>
    <x v="0"/>
    <s v="Current Employees"/>
    <x v="1"/>
    <x v="2"/>
    <s v="STAFF-699"/>
    <n v="699"/>
    <x v="1"/>
    <x v="3"/>
    <x v="2"/>
    <s v="Yes"/>
    <s v="Y"/>
    <n v="2"/>
    <n v="-2"/>
    <n v="0"/>
    <n v="36"/>
    <x v="1"/>
    <m/>
    <n v="0"/>
    <n v="1"/>
    <n v="913"/>
    <n v="9"/>
    <x v="0"/>
    <n v="1"/>
    <n v="2"/>
    <n v="48"/>
    <n v="2"/>
    <n v="2"/>
    <n v="3"/>
    <n v="8847"/>
    <n v="13934"/>
    <n v="2"/>
    <n v="11"/>
    <n v="3"/>
    <n v="3"/>
    <n v="80"/>
    <n v="1"/>
    <n v="13"/>
    <n v="3"/>
    <n v="3"/>
    <n v="2"/>
    <n v="0"/>
    <n v="2"/>
  </r>
  <r>
    <s v="No"/>
    <s v="Travel_Rarely"/>
    <x v="2"/>
    <s v="Current Employees"/>
    <x v="1"/>
    <x v="2"/>
    <s v="STAFF-700"/>
    <n v="700"/>
    <x v="1"/>
    <x v="1"/>
    <x v="0"/>
    <s v="No"/>
    <s v="Y"/>
    <n v="0"/>
    <n v="-2"/>
    <n v="0"/>
    <n v="27"/>
    <x v="1"/>
    <m/>
    <n v="0"/>
    <n v="1"/>
    <n v="1115"/>
    <n v="3"/>
    <x v="2"/>
    <n v="1"/>
    <n v="1"/>
    <n v="54"/>
    <n v="2"/>
    <n v="1"/>
    <n v="4"/>
    <n v="2045"/>
    <n v="15174"/>
    <n v="0"/>
    <n v="13"/>
    <n v="3"/>
    <n v="4"/>
    <n v="80"/>
    <n v="0"/>
    <n v="5"/>
    <n v="3"/>
    <n v="4"/>
    <n v="2"/>
    <n v="1"/>
    <n v="1"/>
  </r>
  <r>
    <s v="Yes"/>
    <s v="Travel_Rarely"/>
    <x v="4"/>
    <s v="Ex-Employees"/>
    <x v="1"/>
    <x v="2"/>
    <s v="STAFF-701"/>
    <n v="701"/>
    <x v="1"/>
    <x v="1"/>
    <x v="0"/>
    <s v="Yes"/>
    <s v="Y"/>
    <n v="5"/>
    <n v="-2"/>
    <n v="0"/>
    <n v="20"/>
    <x v="0"/>
    <n v="1"/>
    <n v="1"/>
    <n v="0"/>
    <n v="1362"/>
    <n v="10"/>
    <x v="1"/>
    <n v="1"/>
    <n v="4"/>
    <n v="32"/>
    <n v="3"/>
    <n v="1"/>
    <n v="3"/>
    <n v="1009"/>
    <n v="26999"/>
    <n v="1"/>
    <n v="11"/>
    <n v="3"/>
    <n v="4"/>
    <n v="80"/>
    <n v="0"/>
    <n v="1"/>
    <n v="3"/>
    <n v="1"/>
    <n v="0"/>
    <n v="1"/>
    <n v="1"/>
  </r>
  <r>
    <s v="Yes"/>
    <s v="Travel_Frequently"/>
    <x v="2"/>
    <s v="Ex-Employees"/>
    <x v="1"/>
    <x v="0"/>
    <s v="STAFF-702"/>
    <n v="702"/>
    <x v="1"/>
    <x v="1"/>
    <x v="0"/>
    <s v="Yes"/>
    <s v="Y"/>
    <n v="3"/>
    <n v="-2"/>
    <n v="0"/>
    <n v="33"/>
    <x v="0"/>
    <n v="1"/>
    <n v="1"/>
    <n v="0"/>
    <n v="1076"/>
    <n v="3"/>
    <x v="3"/>
    <n v="1"/>
    <n v="1"/>
    <n v="70"/>
    <n v="3"/>
    <n v="1"/>
    <n v="2"/>
    <n v="3348"/>
    <n v="3164"/>
    <n v="1"/>
    <n v="11"/>
    <n v="3"/>
    <n v="1"/>
    <n v="80"/>
    <n v="0"/>
    <n v="10"/>
    <n v="3"/>
    <n v="10"/>
    <n v="8"/>
    <n v="9"/>
    <n v="7"/>
  </r>
  <r>
    <s v="No"/>
    <s v="Non-Travel"/>
    <x v="0"/>
    <s v="Current Employees"/>
    <x v="1"/>
    <x v="0"/>
    <s v="STAFF-704"/>
    <n v="704"/>
    <x v="1"/>
    <x v="2"/>
    <x v="1"/>
    <s v="No"/>
    <s v="Y"/>
    <n v="3"/>
    <n v="-2"/>
    <n v="0"/>
    <n v="35"/>
    <x v="1"/>
    <m/>
    <n v="0"/>
    <n v="1"/>
    <n v="727"/>
    <n v="3"/>
    <x v="3"/>
    <n v="1"/>
    <n v="3"/>
    <n v="41"/>
    <n v="2"/>
    <n v="1"/>
    <n v="2"/>
    <n v="1281"/>
    <n v="16900"/>
    <n v="1"/>
    <n v="18"/>
    <n v="3"/>
    <n v="3"/>
    <n v="80"/>
    <n v="2"/>
    <n v="1"/>
    <n v="3"/>
    <n v="1"/>
    <n v="0"/>
    <n v="0"/>
    <n v="0"/>
  </r>
  <r>
    <s v="No"/>
    <s v="Travel_Rarely"/>
    <x v="4"/>
    <s v="Current Employees"/>
    <x v="1"/>
    <x v="2"/>
    <s v="STAFF-705"/>
    <n v="705"/>
    <x v="1"/>
    <x v="1"/>
    <x v="1"/>
    <s v="No"/>
    <s v="Y"/>
    <n v="3"/>
    <n v="-2"/>
    <n v="0"/>
    <n v="23"/>
    <x v="1"/>
    <m/>
    <n v="0"/>
    <n v="1"/>
    <n v="885"/>
    <n v="4"/>
    <x v="3"/>
    <n v="1"/>
    <n v="1"/>
    <n v="58"/>
    <n v="4"/>
    <n v="1"/>
    <n v="3"/>
    <n v="2819"/>
    <n v="8544"/>
    <n v="2"/>
    <n v="16"/>
    <n v="3"/>
    <n v="1"/>
    <n v="80"/>
    <n v="1"/>
    <n v="5"/>
    <n v="4"/>
    <n v="3"/>
    <n v="2"/>
    <n v="0"/>
    <n v="2"/>
  </r>
  <r>
    <s v="No"/>
    <s v="Travel_Rarely"/>
    <x v="2"/>
    <s v="Current Employees"/>
    <x v="0"/>
    <x v="0"/>
    <s v="STAFF-707"/>
    <n v="707"/>
    <x v="1"/>
    <x v="0"/>
    <x v="1"/>
    <s v="No"/>
    <s v="Y"/>
    <n v="4"/>
    <n v="-2"/>
    <n v="0"/>
    <n v="25"/>
    <x v="1"/>
    <m/>
    <n v="0"/>
    <n v="1"/>
    <n v="810"/>
    <n v="8"/>
    <x v="3"/>
    <n v="1"/>
    <n v="4"/>
    <n v="57"/>
    <n v="4"/>
    <n v="2"/>
    <n v="2"/>
    <n v="4851"/>
    <n v="15678"/>
    <n v="0"/>
    <n v="22"/>
    <n v="4"/>
    <n v="3"/>
    <n v="80"/>
    <n v="1"/>
    <n v="4"/>
    <n v="3"/>
    <n v="3"/>
    <n v="2"/>
    <n v="1"/>
    <n v="2"/>
  </r>
  <r>
    <s v="No"/>
    <s v="Travel_Rarely"/>
    <x v="0"/>
    <s v="Current Employees"/>
    <x v="0"/>
    <x v="3"/>
    <s v="STAFF-709"/>
    <n v="709"/>
    <x v="0"/>
    <x v="0"/>
    <x v="0"/>
    <s v="No"/>
    <s v="Y"/>
    <n v="2"/>
    <n v="-2"/>
    <n v="0"/>
    <n v="38"/>
    <x v="1"/>
    <m/>
    <n v="0"/>
    <n v="1"/>
    <n v="243"/>
    <n v="7"/>
    <x v="2"/>
    <n v="1"/>
    <n v="4"/>
    <n v="46"/>
    <n v="2"/>
    <n v="2"/>
    <n v="1"/>
    <n v="4028"/>
    <n v="7791"/>
    <n v="0"/>
    <n v="20"/>
    <n v="4"/>
    <n v="1"/>
    <n v="80"/>
    <n v="0"/>
    <n v="8"/>
    <n v="3"/>
    <n v="7"/>
    <n v="7"/>
    <n v="0"/>
    <n v="5"/>
  </r>
  <r>
    <s v="No"/>
    <s v="Travel_Frequently"/>
    <x v="2"/>
    <s v="Current Employees"/>
    <x v="1"/>
    <x v="0"/>
    <s v="STAFF-710"/>
    <n v="710"/>
    <x v="1"/>
    <x v="1"/>
    <x v="2"/>
    <s v="No"/>
    <s v="Y"/>
    <n v="5"/>
    <n v="-2"/>
    <n v="0"/>
    <n v="29"/>
    <x v="1"/>
    <m/>
    <n v="0"/>
    <n v="1"/>
    <n v="806"/>
    <n v="1"/>
    <x v="2"/>
    <n v="1"/>
    <n v="2"/>
    <n v="76"/>
    <n v="1"/>
    <n v="1"/>
    <n v="4"/>
    <n v="2720"/>
    <n v="18959"/>
    <n v="1"/>
    <n v="18"/>
    <n v="3"/>
    <n v="4"/>
    <n v="80"/>
    <n v="1"/>
    <n v="10"/>
    <n v="3"/>
    <n v="10"/>
    <n v="7"/>
    <n v="2"/>
    <n v="8"/>
  </r>
  <r>
    <s v="No"/>
    <s v="Travel_Rarely"/>
    <x v="1"/>
    <s v="Current Employees"/>
    <x v="0"/>
    <x v="3"/>
    <s v="STAFF-712"/>
    <n v="712"/>
    <x v="1"/>
    <x v="0"/>
    <x v="1"/>
    <s v="No"/>
    <s v="Y"/>
    <n v="3"/>
    <n v="-2"/>
    <n v="0"/>
    <n v="48"/>
    <x v="1"/>
    <m/>
    <n v="0"/>
    <n v="1"/>
    <n v="817"/>
    <n v="2"/>
    <x v="1"/>
    <n v="1"/>
    <n v="2"/>
    <n v="56"/>
    <n v="4"/>
    <n v="2"/>
    <n v="1"/>
    <n v="8120"/>
    <n v="18597"/>
    <n v="3"/>
    <n v="12"/>
    <n v="3"/>
    <n v="4"/>
    <n v="80"/>
    <n v="0"/>
    <n v="12"/>
    <n v="3"/>
    <n v="2"/>
    <n v="2"/>
    <n v="2"/>
    <n v="2"/>
  </r>
  <r>
    <s v="No"/>
    <s v="Travel_Frequently"/>
    <x v="2"/>
    <s v="Current Employees"/>
    <x v="0"/>
    <x v="2"/>
    <s v="STAFF-714"/>
    <n v="714"/>
    <x v="0"/>
    <x v="0"/>
    <x v="2"/>
    <s v="Yes"/>
    <s v="Y"/>
    <n v="3"/>
    <n v="-2"/>
    <n v="0"/>
    <n v="27"/>
    <x v="1"/>
    <m/>
    <n v="0"/>
    <n v="1"/>
    <n v="1410"/>
    <n v="3"/>
    <x v="1"/>
    <n v="1"/>
    <n v="4"/>
    <n v="71"/>
    <n v="4"/>
    <n v="2"/>
    <n v="4"/>
    <n v="4647"/>
    <n v="16673"/>
    <n v="1"/>
    <n v="20"/>
    <n v="4"/>
    <n v="2"/>
    <n v="80"/>
    <n v="2"/>
    <n v="6"/>
    <n v="3"/>
    <n v="6"/>
    <n v="5"/>
    <n v="0"/>
    <n v="4"/>
  </r>
  <r>
    <s v="No"/>
    <s v="Travel_Rarely"/>
    <x v="0"/>
    <s v="Current Employees"/>
    <x v="1"/>
    <x v="0"/>
    <s v="STAFF-715"/>
    <n v="715"/>
    <x v="1"/>
    <x v="1"/>
    <x v="0"/>
    <s v="No"/>
    <s v="Y"/>
    <n v="2"/>
    <n v="-2"/>
    <n v="0"/>
    <n v="37"/>
    <x v="1"/>
    <m/>
    <n v="0"/>
    <n v="1"/>
    <n v="1225"/>
    <n v="10"/>
    <x v="0"/>
    <n v="1"/>
    <n v="4"/>
    <n v="80"/>
    <n v="4"/>
    <n v="1"/>
    <n v="4"/>
    <n v="4680"/>
    <n v="15232"/>
    <n v="3"/>
    <n v="17"/>
    <n v="3"/>
    <n v="1"/>
    <n v="80"/>
    <n v="0"/>
    <n v="4"/>
    <n v="3"/>
    <n v="1"/>
    <n v="0"/>
    <n v="0"/>
    <n v="0"/>
  </r>
  <r>
    <s v="No"/>
    <s v="Travel_Rarely"/>
    <x v="1"/>
    <s v="Current Employees"/>
    <x v="1"/>
    <x v="2"/>
    <s v="STAFF-716"/>
    <n v="716"/>
    <x v="1"/>
    <x v="2"/>
    <x v="1"/>
    <s v="Yes"/>
    <s v="Y"/>
    <n v="3"/>
    <n v="-2"/>
    <n v="0"/>
    <n v="50"/>
    <x v="1"/>
    <m/>
    <n v="0"/>
    <n v="1"/>
    <n v="1207"/>
    <n v="28"/>
    <x v="1"/>
    <n v="1"/>
    <n v="4"/>
    <n v="74"/>
    <n v="4"/>
    <n v="1"/>
    <n v="3"/>
    <n v="3221"/>
    <n v="3297"/>
    <n v="1"/>
    <n v="11"/>
    <n v="3"/>
    <n v="3"/>
    <n v="80"/>
    <n v="3"/>
    <n v="20"/>
    <n v="3"/>
    <n v="20"/>
    <n v="8"/>
    <n v="3"/>
    <n v="8"/>
  </r>
  <r>
    <s v="No"/>
    <s v="Travel_Rarely"/>
    <x v="2"/>
    <s v="Current Employees"/>
    <x v="1"/>
    <x v="2"/>
    <s v="STAFF-717"/>
    <n v="717"/>
    <x v="0"/>
    <x v="4"/>
    <x v="0"/>
    <s v="No"/>
    <s v="Y"/>
    <n v="3"/>
    <n v="-2"/>
    <n v="0"/>
    <n v="34"/>
    <x v="1"/>
    <m/>
    <n v="0"/>
    <n v="1"/>
    <n v="1442"/>
    <n v="9"/>
    <x v="3"/>
    <n v="1"/>
    <n v="4"/>
    <n v="46"/>
    <n v="2"/>
    <n v="3"/>
    <n v="3"/>
    <n v="8621"/>
    <n v="17654"/>
    <n v="1"/>
    <n v="14"/>
    <n v="3"/>
    <n v="2"/>
    <n v="80"/>
    <n v="0"/>
    <n v="9"/>
    <n v="4"/>
    <n v="8"/>
    <n v="7"/>
    <n v="7"/>
    <n v="7"/>
  </r>
  <r>
    <s v="Yes"/>
    <s v="Travel_Rarely"/>
    <x v="4"/>
    <s v="Ex-Employees"/>
    <x v="0"/>
    <x v="0"/>
    <s v="STAFF-720"/>
    <n v="720"/>
    <x v="0"/>
    <x v="0"/>
    <x v="0"/>
    <s v="No"/>
    <s v="Y"/>
    <n v="3"/>
    <n v="-2"/>
    <n v="0"/>
    <n v="24"/>
    <x v="0"/>
    <n v="1"/>
    <n v="1"/>
    <n v="0"/>
    <n v="693"/>
    <n v="3"/>
    <x v="0"/>
    <n v="1"/>
    <n v="1"/>
    <n v="65"/>
    <n v="3"/>
    <n v="2"/>
    <n v="3"/>
    <n v="4577"/>
    <n v="24785"/>
    <n v="9"/>
    <n v="14"/>
    <n v="3"/>
    <n v="1"/>
    <n v="80"/>
    <n v="0"/>
    <n v="4"/>
    <n v="3"/>
    <n v="2"/>
    <n v="2"/>
    <n v="2"/>
    <n v="0"/>
  </r>
  <r>
    <s v="No"/>
    <s v="Travel_Rarely"/>
    <x v="0"/>
    <s v="Current Employees"/>
    <x v="1"/>
    <x v="4"/>
    <s v="STAFF-721"/>
    <n v="721"/>
    <x v="0"/>
    <x v="4"/>
    <x v="0"/>
    <s v="No"/>
    <s v="Y"/>
    <n v="4"/>
    <n v="-2"/>
    <n v="0"/>
    <n v="39"/>
    <x v="1"/>
    <m/>
    <n v="0"/>
    <n v="1"/>
    <n v="408"/>
    <n v="2"/>
    <x v="2"/>
    <n v="1"/>
    <n v="4"/>
    <n v="80"/>
    <n v="2"/>
    <n v="2"/>
    <n v="4"/>
    <n v="4553"/>
    <n v="20978"/>
    <n v="1"/>
    <n v="11"/>
    <n v="3"/>
    <n v="1"/>
    <n v="80"/>
    <n v="0"/>
    <n v="20"/>
    <n v="3"/>
    <n v="20"/>
    <n v="7"/>
    <n v="11"/>
    <n v="10"/>
  </r>
  <r>
    <s v="No"/>
    <s v="Travel_Rarely"/>
    <x v="2"/>
    <s v="Current Employees"/>
    <x v="0"/>
    <x v="3"/>
    <s v="STAFF-722"/>
    <n v="722"/>
    <x v="1"/>
    <x v="0"/>
    <x v="0"/>
    <s v="No"/>
    <s v="Y"/>
    <n v="2"/>
    <n v="-2"/>
    <n v="0"/>
    <n v="32"/>
    <x v="1"/>
    <m/>
    <n v="0"/>
    <n v="1"/>
    <n v="929"/>
    <n v="10"/>
    <x v="3"/>
    <n v="1"/>
    <n v="4"/>
    <n v="55"/>
    <n v="3"/>
    <n v="2"/>
    <n v="1"/>
    <n v="5396"/>
    <n v="21703"/>
    <n v="1"/>
    <n v="12"/>
    <n v="3"/>
    <n v="4"/>
    <n v="80"/>
    <n v="0"/>
    <n v="10"/>
    <n v="2"/>
    <n v="10"/>
    <n v="7"/>
    <n v="0"/>
    <n v="8"/>
  </r>
  <r>
    <s v="Yes"/>
    <s v="Travel_Frequently"/>
    <x v="1"/>
    <s v="Ex-Employees"/>
    <x v="0"/>
    <x v="4"/>
    <s v="STAFF-723"/>
    <n v="723"/>
    <x v="1"/>
    <x v="0"/>
    <x v="1"/>
    <s v="Yes"/>
    <s v="Y"/>
    <n v="4"/>
    <n v="-2"/>
    <n v="0"/>
    <n v="50"/>
    <x v="0"/>
    <n v="1"/>
    <n v="1"/>
    <n v="0"/>
    <n v="562"/>
    <n v="8"/>
    <x v="0"/>
    <n v="1"/>
    <n v="4"/>
    <n v="50"/>
    <n v="3"/>
    <n v="2"/>
    <n v="4"/>
    <n v="6796"/>
    <n v="23452"/>
    <n v="3"/>
    <n v="14"/>
    <n v="3"/>
    <n v="1"/>
    <n v="80"/>
    <n v="1"/>
    <n v="18"/>
    <n v="3"/>
    <n v="4"/>
    <n v="3"/>
    <n v="1"/>
    <n v="3"/>
  </r>
  <r>
    <s v="No"/>
    <s v="Travel_Rarely"/>
    <x v="0"/>
    <s v="Current Employees"/>
    <x v="1"/>
    <x v="0"/>
    <s v="STAFF-724"/>
    <n v="724"/>
    <x v="0"/>
    <x v="4"/>
    <x v="0"/>
    <s v="No"/>
    <s v="Y"/>
    <n v="4"/>
    <n v="-2"/>
    <n v="0"/>
    <n v="38"/>
    <x v="1"/>
    <m/>
    <n v="0"/>
    <n v="1"/>
    <n v="827"/>
    <n v="1"/>
    <x v="2"/>
    <n v="1"/>
    <n v="2"/>
    <n v="33"/>
    <n v="4"/>
    <n v="2"/>
    <n v="4"/>
    <n v="7625"/>
    <n v="19383"/>
    <n v="0"/>
    <n v="13"/>
    <n v="3"/>
    <n v="3"/>
    <n v="80"/>
    <n v="0"/>
    <n v="10"/>
    <n v="2"/>
    <n v="9"/>
    <n v="7"/>
    <n v="1"/>
    <n v="8"/>
  </r>
  <r>
    <s v="No"/>
    <s v="Travel_Rarely"/>
    <x v="2"/>
    <s v="Current Employees"/>
    <x v="1"/>
    <x v="0"/>
    <s v="STAFF-725"/>
    <n v="725"/>
    <x v="0"/>
    <x v="3"/>
    <x v="1"/>
    <s v="No"/>
    <s v="Y"/>
    <n v="3"/>
    <n v="-2"/>
    <n v="0"/>
    <n v="27"/>
    <x v="1"/>
    <m/>
    <n v="0"/>
    <n v="1"/>
    <n v="608"/>
    <n v="1"/>
    <x v="0"/>
    <n v="1"/>
    <n v="3"/>
    <n v="68"/>
    <n v="3"/>
    <n v="3"/>
    <n v="3"/>
    <n v="7412"/>
    <n v="6009"/>
    <n v="1"/>
    <n v="11"/>
    <n v="3"/>
    <n v="4"/>
    <n v="80"/>
    <n v="0"/>
    <n v="9"/>
    <n v="3"/>
    <n v="9"/>
    <n v="7"/>
    <n v="0"/>
    <n v="7"/>
  </r>
  <r>
    <s v="No"/>
    <s v="Travel_Rarely"/>
    <x v="2"/>
    <s v="Current Employees"/>
    <x v="1"/>
    <x v="0"/>
    <s v="STAFF-727"/>
    <n v="727"/>
    <x v="0"/>
    <x v="7"/>
    <x v="0"/>
    <s v="No"/>
    <s v="Y"/>
    <n v="6"/>
    <n v="-2"/>
    <n v="0"/>
    <n v="32"/>
    <x v="1"/>
    <m/>
    <n v="0"/>
    <n v="1"/>
    <n v="1018"/>
    <n v="3"/>
    <x v="0"/>
    <n v="1"/>
    <n v="3"/>
    <n v="39"/>
    <n v="3"/>
    <n v="3"/>
    <n v="4"/>
    <n v="11159"/>
    <n v="19373"/>
    <n v="3"/>
    <n v="15"/>
    <n v="3"/>
    <n v="4"/>
    <n v="80"/>
    <n v="0"/>
    <n v="10"/>
    <n v="3"/>
    <n v="7"/>
    <n v="7"/>
    <n v="7"/>
    <n v="7"/>
  </r>
  <r>
    <s v="No"/>
    <s v="Travel_Rarely"/>
    <x v="1"/>
    <s v="Current Employees"/>
    <x v="0"/>
    <x v="3"/>
    <s v="STAFF-728"/>
    <n v="728"/>
    <x v="1"/>
    <x v="0"/>
    <x v="0"/>
    <s v="No"/>
    <s v="Y"/>
    <n v="2"/>
    <n v="-2"/>
    <n v="0"/>
    <n v="47"/>
    <x v="1"/>
    <m/>
    <n v="0"/>
    <n v="1"/>
    <n v="703"/>
    <n v="14"/>
    <x v="2"/>
    <n v="1"/>
    <n v="4"/>
    <n v="42"/>
    <n v="3"/>
    <n v="2"/>
    <n v="1"/>
    <n v="4960"/>
    <n v="11825"/>
    <n v="2"/>
    <n v="12"/>
    <n v="3"/>
    <n v="4"/>
    <n v="80"/>
    <n v="0"/>
    <n v="20"/>
    <n v="3"/>
    <n v="7"/>
    <n v="7"/>
    <n v="1"/>
    <n v="7"/>
  </r>
  <r>
    <s v="No"/>
    <s v="Travel_Frequently"/>
    <x v="0"/>
    <s v="Current Employees"/>
    <x v="0"/>
    <x v="0"/>
    <s v="STAFF-729"/>
    <n v="729"/>
    <x v="1"/>
    <x v="0"/>
    <x v="1"/>
    <s v="Yes"/>
    <s v="Y"/>
    <n v="2"/>
    <n v="-2"/>
    <n v="0"/>
    <n v="40"/>
    <x v="1"/>
    <m/>
    <n v="0"/>
    <n v="1"/>
    <n v="580"/>
    <n v="5"/>
    <x v="2"/>
    <n v="1"/>
    <n v="4"/>
    <n v="48"/>
    <n v="2"/>
    <n v="3"/>
    <n v="3"/>
    <n v="10475"/>
    <n v="23772"/>
    <n v="5"/>
    <n v="21"/>
    <n v="4"/>
    <n v="3"/>
    <n v="80"/>
    <n v="1"/>
    <n v="20"/>
    <n v="3"/>
    <n v="18"/>
    <n v="13"/>
    <n v="1"/>
    <n v="12"/>
  </r>
  <r>
    <s v="No"/>
    <s v="Travel_Rarely"/>
    <x v="1"/>
    <s v="Current Employees"/>
    <x v="1"/>
    <x v="0"/>
    <s v="STAFF-730"/>
    <n v="730"/>
    <x v="1"/>
    <x v="7"/>
    <x v="1"/>
    <s v="No"/>
    <s v="Y"/>
    <n v="3"/>
    <n v="-2"/>
    <n v="0"/>
    <n v="53"/>
    <x v="1"/>
    <m/>
    <n v="0"/>
    <n v="1"/>
    <n v="970"/>
    <n v="7"/>
    <x v="3"/>
    <n v="1"/>
    <n v="3"/>
    <n v="59"/>
    <n v="4"/>
    <n v="4"/>
    <n v="3"/>
    <n v="14814"/>
    <n v="13514"/>
    <n v="3"/>
    <n v="19"/>
    <n v="3"/>
    <n v="3"/>
    <n v="80"/>
    <n v="0"/>
    <n v="32"/>
    <n v="3"/>
    <n v="5"/>
    <n v="1"/>
    <n v="1"/>
    <n v="3"/>
  </r>
  <r>
    <s v="No"/>
    <s v="Travel_Rarely"/>
    <x v="0"/>
    <s v="Current Employees"/>
    <x v="2"/>
    <x v="5"/>
    <s v="STAFF-731"/>
    <n v="731"/>
    <x v="1"/>
    <x v="5"/>
    <x v="2"/>
    <s v="No"/>
    <s v="Y"/>
    <n v="2"/>
    <n v="-2"/>
    <n v="0"/>
    <n v="41"/>
    <x v="1"/>
    <m/>
    <n v="0"/>
    <n v="1"/>
    <n v="427"/>
    <n v="10"/>
    <x v="2"/>
    <n v="1"/>
    <n v="2"/>
    <n v="73"/>
    <n v="2"/>
    <n v="5"/>
    <n v="4"/>
    <n v="19141"/>
    <n v="8861"/>
    <n v="3"/>
    <n v="15"/>
    <n v="3"/>
    <n v="2"/>
    <n v="80"/>
    <n v="3"/>
    <n v="23"/>
    <n v="2"/>
    <n v="21"/>
    <n v="6"/>
    <n v="12"/>
    <n v="6"/>
  </r>
  <r>
    <s v="No"/>
    <s v="Travel_Rarely"/>
    <x v="3"/>
    <s v="Current Employees"/>
    <x v="0"/>
    <x v="3"/>
    <s v="STAFF-732"/>
    <n v="732"/>
    <x v="1"/>
    <x v="0"/>
    <x v="0"/>
    <s v="No"/>
    <s v="Y"/>
    <n v="1"/>
    <n v="-2"/>
    <n v="0"/>
    <n v="60"/>
    <x v="1"/>
    <m/>
    <n v="0"/>
    <n v="1"/>
    <n v="1179"/>
    <n v="16"/>
    <x v="2"/>
    <n v="1"/>
    <n v="1"/>
    <n v="84"/>
    <n v="3"/>
    <n v="2"/>
    <n v="1"/>
    <n v="5405"/>
    <n v="11924"/>
    <n v="8"/>
    <n v="14"/>
    <n v="3"/>
    <n v="4"/>
    <n v="80"/>
    <n v="0"/>
    <n v="10"/>
    <n v="3"/>
    <n v="2"/>
    <n v="2"/>
    <n v="2"/>
    <n v="2"/>
  </r>
  <r>
    <s v="No"/>
    <s v="Travel_Frequently"/>
    <x v="2"/>
    <s v="Current Employees"/>
    <x v="1"/>
    <x v="0"/>
    <s v="STAFF-733"/>
    <n v="733"/>
    <x v="1"/>
    <x v="3"/>
    <x v="2"/>
    <s v="No"/>
    <s v="Y"/>
    <n v="4"/>
    <n v="-2"/>
    <n v="0"/>
    <n v="27"/>
    <x v="1"/>
    <m/>
    <n v="0"/>
    <n v="1"/>
    <n v="294"/>
    <n v="10"/>
    <x v="0"/>
    <n v="1"/>
    <n v="4"/>
    <n v="32"/>
    <n v="3"/>
    <n v="3"/>
    <n v="3"/>
    <n v="8793"/>
    <n v="4809"/>
    <n v="1"/>
    <n v="21"/>
    <n v="4"/>
    <n v="3"/>
    <n v="80"/>
    <n v="2"/>
    <n v="9"/>
    <n v="2"/>
    <n v="9"/>
    <n v="7"/>
    <n v="1"/>
    <n v="7"/>
  </r>
  <r>
    <s v="No"/>
    <s v="Travel_Rarely"/>
    <x v="0"/>
    <s v="Current Employees"/>
    <x v="2"/>
    <x v="5"/>
    <s v="STAFF-734"/>
    <n v="734"/>
    <x v="1"/>
    <x v="5"/>
    <x v="1"/>
    <s v="No"/>
    <s v="Y"/>
    <n v="3"/>
    <n v="-2"/>
    <n v="0"/>
    <n v="41"/>
    <x v="1"/>
    <m/>
    <n v="0"/>
    <n v="1"/>
    <n v="314"/>
    <n v="1"/>
    <x v="3"/>
    <n v="1"/>
    <n v="4"/>
    <n v="59"/>
    <n v="2"/>
    <n v="5"/>
    <n v="3"/>
    <n v="19189"/>
    <n v="19562"/>
    <n v="1"/>
    <n v="12"/>
    <n v="3"/>
    <n v="2"/>
    <n v="80"/>
    <n v="1"/>
    <n v="22"/>
    <n v="3"/>
    <n v="22"/>
    <n v="7"/>
    <n v="2"/>
    <n v="10"/>
  </r>
  <r>
    <s v="No"/>
    <s v="Travel_Rarely"/>
    <x v="1"/>
    <s v="Current Employees"/>
    <x v="0"/>
    <x v="3"/>
    <s v="STAFF-738"/>
    <n v="738"/>
    <x v="1"/>
    <x v="6"/>
    <x v="1"/>
    <s v="No"/>
    <s v="Y"/>
    <n v="2"/>
    <n v="-2"/>
    <n v="0"/>
    <n v="50"/>
    <x v="1"/>
    <m/>
    <n v="0"/>
    <n v="1"/>
    <n v="316"/>
    <n v="8"/>
    <x v="2"/>
    <n v="1"/>
    <n v="4"/>
    <n v="54"/>
    <n v="3"/>
    <n v="1"/>
    <n v="1"/>
    <n v="3875"/>
    <n v="9983"/>
    <n v="7"/>
    <n v="15"/>
    <n v="3"/>
    <n v="4"/>
    <n v="80"/>
    <n v="1"/>
    <n v="4"/>
    <n v="3"/>
    <n v="2"/>
    <n v="2"/>
    <n v="2"/>
    <n v="2"/>
  </r>
  <r>
    <s v="Yes"/>
    <s v="Travel_Rarely"/>
    <x v="2"/>
    <s v="Ex-Employees"/>
    <x v="1"/>
    <x v="0"/>
    <s v="STAFF-741"/>
    <n v="741"/>
    <x v="0"/>
    <x v="1"/>
    <x v="0"/>
    <s v="Yes"/>
    <s v="Y"/>
    <n v="4"/>
    <n v="-2"/>
    <n v="0"/>
    <n v="28"/>
    <x v="0"/>
    <n v="1"/>
    <n v="1"/>
    <n v="0"/>
    <n v="654"/>
    <n v="1"/>
    <x v="0"/>
    <n v="1"/>
    <n v="1"/>
    <n v="67"/>
    <n v="1"/>
    <n v="1"/>
    <n v="3"/>
    <n v="2216"/>
    <n v="3872"/>
    <n v="7"/>
    <n v="13"/>
    <n v="3"/>
    <n v="4"/>
    <n v="80"/>
    <n v="0"/>
    <n v="10"/>
    <n v="3"/>
    <n v="7"/>
    <n v="7"/>
    <n v="3"/>
    <n v="7"/>
  </r>
  <r>
    <s v="No"/>
    <s v="Non-Travel"/>
    <x v="0"/>
    <s v="Current Employees"/>
    <x v="1"/>
    <x v="0"/>
    <s v="STAFF-742"/>
    <n v="742"/>
    <x v="0"/>
    <x v="7"/>
    <x v="1"/>
    <s v="No"/>
    <s v="Y"/>
    <n v="2"/>
    <n v="-2"/>
    <n v="0"/>
    <n v="36"/>
    <x v="1"/>
    <m/>
    <n v="0"/>
    <n v="1"/>
    <n v="427"/>
    <n v="8"/>
    <x v="3"/>
    <n v="1"/>
    <n v="1"/>
    <n v="63"/>
    <n v="4"/>
    <n v="3"/>
    <n v="3"/>
    <n v="11713"/>
    <n v="20335"/>
    <n v="9"/>
    <n v="14"/>
    <n v="3"/>
    <n v="1"/>
    <n v="80"/>
    <n v="1"/>
    <n v="10"/>
    <n v="3"/>
    <n v="8"/>
    <n v="7"/>
    <n v="0"/>
    <n v="5"/>
  </r>
  <r>
    <s v="No"/>
    <s v="Travel_Rarely"/>
    <x v="0"/>
    <s v="Current Employees"/>
    <x v="1"/>
    <x v="0"/>
    <s v="STAFF-743"/>
    <n v="743"/>
    <x v="0"/>
    <x v="3"/>
    <x v="0"/>
    <s v="Yes"/>
    <s v="Y"/>
    <n v="4"/>
    <n v="-2"/>
    <n v="0"/>
    <n v="38"/>
    <x v="1"/>
    <m/>
    <n v="0"/>
    <n v="1"/>
    <n v="168"/>
    <n v="1"/>
    <x v="3"/>
    <n v="1"/>
    <n v="3"/>
    <n v="81"/>
    <n v="3"/>
    <n v="3"/>
    <n v="3"/>
    <n v="7861"/>
    <n v="15397"/>
    <n v="4"/>
    <n v="14"/>
    <n v="3"/>
    <n v="4"/>
    <n v="80"/>
    <n v="0"/>
    <n v="10"/>
    <n v="4"/>
    <n v="1"/>
    <n v="0"/>
    <n v="0"/>
    <n v="0"/>
  </r>
  <r>
    <s v="No"/>
    <s v="Non-Travel"/>
    <x v="0"/>
    <s v="Current Employees"/>
    <x v="1"/>
    <x v="2"/>
    <s v="STAFF-744"/>
    <n v="744"/>
    <x v="1"/>
    <x v="2"/>
    <x v="0"/>
    <s v="No"/>
    <s v="Y"/>
    <n v="5"/>
    <n v="-2"/>
    <n v="0"/>
    <n v="44"/>
    <x v="1"/>
    <m/>
    <n v="0"/>
    <n v="1"/>
    <n v="381"/>
    <n v="24"/>
    <x v="3"/>
    <n v="1"/>
    <n v="1"/>
    <n v="49"/>
    <n v="1"/>
    <n v="1"/>
    <n v="3"/>
    <n v="3708"/>
    <n v="2104"/>
    <n v="2"/>
    <n v="14"/>
    <n v="3"/>
    <n v="3"/>
    <n v="80"/>
    <n v="0"/>
    <n v="9"/>
    <n v="3"/>
    <n v="5"/>
    <n v="2"/>
    <n v="1"/>
    <n v="4"/>
  </r>
  <r>
    <s v="No"/>
    <s v="Travel_Frequently"/>
    <x v="1"/>
    <s v="Current Employees"/>
    <x v="0"/>
    <x v="2"/>
    <s v="STAFF-746"/>
    <n v="746"/>
    <x v="0"/>
    <x v="0"/>
    <x v="2"/>
    <s v="Yes"/>
    <s v="Y"/>
    <n v="2"/>
    <n v="-2"/>
    <n v="0"/>
    <n v="47"/>
    <x v="1"/>
    <m/>
    <n v="0"/>
    <n v="1"/>
    <n v="217"/>
    <n v="3"/>
    <x v="3"/>
    <n v="1"/>
    <n v="4"/>
    <n v="49"/>
    <n v="3"/>
    <n v="4"/>
    <n v="3"/>
    <n v="13770"/>
    <n v="10225"/>
    <n v="9"/>
    <n v="12"/>
    <n v="3"/>
    <n v="4"/>
    <n v="80"/>
    <n v="2"/>
    <n v="28"/>
    <n v="2"/>
    <n v="22"/>
    <n v="2"/>
    <n v="11"/>
    <n v="13"/>
  </r>
  <r>
    <s v="No"/>
    <s v="Travel_Rarely"/>
    <x v="2"/>
    <s v="Current Employees"/>
    <x v="0"/>
    <x v="3"/>
    <s v="STAFF-747"/>
    <n v="747"/>
    <x v="1"/>
    <x v="0"/>
    <x v="2"/>
    <s v="No"/>
    <s v="Y"/>
    <n v="2"/>
    <n v="-2"/>
    <n v="0"/>
    <n v="30"/>
    <x v="1"/>
    <m/>
    <n v="0"/>
    <n v="1"/>
    <n v="501"/>
    <n v="27"/>
    <x v="4"/>
    <n v="1"/>
    <n v="3"/>
    <n v="99"/>
    <n v="3"/>
    <n v="2"/>
    <n v="1"/>
    <n v="5304"/>
    <n v="25275"/>
    <n v="7"/>
    <n v="23"/>
    <n v="4"/>
    <n v="4"/>
    <n v="80"/>
    <n v="1"/>
    <n v="10"/>
    <n v="2"/>
    <n v="8"/>
    <n v="7"/>
    <n v="7"/>
    <n v="7"/>
  </r>
  <r>
    <s v="No"/>
    <s v="Travel_Rarely"/>
    <x v="2"/>
    <s v="Current Employees"/>
    <x v="0"/>
    <x v="0"/>
    <s v="STAFF-749"/>
    <n v="749"/>
    <x v="1"/>
    <x v="6"/>
    <x v="0"/>
    <s v="No"/>
    <s v="Y"/>
    <n v="6"/>
    <n v="-2"/>
    <n v="0"/>
    <n v="29"/>
    <x v="1"/>
    <m/>
    <n v="0"/>
    <n v="1"/>
    <n v="1396"/>
    <n v="10"/>
    <x v="3"/>
    <n v="1"/>
    <n v="3"/>
    <n v="99"/>
    <n v="3"/>
    <n v="1"/>
    <n v="3"/>
    <n v="2642"/>
    <n v="2755"/>
    <n v="1"/>
    <n v="11"/>
    <n v="3"/>
    <n v="3"/>
    <n v="80"/>
    <n v="0"/>
    <n v="1"/>
    <n v="3"/>
    <n v="1"/>
    <n v="0"/>
    <n v="0"/>
    <n v="0"/>
  </r>
  <r>
    <s v="Yes"/>
    <s v="Travel_Frequently"/>
    <x v="0"/>
    <s v="Ex-Employees"/>
    <x v="1"/>
    <x v="2"/>
    <s v="STAFF-752"/>
    <n v="752"/>
    <x v="1"/>
    <x v="1"/>
    <x v="2"/>
    <s v="Yes"/>
    <s v="Y"/>
    <n v="2"/>
    <n v="-2"/>
    <n v="0"/>
    <n v="42"/>
    <x v="0"/>
    <n v="1"/>
    <n v="1"/>
    <n v="0"/>
    <n v="933"/>
    <n v="19"/>
    <x v="3"/>
    <n v="1"/>
    <n v="3"/>
    <n v="57"/>
    <n v="4"/>
    <n v="1"/>
    <n v="3"/>
    <n v="2759"/>
    <n v="20366"/>
    <n v="6"/>
    <n v="12"/>
    <n v="3"/>
    <n v="4"/>
    <n v="80"/>
    <n v="0"/>
    <n v="7"/>
    <n v="3"/>
    <n v="2"/>
    <n v="2"/>
    <n v="2"/>
    <n v="2"/>
  </r>
  <r>
    <s v="No"/>
    <s v="Travel_Frequently"/>
    <x v="0"/>
    <s v="Current Employees"/>
    <x v="0"/>
    <x v="0"/>
    <s v="STAFF-754"/>
    <n v="754"/>
    <x v="1"/>
    <x v="0"/>
    <x v="1"/>
    <s v="No"/>
    <s v="Y"/>
    <n v="5"/>
    <n v="-2"/>
    <n v="0"/>
    <n v="43"/>
    <x v="1"/>
    <m/>
    <n v="0"/>
    <n v="1"/>
    <n v="775"/>
    <n v="15"/>
    <x v="3"/>
    <n v="1"/>
    <n v="4"/>
    <n v="47"/>
    <n v="2"/>
    <n v="2"/>
    <n v="4"/>
    <n v="6804"/>
    <n v="23683"/>
    <n v="3"/>
    <n v="18"/>
    <n v="3"/>
    <n v="3"/>
    <n v="80"/>
    <n v="1"/>
    <n v="7"/>
    <n v="3"/>
    <n v="2"/>
    <n v="2"/>
    <n v="2"/>
    <n v="2"/>
  </r>
  <r>
    <s v="No"/>
    <s v="Travel_Rarely"/>
    <x v="2"/>
    <s v="Current Employees"/>
    <x v="1"/>
    <x v="2"/>
    <s v="STAFF-757"/>
    <n v="757"/>
    <x v="0"/>
    <x v="4"/>
    <x v="0"/>
    <s v="No"/>
    <s v="Y"/>
    <n v="2"/>
    <n v="-2"/>
    <n v="0"/>
    <n v="34"/>
    <x v="1"/>
    <m/>
    <n v="0"/>
    <n v="1"/>
    <n v="970"/>
    <n v="8"/>
    <x v="0"/>
    <n v="1"/>
    <n v="2"/>
    <n v="96"/>
    <n v="3"/>
    <n v="2"/>
    <n v="3"/>
    <n v="6142"/>
    <n v="7360"/>
    <n v="3"/>
    <n v="11"/>
    <n v="3"/>
    <n v="4"/>
    <n v="80"/>
    <n v="0"/>
    <n v="10"/>
    <n v="3"/>
    <n v="5"/>
    <n v="1"/>
    <n v="4"/>
    <n v="3"/>
  </r>
  <r>
    <s v="No"/>
    <s v="Travel_Rarely"/>
    <x v="4"/>
    <s v="Current Employees"/>
    <x v="1"/>
    <x v="2"/>
    <s v="STAFF-758"/>
    <n v="758"/>
    <x v="1"/>
    <x v="2"/>
    <x v="1"/>
    <s v="No"/>
    <s v="Y"/>
    <n v="2"/>
    <n v="-2"/>
    <n v="0"/>
    <n v="23"/>
    <x v="1"/>
    <m/>
    <n v="0"/>
    <n v="1"/>
    <n v="650"/>
    <n v="9"/>
    <x v="1"/>
    <n v="1"/>
    <n v="2"/>
    <n v="37"/>
    <n v="3"/>
    <n v="1"/>
    <n v="3"/>
    <n v="2500"/>
    <n v="4344"/>
    <n v="1"/>
    <n v="14"/>
    <n v="3"/>
    <n v="4"/>
    <n v="80"/>
    <n v="1"/>
    <n v="5"/>
    <n v="4"/>
    <n v="4"/>
    <n v="3"/>
    <n v="0"/>
    <n v="2"/>
  </r>
  <r>
    <s v="No"/>
    <s v="Travel_Rarely"/>
    <x v="0"/>
    <s v="Current Employees"/>
    <x v="2"/>
    <x v="5"/>
    <s v="STAFF-760"/>
    <n v="760"/>
    <x v="0"/>
    <x v="8"/>
    <x v="1"/>
    <s v="No"/>
    <s v="Y"/>
    <n v="3"/>
    <n v="-2"/>
    <n v="0"/>
    <n v="39"/>
    <x v="1"/>
    <m/>
    <n v="0"/>
    <n v="1"/>
    <n v="141"/>
    <n v="3"/>
    <x v="3"/>
    <n v="1"/>
    <n v="3"/>
    <n v="44"/>
    <n v="4"/>
    <n v="2"/>
    <n v="3"/>
    <n v="6389"/>
    <n v="18767"/>
    <n v="9"/>
    <n v="15"/>
    <n v="3"/>
    <n v="3"/>
    <n v="80"/>
    <n v="1"/>
    <n v="12"/>
    <n v="1"/>
    <n v="8"/>
    <n v="3"/>
    <n v="3"/>
    <n v="6"/>
  </r>
  <r>
    <s v="No"/>
    <s v="Travel_Rarely"/>
    <x v="3"/>
    <s v="Current Employees"/>
    <x v="1"/>
    <x v="2"/>
    <s v="STAFF-762"/>
    <n v="762"/>
    <x v="1"/>
    <x v="4"/>
    <x v="1"/>
    <s v="No"/>
    <s v="Y"/>
    <n v="1"/>
    <n v="-2"/>
    <n v="0"/>
    <n v="56"/>
    <x v="1"/>
    <m/>
    <n v="0"/>
    <n v="1"/>
    <n v="832"/>
    <n v="9"/>
    <x v="3"/>
    <n v="1"/>
    <n v="3"/>
    <n v="81"/>
    <n v="3"/>
    <n v="4"/>
    <n v="4"/>
    <n v="11103"/>
    <n v="20420"/>
    <n v="7"/>
    <n v="11"/>
    <n v="3"/>
    <n v="3"/>
    <n v="80"/>
    <n v="0"/>
    <n v="30"/>
    <n v="2"/>
    <n v="10"/>
    <n v="7"/>
    <n v="1"/>
    <n v="1"/>
  </r>
  <r>
    <s v="No"/>
    <s v="Travel_Rarely"/>
    <x v="0"/>
    <s v="Current Employees"/>
    <x v="1"/>
    <x v="2"/>
    <s v="STAFF-763"/>
    <n v="763"/>
    <x v="0"/>
    <x v="1"/>
    <x v="0"/>
    <s v="Yes"/>
    <s v="Y"/>
    <n v="2"/>
    <n v="-2"/>
    <n v="0"/>
    <n v="40"/>
    <x v="1"/>
    <m/>
    <n v="0"/>
    <n v="1"/>
    <n v="804"/>
    <n v="2"/>
    <x v="1"/>
    <n v="1"/>
    <n v="4"/>
    <n v="86"/>
    <n v="2"/>
    <n v="1"/>
    <n v="4"/>
    <n v="2342"/>
    <n v="22929"/>
    <n v="0"/>
    <n v="20"/>
    <n v="4"/>
    <n v="4"/>
    <n v="80"/>
    <n v="0"/>
    <n v="5"/>
    <n v="2"/>
    <n v="4"/>
    <n v="2"/>
    <n v="2"/>
    <n v="3"/>
  </r>
  <r>
    <s v="No"/>
    <s v="Travel_Rarely"/>
    <x v="2"/>
    <s v="Current Employees"/>
    <x v="1"/>
    <x v="2"/>
    <s v="STAFF-764"/>
    <n v="764"/>
    <x v="0"/>
    <x v="4"/>
    <x v="0"/>
    <s v="No"/>
    <s v="Y"/>
    <n v="2"/>
    <n v="-2"/>
    <n v="0"/>
    <n v="27"/>
    <x v="1"/>
    <m/>
    <n v="0"/>
    <n v="1"/>
    <n v="975"/>
    <n v="7"/>
    <x v="3"/>
    <n v="1"/>
    <n v="4"/>
    <n v="55"/>
    <n v="2"/>
    <n v="2"/>
    <n v="3"/>
    <n v="6811"/>
    <n v="23398"/>
    <n v="8"/>
    <n v="19"/>
    <n v="3"/>
    <n v="1"/>
    <n v="80"/>
    <n v="0"/>
    <n v="9"/>
    <n v="1"/>
    <n v="7"/>
    <n v="6"/>
    <n v="0"/>
    <n v="7"/>
  </r>
  <r>
    <s v="No"/>
    <s v="Travel_Rarely"/>
    <x v="2"/>
    <s v="Current Employees"/>
    <x v="0"/>
    <x v="3"/>
    <s v="STAFF-766"/>
    <n v="766"/>
    <x v="1"/>
    <x v="6"/>
    <x v="2"/>
    <s v="No"/>
    <s v="Y"/>
    <n v="2"/>
    <n v="-2"/>
    <n v="0"/>
    <n v="29"/>
    <x v="1"/>
    <m/>
    <n v="0"/>
    <n v="1"/>
    <n v="1090"/>
    <n v="10"/>
    <x v="3"/>
    <n v="1"/>
    <n v="4"/>
    <n v="83"/>
    <n v="3"/>
    <n v="1"/>
    <n v="2"/>
    <n v="2297"/>
    <n v="17967"/>
    <n v="1"/>
    <n v="14"/>
    <n v="3"/>
    <n v="4"/>
    <n v="80"/>
    <n v="2"/>
    <n v="2"/>
    <n v="3"/>
    <n v="2"/>
    <n v="2"/>
    <n v="2"/>
    <n v="2"/>
  </r>
  <r>
    <s v="No"/>
    <s v="Travel_Rarely"/>
    <x v="1"/>
    <s v="Current Employees"/>
    <x v="1"/>
    <x v="0"/>
    <s v="STAFF-769"/>
    <n v="769"/>
    <x v="1"/>
    <x v="2"/>
    <x v="0"/>
    <s v="No"/>
    <s v="Y"/>
    <n v="4"/>
    <n v="-2"/>
    <n v="0"/>
    <n v="53"/>
    <x v="1"/>
    <m/>
    <n v="0"/>
    <n v="1"/>
    <n v="346"/>
    <n v="6"/>
    <x v="3"/>
    <n v="1"/>
    <n v="4"/>
    <n v="86"/>
    <n v="3"/>
    <n v="2"/>
    <n v="4"/>
    <n v="2450"/>
    <n v="10919"/>
    <n v="2"/>
    <n v="17"/>
    <n v="3"/>
    <n v="4"/>
    <n v="80"/>
    <n v="0"/>
    <n v="19"/>
    <n v="3"/>
    <n v="2"/>
    <n v="2"/>
    <n v="2"/>
    <n v="2"/>
  </r>
  <r>
    <s v="No"/>
    <s v="Non-Travel"/>
    <x v="0"/>
    <s v="Current Employees"/>
    <x v="1"/>
    <x v="0"/>
    <s v="STAFF-771"/>
    <n v="771"/>
    <x v="0"/>
    <x v="4"/>
    <x v="2"/>
    <s v="No"/>
    <s v="Y"/>
    <n v="2"/>
    <n v="-2"/>
    <n v="0"/>
    <n v="35"/>
    <x v="1"/>
    <m/>
    <n v="0"/>
    <n v="1"/>
    <n v="1225"/>
    <n v="2"/>
    <x v="2"/>
    <n v="1"/>
    <n v="4"/>
    <n v="61"/>
    <n v="3"/>
    <n v="2"/>
    <n v="1"/>
    <n v="5093"/>
    <n v="4761"/>
    <n v="2"/>
    <n v="11"/>
    <n v="3"/>
    <n v="1"/>
    <n v="80"/>
    <n v="1"/>
    <n v="16"/>
    <n v="4"/>
    <n v="1"/>
    <n v="0"/>
    <n v="0"/>
    <n v="0"/>
  </r>
  <r>
    <s v="No"/>
    <s v="Travel_Frequently"/>
    <x v="2"/>
    <s v="Current Employees"/>
    <x v="1"/>
    <x v="0"/>
    <s v="STAFF-772"/>
    <n v="772"/>
    <x v="1"/>
    <x v="2"/>
    <x v="1"/>
    <s v="No"/>
    <s v="Y"/>
    <n v="2"/>
    <n v="-2"/>
    <n v="0"/>
    <n v="32"/>
    <x v="1"/>
    <m/>
    <n v="0"/>
    <n v="1"/>
    <n v="430"/>
    <n v="24"/>
    <x v="2"/>
    <n v="1"/>
    <n v="1"/>
    <n v="80"/>
    <n v="3"/>
    <n v="2"/>
    <n v="1"/>
    <n v="5309"/>
    <n v="21146"/>
    <n v="1"/>
    <n v="15"/>
    <n v="3"/>
    <n v="4"/>
    <n v="80"/>
    <n v="2"/>
    <n v="10"/>
    <n v="3"/>
    <n v="10"/>
    <n v="8"/>
    <n v="4"/>
    <n v="7"/>
  </r>
  <r>
    <s v="No"/>
    <s v="Travel_Rarely"/>
    <x v="0"/>
    <s v="Current Employees"/>
    <x v="1"/>
    <x v="2"/>
    <s v="STAFF-773"/>
    <n v="773"/>
    <x v="1"/>
    <x v="1"/>
    <x v="1"/>
    <s v="Yes"/>
    <s v="Y"/>
    <n v="0"/>
    <n v="-2"/>
    <n v="0"/>
    <n v="38"/>
    <x v="1"/>
    <m/>
    <n v="0"/>
    <n v="1"/>
    <n v="268"/>
    <n v="2"/>
    <x v="4"/>
    <n v="1"/>
    <n v="4"/>
    <n v="92"/>
    <n v="3"/>
    <n v="1"/>
    <n v="3"/>
    <n v="3057"/>
    <n v="20471"/>
    <n v="6"/>
    <n v="13"/>
    <n v="3"/>
    <n v="2"/>
    <n v="80"/>
    <n v="1"/>
    <n v="6"/>
    <n v="1"/>
    <n v="1"/>
    <n v="0"/>
    <n v="0"/>
    <n v="1"/>
  </r>
  <r>
    <s v="No"/>
    <s v="Travel_Rarely"/>
    <x v="2"/>
    <s v="Current Employees"/>
    <x v="1"/>
    <x v="0"/>
    <s v="STAFF-775"/>
    <n v="775"/>
    <x v="0"/>
    <x v="3"/>
    <x v="2"/>
    <s v="No"/>
    <s v="Y"/>
    <n v="3"/>
    <n v="-2"/>
    <n v="0"/>
    <n v="34"/>
    <x v="1"/>
    <m/>
    <n v="0"/>
    <n v="1"/>
    <n v="167"/>
    <n v="8"/>
    <x v="4"/>
    <n v="1"/>
    <n v="2"/>
    <n v="32"/>
    <n v="3"/>
    <n v="2"/>
    <n v="1"/>
    <n v="5121"/>
    <n v="4187"/>
    <n v="3"/>
    <n v="14"/>
    <n v="3"/>
    <n v="3"/>
    <n v="80"/>
    <n v="1"/>
    <n v="7"/>
    <n v="3"/>
    <n v="0"/>
    <n v="0"/>
    <n v="0"/>
    <n v="0"/>
  </r>
  <r>
    <s v="No"/>
    <s v="Travel_Rarely"/>
    <x v="1"/>
    <s v="Current Employees"/>
    <x v="0"/>
    <x v="3"/>
    <s v="STAFF-776"/>
    <n v="776"/>
    <x v="1"/>
    <x v="5"/>
    <x v="1"/>
    <s v="No"/>
    <s v="Y"/>
    <n v="3"/>
    <n v="-2"/>
    <n v="0"/>
    <n v="52"/>
    <x v="1"/>
    <m/>
    <n v="0"/>
    <n v="1"/>
    <n v="621"/>
    <n v="3"/>
    <x v="2"/>
    <n v="1"/>
    <n v="3"/>
    <n v="31"/>
    <n v="2"/>
    <n v="4"/>
    <n v="2"/>
    <n v="16856"/>
    <n v="10084"/>
    <n v="1"/>
    <n v="11"/>
    <n v="3"/>
    <n v="1"/>
    <n v="80"/>
    <n v="0"/>
    <n v="34"/>
    <n v="4"/>
    <n v="34"/>
    <n v="6"/>
    <n v="1"/>
    <n v="16"/>
  </r>
  <r>
    <s v="Yes"/>
    <s v="Travel_Rarely"/>
    <x v="2"/>
    <s v="Ex-Employees"/>
    <x v="1"/>
    <x v="1"/>
    <s v="STAFF-780"/>
    <n v="780"/>
    <x v="1"/>
    <x v="1"/>
    <x v="0"/>
    <s v="Yes"/>
    <s v="Y"/>
    <n v="2"/>
    <n v="-2"/>
    <n v="0"/>
    <n v="33"/>
    <x v="0"/>
    <n v="1"/>
    <n v="1"/>
    <n v="0"/>
    <n v="527"/>
    <n v="1"/>
    <x v="2"/>
    <n v="1"/>
    <n v="4"/>
    <n v="63"/>
    <n v="3"/>
    <n v="1"/>
    <n v="4"/>
    <n v="2686"/>
    <n v="5207"/>
    <n v="1"/>
    <n v="13"/>
    <n v="3"/>
    <n v="3"/>
    <n v="80"/>
    <n v="0"/>
    <n v="10"/>
    <n v="2"/>
    <n v="10"/>
    <n v="9"/>
    <n v="7"/>
    <n v="8"/>
  </r>
  <r>
    <s v="No"/>
    <s v="Travel_Rarely"/>
    <x v="2"/>
    <s v="Current Employees"/>
    <x v="0"/>
    <x v="2"/>
    <s v="STAFF-781"/>
    <n v="781"/>
    <x v="0"/>
    <x v="0"/>
    <x v="0"/>
    <s v="No"/>
    <s v="Y"/>
    <n v="5"/>
    <n v="-2"/>
    <n v="0"/>
    <n v="25"/>
    <x v="1"/>
    <m/>
    <n v="0"/>
    <n v="1"/>
    <n v="883"/>
    <n v="26"/>
    <x v="1"/>
    <n v="1"/>
    <n v="3"/>
    <n v="32"/>
    <n v="3"/>
    <n v="2"/>
    <n v="4"/>
    <n v="6180"/>
    <n v="22807"/>
    <n v="1"/>
    <n v="23"/>
    <n v="4"/>
    <n v="2"/>
    <n v="80"/>
    <n v="0"/>
    <n v="6"/>
    <n v="2"/>
    <n v="6"/>
    <n v="5"/>
    <n v="1"/>
    <n v="4"/>
  </r>
  <r>
    <s v="No"/>
    <s v="Travel_Rarely"/>
    <x v="1"/>
    <s v="Current Employees"/>
    <x v="0"/>
    <x v="4"/>
    <s v="STAFF-783"/>
    <n v="783"/>
    <x v="1"/>
    <x v="6"/>
    <x v="0"/>
    <s v="No"/>
    <s v="Y"/>
    <n v="3"/>
    <n v="-2"/>
    <n v="0"/>
    <n v="45"/>
    <x v="1"/>
    <m/>
    <n v="0"/>
    <n v="1"/>
    <n v="954"/>
    <n v="2"/>
    <x v="0"/>
    <n v="1"/>
    <n v="4"/>
    <n v="46"/>
    <n v="1"/>
    <n v="2"/>
    <n v="4"/>
    <n v="6632"/>
    <n v="12388"/>
    <n v="0"/>
    <n v="13"/>
    <n v="3"/>
    <n v="1"/>
    <n v="80"/>
    <n v="0"/>
    <n v="9"/>
    <n v="3"/>
    <n v="8"/>
    <n v="7"/>
    <n v="3"/>
    <n v="1"/>
  </r>
  <r>
    <s v="No"/>
    <s v="Travel_Rarely"/>
    <x v="4"/>
    <s v="Current Employees"/>
    <x v="1"/>
    <x v="2"/>
    <s v="STAFF-784"/>
    <n v="784"/>
    <x v="1"/>
    <x v="1"/>
    <x v="0"/>
    <s v="No"/>
    <s v="Y"/>
    <n v="3"/>
    <n v="-2"/>
    <n v="0"/>
    <n v="23"/>
    <x v="1"/>
    <m/>
    <n v="0"/>
    <n v="1"/>
    <n v="310"/>
    <n v="10"/>
    <x v="1"/>
    <n v="1"/>
    <n v="1"/>
    <n v="79"/>
    <n v="4"/>
    <n v="1"/>
    <n v="3"/>
    <n v="3505"/>
    <n v="19630"/>
    <n v="1"/>
    <n v="18"/>
    <n v="3"/>
    <n v="4"/>
    <n v="80"/>
    <n v="0"/>
    <n v="2"/>
    <n v="3"/>
    <n v="2"/>
    <n v="2"/>
    <n v="0"/>
    <n v="2"/>
  </r>
  <r>
    <s v="Yes"/>
    <s v="Travel_Frequently"/>
    <x v="1"/>
    <s v="Ex-Employees"/>
    <x v="0"/>
    <x v="0"/>
    <s v="STAFF-785"/>
    <n v="785"/>
    <x v="0"/>
    <x v="0"/>
    <x v="0"/>
    <s v="Yes"/>
    <s v="Y"/>
    <n v="2"/>
    <n v="-2"/>
    <n v="0"/>
    <n v="47"/>
    <x v="0"/>
    <n v="1"/>
    <n v="1"/>
    <n v="0"/>
    <n v="719"/>
    <n v="27"/>
    <x v="0"/>
    <n v="1"/>
    <n v="2"/>
    <n v="77"/>
    <n v="4"/>
    <n v="2"/>
    <n v="1"/>
    <n v="6397"/>
    <n v="10339"/>
    <n v="4"/>
    <n v="12"/>
    <n v="3"/>
    <n v="4"/>
    <n v="80"/>
    <n v="0"/>
    <n v="8"/>
    <n v="3"/>
    <n v="5"/>
    <n v="4"/>
    <n v="1"/>
    <n v="3"/>
  </r>
  <r>
    <s v="No"/>
    <s v="Travel_Rarely"/>
    <x v="2"/>
    <s v="Current Employees"/>
    <x v="0"/>
    <x v="1"/>
    <s v="STAFF-786"/>
    <n v="786"/>
    <x v="1"/>
    <x v="0"/>
    <x v="0"/>
    <s v="No"/>
    <s v="Y"/>
    <n v="5"/>
    <n v="-2"/>
    <n v="0"/>
    <n v="34"/>
    <x v="1"/>
    <m/>
    <n v="0"/>
    <n v="1"/>
    <n v="304"/>
    <n v="2"/>
    <x v="3"/>
    <n v="1"/>
    <n v="4"/>
    <n v="60"/>
    <n v="3"/>
    <n v="2"/>
    <n v="4"/>
    <n v="6274"/>
    <n v="18686"/>
    <n v="1"/>
    <n v="22"/>
    <n v="4"/>
    <n v="3"/>
    <n v="80"/>
    <n v="0"/>
    <n v="6"/>
    <n v="3"/>
    <n v="6"/>
    <n v="5"/>
    <n v="1"/>
    <n v="4"/>
  </r>
  <r>
    <s v="Yes"/>
    <s v="Travel_Rarely"/>
    <x v="3"/>
    <s v="Ex-Employees"/>
    <x v="1"/>
    <x v="2"/>
    <s v="STAFF-787"/>
    <n v="787"/>
    <x v="1"/>
    <x v="5"/>
    <x v="1"/>
    <s v="Yes"/>
    <s v="Y"/>
    <n v="2"/>
    <n v="-2"/>
    <n v="0"/>
    <n v="55"/>
    <x v="0"/>
    <n v="1"/>
    <n v="1"/>
    <n v="0"/>
    <n v="725"/>
    <n v="2"/>
    <x v="3"/>
    <n v="1"/>
    <n v="4"/>
    <n v="78"/>
    <n v="3"/>
    <n v="5"/>
    <n v="3"/>
    <n v="19859"/>
    <n v="21199"/>
    <n v="5"/>
    <n v="13"/>
    <n v="3"/>
    <n v="4"/>
    <n v="80"/>
    <n v="1"/>
    <n v="24"/>
    <n v="3"/>
    <n v="5"/>
    <n v="2"/>
    <n v="1"/>
    <n v="4"/>
  </r>
  <r>
    <s v="No"/>
    <s v="Non-Travel"/>
    <x v="0"/>
    <s v="Current Employees"/>
    <x v="0"/>
    <x v="0"/>
    <s v="STAFF-789"/>
    <n v="789"/>
    <x v="1"/>
    <x v="0"/>
    <x v="0"/>
    <s v="No"/>
    <s v="Y"/>
    <n v="1"/>
    <n v="-2"/>
    <n v="0"/>
    <n v="36"/>
    <x v="1"/>
    <m/>
    <n v="0"/>
    <n v="1"/>
    <n v="1434"/>
    <n v="8"/>
    <x v="2"/>
    <n v="1"/>
    <n v="1"/>
    <n v="76"/>
    <n v="2"/>
    <n v="3"/>
    <n v="1"/>
    <n v="7587"/>
    <n v="14229"/>
    <n v="1"/>
    <n v="15"/>
    <n v="3"/>
    <n v="2"/>
    <n v="80"/>
    <n v="0"/>
    <n v="10"/>
    <n v="3"/>
    <n v="10"/>
    <n v="7"/>
    <n v="0"/>
    <n v="9"/>
  </r>
  <r>
    <s v="No"/>
    <s v="Non-Travel"/>
    <x v="1"/>
    <s v="Current Employees"/>
    <x v="1"/>
    <x v="2"/>
    <s v="STAFF-791"/>
    <n v="791"/>
    <x v="1"/>
    <x v="1"/>
    <x v="1"/>
    <s v="No"/>
    <s v="Y"/>
    <n v="3"/>
    <n v="-2"/>
    <n v="0"/>
    <n v="52"/>
    <x v="1"/>
    <m/>
    <n v="0"/>
    <n v="1"/>
    <n v="715"/>
    <n v="19"/>
    <x v="2"/>
    <n v="1"/>
    <n v="4"/>
    <n v="41"/>
    <n v="3"/>
    <n v="1"/>
    <n v="4"/>
    <n v="4258"/>
    <n v="26589"/>
    <n v="0"/>
    <n v="18"/>
    <n v="3"/>
    <n v="1"/>
    <n v="80"/>
    <n v="1"/>
    <n v="5"/>
    <n v="3"/>
    <n v="4"/>
    <n v="3"/>
    <n v="1"/>
    <n v="2"/>
  </r>
  <r>
    <s v="No"/>
    <s v="Travel_Frequently"/>
    <x v="2"/>
    <s v="Current Employees"/>
    <x v="1"/>
    <x v="0"/>
    <s v="STAFF-792"/>
    <n v="792"/>
    <x v="0"/>
    <x v="2"/>
    <x v="2"/>
    <s v="No"/>
    <s v="Y"/>
    <n v="2"/>
    <n v="-2"/>
    <n v="0"/>
    <n v="26"/>
    <x v="1"/>
    <m/>
    <n v="0"/>
    <n v="1"/>
    <n v="575"/>
    <n v="1"/>
    <x v="0"/>
    <n v="1"/>
    <n v="1"/>
    <n v="71"/>
    <n v="1"/>
    <n v="1"/>
    <n v="1"/>
    <n v="4364"/>
    <n v="5288"/>
    <n v="3"/>
    <n v="14"/>
    <n v="3"/>
    <n v="1"/>
    <n v="80"/>
    <n v="1"/>
    <n v="5"/>
    <n v="3"/>
    <n v="2"/>
    <n v="2"/>
    <n v="2"/>
    <n v="0"/>
  </r>
  <r>
    <s v="No"/>
    <s v="Travel_Rarely"/>
    <x v="2"/>
    <s v="Current Employees"/>
    <x v="1"/>
    <x v="2"/>
    <s v="STAFF-793"/>
    <n v="793"/>
    <x v="0"/>
    <x v="4"/>
    <x v="1"/>
    <s v="No"/>
    <s v="Y"/>
    <n v="3"/>
    <n v="-2"/>
    <n v="0"/>
    <n v="29"/>
    <x v="1"/>
    <m/>
    <n v="0"/>
    <n v="1"/>
    <n v="657"/>
    <n v="27"/>
    <x v="3"/>
    <n v="1"/>
    <n v="2"/>
    <n v="66"/>
    <n v="3"/>
    <n v="2"/>
    <n v="3"/>
    <n v="4335"/>
    <n v="25549"/>
    <n v="4"/>
    <n v="12"/>
    <n v="3"/>
    <n v="1"/>
    <n v="80"/>
    <n v="1"/>
    <n v="11"/>
    <n v="2"/>
    <n v="8"/>
    <n v="7"/>
    <n v="1"/>
    <n v="1"/>
  </r>
  <r>
    <s v="Yes"/>
    <s v="Travel_Rarely"/>
    <x v="2"/>
    <s v="Ex-Employees"/>
    <x v="0"/>
    <x v="4"/>
    <s v="STAFF-796"/>
    <n v="796"/>
    <x v="1"/>
    <x v="0"/>
    <x v="0"/>
    <s v="No"/>
    <s v="Y"/>
    <n v="2"/>
    <n v="-2"/>
    <n v="0"/>
    <n v="26"/>
    <x v="0"/>
    <n v="1"/>
    <n v="1"/>
    <n v="0"/>
    <n v="1146"/>
    <n v="8"/>
    <x v="3"/>
    <n v="1"/>
    <n v="4"/>
    <n v="38"/>
    <n v="2"/>
    <n v="2"/>
    <n v="4"/>
    <n v="5326"/>
    <n v="3064"/>
    <n v="6"/>
    <n v="17"/>
    <n v="3"/>
    <n v="3"/>
    <n v="80"/>
    <n v="0"/>
    <n v="6"/>
    <n v="2"/>
    <n v="4"/>
    <n v="3"/>
    <n v="1"/>
    <n v="2"/>
  </r>
  <r>
    <s v="No"/>
    <s v="Travel_Rarely"/>
    <x v="2"/>
    <s v="Current Employees"/>
    <x v="1"/>
    <x v="0"/>
    <s v="STAFF-797"/>
    <n v="797"/>
    <x v="0"/>
    <x v="1"/>
    <x v="0"/>
    <s v="No"/>
    <s v="Y"/>
    <n v="2"/>
    <n v="-2"/>
    <n v="0"/>
    <n v="34"/>
    <x v="1"/>
    <m/>
    <n v="0"/>
    <n v="1"/>
    <n v="182"/>
    <n v="1"/>
    <x v="2"/>
    <n v="1"/>
    <n v="2"/>
    <n v="72"/>
    <n v="4"/>
    <n v="1"/>
    <n v="1"/>
    <n v="3280"/>
    <n v="13551"/>
    <n v="2"/>
    <n v="16"/>
    <n v="3"/>
    <n v="3"/>
    <n v="80"/>
    <n v="0"/>
    <n v="10"/>
    <n v="3"/>
    <n v="4"/>
    <n v="2"/>
    <n v="1"/>
    <n v="3"/>
  </r>
  <r>
    <s v="No"/>
    <s v="Travel_Rarely"/>
    <x v="1"/>
    <s v="Current Employees"/>
    <x v="1"/>
    <x v="2"/>
    <s v="STAFF-799"/>
    <n v="799"/>
    <x v="0"/>
    <x v="3"/>
    <x v="2"/>
    <s v="Yes"/>
    <s v="Y"/>
    <n v="4"/>
    <n v="-2"/>
    <n v="0"/>
    <n v="54"/>
    <x v="1"/>
    <m/>
    <n v="0"/>
    <n v="1"/>
    <n v="376"/>
    <n v="19"/>
    <x v="2"/>
    <n v="1"/>
    <n v="4"/>
    <n v="95"/>
    <n v="3"/>
    <n v="2"/>
    <n v="3"/>
    <n v="5485"/>
    <n v="22670"/>
    <n v="9"/>
    <n v="11"/>
    <n v="3"/>
    <n v="2"/>
    <n v="80"/>
    <n v="2"/>
    <n v="9"/>
    <n v="3"/>
    <n v="5"/>
    <n v="3"/>
    <n v="1"/>
    <n v="4"/>
  </r>
  <r>
    <s v="No"/>
    <s v="Travel_Frequently"/>
    <x v="2"/>
    <s v="Current Employees"/>
    <x v="0"/>
    <x v="3"/>
    <s v="STAFF-800"/>
    <n v="800"/>
    <x v="1"/>
    <x v="0"/>
    <x v="1"/>
    <s v="No"/>
    <s v="Y"/>
    <n v="3"/>
    <n v="-2"/>
    <n v="0"/>
    <n v="27"/>
    <x v="1"/>
    <m/>
    <n v="0"/>
    <n v="1"/>
    <n v="829"/>
    <n v="8"/>
    <x v="1"/>
    <n v="1"/>
    <n v="3"/>
    <n v="84"/>
    <n v="3"/>
    <n v="2"/>
    <n v="2"/>
    <n v="4342"/>
    <n v="24008"/>
    <n v="0"/>
    <n v="19"/>
    <n v="3"/>
    <n v="2"/>
    <n v="80"/>
    <n v="1"/>
    <n v="5"/>
    <n v="3"/>
    <n v="4"/>
    <n v="2"/>
    <n v="1"/>
    <n v="1"/>
  </r>
  <r>
    <s v="No"/>
    <s v="Travel_Rarely"/>
    <x v="0"/>
    <s v="Current Employees"/>
    <x v="1"/>
    <x v="0"/>
    <s v="STAFF-802"/>
    <n v="802"/>
    <x v="0"/>
    <x v="1"/>
    <x v="2"/>
    <s v="Yes"/>
    <s v="Y"/>
    <n v="3"/>
    <n v="-2"/>
    <n v="0"/>
    <n v="37"/>
    <x v="1"/>
    <m/>
    <n v="0"/>
    <n v="1"/>
    <n v="571"/>
    <n v="10"/>
    <x v="1"/>
    <n v="1"/>
    <n v="4"/>
    <n v="82"/>
    <n v="3"/>
    <n v="1"/>
    <n v="1"/>
    <n v="2782"/>
    <n v="19905"/>
    <n v="0"/>
    <n v="13"/>
    <n v="3"/>
    <n v="2"/>
    <n v="80"/>
    <n v="2"/>
    <n v="6"/>
    <n v="2"/>
    <n v="5"/>
    <n v="3"/>
    <n v="4"/>
    <n v="3"/>
  </r>
  <r>
    <s v="No"/>
    <s v="Travel_Frequently"/>
    <x v="0"/>
    <s v="Current Employees"/>
    <x v="1"/>
    <x v="0"/>
    <s v="STAFF-803"/>
    <n v="803"/>
    <x v="0"/>
    <x v="3"/>
    <x v="0"/>
    <s v="Yes"/>
    <s v="Y"/>
    <n v="2"/>
    <n v="-2"/>
    <n v="0"/>
    <n v="38"/>
    <x v="1"/>
    <m/>
    <n v="0"/>
    <n v="1"/>
    <n v="240"/>
    <n v="2"/>
    <x v="2"/>
    <n v="1"/>
    <n v="1"/>
    <n v="75"/>
    <n v="4"/>
    <n v="2"/>
    <n v="1"/>
    <n v="5980"/>
    <n v="26085"/>
    <n v="6"/>
    <n v="12"/>
    <n v="3"/>
    <n v="4"/>
    <n v="80"/>
    <n v="0"/>
    <n v="17"/>
    <n v="3"/>
    <n v="15"/>
    <n v="7"/>
    <n v="4"/>
    <n v="12"/>
  </r>
  <r>
    <s v="No"/>
    <s v="Travel_Rarely"/>
    <x v="2"/>
    <s v="Current Employees"/>
    <x v="1"/>
    <x v="2"/>
    <s v="STAFF-804"/>
    <n v="804"/>
    <x v="0"/>
    <x v="1"/>
    <x v="0"/>
    <s v="No"/>
    <s v="Y"/>
    <n v="3"/>
    <n v="-2"/>
    <n v="0"/>
    <n v="34"/>
    <x v="1"/>
    <m/>
    <n v="0"/>
    <n v="1"/>
    <n v="121"/>
    <n v="2"/>
    <x v="2"/>
    <n v="1"/>
    <n v="3"/>
    <n v="86"/>
    <n v="2"/>
    <n v="1"/>
    <n v="3"/>
    <n v="4381"/>
    <n v="7530"/>
    <n v="1"/>
    <n v="11"/>
    <n v="3"/>
    <n v="3"/>
    <n v="80"/>
    <n v="0"/>
    <n v="6"/>
    <n v="3"/>
    <n v="6"/>
    <n v="5"/>
    <n v="1"/>
    <n v="3"/>
  </r>
  <r>
    <s v="No"/>
    <s v="Travel_Rarely"/>
    <x v="0"/>
    <s v="Current Employees"/>
    <x v="0"/>
    <x v="0"/>
    <s v="STAFF-805"/>
    <n v="805"/>
    <x v="0"/>
    <x v="6"/>
    <x v="1"/>
    <s v="No"/>
    <s v="Y"/>
    <n v="1"/>
    <n v="-2"/>
    <n v="0"/>
    <n v="35"/>
    <x v="1"/>
    <m/>
    <n v="0"/>
    <n v="1"/>
    <n v="384"/>
    <n v="8"/>
    <x v="2"/>
    <n v="1"/>
    <n v="1"/>
    <n v="72"/>
    <n v="3"/>
    <n v="1"/>
    <n v="1"/>
    <n v="2572"/>
    <n v="20317"/>
    <n v="1"/>
    <n v="16"/>
    <n v="3"/>
    <n v="2"/>
    <n v="80"/>
    <n v="1"/>
    <n v="3"/>
    <n v="2"/>
    <n v="3"/>
    <n v="2"/>
    <n v="0"/>
    <n v="2"/>
  </r>
  <r>
    <s v="No"/>
    <s v="Travel_Rarely"/>
    <x v="2"/>
    <s v="Current Employees"/>
    <x v="1"/>
    <x v="0"/>
    <s v="STAFF-806"/>
    <n v="806"/>
    <x v="1"/>
    <x v="2"/>
    <x v="1"/>
    <s v="No"/>
    <s v="Y"/>
    <n v="2"/>
    <n v="-2"/>
    <n v="0"/>
    <n v="30"/>
    <x v="1"/>
    <m/>
    <n v="0"/>
    <n v="1"/>
    <n v="921"/>
    <n v="1"/>
    <x v="3"/>
    <n v="1"/>
    <n v="4"/>
    <n v="38"/>
    <n v="1"/>
    <n v="1"/>
    <n v="1"/>
    <n v="3833"/>
    <n v="24375"/>
    <n v="3"/>
    <n v="21"/>
    <n v="4"/>
    <n v="3"/>
    <n v="80"/>
    <n v="2"/>
    <n v="7"/>
    <n v="3"/>
    <n v="2"/>
    <n v="2"/>
    <n v="0"/>
    <n v="2"/>
  </r>
  <r>
    <s v="No"/>
    <s v="Travel_Frequently"/>
    <x v="0"/>
    <s v="Current Employees"/>
    <x v="1"/>
    <x v="2"/>
    <s v="STAFF-807"/>
    <n v="807"/>
    <x v="0"/>
    <x v="4"/>
    <x v="1"/>
    <s v="No"/>
    <s v="Y"/>
    <n v="2"/>
    <n v="-2"/>
    <n v="0"/>
    <n v="40"/>
    <x v="1"/>
    <m/>
    <n v="0"/>
    <n v="1"/>
    <n v="791"/>
    <n v="2"/>
    <x v="0"/>
    <n v="1"/>
    <n v="3"/>
    <n v="38"/>
    <n v="4"/>
    <n v="2"/>
    <n v="3"/>
    <n v="4244"/>
    <n v="9931"/>
    <n v="1"/>
    <n v="24"/>
    <n v="4"/>
    <n v="4"/>
    <n v="80"/>
    <n v="1"/>
    <n v="8"/>
    <n v="3"/>
    <n v="8"/>
    <n v="7"/>
    <n v="3"/>
    <n v="7"/>
  </r>
  <r>
    <s v="No"/>
    <s v="Travel_Rarely"/>
    <x v="2"/>
    <s v="Current Employees"/>
    <x v="0"/>
    <x v="0"/>
    <s v="STAFF-808"/>
    <n v="808"/>
    <x v="0"/>
    <x v="0"/>
    <x v="1"/>
    <s v="No"/>
    <s v="Y"/>
    <n v="1"/>
    <n v="-2"/>
    <n v="0"/>
    <n v="34"/>
    <x v="1"/>
    <m/>
    <n v="0"/>
    <n v="1"/>
    <n v="1111"/>
    <n v="8"/>
    <x v="0"/>
    <n v="1"/>
    <n v="3"/>
    <n v="93"/>
    <n v="3"/>
    <n v="2"/>
    <n v="1"/>
    <n v="6500"/>
    <n v="13305"/>
    <n v="5"/>
    <n v="17"/>
    <n v="3"/>
    <n v="2"/>
    <n v="80"/>
    <n v="1"/>
    <n v="6"/>
    <n v="3"/>
    <n v="3"/>
    <n v="2"/>
    <n v="1"/>
    <n v="2"/>
  </r>
  <r>
    <s v="No"/>
    <s v="Travel_Frequently"/>
    <x v="0"/>
    <s v="Current Employees"/>
    <x v="1"/>
    <x v="0"/>
    <s v="STAFF-809"/>
    <n v="809"/>
    <x v="1"/>
    <x v="5"/>
    <x v="2"/>
    <s v="No"/>
    <s v="Y"/>
    <n v="4"/>
    <n v="-2"/>
    <n v="0"/>
    <n v="42"/>
    <x v="1"/>
    <m/>
    <n v="0"/>
    <n v="1"/>
    <n v="570"/>
    <n v="8"/>
    <x v="3"/>
    <n v="1"/>
    <n v="2"/>
    <n v="66"/>
    <n v="3"/>
    <n v="5"/>
    <n v="1"/>
    <n v="18430"/>
    <n v="16225"/>
    <n v="1"/>
    <n v="13"/>
    <n v="3"/>
    <n v="2"/>
    <n v="80"/>
    <n v="1"/>
    <n v="24"/>
    <n v="2"/>
    <n v="24"/>
    <n v="7"/>
    <n v="14"/>
    <n v="9"/>
  </r>
  <r>
    <s v="Yes"/>
    <s v="Travel_Rarely"/>
    <x v="4"/>
    <s v="Ex-Employees"/>
    <x v="1"/>
    <x v="0"/>
    <s v="STAFF-811"/>
    <n v="811"/>
    <x v="1"/>
    <x v="2"/>
    <x v="1"/>
    <s v="Yes"/>
    <s v="Y"/>
    <n v="2"/>
    <n v="-2"/>
    <n v="0"/>
    <n v="23"/>
    <x v="0"/>
    <n v="1"/>
    <n v="1"/>
    <n v="0"/>
    <n v="1243"/>
    <n v="6"/>
    <x v="3"/>
    <n v="1"/>
    <n v="3"/>
    <n v="63"/>
    <n v="4"/>
    <n v="1"/>
    <n v="1"/>
    <n v="1601"/>
    <n v="3445"/>
    <n v="1"/>
    <n v="21"/>
    <n v="4"/>
    <n v="3"/>
    <n v="80"/>
    <n v="2"/>
    <n v="1"/>
    <n v="3"/>
    <n v="0"/>
    <n v="0"/>
    <n v="0"/>
    <n v="0"/>
  </r>
  <r>
    <s v="No"/>
    <s v="Non-Travel"/>
    <x v="4"/>
    <s v="Current Employees"/>
    <x v="1"/>
    <x v="0"/>
    <s v="STAFF-812"/>
    <n v="812"/>
    <x v="1"/>
    <x v="2"/>
    <x v="2"/>
    <s v="No"/>
    <s v="Y"/>
    <n v="4"/>
    <n v="-2"/>
    <n v="0"/>
    <n v="24"/>
    <x v="1"/>
    <m/>
    <n v="0"/>
    <n v="1"/>
    <n v="1092"/>
    <n v="9"/>
    <x v="3"/>
    <n v="1"/>
    <n v="3"/>
    <n v="60"/>
    <n v="2"/>
    <n v="1"/>
    <n v="1"/>
    <n v="2694"/>
    <n v="26551"/>
    <n v="1"/>
    <n v="11"/>
    <n v="3"/>
    <n v="3"/>
    <n v="80"/>
    <n v="3"/>
    <n v="1"/>
    <n v="3"/>
    <n v="1"/>
    <n v="0"/>
    <n v="0"/>
    <n v="0"/>
  </r>
  <r>
    <s v="No"/>
    <s v="Travel_Rarely"/>
    <x v="1"/>
    <s v="Current Employees"/>
    <x v="1"/>
    <x v="0"/>
    <s v="STAFF-813"/>
    <n v="813"/>
    <x v="0"/>
    <x v="2"/>
    <x v="1"/>
    <s v="No"/>
    <s v="Y"/>
    <n v="3"/>
    <n v="-2"/>
    <n v="0"/>
    <n v="52"/>
    <x v="1"/>
    <m/>
    <n v="0"/>
    <n v="1"/>
    <n v="1325"/>
    <n v="11"/>
    <x v="2"/>
    <n v="1"/>
    <n v="4"/>
    <n v="82"/>
    <n v="3"/>
    <n v="2"/>
    <n v="1"/>
    <n v="3149"/>
    <n v="21821"/>
    <n v="8"/>
    <n v="20"/>
    <n v="4"/>
    <n v="2"/>
    <n v="80"/>
    <n v="1"/>
    <n v="9"/>
    <n v="3"/>
    <n v="5"/>
    <n v="2"/>
    <n v="1"/>
    <n v="4"/>
  </r>
  <r>
    <s v="No"/>
    <s v="Travel_Rarely"/>
    <x v="1"/>
    <s v="Current Employees"/>
    <x v="1"/>
    <x v="2"/>
    <s v="STAFF-815"/>
    <n v="815"/>
    <x v="1"/>
    <x v="7"/>
    <x v="1"/>
    <s v="No"/>
    <s v="Y"/>
    <n v="3"/>
    <n v="-2"/>
    <n v="0"/>
    <n v="50"/>
    <x v="1"/>
    <m/>
    <n v="0"/>
    <n v="1"/>
    <n v="691"/>
    <n v="2"/>
    <x v="3"/>
    <n v="1"/>
    <n v="3"/>
    <n v="64"/>
    <n v="3"/>
    <n v="4"/>
    <n v="3"/>
    <n v="17639"/>
    <n v="6881"/>
    <n v="5"/>
    <n v="16"/>
    <n v="3"/>
    <n v="4"/>
    <n v="80"/>
    <n v="0"/>
    <n v="30"/>
    <n v="3"/>
    <n v="4"/>
    <n v="3"/>
    <n v="0"/>
    <n v="3"/>
  </r>
  <r>
    <s v="Yes"/>
    <s v="Travel_Rarely"/>
    <x v="2"/>
    <s v="Ex-Employees"/>
    <x v="1"/>
    <x v="0"/>
    <s v="STAFF-816"/>
    <n v="816"/>
    <x v="0"/>
    <x v="2"/>
    <x v="1"/>
    <s v="Yes"/>
    <s v="Y"/>
    <n v="1"/>
    <n v="-2"/>
    <n v="0"/>
    <n v="29"/>
    <x v="0"/>
    <n v="1"/>
    <n v="1"/>
    <n v="0"/>
    <n v="805"/>
    <n v="1"/>
    <x v="0"/>
    <n v="1"/>
    <n v="2"/>
    <n v="36"/>
    <n v="2"/>
    <n v="1"/>
    <n v="1"/>
    <n v="2319"/>
    <n v="6689"/>
    <n v="1"/>
    <n v="11"/>
    <n v="3"/>
    <n v="4"/>
    <n v="80"/>
    <n v="1"/>
    <n v="1"/>
    <n v="3"/>
    <n v="1"/>
    <n v="0"/>
    <n v="0"/>
    <n v="0"/>
  </r>
  <r>
    <s v="No"/>
    <s v="Travel_Rarely"/>
    <x v="2"/>
    <s v="Current Employees"/>
    <x v="1"/>
    <x v="2"/>
    <s v="STAFF-817"/>
    <n v="817"/>
    <x v="1"/>
    <x v="7"/>
    <x v="1"/>
    <s v="No"/>
    <s v="Y"/>
    <n v="3"/>
    <n v="-2"/>
    <n v="0"/>
    <n v="33"/>
    <x v="1"/>
    <m/>
    <n v="0"/>
    <n v="1"/>
    <n v="213"/>
    <n v="7"/>
    <x v="3"/>
    <n v="1"/>
    <n v="3"/>
    <n v="49"/>
    <n v="3"/>
    <n v="3"/>
    <n v="3"/>
    <n v="11691"/>
    <n v="25995"/>
    <n v="0"/>
    <n v="11"/>
    <n v="3"/>
    <n v="4"/>
    <n v="80"/>
    <n v="0"/>
    <n v="14"/>
    <n v="4"/>
    <n v="13"/>
    <n v="9"/>
    <n v="3"/>
    <n v="7"/>
  </r>
  <r>
    <s v="Yes"/>
    <s v="Travel_Rarely"/>
    <x v="2"/>
    <s v="Ex-Employees"/>
    <x v="0"/>
    <x v="3"/>
    <s v="STAFF-819"/>
    <n v="819"/>
    <x v="0"/>
    <x v="0"/>
    <x v="0"/>
    <s v="No"/>
    <s v="Y"/>
    <n v="3"/>
    <n v="-2"/>
    <n v="0"/>
    <n v="33"/>
    <x v="0"/>
    <n v="1"/>
    <n v="1"/>
    <n v="0"/>
    <n v="118"/>
    <n v="16"/>
    <x v="3"/>
    <n v="1"/>
    <n v="1"/>
    <n v="69"/>
    <n v="3"/>
    <n v="2"/>
    <n v="2"/>
    <n v="5324"/>
    <n v="26507"/>
    <n v="5"/>
    <n v="15"/>
    <n v="3"/>
    <n v="3"/>
    <n v="80"/>
    <n v="0"/>
    <n v="6"/>
    <n v="3"/>
    <n v="3"/>
    <n v="2"/>
    <n v="0"/>
    <n v="2"/>
  </r>
  <r>
    <s v="No"/>
    <s v="Travel_Rarely"/>
    <x v="1"/>
    <s v="Current Employees"/>
    <x v="1"/>
    <x v="1"/>
    <s v="STAFF-820"/>
    <n v="820"/>
    <x v="0"/>
    <x v="5"/>
    <x v="1"/>
    <s v="Yes"/>
    <s v="Y"/>
    <n v="3"/>
    <n v="-2"/>
    <n v="0"/>
    <n v="47"/>
    <x v="1"/>
    <m/>
    <n v="0"/>
    <n v="1"/>
    <n v="202"/>
    <n v="2"/>
    <x v="0"/>
    <n v="1"/>
    <n v="3"/>
    <n v="33"/>
    <n v="3"/>
    <n v="4"/>
    <n v="4"/>
    <n v="16752"/>
    <n v="12982"/>
    <n v="1"/>
    <n v="11"/>
    <n v="3"/>
    <n v="3"/>
    <n v="80"/>
    <n v="1"/>
    <n v="26"/>
    <n v="2"/>
    <n v="26"/>
    <n v="14"/>
    <n v="3"/>
    <n v="0"/>
  </r>
  <r>
    <s v="No"/>
    <s v="Travel_Rarely"/>
    <x v="0"/>
    <s v="Current Employees"/>
    <x v="1"/>
    <x v="1"/>
    <s v="STAFF-823"/>
    <n v="823"/>
    <x v="0"/>
    <x v="3"/>
    <x v="1"/>
    <s v="No"/>
    <s v="Y"/>
    <n v="2"/>
    <n v="-2"/>
    <n v="0"/>
    <n v="36"/>
    <x v="1"/>
    <m/>
    <n v="0"/>
    <n v="1"/>
    <n v="676"/>
    <n v="1"/>
    <x v="3"/>
    <n v="1"/>
    <n v="3"/>
    <n v="35"/>
    <n v="3"/>
    <n v="2"/>
    <n v="3"/>
    <n v="5228"/>
    <n v="23361"/>
    <n v="0"/>
    <n v="15"/>
    <n v="3"/>
    <n v="1"/>
    <n v="80"/>
    <n v="1"/>
    <n v="10"/>
    <n v="3"/>
    <n v="9"/>
    <n v="7"/>
    <n v="0"/>
    <n v="5"/>
  </r>
  <r>
    <s v="No"/>
    <s v="Travel_Rarely"/>
    <x v="2"/>
    <s v="Current Employees"/>
    <x v="1"/>
    <x v="0"/>
    <s v="STAFF-824"/>
    <n v="824"/>
    <x v="1"/>
    <x v="1"/>
    <x v="1"/>
    <s v="No"/>
    <s v="Y"/>
    <n v="3"/>
    <n v="-2"/>
    <n v="0"/>
    <n v="29"/>
    <x v="1"/>
    <m/>
    <n v="0"/>
    <n v="1"/>
    <n v="1252"/>
    <n v="23"/>
    <x v="0"/>
    <n v="1"/>
    <n v="3"/>
    <n v="81"/>
    <n v="4"/>
    <n v="1"/>
    <n v="1"/>
    <n v="2700"/>
    <n v="23779"/>
    <n v="1"/>
    <n v="24"/>
    <n v="4"/>
    <n v="3"/>
    <n v="80"/>
    <n v="1"/>
    <n v="10"/>
    <n v="3"/>
    <n v="10"/>
    <n v="7"/>
    <n v="0"/>
    <n v="7"/>
  </r>
  <r>
    <s v="Yes"/>
    <s v="Travel_Rarely"/>
    <x v="3"/>
    <s v="Ex-Employees"/>
    <x v="1"/>
    <x v="0"/>
    <s v="STAFF-825"/>
    <n v="825"/>
    <x v="1"/>
    <x v="7"/>
    <x v="0"/>
    <s v="Yes"/>
    <s v="Y"/>
    <n v="2"/>
    <n v="-2"/>
    <n v="0"/>
    <n v="58"/>
    <x v="0"/>
    <n v="1"/>
    <n v="1"/>
    <n v="0"/>
    <n v="286"/>
    <n v="2"/>
    <x v="2"/>
    <n v="1"/>
    <n v="4"/>
    <n v="31"/>
    <n v="3"/>
    <n v="5"/>
    <n v="1"/>
    <n v="19246"/>
    <n v="25761"/>
    <n v="7"/>
    <n v="12"/>
    <n v="3"/>
    <n v="4"/>
    <n v="80"/>
    <n v="0"/>
    <n v="40"/>
    <n v="3"/>
    <n v="31"/>
    <n v="15"/>
    <n v="13"/>
    <n v="8"/>
  </r>
  <r>
    <s v="No"/>
    <s v="Travel_Rarely"/>
    <x v="0"/>
    <s v="Current Employees"/>
    <x v="1"/>
    <x v="0"/>
    <s v="STAFF-826"/>
    <n v="826"/>
    <x v="0"/>
    <x v="1"/>
    <x v="0"/>
    <s v="No"/>
    <s v="Y"/>
    <n v="0"/>
    <n v="-2"/>
    <n v="0"/>
    <n v="35"/>
    <x v="1"/>
    <m/>
    <n v="0"/>
    <n v="1"/>
    <n v="1258"/>
    <n v="1"/>
    <x v="2"/>
    <n v="1"/>
    <n v="4"/>
    <n v="40"/>
    <n v="4"/>
    <n v="1"/>
    <n v="1"/>
    <n v="2506"/>
    <n v="13301"/>
    <n v="3"/>
    <n v="13"/>
    <n v="3"/>
    <n v="3"/>
    <n v="80"/>
    <n v="0"/>
    <n v="7"/>
    <n v="3"/>
    <n v="2"/>
    <n v="2"/>
    <n v="2"/>
    <n v="2"/>
  </r>
  <r>
    <s v="No"/>
    <s v="Travel_Rarely"/>
    <x v="0"/>
    <s v="Current Employees"/>
    <x v="1"/>
    <x v="0"/>
    <s v="STAFF-827"/>
    <n v="827"/>
    <x v="0"/>
    <x v="3"/>
    <x v="1"/>
    <s v="Yes"/>
    <s v="Y"/>
    <n v="4"/>
    <n v="-2"/>
    <n v="0"/>
    <n v="42"/>
    <x v="1"/>
    <m/>
    <n v="0"/>
    <n v="1"/>
    <n v="932"/>
    <n v="1"/>
    <x v="0"/>
    <n v="1"/>
    <n v="4"/>
    <n v="43"/>
    <n v="2"/>
    <n v="2"/>
    <n v="1"/>
    <n v="6062"/>
    <n v="4051"/>
    <n v="9"/>
    <n v="13"/>
    <n v="3"/>
    <n v="4"/>
    <n v="80"/>
    <n v="1"/>
    <n v="8"/>
    <n v="3"/>
    <n v="4"/>
    <n v="3"/>
    <n v="0"/>
    <n v="2"/>
  </r>
  <r>
    <s v="Yes"/>
    <s v="Travel_Rarely"/>
    <x v="2"/>
    <s v="Ex-Employees"/>
    <x v="1"/>
    <x v="2"/>
    <s v="STAFF-828"/>
    <n v="828"/>
    <x v="1"/>
    <x v="1"/>
    <x v="0"/>
    <s v="No"/>
    <s v="Y"/>
    <n v="3"/>
    <n v="-2"/>
    <n v="0"/>
    <n v="28"/>
    <x v="0"/>
    <n v="1"/>
    <n v="1"/>
    <n v="0"/>
    <n v="890"/>
    <n v="2"/>
    <x v="2"/>
    <n v="1"/>
    <n v="3"/>
    <n v="46"/>
    <n v="3"/>
    <n v="1"/>
    <n v="3"/>
    <n v="4382"/>
    <n v="16374"/>
    <n v="6"/>
    <n v="17"/>
    <n v="3"/>
    <n v="4"/>
    <n v="80"/>
    <n v="0"/>
    <n v="5"/>
    <n v="2"/>
    <n v="2"/>
    <n v="2"/>
    <n v="2"/>
    <n v="1"/>
  </r>
  <r>
    <s v="No"/>
    <s v="Travel_Rarely"/>
    <x v="0"/>
    <s v="Current Employees"/>
    <x v="2"/>
    <x v="5"/>
    <s v="STAFF-829"/>
    <n v="829"/>
    <x v="1"/>
    <x v="8"/>
    <x v="1"/>
    <s v="No"/>
    <s v="Y"/>
    <n v="2"/>
    <n v="-2"/>
    <n v="0"/>
    <n v="36"/>
    <x v="1"/>
    <m/>
    <n v="0"/>
    <n v="1"/>
    <n v="1041"/>
    <n v="13"/>
    <x v="3"/>
    <n v="1"/>
    <n v="3"/>
    <n v="36"/>
    <n v="3"/>
    <n v="1"/>
    <n v="3"/>
    <n v="2143"/>
    <n v="25527"/>
    <n v="4"/>
    <n v="13"/>
    <n v="3"/>
    <n v="2"/>
    <n v="80"/>
    <n v="1"/>
    <n v="8"/>
    <n v="3"/>
    <n v="5"/>
    <n v="2"/>
    <n v="0"/>
    <n v="4"/>
  </r>
  <r>
    <s v="No"/>
    <s v="Travel_Rarely"/>
    <x v="2"/>
    <s v="Current Employees"/>
    <x v="1"/>
    <x v="0"/>
    <s v="STAFF-830"/>
    <n v="830"/>
    <x v="0"/>
    <x v="3"/>
    <x v="1"/>
    <s v="No"/>
    <s v="Y"/>
    <n v="3"/>
    <n v="-2"/>
    <n v="0"/>
    <n v="32"/>
    <x v="1"/>
    <m/>
    <n v="0"/>
    <n v="1"/>
    <n v="859"/>
    <n v="4"/>
    <x v="3"/>
    <n v="1"/>
    <n v="3"/>
    <n v="98"/>
    <n v="2"/>
    <n v="2"/>
    <n v="1"/>
    <n v="6162"/>
    <n v="19124"/>
    <n v="1"/>
    <n v="12"/>
    <n v="3"/>
    <n v="3"/>
    <n v="80"/>
    <n v="1"/>
    <n v="14"/>
    <n v="3"/>
    <n v="14"/>
    <n v="13"/>
    <n v="6"/>
    <n v="8"/>
  </r>
  <r>
    <s v="No"/>
    <s v="Travel_Frequently"/>
    <x v="0"/>
    <s v="Current Employees"/>
    <x v="1"/>
    <x v="2"/>
    <s v="STAFF-832"/>
    <n v="832"/>
    <x v="1"/>
    <x v="2"/>
    <x v="0"/>
    <s v="No"/>
    <s v="Y"/>
    <n v="6"/>
    <n v="-2"/>
    <n v="0"/>
    <n v="40"/>
    <x v="1"/>
    <m/>
    <n v="0"/>
    <n v="1"/>
    <n v="720"/>
    <n v="16"/>
    <x v="2"/>
    <n v="1"/>
    <n v="1"/>
    <n v="51"/>
    <n v="2"/>
    <n v="2"/>
    <n v="3"/>
    <n v="5094"/>
    <n v="11983"/>
    <n v="6"/>
    <n v="14"/>
    <n v="3"/>
    <n v="4"/>
    <n v="80"/>
    <n v="0"/>
    <n v="10"/>
    <n v="3"/>
    <n v="1"/>
    <n v="0"/>
    <n v="0"/>
    <n v="0"/>
  </r>
  <r>
    <s v="No"/>
    <s v="Travel_Rarely"/>
    <x v="2"/>
    <s v="Current Employees"/>
    <x v="1"/>
    <x v="2"/>
    <s v="STAFF-833"/>
    <n v="833"/>
    <x v="0"/>
    <x v="3"/>
    <x v="0"/>
    <s v="Yes"/>
    <s v="Y"/>
    <n v="4"/>
    <n v="-2"/>
    <n v="0"/>
    <n v="30"/>
    <x v="1"/>
    <m/>
    <n v="0"/>
    <n v="1"/>
    <n v="946"/>
    <n v="2"/>
    <x v="3"/>
    <n v="1"/>
    <n v="3"/>
    <n v="52"/>
    <n v="2"/>
    <n v="2"/>
    <n v="4"/>
    <n v="6877"/>
    <n v="20234"/>
    <n v="5"/>
    <n v="24"/>
    <n v="4"/>
    <n v="2"/>
    <n v="80"/>
    <n v="0"/>
    <n v="12"/>
    <n v="2"/>
    <n v="0"/>
    <n v="0"/>
    <n v="0"/>
    <n v="0"/>
  </r>
  <r>
    <s v="No"/>
    <s v="Travel_Rarely"/>
    <x v="1"/>
    <s v="Current Employees"/>
    <x v="1"/>
    <x v="0"/>
    <s v="STAFF-834"/>
    <n v="834"/>
    <x v="0"/>
    <x v="1"/>
    <x v="0"/>
    <s v="No"/>
    <s v="Y"/>
    <n v="3"/>
    <n v="-2"/>
    <n v="0"/>
    <n v="45"/>
    <x v="1"/>
    <m/>
    <n v="0"/>
    <n v="1"/>
    <n v="252"/>
    <n v="2"/>
    <x v="3"/>
    <n v="1"/>
    <n v="2"/>
    <n v="95"/>
    <n v="2"/>
    <n v="1"/>
    <n v="1"/>
    <n v="2274"/>
    <n v="6153"/>
    <n v="1"/>
    <n v="14"/>
    <n v="3"/>
    <n v="4"/>
    <n v="80"/>
    <n v="0"/>
    <n v="1"/>
    <n v="3"/>
    <n v="1"/>
    <n v="0"/>
    <n v="0"/>
    <n v="0"/>
  </r>
  <r>
    <s v="No"/>
    <s v="Travel_Rarely"/>
    <x v="0"/>
    <s v="Current Employees"/>
    <x v="1"/>
    <x v="0"/>
    <s v="STAFF-836"/>
    <n v="836"/>
    <x v="1"/>
    <x v="3"/>
    <x v="1"/>
    <s v="No"/>
    <s v="Y"/>
    <n v="3"/>
    <n v="-2"/>
    <n v="0"/>
    <n v="42"/>
    <x v="1"/>
    <m/>
    <n v="0"/>
    <n v="1"/>
    <n v="933"/>
    <n v="29"/>
    <x v="3"/>
    <n v="1"/>
    <n v="2"/>
    <n v="98"/>
    <n v="3"/>
    <n v="2"/>
    <n v="1"/>
    <n v="4434"/>
    <n v="11806"/>
    <n v="1"/>
    <n v="13"/>
    <n v="3"/>
    <n v="4"/>
    <n v="80"/>
    <n v="1"/>
    <n v="10"/>
    <n v="2"/>
    <n v="9"/>
    <n v="8"/>
    <n v="7"/>
    <n v="8"/>
  </r>
  <r>
    <s v="No"/>
    <s v="Travel_Frequently"/>
    <x v="0"/>
    <s v="Current Employees"/>
    <x v="1"/>
    <x v="0"/>
    <s v="STAFF-837"/>
    <n v="837"/>
    <x v="1"/>
    <x v="4"/>
    <x v="2"/>
    <s v="No"/>
    <s v="Y"/>
    <n v="3"/>
    <n v="-2"/>
    <n v="0"/>
    <n v="38"/>
    <x v="1"/>
    <m/>
    <n v="0"/>
    <n v="1"/>
    <n v="471"/>
    <n v="12"/>
    <x v="3"/>
    <n v="1"/>
    <n v="1"/>
    <n v="45"/>
    <n v="2"/>
    <n v="2"/>
    <n v="1"/>
    <n v="6288"/>
    <n v="4284"/>
    <n v="2"/>
    <n v="15"/>
    <n v="3"/>
    <n v="3"/>
    <n v="80"/>
    <n v="1"/>
    <n v="13"/>
    <n v="2"/>
    <n v="4"/>
    <n v="3"/>
    <n v="1"/>
    <n v="2"/>
  </r>
  <r>
    <s v="No"/>
    <s v="Travel_Frequently"/>
    <x v="2"/>
    <s v="Current Employees"/>
    <x v="1"/>
    <x v="0"/>
    <s v="STAFF-838"/>
    <n v="838"/>
    <x v="0"/>
    <x v="1"/>
    <x v="0"/>
    <s v="No"/>
    <s v="Y"/>
    <n v="3"/>
    <n v="-2"/>
    <n v="0"/>
    <n v="34"/>
    <x v="1"/>
    <m/>
    <n v="0"/>
    <n v="1"/>
    <n v="702"/>
    <n v="16"/>
    <x v="2"/>
    <n v="1"/>
    <n v="3"/>
    <n v="100"/>
    <n v="2"/>
    <n v="1"/>
    <n v="1"/>
    <n v="2553"/>
    <n v="8306"/>
    <n v="1"/>
    <n v="16"/>
    <n v="3"/>
    <n v="3"/>
    <n v="80"/>
    <n v="0"/>
    <n v="6"/>
    <n v="3"/>
    <n v="5"/>
    <n v="2"/>
    <n v="1"/>
    <n v="3"/>
  </r>
  <r>
    <s v="Yes"/>
    <s v="Travel_Rarely"/>
    <x v="1"/>
    <s v="Ex-Employees"/>
    <x v="0"/>
    <x v="3"/>
    <s v="STAFF-840"/>
    <n v="840"/>
    <x v="0"/>
    <x v="0"/>
    <x v="1"/>
    <s v="No"/>
    <s v="Y"/>
    <n v="3"/>
    <n v="-2"/>
    <n v="0"/>
    <n v="49"/>
    <x v="0"/>
    <n v="1"/>
    <n v="1"/>
    <n v="0"/>
    <n v="1184"/>
    <n v="11"/>
    <x v="3"/>
    <n v="1"/>
    <n v="3"/>
    <n v="43"/>
    <n v="3"/>
    <n v="3"/>
    <n v="2"/>
    <n v="7654"/>
    <n v="5860"/>
    <n v="1"/>
    <n v="18"/>
    <n v="3"/>
    <n v="1"/>
    <n v="80"/>
    <n v="2"/>
    <n v="9"/>
    <n v="4"/>
    <n v="9"/>
    <n v="8"/>
    <n v="7"/>
    <n v="7"/>
  </r>
  <r>
    <s v="Yes"/>
    <s v="Travel_Rarely"/>
    <x v="3"/>
    <s v="Ex-Employees"/>
    <x v="0"/>
    <x v="2"/>
    <s v="STAFF-842"/>
    <n v="842"/>
    <x v="1"/>
    <x v="0"/>
    <x v="0"/>
    <s v="No"/>
    <s v="Y"/>
    <n v="3"/>
    <n v="-2"/>
    <n v="0"/>
    <n v="55"/>
    <x v="0"/>
    <n v="1"/>
    <n v="1"/>
    <n v="0"/>
    <n v="436"/>
    <n v="2"/>
    <x v="1"/>
    <n v="1"/>
    <n v="3"/>
    <n v="37"/>
    <n v="3"/>
    <n v="2"/>
    <n v="4"/>
    <n v="5160"/>
    <n v="21519"/>
    <n v="4"/>
    <n v="16"/>
    <n v="3"/>
    <n v="3"/>
    <n v="80"/>
    <n v="0"/>
    <n v="12"/>
    <n v="2"/>
    <n v="9"/>
    <n v="7"/>
    <n v="7"/>
    <n v="3"/>
  </r>
  <r>
    <s v="No"/>
    <s v="Travel_Rarely"/>
    <x v="0"/>
    <s v="Current Employees"/>
    <x v="1"/>
    <x v="0"/>
    <s v="STAFF-843"/>
    <n v="843"/>
    <x v="1"/>
    <x v="7"/>
    <x v="1"/>
    <s v="No"/>
    <s v="Y"/>
    <n v="3"/>
    <n v="-2"/>
    <n v="0"/>
    <n v="43"/>
    <x v="1"/>
    <m/>
    <n v="0"/>
    <n v="1"/>
    <n v="589"/>
    <n v="14"/>
    <x v="0"/>
    <n v="1"/>
    <n v="2"/>
    <n v="94"/>
    <n v="3"/>
    <n v="4"/>
    <n v="1"/>
    <n v="17159"/>
    <n v="5200"/>
    <n v="6"/>
    <n v="24"/>
    <n v="4"/>
    <n v="3"/>
    <n v="80"/>
    <n v="1"/>
    <n v="22"/>
    <n v="3"/>
    <n v="4"/>
    <n v="1"/>
    <n v="1"/>
    <n v="0"/>
  </r>
  <r>
    <s v="No"/>
    <s v="Travel_Rarely"/>
    <x v="2"/>
    <s v="Current Employees"/>
    <x v="1"/>
    <x v="4"/>
    <s v="STAFF-844"/>
    <n v="844"/>
    <x v="1"/>
    <x v="7"/>
    <x v="2"/>
    <s v="Yes"/>
    <s v="Y"/>
    <n v="3"/>
    <n v="-2"/>
    <n v="0"/>
    <n v="27"/>
    <x v="1"/>
    <m/>
    <n v="0"/>
    <n v="1"/>
    <n v="269"/>
    <n v="5"/>
    <x v="1"/>
    <n v="1"/>
    <n v="4"/>
    <n v="42"/>
    <n v="2"/>
    <n v="3"/>
    <n v="4"/>
    <n v="12808"/>
    <n v="8842"/>
    <n v="1"/>
    <n v="16"/>
    <n v="3"/>
    <n v="2"/>
    <n v="80"/>
    <n v="1"/>
    <n v="9"/>
    <n v="3"/>
    <n v="9"/>
    <n v="8"/>
    <n v="0"/>
    <n v="8"/>
  </r>
  <r>
    <s v="No"/>
    <s v="Travel_Rarely"/>
    <x v="0"/>
    <s v="Current Employees"/>
    <x v="1"/>
    <x v="1"/>
    <s v="STAFF-845"/>
    <n v="845"/>
    <x v="1"/>
    <x v="3"/>
    <x v="0"/>
    <s v="No"/>
    <s v="Y"/>
    <n v="3"/>
    <n v="-2"/>
    <n v="0"/>
    <n v="35"/>
    <x v="1"/>
    <m/>
    <n v="0"/>
    <n v="1"/>
    <n v="950"/>
    <n v="7"/>
    <x v="3"/>
    <n v="1"/>
    <n v="3"/>
    <n v="59"/>
    <n v="3"/>
    <n v="3"/>
    <n v="3"/>
    <n v="10221"/>
    <n v="18869"/>
    <n v="3"/>
    <n v="21"/>
    <n v="4"/>
    <n v="2"/>
    <n v="80"/>
    <n v="0"/>
    <n v="17"/>
    <n v="4"/>
    <n v="8"/>
    <n v="5"/>
    <n v="1"/>
    <n v="6"/>
  </r>
  <r>
    <s v="No"/>
    <s v="Travel_Rarely"/>
    <x v="2"/>
    <s v="Current Employees"/>
    <x v="0"/>
    <x v="3"/>
    <s v="STAFF-846"/>
    <n v="846"/>
    <x v="0"/>
    <x v="0"/>
    <x v="1"/>
    <s v="Yes"/>
    <s v="Y"/>
    <n v="2"/>
    <n v="-2"/>
    <n v="0"/>
    <n v="28"/>
    <x v="1"/>
    <m/>
    <n v="0"/>
    <n v="1"/>
    <n v="760"/>
    <n v="2"/>
    <x v="2"/>
    <n v="1"/>
    <n v="2"/>
    <n v="81"/>
    <n v="3"/>
    <n v="2"/>
    <n v="2"/>
    <n v="4779"/>
    <n v="3698"/>
    <n v="1"/>
    <n v="20"/>
    <n v="4"/>
    <n v="1"/>
    <n v="80"/>
    <n v="0"/>
    <n v="8"/>
    <n v="3"/>
    <n v="8"/>
    <n v="7"/>
    <n v="7"/>
    <n v="5"/>
  </r>
  <r>
    <s v="No"/>
    <s v="Travel_Rarely"/>
    <x v="2"/>
    <s v="Current Employees"/>
    <x v="2"/>
    <x v="5"/>
    <s v="STAFF-847"/>
    <n v="847"/>
    <x v="1"/>
    <x v="8"/>
    <x v="1"/>
    <s v="No"/>
    <s v="Y"/>
    <n v="1"/>
    <n v="-2"/>
    <n v="0"/>
    <n v="34"/>
    <x v="1"/>
    <m/>
    <n v="0"/>
    <n v="1"/>
    <n v="829"/>
    <n v="3"/>
    <x v="0"/>
    <n v="1"/>
    <n v="3"/>
    <n v="88"/>
    <n v="3"/>
    <n v="1"/>
    <n v="4"/>
    <n v="3737"/>
    <n v="2243"/>
    <n v="0"/>
    <n v="19"/>
    <n v="3"/>
    <n v="3"/>
    <n v="80"/>
    <n v="1"/>
    <n v="4"/>
    <n v="1"/>
    <n v="3"/>
    <n v="2"/>
    <n v="0"/>
    <n v="2"/>
  </r>
  <r>
    <s v="Yes"/>
    <s v="Travel_Frequently"/>
    <x v="2"/>
    <s v="Ex-Employees"/>
    <x v="1"/>
    <x v="2"/>
    <s v="STAFF-848"/>
    <n v="848"/>
    <x v="0"/>
    <x v="1"/>
    <x v="1"/>
    <s v="Yes"/>
    <s v="Y"/>
    <n v="2"/>
    <n v="-2"/>
    <n v="0"/>
    <n v="26"/>
    <x v="0"/>
    <n v="1"/>
    <n v="1"/>
    <n v="0"/>
    <n v="887"/>
    <n v="5"/>
    <x v="0"/>
    <n v="1"/>
    <n v="3"/>
    <n v="88"/>
    <n v="2"/>
    <n v="1"/>
    <n v="3"/>
    <n v="2366"/>
    <n v="20898"/>
    <n v="1"/>
    <n v="14"/>
    <n v="3"/>
    <n v="1"/>
    <n v="80"/>
    <n v="1"/>
    <n v="8"/>
    <n v="3"/>
    <n v="8"/>
    <n v="7"/>
    <n v="1"/>
    <n v="7"/>
  </r>
  <r>
    <s v="No"/>
    <s v="Non-Travel"/>
    <x v="2"/>
    <s v="Current Employees"/>
    <x v="1"/>
    <x v="2"/>
    <s v="STAFF-850"/>
    <n v="850"/>
    <x v="1"/>
    <x v="1"/>
    <x v="1"/>
    <s v="No"/>
    <s v="Y"/>
    <n v="6"/>
    <n v="-2"/>
    <n v="0"/>
    <n v="27"/>
    <x v="1"/>
    <m/>
    <n v="0"/>
    <n v="1"/>
    <n v="443"/>
    <n v="3"/>
    <x v="3"/>
    <n v="1"/>
    <n v="4"/>
    <n v="50"/>
    <n v="3"/>
    <n v="1"/>
    <n v="4"/>
    <n v="1706"/>
    <n v="16571"/>
    <n v="1"/>
    <n v="11"/>
    <n v="3"/>
    <n v="3"/>
    <n v="80"/>
    <n v="3"/>
    <n v="0"/>
    <n v="2"/>
    <n v="0"/>
    <n v="0"/>
    <n v="0"/>
    <n v="0"/>
  </r>
  <r>
    <s v="No"/>
    <s v="Travel_Rarely"/>
    <x v="1"/>
    <s v="Current Employees"/>
    <x v="0"/>
    <x v="3"/>
    <s v="STAFF-851"/>
    <n v="851"/>
    <x v="0"/>
    <x v="5"/>
    <x v="1"/>
    <s v="No"/>
    <s v="Y"/>
    <n v="2"/>
    <n v="-2"/>
    <n v="0"/>
    <n v="51"/>
    <x v="1"/>
    <m/>
    <n v="0"/>
    <n v="1"/>
    <n v="1318"/>
    <n v="26"/>
    <x v="2"/>
    <n v="1"/>
    <n v="1"/>
    <n v="66"/>
    <n v="3"/>
    <n v="4"/>
    <n v="2"/>
    <n v="16307"/>
    <n v="5594"/>
    <n v="2"/>
    <n v="14"/>
    <n v="3"/>
    <n v="3"/>
    <n v="80"/>
    <n v="1"/>
    <n v="29"/>
    <n v="2"/>
    <n v="20"/>
    <n v="6"/>
    <n v="4"/>
    <n v="17"/>
  </r>
  <r>
    <s v="No"/>
    <s v="Travel_Rarely"/>
    <x v="0"/>
    <s v="Current Employees"/>
    <x v="1"/>
    <x v="2"/>
    <s v="STAFF-852"/>
    <n v="852"/>
    <x v="1"/>
    <x v="4"/>
    <x v="0"/>
    <s v="No"/>
    <s v="Y"/>
    <n v="2"/>
    <n v="-2"/>
    <n v="0"/>
    <n v="44"/>
    <x v="1"/>
    <m/>
    <n v="0"/>
    <n v="1"/>
    <n v="625"/>
    <n v="4"/>
    <x v="3"/>
    <n v="1"/>
    <n v="4"/>
    <n v="50"/>
    <n v="3"/>
    <n v="2"/>
    <n v="3"/>
    <n v="5933"/>
    <n v="5197"/>
    <n v="9"/>
    <n v="12"/>
    <n v="3"/>
    <n v="4"/>
    <n v="80"/>
    <n v="0"/>
    <n v="10"/>
    <n v="2"/>
    <n v="5"/>
    <n v="2"/>
    <n v="2"/>
    <n v="3"/>
  </r>
  <r>
    <s v="No"/>
    <s v="Travel_Rarely"/>
    <x v="2"/>
    <s v="Current Employees"/>
    <x v="1"/>
    <x v="2"/>
    <s v="STAFF-854"/>
    <n v="854"/>
    <x v="1"/>
    <x v="1"/>
    <x v="0"/>
    <s v="No"/>
    <s v="Y"/>
    <n v="3"/>
    <n v="-2"/>
    <n v="0"/>
    <n v="25"/>
    <x v="1"/>
    <m/>
    <n v="0"/>
    <n v="1"/>
    <n v="180"/>
    <n v="2"/>
    <x v="1"/>
    <n v="1"/>
    <n v="1"/>
    <n v="65"/>
    <n v="4"/>
    <n v="1"/>
    <n v="3"/>
    <n v="3424"/>
    <n v="21632"/>
    <n v="7"/>
    <n v="13"/>
    <n v="3"/>
    <n v="3"/>
    <n v="80"/>
    <n v="0"/>
    <n v="6"/>
    <n v="2"/>
    <n v="4"/>
    <n v="3"/>
    <n v="0"/>
    <n v="1"/>
  </r>
  <r>
    <s v="No"/>
    <s v="Travel_Rarely"/>
    <x v="2"/>
    <s v="Current Employees"/>
    <x v="0"/>
    <x v="2"/>
    <s v="STAFF-855"/>
    <n v="855"/>
    <x v="1"/>
    <x v="0"/>
    <x v="2"/>
    <s v="No"/>
    <s v="Y"/>
    <n v="5"/>
    <n v="-2"/>
    <n v="0"/>
    <n v="33"/>
    <x v="1"/>
    <m/>
    <n v="0"/>
    <n v="1"/>
    <n v="586"/>
    <n v="1"/>
    <x v="3"/>
    <n v="1"/>
    <n v="1"/>
    <n v="48"/>
    <n v="4"/>
    <n v="2"/>
    <n v="3"/>
    <n v="4037"/>
    <n v="21816"/>
    <n v="1"/>
    <n v="22"/>
    <n v="4"/>
    <n v="1"/>
    <n v="80"/>
    <n v="1"/>
    <n v="9"/>
    <n v="3"/>
    <n v="9"/>
    <n v="8"/>
    <n v="0"/>
    <n v="8"/>
  </r>
  <r>
    <s v="No"/>
    <s v="Travel_Rarely"/>
    <x v="0"/>
    <s v="Current Employees"/>
    <x v="1"/>
    <x v="2"/>
    <s v="STAFF-856"/>
    <n v="856"/>
    <x v="0"/>
    <x v="1"/>
    <x v="0"/>
    <s v="No"/>
    <s v="Y"/>
    <n v="3"/>
    <n v="-2"/>
    <n v="0"/>
    <n v="35"/>
    <x v="1"/>
    <m/>
    <n v="0"/>
    <n v="1"/>
    <n v="1343"/>
    <n v="27"/>
    <x v="1"/>
    <n v="1"/>
    <n v="3"/>
    <n v="53"/>
    <n v="2"/>
    <n v="1"/>
    <n v="3"/>
    <n v="2559"/>
    <n v="17852"/>
    <n v="1"/>
    <n v="11"/>
    <n v="3"/>
    <n v="4"/>
    <n v="80"/>
    <n v="0"/>
    <n v="6"/>
    <n v="2"/>
    <n v="6"/>
    <n v="5"/>
    <n v="1"/>
    <n v="1"/>
  </r>
  <r>
    <s v="No"/>
    <s v="Travel_Rarely"/>
    <x v="0"/>
    <s v="Current Employees"/>
    <x v="0"/>
    <x v="0"/>
    <s v="STAFF-857"/>
    <n v="857"/>
    <x v="1"/>
    <x v="0"/>
    <x v="1"/>
    <s v="Yes"/>
    <s v="Y"/>
    <n v="1"/>
    <n v="-2"/>
    <n v="0"/>
    <n v="36"/>
    <x v="1"/>
    <m/>
    <n v="0"/>
    <n v="1"/>
    <n v="928"/>
    <n v="1"/>
    <x v="0"/>
    <n v="1"/>
    <n v="2"/>
    <n v="56"/>
    <n v="3"/>
    <n v="2"/>
    <n v="1"/>
    <n v="6201"/>
    <n v="2823"/>
    <n v="1"/>
    <n v="14"/>
    <n v="3"/>
    <n v="4"/>
    <n v="80"/>
    <n v="1"/>
    <n v="18"/>
    <n v="2"/>
    <n v="18"/>
    <n v="14"/>
    <n v="4"/>
    <n v="11"/>
  </r>
  <r>
    <s v="No"/>
    <s v="Travel_Rarely"/>
    <x v="2"/>
    <s v="Current Employees"/>
    <x v="0"/>
    <x v="0"/>
    <s v="STAFF-859"/>
    <n v="859"/>
    <x v="1"/>
    <x v="0"/>
    <x v="2"/>
    <s v="No"/>
    <s v="Y"/>
    <n v="3"/>
    <n v="-2"/>
    <n v="0"/>
    <n v="32"/>
    <x v="1"/>
    <m/>
    <n v="0"/>
    <n v="1"/>
    <n v="117"/>
    <n v="13"/>
    <x v="2"/>
    <n v="1"/>
    <n v="2"/>
    <n v="73"/>
    <n v="3"/>
    <n v="2"/>
    <n v="1"/>
    <n v="4403"/>
    <n v="9250"/>
    <n v="2"/>
    <n v="11"/>
    <n v="3"/>
    <n v="3"/>
    <n v="80"/>
    <n v="1"/>
    <n v="8"/>
    <n v="2"/>
    <n v="5"/>
    <n v="2"/>
    <n v="0"/>
    <n v="3"/>
  </r>
  <r>
    <s v="No"/>
    <s v="Travel_Frequently"/>
    <x v="2"/>
    <s v="Current Employees"/>
    <x v="1"/>
    <x v="0"/>
    <s v="STAFF-861"/>
    <n v="861"/>
    <x v="1"/>
    <x v="1"/>
    <x v="2"/>
    <s v="No"/>
    <s v="Y"/>
    <n v="3"/>
    <n v="-2"/>
    <n v="0"/>
    <n v="30"/>
    <x v="1"/>
    <m/>
    <n v="0"/>
    <n v="1"/>
    <n v="1012"/>
    <n v="5"/>
    <x v="2"/>
    <n v="1"/>
    <n v="2"/>
    <n v="75"/>
    <n v="2"/>
    <n v="1"/>
    <n v="1"/>
    <n v="3761"/>
    <n v="2373"/>
    <n v="9"/>
    <n v="12"/>
    <n v="3"/>
    <n v="2"/>
    <n v="80"/>
    <n v="1"/>
    <n v="10"/>
    <n v="2"/>
    <n v="5"/>
    <n v="4"/>
    <n v="0"/>
    <n v="3"/>
  </r>
  <r>
    <s v="No"/>
    <s v="Travel_Rarely"/>
    <x v="1"/>
    <s v="Current Employees"/>
    <x v="0"/>
    <x v="3"/>
    <s v="STAFF-862"/>
    <n v="862"/>
    <x v="0"/>
    <x v="0"/>
    <x v="1"/>
    <s v="Yes"/>
    <s v="Y"/>
    <n v="3"/>
    <n v="-2"/>
    <n v="0"/>
    <n v="53"/>
    <x v="1"/>
    <m/>
    <n v="0"/>
    <n v="1"/>
    <n v="661"/>
    <n v="7"/>
    <x v="0"/>
    <n v="1"/>
    <n v="1"/>
    <n v="78"/>
    <n v="2"/>
    <n v="3"/>
    <n v="2"/>
    <n v="10934"/>
    <n v="20715"/>
    <n v="7"/>
    <n v="18"/>
    <n v="3"/>
    <n v="4"/>
    <n v="80"/>
    <n v="1"/>
    <n v="35"/>
    <n v="3"/>
    <n v="5"/>
    <n v="2"/>
    <n v="0"/>
    <n v="4"/>
  </r>
  <r>
    <s v="No"/>
    <s v="Travel_Rarely"/>
    <x v="1"/>
    <s v="Current Employees"/>
    <x v="0"/>
    <x v="3"/>
    <s v="STAFF-864"/>
    <n v="864"/>
    <x v="1"/>
    <x v="0"/>
    <x v="2"/>
    <s v="Yes"/>
    <s v="Y"/>
    <n v="2"/>
    <n v="-2"/>
    <n v="0"/>
    <n v="45"/>
    <x v="1"/>
    <m/>
    <n v="0"/>
    <n v="1"/>
    <n v="930"/>
    <n v="9"/>
    <x v="3"/>
    <n v="1"/>
    <n v="4"/>
    <n v="74"/>
    <n v="3"/>
    <n v="3"/>
    <n v="2"/>
    <n v="10761"/>
    <n v="19239"/>
    <n v="4"/>
    <n v="12"/>
    <n v="3"/>
    <n v="3"/>
    <n v="80"/>
    <n v="1"/>
    <n v="18"/>
    <n v="3"/>
    <n v="5"/>
    <n v="4"/>
    <n v="0"/>
    <n v="2"/>
  </r>
  <r>
    <s v="No"/>
    <s v="Travel_Rarely"/>
    <x v="2"/>
    <s v="Current Employees"/>
    <x v="1"/>
    <x v="2"/>
    <s v="STAFF-865"/>
    <n v="865"/>
    <x v="0"/>
    <x v="1"/>
    <x v="1"/>
    <s v="No"/>
    <s v="Y"/>
    <n v="3"/>
    <n v="-2"/>
    <n v="0"/>
    <n v="32"/>
    <x v="1"/>
    <m/>
    <n v="0"/>
    <n v="1"/>
    <n v="638"/>
    <n v="8"/>
    <x v="0"/>
    <n v="1"/>
    <n v="3"/>
    <n v="91"/>
    <n v="4"/>
    <n v="2"/>
    <n v="3"/>
    <n v="5175"/>
    <n v="22162"/>
    <n v="5"/>
    <n v="12"/>
    <n v="3"/>
    <n v="3"/>
    <n v="80"/>
    <n v="1"/>
    <n v="9"/>
    <n v="2"/>
    <n v="5"/>
    <n v="3"/>
    <n v="1"/>
    <n v="3"/>
  </r>
  <r>
    <s v="No"/>
    <s v="Travel_Frequently"/>
    <x v="1"/>
    <s v="Current Employees"/>
    <x v="1"/>
    <x v="2"/>
    <s v="STAFF-867"/>
    <n v="867"/>
    <x v="0"/>
    <x v="3"/>
    <x v="1"/>
    <s v="No"/>
    <s v="Y"/>
    <n v="3"/>
    <n v="-2"/>
    <n v="0"/>
    <n v="52"/>
    <x v="1"/>
    <m/>
    <n v="0"/>
    <n v="1"/>
    <n v="890"/>
    <n v="25"/>
    <x v="2"/>
    <n v="1"/>
    <n v="3"/>
    <n v="81"/>
    <n v="2"/>
    <n v="4"/>
    <n v="4"/>
    <n v="13826"/>
    <n v="19028"/>
    <n v="3"/>
    <n v="22"/>
    <n v="4"/>
    <n v="3"/>
    <n v="80"/>
    <n v="0"/>
    <n v="31"/>
    <n v="3"/>
    <n v="9"/>
    <n v="8"/>
    <n v="0"/>
    <n v="0"/>
  </r>
  <r>
    <s v="No"/>
    <s v="Travel_Rarely"/>
    <x v="0"/>
    <s v="Current Employees"/>
    <x v="0"/>
    <x v="3"/>
    <s v="STAFF-868"/>
    <n v="868"/>
    <x v="1"/>
    <x v="0"/>
    <x v="2"/>
    <s v="No"/>
    <s v="Y"/>
    <n v="2"/>
    <n v="-2"/>
    <n v="0"/>
    <n v="37"/>
    <x v="1"/>
    <m/>
    <n v="0"/>
    <n v="1"/>
    <n v="342"/>
    <n v="16"/>
    <x v="2"/>
    <n v="1"/>
    <n v="4"/>
    <n v="66"/>
    <n v="2"/>
    <n v="2"/>
    <n v="2"/>
    <n v="6334"/>
    <n v="24558"/>
    <n v="4"/>
    <n v="19"/>
    <n v="3"/>
    <n v="4"/>
    <n v="80"/>
    <n v="2"/>
    <n v="9"/>
    <n v="3"/>
    <n v="1"/>
    <n v="0"/>
    <n v="0"/>
    <n v="0"/>
  </r>
  <r>
    <s v="No"/>
    <s v="Travel_Rarely"/>
    <x v="2"/>
    <s v="Current Employees"/>
    <x v="2"/>
    <x v="2"/>
    <s v="STAFF-869"/>
    <n v="869"/>
    <x v="1"/>
    <x v="8"/>
    <x v="2"/>
    <s v="No"/>
    <s v="Y"/>
    <n v="6"/>
    <n v="-2"/>
    <n v="0"/>
    <n v="28"/>
    <x v="1"/>
    <m/>
    <n v="0"/>
    <n v="1"/>
    <n v="1169"/>
    <n v="8"/>
    <x v="0"/>
    <n v="1"/>
    <n v="2"/>
    <n v="63"/>
    <n v="2"/>
    <n v="1"/>
    <n v="4"/>
    <n v="4936"/>
    <n v="23965"/>
    <n v="1"/>
    <n v="13"/>
    <n v="3"/>
    <n v="4"/>
    <n v="80"/>
    <n v="1"/>
    <n v="6"/>
    <n v="3"/>
    <n v="5"/>
    <n v="1"/>
    <n v="0"/>
    <n v="4"/>
  </r>
  <r>
    <s v="No"/>
    <s v="Travel_Rarely"/>
    <x v="4"/>
    <s v="Current Employees"/>
    <x v="1"/>
    <x v="0"/>
    <s v="STAFF-872"/>
    <n v="872"/>
    <x v="1"/>
    <x v="3"/>
    <x v="1"/>
    <s v="No"/>
    <s v="Y"/>
    <n v="2"/>
    <n v="-2"/>
    <n v="0"/>
    <n v="22"/>
    <x v="1"/>
    <m/>
    <n v="0"/>
    <n v="1"/>
    <n v="1230"/>
    <n v="1"/>
    <x v="0"/>
    <n v="1"/>
    <n v="4"/>
    <n v="33"/>
    <n v="2"/>
    <n v="2"/>
    <n v="1"/>
    <n v="4775"/>
    <n v="19146"/>
    <n v="6"/>
    <n v="22"/>
    <n v="4"/>
    <n v="1"/>
    <n v="80"/>
    <n v="2"/>
    <n v="4"/>
    <n v="1"/>
    <n v="2"/>
    <n v="2"/>
    <n v="2"/>
    <n v="2"/>
  </r>
  <r>
    <s v="No"/>
    <s v="Travel_Rarely"/>
    <x v="0"/>
    <s v="Current Employees"/>
    <x v="1"/>
    <x v="0"/>
    <s v="STAFF-874"/>
    <n v="874"/>
    <x v="1"/>
    <x v="2"/>
    <x v="1"/>
    <s v="Yes"/>
    <s v="Y"/>
    <n v="2"/>
    <n v="-2"/>
    <n v="0"/>
    <n v="44"/>
    <x v="1"/>
    <m/>
    <n v="0"/>
    <n v="1"/>
    <n v="986"/>
    <n v="8"/>
    <x v="2"/>
    <n v="1"/>
    <n v="1"/>
    <n v="62"/>
    <n v="4"/>
    <n v="1"/>
    <n v="1"/>
    <n v="2818"/>
    <n v="5044"/>
    <n v="2"/>
    <n v="24"/>
    <n v="4"/>
    <n v="3"/>
    <n v="80"/>
    <n v="1"/>
    <n v="10"/>
    <n v="2"/>
    <n v="3"/>
    <n v="2"/>
    <n v="0"/>
    <n v="2"/>
  </r>
  <r>
    <s v="No"/>
    <s v="Travel_Frequently"/>
    <x v="0"/>
    <s v="Current Employees"/>
    <x v="1"/>
    <x v="2"/>
    <s v="STAFF-875"/>
    <n v="875"/>
    <x v="1"/>
    <x v="1"/>
    <x v="0"/>
    <s v="Yes"/>
    <s v="Y"/>
    <n v="2"/>
    <n v="-2"/>
    <n v="0"/>
    <n v="42"/>
    <x v="1"/>
    <m/>
    <n v="0"/>
    <n v="1"/>
    <n v="1271"/>
    <n v="2"/>
    <x v="1"/>
    <n v="1"/>
    <n v="2"/>
    <n v="35"/>
    <n v="3"/>
    <n v="1"/>
    <n v="4"/>
    <n v="2515"/>
    <n v="9068"/>
    <n v="5"/>
    <n v="14"/>
    <n v="3"/>
    <n v="4"/>
    <n v="80"/>
    <n v="0"/>
    <n v="8"/>
    <n v="3"/>
    <n v="2"/>
    <n v="1"/>
    <n v="2"/>
    <n v="2"/>
  </r>
  <r>
    <s v="No"/>
    <s v="Travel_Rarely"/>
    <x v="0"/>
    <s v="Current Employees"/>
    <x v="2"/>
    <x v="0"/>
    <s v="STAFF-878"/>
    <n v="878"/>
    <x v="1"/>
    <x v="8"/>
    <x v="1"/>
    <s v="No"/>
    <s v="Y"/>
    <n v="3"/>
    <n v="-2"/>
    <n v="0"/>
    <n v="36"/>
    <x v="1"/>
    <m/>
    <n v="0"/>
    <n v="1"/>
    <n v="1278"/>
    <n v="8"/>
    <x v="3"/>
    <n v="1"/>
    <n v="1"/>
    <n v="77"/>
    <n v="2"/>
    <n v="1"/>
    <n v="1"/>
    <n v="2342"/>
    <n v="8635"/>
    <n v="0"/>
    <n v="21"/>
    <n v="4"/>
    <n v="3"/>
    <n v="80"/>
    <n v="0"/>
    <n v="6"/>
    <n v="3"/>
    <n v="5"/>
    <n v="4"/>
    <n v="0"/>
    <n v="3"/>
  </r>
  <r>
    <s v="No"/>
    <s v="Travel_Rarely"/>
    <x v="2"/>
    <s v="Current Employees"/>
    <x v="0"/>
    <x v="1"/>
    <s v="STAFF-879"/>
    <n v="879"/>
    <x v="1"/>
    <x v="0"/>
    <x v="1"/>
    <s v="Yes"/>
    <s v="Y"/>
    <n v="3"/>
    <n v="-2"/>
    <n v="0"/>
    <n v="25"/>
    <x v="1"/>
    <m/>
    <n v="0"/>
    <n v="1"/>
    <n v="141"/>
    <n v="3"/>
    <x v="1"/>
    <n v="1"/>
    <n v="3"/>
    <n v="98"/>
    <n v="3"/>
    <n v="2"/>
    <n v="3"/>
    <n v="4194"/>
    <n v="14363"/>
    <n v="1"/>
    <n v="18"/>
    <n v="3"/>
    <n v="4"/>
    <n v="80"/>
    <n v="0"/>
    <n v="5"/>
    <n v="3"/>
    <n v="5"/>
    <n v="3"/>
    <n v="0"/>
    <n v="3"/>
  </r>
  <r>
    <s v="No"/>
    <s v="Travel_Rarely"/>
    <x v="0"/>
    <s v="Current Employees"/>
    <x v="1"/>
    <x v="0"/>
    <s v="STAFF-880"/>
    <n v="880"/>
    <x v="0"/>
    <x v="3"/>
    <x v="1"/>
    <s v="Yes"/>
    <s v="Y"/>
    <n v="2"/>
    <n v="-2"/>
    <n v="0"/>
    <n v="35"/>
    <x v="1"/>
    <m/>
    <n v="0"/>
    <n v="1"/>
    <n v="607"/>
    <n v="9"/>
    <x v="3"/>
    <n v="1"/>
    <n v="4"/>
    <n v="66"/>
    <n v="2"/>
    <n v="3"/>
    <n v="1"/>
    <n v="10685"/>
    <n v="23457"/>
    <n v="1"/>
    <n v="20"/>
    <n v="4"/>
    <n v="2"/>
    <n v="80"/>
    <n v="1"/>
    <n v="17"/>
    <n v="3"/>
    <n v="17"/>
    <n v="14"/>
    <n v="5"/>
    <n v="15"/>
  </r>
  <r>
    <s v="Yes"/>
    <s v="Travel_Frequently"/>
    <x v="0"/>
    <s v="Ex-Employees"/>
    <x v="1"/>
    <x v="0"/>
    <s v="STAFF-881"/>
    <n v="881"/>
    <x v="0"/>
    <x v="1"/>
    <x v="2"/>
    <s v="Yes"/>
    <s v="Y"/>
    <n v="3"/>
    <n v="-2"/>
    <n v="0"/>
    <n v="35"/>
    <x v="0"/>
    <n v="1"/>
    <n v="1"/>
    <n v="0"/>
    <n v="130"/>
    <n v="25"/>
    <x v="2"/>
    <n v="1"/>
    <n v="4"/>
    <n v="96"/>
    <n v="3"/>
    <n v="1"/>
    <n v="1"/>
    <n v="2022"/>
    <n v="16612"/>
    <n v="1"/>
    <n v="19"/>
    <n v="3"/>
    <n v="1"/>
    <n v="80"/>
    <n v="1"/>
    <n v="10"/>
    <n v="2"/>
    <n v="10"/>
    <n v="2"/>
    <n v="7"/>
    <n v="8"/>
  </r>
  <r>
    <s v="No"/>
    <s v="Non-Travel"/>
    <x v="2"/>
    <s v="Current Employees"/>
    <x v="1"/>
    <x v="0"/>
    <s v="STAFF-882"/>
    <n v="882"/>
    <x v="1"/>
    <x v="2"/>
    <x v="2"/>
    <s v="No"/>
    <s v="Y"/>
    <n v="2"/>
    <n v="-2"/>
    <n v="0"/>
    <n v="32"/>
    <x v="1"/>
    <m/>
    <n v="0"/>
    <n v="1"/>
    <n v="300"/>
    <n v="1"/>
    <x v="3"/>
    <n v="1"/>
    <n v="4"/>
    <n v="61"/>
    <n v="3"/>
    <n v="1"/>
    <n v="1"/>
    <n v="2314"/>
    <n v="9148"/>
    <n v="0"/>
    <n v="12"/>
    <n v="3"/>
    <n v="2"/>
    <n v="80"/>
    <n v="1"/>
    <n v="4"/>
    <n v="3"/>
    <n v="3"/>
    <n v="0"/>
    <n v="0"/>
    <n v="2"/>
  </r>
  <r>
    <s v="No"/>
    <s v="Travel_Rarely"/>
    <x v="2"/>
    <s v="Current Employees"/>
    <x v="0"/>
    <x v="3"/>
    <s v="STAFF-885"/>
    <n v="885"/>
    <x v="1"/>
    <x v="0"/>
    <x v="1"/>
    <s v="No"/>
    <s v="Y"/>
    <n v="1"/>
    <n v="-2"/>
    <n v="0"/>
    <n v="25"/>
    <x v="1"/>
    <m/>
    <n v="0"/>
    <n v="1"/>
    <n v="583"/>
    <n v="4"/>
    <x v="1"/>
    <n v="1"/>
    <n v="3"/>
    <n v="87"/>
    <n v="2"/>
    <n v="2"/>
    <n v="2"/>
    <n v="4256"/>
    <n v="18154"/>
    <n v="1"/>
    <n v="12"/>
    <n v="3"/>
    <n v="1"/>
    <n v="80"/>
    <n v="0"/>
    <n v="5"/>
    <n v="4"/>
    <n v="5"/>
    <n v="2"/>
    <n v="0"/>
    <n v="3"/>
  </r>
  <r>
    <s v="No"/>
    <s v="Travel_Rarely"/>
    <x v="1"/>
    <s v="Current Employees"/>
    <x v="1"/>
    <x v="4"/>
    <s v="STAFF-887"/>
    <n v="887"/>
    <x v="0"/>
    <x v="1"/>
    <x v="1"/>
    <s v="No"/>
    <s v="Y"/>
    <n v="2"/>
    <n v="-2"/>
    <n v="0"/>
    <n v="49"/>
    <x v="1"/>
    <m/>
    <n v="0"/>
    <n v="1"/>
    <n v="1418"/>
    <n v="1"/>
    <x v="3"/>
    <n v="1"/>
    <n v="4"/>
    <n v="36"/>
    <n v="3"/>
    <n v="1"/>
    <n v="4"/>
    <n v="3580"/>
    <n v="10554"/>
    <n v="2"/>
    <n v="16"/>
    <n v="3"/>
    <n v="2"/>
    <n v="80"/>
    <n v="1"/>
    <n v="7"/>
    <n v="3"/>
    <n v="4"/>
    <n v="2"/>
    <n v="0"/>
    <n v="2"/>
  </r>
  <r>
    <s v="No"/>
    <s v="Non-Travel"/>
    <x v="4"/>
    <s v="Current Employees"/>
    <x v="1"/>
    <x v="0"/>
    <s v="STAFF-888"/>
    <n v="888"/>
    <x v="1"/>
    <x v="2"/>
    <x v="1"/>
    <s v="No"/>
    <s v="Y"/>
    <n v="2"/>
    <n v="-2"/>
    <n v="0"/>
    <n v="24"/>
    <x v="1"/>
    <m/>
    <n v="0"/>
    <n v="1"/>
    <n v="1269"/>
    <n v="4"/>
    <x v="1"/>
    <n v="1"/>
    <n v="1"/>
    <n v="46"/>
    <n v="2"/>
    <n v="1"/>
    <n v="1"/>
    <n v="3162"/>
    <n v="10778"/>
    <n v="0"/>
    <n v="17"/>
    <n v="3"/>
    <n v="4"/>
    <n v="80"/>
    <n v="0"/>
    <n v="6"/>
    <n v="2"/>
    <n v="5"/>
    <n v="2"/>
    <n v="3"/>
    <n v="4"/>
  </r>
  <r>
    <s v="No"/>
    <s v="Travel_Frequently"/>
    <x v="2"/>
    <s v="Current Employees"/>
    <x v="0"/>
    <x v="0"/>
    <s v="STAFF-889"/>
    <n v="889"/>
    <x v="1"/>
    <x v="0"/>
    <x v="1"/>
    <s v="No"/>
    <s v="Y"/>
    <n v="3"/>
    <n v="-2"/>
    <n v="0"/>
    <n v="32"/>
    <x v="1"/>
    <m/>
    <n v="0"/>
    <n v="1"/>
    <n v="379"/>
    <n v="5"/>
    <x v="0"/>
    <n v="1"/>
    <n v="2"/>
    <n v="48"/>
    <n v="3"/>
    <n v="2"/>
    <n v="1"/>
    <n v="6524"/>
    <n v="8891"/>
    <n v="1"/>
    <n v="14"/>
    <n v="3"/>
    <n v="4"/>
    <n v="80"/>
    <n v="1"/>
    <n v="10"/>
    <n v="3"/>
    <n v="10"/>
    <n v="8"/>
    <n v="5"/>
    <n v="3"/>
  </r>
  <r>
    <s v="No"/>
    <s v="Travel_Rarely"/>
    <x v="0"/>
    <s v="Current Employees"/>
    <x v="0"/>
    <x v="3"/>
    <s v="STAFF-893"/>
    <n v="893"/>
    <x v="1"/>
    <x v="6"/>
    <x v="1"/>
    <s v="No"/>
    <s v="Y"/>
    <n v="3"/>
    <n v="-2"/>
    <n v="0"/>
    <n v="38"/>
    <x v="1"/>
    <m/>
    <n v="0"/>
    <n v="1"/>
    <n v="395"/>
    <n v="9"/>
    <x v="3"/>
    <n v="1"/>
    <n v="2"/>
    <n v="98"/>
    <n v="2"/>
    <n v="1"/>
    <n v="2"/>
    <n v="2899"/>
    <n v="12102"/>
    <n v="0"/>
    <n v="19"/>
    <n v="3"/>
    <n v="4"/>
    <n v="80"/>
    <n v="1"/>
    <n v="3"/>
    <n v="3"/>
    <n v="2"/>
    <n v="2"/>
    <n v="1"/>
    <n v="2"/>
  </r>
  <r>
    <s v="No"/>
    <s v="Travel_Rarely"/>
    <x v="0"/>
    <s v="Current Employees"/>
    <x v="1"/>
    <x v="0"/>
    <s v="STAFF-894"/>
    <n v="894"/>
    <x v="0"/>
    <x v="2"/>
    <x v="1"/>
    <s v="Yes"/>
    <s v="Y"/>
    <n v="1"/>
    <n v="-2"/>
    <n v="0"/>
    <n v="42"/>
    <x v="1"/>
    <m/>
    <n v="0"/>
    <n v="1"/>
    <n v="1265"/>
    <n v="3"/>
    <x v="3"/>
    <n v="1"/>
    <n v="3"/>
    <n v="95"/>
    <n v="4"/>
    <n v="2"/>
    <n v="1"/>
    <n v="5231"/>
    <n v="23726"/>
    <n v="2"/>
    <n v="13"/>
    <n v="3"/>
    <n v="2"/>
    <n v="80"/>
    <n v="1"/>
    <n v="17"/>
    <n v="2"/>
    <n v="5"/>
    <n v="3"/>
    <n v="1"/>
    <n v="3"/>
  </r>
  <r>
    <s v="No"/>
    <s v="Travel_Rarely"/>
    <x v="2"/>
    <s v="Current Employees"/>
    <x v="1"/>
    <x v="0"/>
    <s v="STAFF-895"/>
    <n v="895"/>
    <x v="1"/>
    <x v="1"/>
    <x v="1"/>
    <s v="Yes"/>
    <s v="Y"/>
    <n v="2"/>
    <n v="-2"/>
    <n v="0"/>
    <n v="31"/>
    <x v="1"/>
    <m/>
    <n v="0"/>
    <n v="1"/>
    <n v="1222"/>
    <n v="11"/>
    <x v="2"/>
    <n v="1"/>
    <n v="4"/>
    <n v="48"/>
    <n v="3"/>
    <n v="1"/>
    <n v="1"/>
    <n v="2356"/>
    <n v="14871"/>
    <n v="3"/>
    <n v="19"/>
    <n v="3"/>
    <n v="2"/>
    <n v="80"/>
    <n v="1"/>
    <n v="8"/>
    <n v="3"/>
    <n v="6"/>
    <n v="4"/>
    <n v="0"/>
    <n v="2"/>
  </r>
  <r>
    <s v="Yes"/>
    <s v="Travel_Rarely"/>
    <x v="2"/>
    <s v="Ex-Employees"/>
    <x v="0"/>
    <x v="2"/>
    <s v="STAFF-896"/>
    <n v="896"/>
    <x v="0"/>
    <x v="6"/>
    <x v="2"/>
    <s v="Yes"/>
    <s v="Y"/>
    <n v="3"/>
    <n v="-2"/>
    <n v="0"/>
    <n v="29"/>
    <x v="0"/>
    <n v="1"/>
    <n v="1"/>
    <n v="0"/>
    <n v="341"/>
    <n v="1"/>
    <x v="3"/>
    <n v="1"/>
    <n v="2"/>
    <n v="48"/>
    <n v="2"/>
    <n v="1"/>
    <n v="3"/>
    <n v="2800"/>
    <n v="23522"/>
    <n v="6"/>
    <n v="19"/>
    <n v="3"/>
    <n v="3"/>
    <n v="80"/>
    <n v="3"/>
    <n v="5"/>
    <n v="3"/>
    <n v="3"/>
    <n v="2"/>
    <n v="0"/>
    <n v="2"/>
  </r>
  <r>
    <s v="No"/>
    <s v="Travel_Rarely"/>
    <x v="1"/>
    <s v="Current Employees"/>
    <x v="0"/>
    <x v="3"/>
    <s v="STAFF-897"/>
    <n v="897"/>
    <x v="1"/>
    <x v="0"/>
    <x v="1"/>
    <s v="No"/>
    <s v="Y"/>
    <n v="3"/>
    <n v="-2"/>
    <n v="0"/>
    <n v="53"/>
    <x v="1"/>
    <m/>
    <n v="0"/>
    <n v="1"/>
    <n v="868"/>
    <n v="8"/>
    <x v="3"/>
    <n v="1"/>
    <n v="1"/>
    <n v="73"/>
    <n v="3"/>
    <n v="4"/>
    <n v="2"/>
    <n v="11836"/>
    <n v="22789"/>
    <n v="5"/>
    <n v="14"/>
    <n v="3"/>
    <n v="3"/>
    <n v="80"/>
    <n v="1"/>
    <n v="28"/>
    <n v="3"/>
    <n v="2"/>
    <n v="0"/>
    <n v="2"/>
    <n v="2"/>
  </r>
  <r>
    <s v="No"/>
    <s v="Travel_Rarely"/>
    <x v="0"/>
    <s v="Current Employees"/>
    <x v="1"/>
    <x v="4"/>
    <s v="STAFF-899"/>
    <n v="899"/>
    <x v="1"/>
    <x v="3"/>
    <x v="1"/>
    <s v="No"/>
    <s v="Y"/>
    <n v="2"/>
    <n v="-2"/>
    <n v="0"/>
    <n v="35"/>
    <x v="1"/>
    <m/>
    <n v="0"/>
    <n v="1"/>
    <n v="672"/>
    <n v="25"/>
    <x v="3"/>
    <n v="1"/>
    <n v="4"/>
    <n v="78"/>
    <n v="2"/>
    <n v="3"/>
    <n v="4"/>
    <n v="10903"/>
    <n v="9129"/>
    <n v="3"/>
    <n v="16"/>
    <n v="3"/>
    <n v="1"/>
    <n v="80"/>
    <n v="0"/>
    <n v="16"/>
    <n v="3"/>
    <n v="13"/>
    <n v="10"/>
    <n v="4"/>
    <n v="8"/>
  </r>
  <r>
    <s v="No"/>
    <s v="Travel_Frequently"/>
    <x v="0"/>
    <s v="Current Employees"/>
    <x v="0"/>
    <x v="2"/>
    <s v="STAFF-900"/>
    <n v="900"/>
    <x v="0"/>
    <x v="6"/>
    <x v="1"/>
    <s v="No"/>
    <s v="Y"/>
    <n v="3"/>
    <n v="-2"/>
    <n v="0"/>
    <n v="37"/>
    <x v="1"/>
    <m/>
    <n v="0"/>
    <n v="1"/>
    <n v="1231"/>
    <n v="21"/>
    <x v="0"/>
    <n v="1"/>
    <n v="3"/>
    <n v="54"/>
    <n v="3"/>
    <n v="1"/>
    <n v="4"/>
    <n v="2973"/>
    <n v="21222"/>
    <n v="5"/>
    <n v="15"/>
    <n v="3"/>
    <n v="2"/>
    <n v="80"/>
    <n v="1"/>
    <n v="10"/>
    <n v="3"/>
    <n v="5"/>
    <n v="4"/>
    <n v="0"/>
    <n v="0"/>
  </r>
  <r>
    <s v="No"/>
    <s v="Travel_Rarely"/>
    <x v="1"/>
    <s v="Current Employees"/>
    <x v="1"/>
    <x v="0"/>
    <s v="STAFF-901"/>
    <n v="901"/>
    <x v="0"/>
    <x v="7"/>
    <x v="0"/>
    <s v="No"/>
    <s v="Y"/>
    <n v="0"/>
    <n v="-2"/>
    <n v="0"/>
    <n v="53"/>
    <x v="1"/>
    <m/>
    <n v="0"/>
    <n v="1"/>
    <n v="102"/>
    <n v="23"/>
    <x v="2"/>
    <n v="1"/>
    <n v="4"/>
    <n v="72"/>
    <n v="3"/>
    <n v="4"/>
    <n v="1"/>
    <n v="14275"/>
    <n v="20206"/>
    <n v="6"/>
    <n v="18"/>
    <n v="3"/>
    <n v="3"/>
    <n v="80"/>
    <n v="0"/>
    <n v="33"/>
    <n v="3"/>
    <n v="12"/>
    <n v="9"/>
    <n v="3"/>
    <n v="8"/>
  </r>
  <r>
    <s v="No"/>
    <s v="Travel_Frequently"/>
    <x v="0"/>
    <s v="Current Employees"/>
    <x v="1"/>
    <x v="0"/>
    <s v="STAFF-902"/>
    <n v="902"/>
    <x v="0"/>
    <x v="4"/>
    <x v="1"/>
    <s v="No"/>
    <s v="Y"/>
    <n v="2"/>
    <n v="-2"/>
    <n v="0"/>
    <n v="43"/>
    <x v="1"/>
    <m/>
    <n v="0"/>
    <n v="1"/>
    <n v="422"/>
    <n v="1"/>
    <x v="3"/>
    <n v="1"/>
    <n v="4"/>
    <n v="33"/>
    <n v="3"/>
    <n v="2"/>
    <n v="1"/>
    <n v="5562"/>
    <n v="21782"/>
    <n v="4"/>
    <n v="13"/>
    <n v="3"/>
    <n v="2"/>
    <n v="80"/>
    <n v="1"/>
    <n v="12"/>
    <n v="2"/>
    <n v="5"/>
    <n v="2"/>
    <n v="2"/>
    <n v="2"/>
  </r>
  <r>
    <s v="No"/>
    <s v="Travel_Rarely"/>
    <x v="1"/>
    <s v="Current Employees"/>
    <x v="0"/>
    <x v="3"/>
    <s v="STAFF-903"/>
    <n v="903"/>
    <x v="0"/>
    <x v="0"/>
    <x v="1"/>
    <s v="Yes"/>
    <s v="Y"/>
    <n v="2"/>
    <n v="-2"/>
    <n v="0"/>
    <n v="47"/>
    <x v="1"/>
    <m/>
    <n v="0"/>
    <n v="1"/>
    <n v="249"/>
    <n v="2"/>
    <x v="0"/>
    <n v="1"/>
    <n v="3"/>
    <n v="35"/>
    <n v="3"/>
    <n v="2"/>
    <n v="2"/>
    <n v="4537"/>
    <n v="17783"/>
    <n v="0"/>
    <n v="22"/>
    <n v="4"/>
    <n v="1"/>
    <n v="80"/>
    <n v="1"/>
    <n v="8"/>
    <n v="3"/>
    <n v="7"/>
    <n v="6"/>
    <n v="7"/>
    <n v="7"/>
  </r>
  <r>
    <s v="No"/>
    <s v="Non-Travel"/>
    <x v="0"/>
    <s v="Current Employees"/>
    <x v="0"/>
    <x v="2"/>
    <s v="STAFF-904"/>
    <n v="904"/>
    <x v="1"/>
    <x v="0"/>
    <x v="0"/>
    <s v="Yes"/>
    <s v="Y"/>
    <n v="2"/>
    <n v="-2"/>
    <n v="0"/>
    <n v="37"/>
    <x v="1"/>
    <m/>
    <n v="0"/>
    <n v="1"/>
    <n v="1252"/>
    <n v="19"/>
    <x v="0"/>
    <n v="1"/>
    <n v="1"/>
    <n v="32"/>
    <n v="3"/>
    <n v="3"/>
    <n v="3"/>
    <n v="7642"/>
    <n v="4814"/>
    <n v="1"/>
    <n v="13"/>
    <n v="3"/>
    <n v="4"/>
    <n v="80"/>
    <n v="0"/>
    <n v="10"/>
    <n v="3"/>
    <n v="10"/>
    <n v="0"/>
    <n v="0"/>
    <n v="9"/>
  </r>
  <r>
    <s v="No"/>
    <s v="Non-Travel"/>
    <x v="1"/>
    <s v="Current Employees"/>
    <x v="1"/>
    <x v="0"/>
    <s v="STAFF-905"/>
    <n v="905"/>
    <x v="1"/>
    <x v="5"/>
    <x v="2"/>
    <s v="No"/>
    <s v="Y"/>
    <n v="3"/>
    <n v="-2"/>
    <n v="0"/>
    <n v="50"/>
    <x v="1"/>
    <m/>
    <n v="0"/>
    <n v="1"/>
    <n v="881"/>
    <n v="2"/>
    <x v="2"/>
    <n v="1"/>
    <n v="1"/>
    <n v="98"/>
    <n v="3"/>
    <n v="4"/>
    <n v="1"/>
    <n v="17924"/>
    <n v="4544"/>
    <n v="1"/>
    <n v="11"/>
    <n v="3"/>
    <n v="4"/>
    <n v="80"/>
    <n v="1"/>
    <n v="31"/>
    <n v="3"/>
    <n v="31"/>
    <n v="6"/>
    <n v="14"/>
    <n v="7"/>
  </r>
  <r>
    <s v="No"/>
    <s v="Travel_Rarely"/>
    <x v="0"/>
    <s v="Current Employees"/>
    <x v="2"/>
    <x v="0"/>
    <s v="STAFF-909"/>
    <n v="909"/>
    <x v="0"/>
    <x v="8"/>
    <x v="1"/>
    <s v="No"/>
    <s v="Y"/>
    <n v="2"/>
    <n v="-2"/>
    <n v="0"/>
    <n v="39"/>
    <x v="1"/>
    <m/>
    <n v="0"/>
    <n v="1"/>
    <n v="1383"/>
    <n v="2"/>
    <x v="3"/>
    <n v="1"/>
    <n v="4"/>
    <n v="42"/>
    <n v="2"/>
    <n v="2"/>
    <n v="1"/>
    <n v="5204"/>
    <n v="7790"/>
    <n v="8"/>
    <n v="11"/>
    <n v="3"/>
    <n v="3"/>
    <n v="80"/>
    <n v="2"/>
    <n v="13"/>
    <n v="3"/>
    <n v="5"/>
    <n v="4"/>
    <n v="0"/>
    <n v="4"/>
  </r>
  <r>
    <s v="No"/>
    <s v="Travel_Rarely"/>
    <x v="2"/>
    <s v="Current Employees"/>
    <x v="2"/>
    <x v="5"/>
    <s v="STAFF-910"/>
    <n v="910"/>
    <x v="1"/>
    <x v="8"/>
    <x v="2"/>
    <s v="Yes"/>
    <s v="Y"/>
    <n v="4"/>
    <n v="-2"/>
    <n v="0"/>
    <n v="33"/>
    <x v="1"/>
    <m/>
    <n v="0"/>
    <n v="1"/>
    <n v="1075"/>
    <n v="3"/>
    <x v="0"/>
    <n v="1"/>
    <n v="4"/>
    <n v="57"/>
    <n v="3"/>
    <n v="1"/>
    <n v="3"/>
    <n v="2277"/>
    <n v="22650"/>
    <n v="3"/>
    <n v="11"/>
    <n v="3"/>
    <n v="3"/>
    <n v="80"/>
    <n v="1"/>
    <n v="7"/>
    <n v="4"/>
    <n v="4"/>
    <n v="3"/>
    <n v="0"/>
    <n v="3"/>
  </r>
  <r>
    <s v="Yes"/>
    <s v="Travel_Rarely"/>
    <x v="2"/>
    <s v="Ex-Employees"/>
    <x v="1"/>
    <x v="0"/>
    <s v="STAFF-911"/>
    <n v="911"/>
    <x v="1"/>
    <x v="2"/>
    <x v="0"/>
    <s v="Yes"/>
    <s v="Y"/>
    <n v="2"/>
    <n v="-2"/>
    <n v="0"/>
    <n v="32"/>
    <x v="0"/>
    <n v="1"/>
    <n v="1"/>
    <n v="0"/>
    <n v="374"/>
    <n v="25"/>
    <x v="2"/>
    <n v="1"/>
    <n v="1"/>
    <n v="87"/>
    <n v="3"/>
    <n v="1"/>
    <n v="1"/>
    <n v="2795"/>
    <n v="18016"/>
    <n v="1"/>
    <n v="24"/>
    <n v="4"/>
    <n v="3"/>
    <n v="80"/>
    <n v="0"/>
    <n v="1"/>
    <n v="1"/>
    <n v="1"/>
    <n v="0"/>
    <n v="0"/>
    <n v="1"/>
  </r>
  <r>
    <s v="No"/>
    <s v="Travel_Rarely"/>
    <x v="2"/>
    <s v="Current Employees"/>
    <x v="1"/>
    <x v="2"/>
    <s v="STAFF-912"/>
    <n v="912"/>
    <x v="0"/>
    <x v="2"/>
    <x v="2"/>
    <s v="No"/>
    <s v="Y"/>
    <n v="5"/>
    <n v="-2"/>
    <n v="0"/>
    <n v="29"/>
    <x v="1"/>
    <m/>
    <n v="0"/>
    <n v="1"/>
    <n v="1086"/>
    <n v="7"/>
    <x v="1"/>
    <n v="1"/>
    <n v="1"/>
    <n v="62"/>
    <n v="2"/>
    <n v="1"/>
    <n v="4"/>
    <n v="2532"/>
    <n v="6054"/>
    <n v="6"/>
    <n v="14"/>
    <n v="3"/>
    <n v="3"/>
    <n v="80"/>
    <n v="3"/>
    <n v="8"/>
    <n v="3"/>
    <n v="4"/>
    <n v="3"/>
    <n v="0"/>
    <n v="3"/>
  </r>
  <r>
    <s v="No"/>
    <s v="Travel_Rarely"/>
    <x v="0"/>
    <s v="Current Employees"/>
    <x v="1"/>
    <x v="0"/>
    <s v="STAFF-913"/>
    <n v="913"/>
    <x v="1"/>
    <x v="1"/>
    <x v="1"/>
    <s v="Yes"/>
    <s v="Y"/>
    <n v="0"/>
    <n v="-2"/>
    <n v="0"/>
    <n v="44"/>
    <x v="1"/>
    <m/>
    <n v="0"/>
    <n v="1"/>
    <n v="661"/>
    <n v="9"/>
    <x v="0"/>
    <n v="1"/>
    <n v="2"/>
    <n v="61"/>
    <n v="3"/>
    <n v="1"/>
    <n v="1"/>
    <n v="2559"/>
    <n v="7508"/>
    <n v="1"/>
    <n v="13"/>
    <n v="3"/>
    <n v="4"/>
    <n v="80"/>
    <n v="0"/>
    <n v="8"/>
    <n v="3"/>
    <n v="8"/>
    <n v="7"/>
    <n v="7"/>
    <n v="1"/>
  </r>
  <r>
    <s v="No"/>
    <s v="Travel_Rarely"/>
    <x v="2"/>
    <s v="Current Employees"/>
    <x v="0"/>
    <x v="2"/>
    <s v="STAFF-916"/>
    <n v="916"/>
    <x v="1"/>
    <x v="0"/>
    <x v="0"/>
    <s v="No"/>
    <s v="Y"/>
    <n v="3"/>
    <n v="-2"/>
    <n v="0"/>
    <n v="28"/>
    <x v="1"/>
    <m/>
    <n v="0"/>
    <n v="1"/>
    <n v="821"/>
    <n v="5"/>
    <x v="2"/>
    <n v="1"/>
    <n v="1"/>
    <n v="98"/>
    <n v="3"/>
    <n v="2"/>
    <n v="4"/>
    <n v="4908"/>
    <n v="24252"/>
    <n v="1"/>
    <n v="14"/>
    <n v="3"/>
    <n v="2"/>
    <n v="80"/>
    <n v="0"/>
    <n v="4"/>
    <n v="3"/>
    <n v="4"/>
    <n v="2"/>
    <n v="0"/>
    <n v="2"/>
  </r>
  <r>
    <s v="Yes"/>
    <s v="Travel_Frequently"/>
    <x v="3"/>
    <s v="Ex-Employees"/>
    <x v="1"/>
    <x v="0"/>
    <s v="STAFF-918"/>
    <n v="918"/>
    <x v="1"/>
    <x v="2"/>
    <x v="2"/>
    <s v="Yes"/>
    <s v="Y"/>
    <n v="3"/>
    <n v="-2"/>
    <n v="0"/>
    <n v="58"/>
    <x v="0"/>
    <n v="1"/>
    <n v="1"/>
    <n v="0"/>
    <n v="781"/>
    <n v="2"/>
    <x v="1"/>
    <n v="1"/>
    <n v="4"/>
    <n v="57"/>
    <n v="2"/>
    <n v="1"/>
    <n v="1"/>
    <n v="2380"/>
    <n v="13384"/>
    <n v="9"/>
    <n v="14"/>
    <n v="3"/>
    <n v="4"/>
    <n v="80"/>
    <n v="1"/>
    <n v="3"/>
    <n v="2"/>
    <n v="1"/>
    <n v="0"/>
    <n v="0"/>
    <n v="0"/>
  </r>
  <r>
    <s v="No"/>
    <s v="Travel_Rarely"/>
    <x v="0"/>
    <s v="Current Employees"/>
    <x v="1"/>
    <x v="0"/>
    <s v="STAFF-920"/>
    <n v="920"/>
    <x v="0"/>
    <x v="3"/>
    <x v="2"/>
    <s v="No"/>
    <s v="Y"/>
    <n v="2"/>
    <n v="-2"/>
    <n v="0"/>
    <n v="43"/>
    <x v="1"/>
    <m/>
    <n v="0"/>
    <n v="1"/>
    <n v="177"/>
    <n v="8"/>
    <x v="3"/>
    <n v="1"/>
    <n v="1"/>
    <n v="55"/>
    <n v="3"/>
    <n v="2"/>
    <n v="1"/>
    <n v="4765"/>
    <n v="23814"/>
    <n v="4"/>
    <n v="21"/>
    <n v="4"/>
    <n v="3"/>
    <n v="80"/>
    <n v="1"/>
    <n v="4"/>
    <n v="4"/>
    <n v="1"/>
    <n v="0"/>
    <n v="0"/>
    <n v="0"/>
  </r>
  <r>
    <s v="Yes"/>
    <s v="Travel_Rarely"/>
    <x v="4"/>
    <s v="Ex-Employees"/>
    <x v="0"/>
    <x v="2"/>
    <s v="STAFF-922"/>
    <n v="922"/>
    <x v="0"/>
    <x v="6"/>
    <x v="0"/>
    <s v="No"/>
    <s v="Y"/>
    <n v="3"/>
    <n v="-2"/>
    <n v="0"/>
    <n v="20"/>
    <x v="0"/>
    <n v="1"/>
    <n v="1"/>
    <n v="0"/>
    <n v="500"/>
    <n v="2"/>
    <x v="3"/>
    <n v="1"/>
    <n v="3"/>
    <n v="49"/>
    <n v="2"/>
    <n v="1"/>
    <n v="3"/>
    <n v="2044"/>
    <n v="22052"/>
    <n v="1"/>
    <n v="13"/>
    <n v="3"/>
    <n v="4"/>
    <n v="80"/>
    <n v="0"/>
    <n v="2"/>
    <n v="2"/>
    <n v="2"/>
    <n v="2"/>
    <n v="0"/>
    <n v="2"/>
  </r>
  <r>
    <s v="Yes"/>
    <s v="Travel_Rarely"/>
    <x v="4"/>
    <s v="Ex-Employees"/>
    <x v="1"/>
    <x v="1"/>
    <s v="STAFF-923"/>
    <n v="923"/>
    <x v="0"/>
    <x v="1"/>
    <x v="0"/>
    <s v="No"/>
    <s v="Y"/>
    <n v="3"/>
    <n v="-2"/>
    <n v="0"/>
    <n v="21"/>
    <x v="0"/>
    <n v="1"/>
    <n v="1"/>
    <n v="0"/>
    <n v="1427"/>
    <n v="18"/>
    <x v="1"/>
    <n v="1"/>
    <n v="4"/>
    <n v="65"/>
    <n v="3"/>
    <n v="1"/>
    <n v="4"/>
    <n v="2693"/>
    <n v="8870"/>
    <n v="1"/>
    <n v="19"/>
    <n v="3"/>
    <n v="1"/>
    <n v="80"/>
    <n v="0"/>
    <n v="1"/>
    <n v="2"/>
    <n v="1"/>
    <n v="0"/>
    <n v="0"/>
    <n v="0"/>
  </r>
  <r>
    <s v="No"/>
    <s v="Travel_Rarely"/>
    <x v="0"/>
    <s v="Current Employees"/>
    <x v="1"/>
    <x v="0"/>
    <s v="STAFF-924"/>
    <n v="924"/>
    <x v="1"/>
    <x v="4"/>
    <x v="1"/>
    <s v="Yes"/>
    <s v="Y"/>
    <n v="2"/>
    <n v="-2"/>
    <n v="0"/>
    <n v="36"/>
    <x v="1"/>
    <m/>
    <n v="0"/>
    <n v="1"/>
    <n v="1425"/>
    <n v="14"/>
    <x v="1"/>
    <n v="1"/>
    <n v="3"/>
    <n v="68"/>
    <n v="3"/>
    <n v="2"/>
    <n v="1"/>
    <n v="6586"/>
    <n v="4821"/>
    <n v="0"/>
    <n v="17"/>
    <n v="3"/>
    <n v="1"/>
    <n v="80"/>
    <n v="1"/>
    <n v="17"/>
    <n v="2"/>
    <n v="16"/>
    <n v="8"/>
    <n v="4"/>
    <n v="11"/>
  </r>
  <r>
    <s v="No"/>
    <s v="Travel_Rarely"/>
    <x v="1"/>
    <s v="Current Employees"/>
    <x v="0"/>
    <x v="0"/>
    <s v="STAFF-925"/>
    <n v="925"/>
    <x v="0"/>
    <x v="6"/>
    <x v="0"/>
    <s v="Yes"/>
    <s v="Y"/>
    <n v="3"/>
    <n v="-2"/>
    <n v="0"/>
    <n v="47"/>
    <x v="1"/>
    <m/>
    <n v="0"/>
    <n v="1"/>
    <n v="1454"/>
    <n v="2"/>
    <x v="2"/>
    <n v="1"/>
    <n v="4"/>
    <n v="65"/>
    <n v="2"/>
    <n v="1"/>
    <n v="1"/>
    <n v="3294"/>
    <n v="13137"/>
    <n v="1"/>
    <n v="18"/>
    <n v="3"/>
    <n v="1"/>
    <n v="80"/>
    <n v="0"/>
    <n v="3"/>
    <n v="2"/>
    <n v="3"/>
    <n v="2"/>
    <n v="1"/>
    <n v="2"/>
  </r>
  <r>
    <s v="Yes"/>
    <s v="Travel_Rarely"/>
    <x v="4"/>
    <s v="Ex-Employees"/>
    <x v="1"/>
    <x v="0"/>
    <s v="STAFF-926"/>
    <n v="926"/>
    <x v="0"/>
    <x v="3"/>
    <x v="1"/>
    <s v="Yes"/>
    <s v="Y"/>
    <n v="3"/>
    <n v="-2"/>
    <n v="0"/>
    <n v="22"/>
    <x v="0"/>
    <n v="1"/>
    <n v="1"/>
    <n v="0"/>
    <n v="617"/>
    <n v="3"/>
    <x v="1"/>
    <n v="1"/>
    <n v="2"/>
    <n v="34"/>
    <n v="3"/>
    <n v="2"/>
    <n v="1"/>
    <n v="4171"/>
    <n v="10022"/>
    <n v="0"/>
    <n v="19"/>
    <n v="3"/>
    <n v="1"/>
    <n v="80"/>
    <n v="1"/>
    <n v="4"/>
    <n v="4"/>
    <n v="3"/>
    <n v="2"/>
    <n v="0"/>
    <n v="2"/>
  </r>
  <r>
    <s v="Yes"/>
    <s v="Travel_Rarely"/>
    <x v="0"/>
    <s v="Ex-Employees"/>
    <x v="1"/>
    <x v="0"/>
    <s v="STAFF-927"/>
    <n v="927"/>
    <x v="0"/>
    <x v="2"/>
    <x v="2"/>
    <s v="Yes"/>
    <s v="Y"/>
    <n v="1"/>
    <n v="-2"/>
    <n v="0"/>
    <n v="41"/>
    <x v="0"/>
    <n v="1"/>
    <n v="1"/>
    <n v="0"/>
    <n v="1085"/>
    <n v="2"/>
    <x v="2"/>
    <n v="1"/>
    <n v="2"/>
    <n v="57"/>
    <n v="1"/>
    <n v="1"/>
    <n v="1"/>
    <n v="2778"/>
    <n v="17725"/>
    <n v="4"/>
    <n v="13"/>
    <n v="3"/>
    <n v="3"/>
    <n v="80"/>
    <n v="1"/>
    <n v="10"/>
    <n v="2"/>
    <n v="7"/>
    <n v="7"/>
    <n v="1"/>
    <n v="0"/>
  </r>
  <r>
    <s v="No"/>
    <s v="Travel_Rarely"/>
    <x v="2"/>
    <s v="Current Employees"/>
    <x v="1"/>
    <x v="2"/>
    <s v="STAFF-930"/>
    <n v="930"/>
    <x v="0"/>
    <x v="1"/>
    <x v="2"/>
    <s v="No"/>
    <s v="Y"/>
    <n v="2"/>
    <n v="-2"/>
    <n v="0"/>
    <n v="28"/>
    <x v="1"/>
    <m/>
    <n v="0"/>
    <n v="1"/>
    <n v="995"/>
    <n v="9"/>
    <x v="3"/>
    <n v="1"/>
    <n v="3"/>
    <n v="77"/>
    <n v="3"/>
    <n v="1"/>
    <n v="3"/>
    <n v="2377"/>
    <n v="9834"/>
    <n v="5"/>
    <n v="18"/>
    <n v="3"/>
    <n v="2"/>
    <n v="80"/>
    <n v="1"/>
    <n v="6"/>
    <n v="3"/>
    <n v="2"/>
    <n v="2"/>
    <n v="2"/>
    <n v="2"/>
  </r>
  <r>
    <s v="Yes"/>
    <s v="Travel_Rarely"/>
    <x v="0"/>
    <s v="Ex-Employees"/>
    <x v="1"/>
    <x v="2"/>
    <s v="STAFF-932"/>
    <n v="932"/>
    <x v="1"/>
    <x v="2"/>
    <x v="1"/>
    <s v="Yes"/>
    <s v="Y"/>
    <n v="2"/>
    <n v="-2"/>
    <n v="0"/>
    <n v="39"/>
    <x v="0"/>
    <n v="1"/>
    <n v="1"/>
    <n v="0"/>
    <n v="1122"/>
    <n v="6"/>
    <x v="3"/>
    <n v="1"/>
    <n v="4"/>
    <n v="70"/>
    <n v="3"/>
    <n v="1"/>
    <n v="3"/>
    <n v="2404"/>
    <n v="4303"/>
    <n v="7"/>
    <n v="21"/>
    <n v="4"/>
    <n v="4"/>
    <n v="80"/>
    <n v="0"/>
    <n v="8"/>
    <n v="1"/>
    <n v="2"/>
    <n v="2"/>
    <n v="2"/>
    <n v="2"/>
  </r>
  <r>
    <s v="No"/>
    <s v="Travel_Rarely"/>
    <x v="2"/>
    <s v="Current Employees"/>
    <x v="1"/>
    <x v="0"/>
    <s v="STAFF-933"/>
    <n v="933"/>
    <x v="0"/>
    <x v="1"/>
    <x v="0"/>
    <s v="No"/>
    <s v="Y"/>
    <n v="2"/>
    <n v="-2"/>
    <n v="0"/>
    <n v="27"/>
    <x v="1"/>
    <m/>
    <n v="0"/>
    <n v="1"/>
    <n v="618"/>
    <n v="4"/>
    <x v="3"/>
    <n v="1"/>
    <n v="2"/>
    <n v="76"/>
    <n v="3"/>
    <n v="1"/>
    <n v="1"/>
    <n v="2318"/>
    <n v="17808"/>
    <n v="1"/>
    <n v="19"/>
    <n v="3"/>
    <n v="3"/>
    <n v="80"/>
    <n v="0"/>
    <n v="1"/>
    <n v="3"/>
    <n v="1"/>
    <n v="1"/>
    <n v="0"/>
    <n v="0"/>
  </r>
  <r>
    <s v="No"/>
    <s v="Travel_Rarely"/>
    <x v="2"/>
    <s v="Current Employees"/>
    <x v="1"/>
    <x v="0"/>
    <s v="STAFF-934"/>
    <n v="934"/>
    <x v="1"/>
    <x v="2"/>
    <x v="2"/>
    <s v="No"/>
    <s v="Y"/>
    <n v="3"/>
    <n v="-2"/>
    <n v="0"/>
    <n v="34"/>
    <x v="1"/>
    <m/>
    <n v="0"/>
    <n v="1"/>
    <n v="546"/>
    <n v="10"/>
    <x v="3"/>
    <n v="1"/>
    <n v="2"/>
    <n v="83"/>
    <n v="3"/>
    <n v="1"/>
    <n v="1"/>
    <n v="2008"/>
    <n v="6896"/>
    <n v="1"/>
    <n v="14"/>
    <n v="3"/>
    <n v="2"/>
    <n v="80"/>
    <n v="2"/>
    <n v="1"/>
    <n v="3"/>
    <n v="1"/>
    <n v="0"/>
    <n v="1"/>
    <n v="0"/>
  </r>
  <r>
    <s v="No"/>
    <s v="Travel_Rarely"/>
    <x v="0"/>
    <s v="Current Employees"/>
    <x v="0"/>
    <x v="2"/>
    <s v="STAFF-936"/>
    <n v="936"/>
    <x v="0"/>
    <x v="0"/>
    <x v="0"/>
    <s v="No"/>
    <s v="Y"/>
    <n v="6"/>
    <n v="-2"/>
    <n v="0"/>
    <n v="42"/>
    <x v="1"/>
    <m/>
    <n v="0"/>
    <n v="1"/>
    <n v="462"/>
    <n v="14"/>
    <x v="0"/>
    <n v="1"/>
    <n v="3"/>
    <n v="68"/>
    <n v="2"/>
    <n v="2"/>
    <n v="3"/>
    <n v="6244"/>
    <n v="7824"/>
    <n v="7"/>
    <n v="17"/>
    <n v="3"/>
    <n v="1"/>
    <n v="80"/>
    <n v="0"/>
    <n v="10"/>
    <n v="3"/>
    <n v="5"/>
    <n v="4"/>
    <n v="0"/>
    <n v="3"/>
  </r>
  <r>
    <s v="No"/>
    <s v="Travel_Rarely"/>
    <x v="2"/>
    <s v="Current Employees"/>
    <x v="1"/>
    <x v="1"/>
    <s v="STAFF-939"/>
    <n v="939"/>
    <x v="1"/>
    <x v="1"/>
    <x v="0"/>
    <s v="Yes"/>
    <s v="Y"/>
    <n v="1"/>
    <n v="-2"/>
    <n v="0"/>
    <n v="33"/>
    <x v="1"/>
    <m/>
    <n v="0"/>
    <n v="1"/>
    <n v="1198"/>
    <n v="1"/>
    <x v="2"/>
    <n v="1"/>
    <n v="3"/>
    <n v="100"/>
    <n v="2"/>
    <n v="1"/>
    <n v="3"/>
    <n v="2799"/>
    <n v="3339"/>
    <n v="3"/>
    <n v="11"/>
    <n v="3"/>
    <n v="2"/>
    <n v="80"/>
    <n v="0"/>
    <n v="6"/>
    <n v="3"/>
    <n v="3"/>
    <n v="2"/>
    <n v="0"/>
    <n v="2"/>
  </r>
  <r>
    <s v="No"/>
    <s v="Travel_Rarely"/>
    <x v="3"/>
    <s v="Current Employees"/>
    <x v="1"/>
    <x v="4"/>
    <s v="STAFF-940"/>
    <n v="940"/>
    <x v="0"/>
    <x v="4"/>
    <x v="2"/>
    <s v="Yes"/>
    <s v="Y"/>
    <n v="3"/>
    <n v="-2"/>
    <n v="0"/>
    <n v="58"/>
    <x v="1"/>
    <m/>
    <n v="0"/>
    <n v="1"/>
    <n v="1272"/>
    <n v="5"/>
    <x v="3"/>
    <n v="1"/>
    <n v="4"/>
    <n v="37"/>
    <n v="2"/>
    <n v="3"/>
    <n v="4"/>
    <n v="10552"/>
    <n v="9255"/>
    <n v="2"/>
    <n v="13"/>
    <n v="3"/>
    <n v="4"/>
    <n v="80"/>
    <n v="1"/>
    <n v="24"/>
    <n v="3"/>
    <n v="6"/>
    <n v="0"/>
    <n v="0"/>
    <n v="4"/>
  </r>
  <r>
    <s v="No"/>
    <s v="Travel_Rarely"/>
    <x v="2"/>
    <s v="Current Employees"/>
    <x v="0"/>
    <x v="0"/>
    <s v="STAFF-941"/>
    <n v="941"/>
    <x v="1"/>
    <x v="6"/>
    <x v="1"/>
    <s v="No"/>
    <s v="Y"/>
    <n v="2"/>
    <n v="-2"/>
    <n v="0"/>
    <n v="31"/>
    <x v="1"/>
    <m/>
    <n v="0"/>
    <n v="1"/>
    <n v="154"/>
    <n v="7"/>
    <x v="2"/>
    <n v="1"/>
    <n v="2"/>
    <n v="41"/>
    <n v="2"/>
    <n v="1"/>
    <n v="1"/>
    <n v="2329"/>
    <n v="11737"/>
    <n v="3"/>
    <n v="15"/>
    <n v="3"/>
    <n v="2"/>
    <n v="80"/>
    <n v="0"/>
    <n v="13"/>
    <n v="4"/>
    <n v="7"/>
    <n v="7"/>
    <n v="5"/>
    <n v="2"/>
  </r>
  <r>
    <s v="No"/>
    <s v="Travel_Rarely"/>
    <x v="0"/>
    <s v="Current Employees"/>
    <x v="1"/>
    <x v="0"/>
    <s v="STAFF-942"/>
    <n v="942"/>
    <x v="0"/>
    <x v="4"/>
    <x v="1"/>
    <s v="Yes"/>
    <s v="Y"/>
    <n v="2"/>
    <n v="-2"/>
    <n v="0"/>
    <n v="35"/>
    <x v="1"/>
    <m/>
    <n v="0"/>
    <n v="1"/>
    <n v="1137"/>
    <n v="21"/>
    <x v="1"/>
    <n v="1"/>
    <n v="4"/>
    <n v="51"/>
    <n v="3"/>
    <n v="2"/>
    <n v="1"/>
    <n v="4014"/>
    <n v="19170"/>
    <n v="1"/>
    <n v="25"/>
    <n v="4"/>
    <n v="4"/>
    <n v="80"/>
    <n v="1"/>
    <n v="10"/>
    <n v="1"/>
    <n v="10"/>
    <n v="6"/>
    <n v="0"/>
    <n v="7"/>
  </r>
  <r>
    <s v="No"/>
    <s v="Travel_Rarely"/>
    <x v="1"/>
    <s v="Current Employees"/>
    <x v="1"/>
    <x v="1"/>
    <s v="STAFF-944"/>
    <n v="944"/>
    <x v="0"/>
    <x v="2"/>
    <x v="1"/>
    <s v="No"/>
    <s v="Y"/>
    <n v="3"/>
    <n v="-2"/>
    <n v="0"/>
    <n v="49"/>
    <x v="1"/>
    <m/>
    <n v="0"/>
    <n v="1"/>
    <n v="527"/>
    <n v="8"/>
    <x v="0"/>
    <n v="1"/>
    <n v="1"/>
    <n v="51"/>
    <n v="3"/>
    <n v="3"/>
    <n v="3"/>
    <n v="7403"/>
    <n v="22477"/>
    <n v="4"/>
    <n v="11"/>
    <n v="3"/>
    <n v="3"/>
    <n v="80"/>
    <n v="1"/>
    <n v="29"/>
    <n v="2"/>
    <n v="26"/>
    <n v="9"/>
    <n v="1"/>
    <n v="7"/>
  </r>
  <r>
    <s v="No"/>
    <s v="Travel_Rarely"/>
    <x v="1"/>
    <s v="Current Employees"/>
    <x v="1"/>
    <x v="2"/>
    <s v="STAFF-945"/>
    <n v="945"/>
    <x v="1"/>
    <x v="1"/>
    <x v="1"/>
    <s v="No"/>
    <s v="Y"/>
    <n v="2"/>
    <n v="-2"/>
    <n v="0"/>
    <n v="48"/>
    <x v="1"/>
    <m/>
    <n v="0"/>
    <n v="1"/>
    <n v="1469"/>
    <n v="20"/>
    <x v="2"/>
    <n v="1"/>
    <n v="4"/>
    <n v="51"/>
    <n v="3"/>
    <n v="1"/>
    <n v="3"/>
    <n v="2259"/>
    <n v="5543"/>
    <n v="4"/>
    <n v="17"/>
    <n v="3"/>
    <n v="1"/>
    <n v="80"/>
    <n v="2"/>
    <n v="13"/>
    <n v="2"/>
    <n v="0"/>
    <n v="0"/>
    <n v="0"/>
    <n v="0"/>
  </r>
  <r>
    <s v="No"/>
    <s v="Non-Travel"/>
    <x v="2"/>
    <s v="Current Employees"/>
    <x v="0"/>
    <x v="3"/>
    <s v="STAFF-947"/>
    <n v="947"/>
    <x v="0"/>
    <x v="0"/>
    <x v="1"/>
    <s v="No"/>
    <s v="Y"/>
    <n v="2"/>
    <n v="-2"/>
    <n v="0"/>
    <n v="31"/>
    <x v="1"/>
    <m/>
    <n v="0"/>
    <n v="1"/>
    <n v="1188"/>
    <n v="20"/>
    <x v="0"/>
    <n v="1"/>
    <n v="4"/>
    <n v="45"/>
    <n v="3"/>
    <n v="2"/>
    <n v="2"/>
    <n v="6932"/>
    <n v="24406"/>
    <n v="1"/>
    <n v="13"/>
    <n v="3"/>
    <n v="4"/>
    <n v="80"/>
    <n v="1"/>
    <n v="9"/>
    <n v="2"/>
    <n v="9"/>
    <n v="8"/>
    <n v="0"/>
    <n v="0"/>
  </r>
  <r>
    <s v="No"/>
    <s v="Travel_Rarely"/>
    <x v="0"/>
    <s v="Current Employees"/>
    <x v="1"/>
    <x v="1"/>
    <s v="STAFF-949"/>
    <n v="949"/>
    <x v="1"/>
    <x v="1"/>
    <x v="0"/>
    <s v="No"/>
    <s v="Y"/>
    <n v="6"/>
    <n v="-2"/>
    <n v="0"/>
    <n v="36"/>
    <x v="1"/>
    <m/>
    <n v="0"/>
    <n v="1"/>
    <n v="188"/>
    <n v="7"/>
    <x v="2"/>
    <n v="1"/>
    <n v="2"/>
    <n v="65"/>
    <n v="3"/>
    <n v="1"/>
    <n v="4"/>
    <n v="4678"/>
    <n v="23293"/>
    <n v="2"/>
    <n v="18"/>
    <n v="3"/>
    <n v="3"/>
    <n v="80"/>
    <n v="0"/>
    <n v="8"/>
    <n v="3"/>
    <n v="6"/>
    <n v="2"/>
    <n v="0"/>
    <n v="1"/>
  </r>
  <r>
    <s v="No"/>
    <s v="Travel_Rarely"/>
    <x v="0"/>
    <s v="Current Employees"/>
    <x v="1"/>
    <x v="4"/>
    <s v="STAFF-950"/>
    <n v="950"/>
    <x v="0"/>
    <x v="7"/>
    <x v="1"/>
    <s v="No"/>
    <s v="Y"/>
    <n v="3"/>
    <n v="-2"/>
    <n v="0"/>
    <n v="38"/>
    <x v="1"/>
    <m/>
    <n v="0"/>
    <n v="1"/>
    <n v="1333"/>
    <n v="1"/>
    <x v="3"/>
    <n v="1"/>
    <n v="4"/>
    <n v="80"/>
    <n v="3"/>
    <n v="3"/>
    <n v="4"/>
    <n v="13582"/>
    <n v="16292"/>
    <n v="1"/>
    <n v="13"/>
    <n v="3"/>
    <n v="2"/>
    <n v="80"/>
    <n v="1"/>
    <n v="15"/>
    <n v="3"/>
    <n v="15"/>
    <n v="12"/>
    <n v="5"/>
    <n v="11"/>
  </r>
  <r>
    <s v="No"/>
    <s v="Non-Travel"/>
    <x v="2"/>
    <s v="Current Employees"/>
    <x v="1"/>
    <x v="0"/>
    <s v="STAFF-951"/>
    <n v="951"/>
    <x v="0"/>
    <x v="2"/>
    <x v="1"/>
    <s v="No"/>
    <s v="Y"/>
    <n v="3"/>
    <n v="-2"/>
    <n v="0"/>
    <n v="32"/>
    <x v="1"/>
    <m/>
    <n v="0"/>
    <n v="1"/>
    <n v="1184"/>
    <n v="1"/>
    <x v="3"/>
    <n v="1"/>
    <n v="3"/>
    <n v="70"/>
    <n v="2"/>
    <n v="1"/>
    <n v="1"/>
    <n v="2332"/>
    <n v="3974"/>
    <n v="6"/>
    <n v="20"/>
    <n v="4"/>
    <n v="3"/>
    <n v="80"/>
    <n v="0"/>
    <n v="5"/>
    <n v="3"/>
    <n v="3"/>
    <n v="0"/>
    <n v="0"/>
    <n v="2"/>
  </r>
  <r>
    <s v="Yes"/>
    <s v="Travel_Rarely"/>
    <x v="2"/>
    <s v="Ex-Employees"/>
    <x v="0"/>
    <x v="3"/>
    <s v="STAFF-952"/>
    <n v="952"/>
    <x v="1"/>
    <x v="6"/>
    <x v="1"/>
    <s v="Yes"/>
    <s v="Y"/>
    <n v="2"/>
    <n v="-2"/>
    <n v="0"/>
    <n v="25"/>
    <x v="0"/>
    <n v="1"/>
    <n v="1"/>
    <n v="0"/>
    <n v="867"/>
    <n v="19"/>
    <x v="0"/>
    <n v="1"/>
    <n v="3"/>
    <n v="36"/>
    <n v="2"/>
    <n v="1"/>
    <n v="2"/>
    <n v="2413"/>
    <n v="18798"/>
    <n v="1"/>
    <n v="18"/>
    <n v="3"/>
    <n v="3"/>
    <n v="80"/>
    <n v="3"/>
    <n v="1"/>
    <n v="3"/>
    <n v="1"/>
    <n v="0"/>
    <n v="0"/>
    <n v="0"/>
  </r>
  <r>
    <s v="No"/>
    <s v="Travel_Rarely"/>
    <x v="0"/>
    <s v="Current Employees"/>
    <x v="0"/>
    <x v="3"/>
    <s v="STAFF-954"/>
    <n v="954"/>
    <x v="1"/>
    <x v="0"/>
    <x v="2"/>
    <s v="No"/>
    <s v="Y"/>
    <n v="2"/>
    <n v="-2"/>
    <n v="0"/>
    <n v="40"/>
    <x v="1"/>
    <m/>
    <n v="0"/>
    <n v="1"/>
    <n v="658"/>
    <n v="10"/>
    <x v="2"/>
    <n v="1"/>
    <n v="1"/>
    <n v="67"/>
    <n v="2"/>
    <n v="3"/>
    <n v="2"/>
    <n v="9705"/>
    <n v="20652"/>
    <n v="2"/>
    <n v="12"/>
    <n v="3"/>
    <n v="2"/>
    <n v="80"/>
    <n v="1"/>
    <n v="11"/>
    <n v="2"/>
    <n v="1"/>
    <n v="0"/>
    <n v="0"/>
    <n v="0"/>
  </r>
  <r>
    <s v="No"/>
    <s v="Travel_Frequently"/>
    <x v="2"/>
    <s v="Current Employees"/>
    <x v="0"/>
    <x v="2"/>
    <s v="STAFF-956"/>
    <n v="956"/>
    <x v="1"/>
    <x v="0"/>
    <x v="0"/>
    <s v="No"/>
    <s v="Y"/>
    <n v="2"/>
    <n v="-2"/>
    <n v="0"/>
    <n v="26"/>
    <x v="1"/>
    <m/>
    <n v="0"/>
    <n v="1"/>
    <n v="1283"/>
    <n v="1"/>
    <x v="3"/>
    <n v="1"/>
    <n v="3"/>
    <n v="52"/>
    <n v="2"/>
    <n v="2"/>
    <n v="3"/>
    <n v="4294"/>
    <n v="11148"/>
    <n v="1"/>
    <n v="12"/>
    <n v="3"/>
    <n v="2"/>
    <n v="80"/>
    <n v="0"/>
    <n v="7"/>
    <n v="3"/>
    <n v="7"/>
    <n v="7"/>
    <n v="0"/>
    <n v="7"/>
  </r>
  <r>
    <s v="No"/>
    <s v="Travel_Rarely"/>
    <x v="0"/>
    <s v="Current Employees"/>
    <x v="1"/>
    <x v="2"/>
    <s v="STAFF-957"/>
    <n v="957"/>
    <x v="1"/>
    <x v="2"/>
    <x v="0"/>
    <s v="Yes"/>
    <s v="Y"/>
    <n v="3"/>
    <n v="-2"/>
    <n v="0"/>
    <n v="41"/>
    <x v="1"/>
    <m/>
    <n v="0"/>
    <n v="1"/>
    <n v="263"/>
    <n v="6"/>
    <x v="3"/>
    <n v="1"/>
    <n v="4"/>
    <n v="59"/>
    <n v="3"/>
    <n v="1"/>
    <n v="3"/>
    <n v="4721"/>
    <n v="3119"/>
    <n v="2"/>
    <n v="13"/>
    <n v="3"/>
    <n v="3"/>
    <n v="80"/>
    <n v="0"/>
    <n v="20"/>
    <n v="3"/>
    <n v="18"/>
    <n v="13"/>
    <n v="2"/>
    <n v="17"/>
  </r>
  <r>
    <s v="No"/>
    <s v="Travel_Rarely"/>
    <x v="0"/>
    <s v="Current Employees"/>
    <x v="1"/>
    <x v="2"/>
    <s v="STAFF-958"/>
    <n v="958"/>
    <x v="1"/>
    <x v="2"/>
    <x v="0"/>
    <s v="No"/>
    <s v="Y"/>
    <n v="6"/>
    <n v="-2"/>
    <n v="0"/>
    <n v="36"/>
    <x v="1"/>
    <m/>
    <n v="0"/>
    <n v="1"/>
    <n v="938"/>
    <n v="2"/>
    <x v="2"/>
    <n v="1"/>
    <n v="3"/>
    <n v="79"/>
    <n v="3"/>
    <n v="1"/>
    <n v="3"/>
    <n v="2519"/>
    <n v="12287"/>
    <n v="4"/>
    <n v="21"/>
    <n v="4"/>
    <n v="3"/>
    <n v="80"/>
    <n v="0"/>
    <n v="16"/>
    <n v="3"/>
    <n v="11"/>
    <n v="8"/>
    <n v="3"/>
    <n v="9"/>
  </r>
  <r>
    <s v="Yes"/>
    <s v="Travel_Rarely"/>
    <x v="4"/>
    <s v="Ex-Employees"/>
    <x v="0"/>
    <x v="1"/>
    <s v="STAFF-959"/>
    <n v="959"/>
    <x v="1"/>
    <x v="6"/>
    <x v="0"/>
    <s v="Yes"/>
    <s v="Y"/>
    <n v="3"/>
    <n v="-2"/>
    <n v="0"/>
    <n v="19"/>
    <x v="0"/>
    <n v="1"/>
    <n v="1"/>
    <n v="0"/>
    <n v="419"/>
    <n v="21"/>
    <x v="3"/>
    <n v="1"/>
    <n v="4"/>
    <n v="37"/>
    <n v="2"/>
    <n v="1"/>
    <n v="3"/>
    <n v="2121"/>
    <n v="9947"/>
    <n v="1"/>
    <n v="13"/>
    <n v="3"/>
    <n v="2"/>
    <n v="80"/>
    <n v="0"/>
    <n v="1"/>
    <n v="4"/>
    <n v="1"/>
    <n v="0"/>
    <n v="0"/>
    <n v="0"/>
  </r>
  <r>
    <s v="Yes"/>
    <s v="Travel_Rarely"/>
    <x v="4"/>
    <s v="Ex-Employees"/>
    <x v="1"/>
    <x v="4"/>
    <s v="STAFF-960"/>
    <n v="960"/>
    <x v="1"/>
    <x v="2"/>
    <x v="0"/>
    <s v="No"/>
    <s v="Y"/>
    <n v="2"/>
    <n v="-2"/>
    <n v="0"/>
    <n v="20"/>
    <x v="0"/>
    <n v="1"/>
    <n v="1"/>
    <n v="0"/>
    <n v="129"/>
    <n v="4"/>
    <x v="3"/>
    <n v="1"/>
    <n v="4"/>
    <n v="84"/>
    <n v="3"/>
    <n v="1"/>
    <n v="4"/>
    <n v="2973"/>
    <n v="13008"/>
    <n v="1"/>
    <n v="19"/>
    <n v="3"/>
    <n v="2"/>
    <n v="80"/>
    <n v="0"/>
    <n v="1"/>
    <n v="3"/>
    <n v="1"/>
    <n v="0"/>
    <n v="0"/>
    <n v="0"/>
  </r>
  <r>
    <s v="No"/>
    <s v="Travel_Rarely"/>
    <x v="2"/>
    <s v="Current Employees"/>
    <x v="1"/>
    <x v="2"/>
    <s v="STAFF-961"/>
    <n v="961"/>
    <x v="0"/>
    <x v="4"/>
    <x v="1"/>
    <s v="Yes"/>
    <s v="Y"/>
    <n v="2"/>
    <n v="-2"/>
    <n v="0"/>
    <n v="31"/>
    <x v="1"/>
    <m/>
    <n v="0"/>
    <n v="1"/>
    <n v="616"/>
    <n v="12"/>
    <x v="3"/>
    <n v="1"/>
    <n v="4"/>
    <n v="41"/>
    <n v="3"/>
    <n v="2"/>
    <n v="4"/>
    <n v="5855"/>
    <n v="17369"/>
    <n v="0"/>
    <n v="11"/>
    <n v="3"/>
    <n v="3"/>
    <n v="80"/>
    <n v="2"/>
    <n v="10"/>
    <n v="1"/>
    <n v="9"/>
    <n v="7"/>
    <n v="8"/>
    <n v="5"/>
  </r>
  <r>
    <s v="No"/>
    <s v="Travel_Frequently"/>
    <x v="0"/>
    <s v="Current Employees"/>
    <x v="1"/>
    <x v="2"/>
    <s v="STAFF-964"/>
    <n v="964"/>
    <x v="1"/>
    <x v="1"/>
    <x v="2"/>
    <s v="Yes"/>
    <s v="Y"/>
    <n v="2"/>
    <n v="-2"/>
    <n v="0"/>
    <n v="40"/>
    <x v="1"/>
    <m/>
    <n v="0"/>
    <n v="1"/>
    <n v="1469"/>
    <n v="9"/>
    <x v="2"/>
    <n v="1"/>
    <n v="4"/>
    <n v="35"/>
    <n v="3"/>
    <n v="1"/>
    <n v="3"/>
    <n v="3617"/>
    <n v="25063"/>
    <n v="8"/>
    <n v="14"/>
    <n v="3"/>
    <n v="4"/>
    <n v="80"/>
    <n v="1"/>
    <n v="3"/>
    <n v="3"/>
    <n v="1"/>
    <n v="1"/>
    <n v="0"/>
    <n v="0"/>
  </r>
  <r>
    <s v="No"/>
    <s v="Travel_Rarely"/>
    <x v="2"/>
    <s v="Current Employees"/>
    <x v="1"/>
    <x v="2"/>
    <s v="STAFF-966"/>
    <n v="966"/>
    <x v="0"/>
    <x v="3"/>
    <x v="1"/>
    <s v="No"/>
    <s v="Y"/>
    <n v="2"/>
    <n v="-2"/>
    <n v="0"/>
    <n v="32"/>
    <x v="1"/>
    <m/>
    <n v="0"/>
    <n v="1"/>
    <n v="498"/>
    <n v="3"/>
    <x v="2"/>
    <n v="1"/>
    <n v="3"/>
    <n v="93"/>
    <n v="3"/>
    <n v="2"/>
    <n v="3"/>
    <n v="6725"/>
    <n v="13554"/>
    <n v="1"/>
    <n v="12"/>
    <n v="3"/>
    <n v="3"/>
    <n v="80"/>
    <n v="1"/>
    <n v="8"/>
    <n v="4"/>
    <n v="8"/>
    <n v="7"/>
    <n v="6"/>
    <n v="3"/>
  </r>
  <r>
    <s v="Yes"/>
    <s v="Travel_Rarely"/>
    <x v="0"/>
    <s v="Ex-Employees"/>
    <x v="0"/>
    <x v="0"/>
    <s v="STAFF-967"/>
    <n v="967"/>
    <x v="1"/>
    <x v="0"/>
    <x v="1"/>
    <s v="Yes"/>
    <s v="Y"/>
    <n v="6"/>
    <n v="-2"/>
    <n v="0"/>
    <n v="36"/>
    <x v="0"/>
    <n v="1"/>
    <n v="1"/>
    <n v="0"/>
    <n v="530"/>
    <n v="3"/>
    <x v="1"/>
    <n v="1"/>
    <n v="3"/>
    <n v="51"/>
    <n v="2"/>
    <n v="3"/>
    <n v="1"/>
    <n v="10325"/>
    <n v="5518"/>
    <n v="1"/>
    <n v="11"/>
    <n v="3"/>
    <n v="1"/>
    <n v="80"/>
    <n v="1"/>
    <n v="16"/>
    <n v="3"/>
    <n v="16"/>
    <n v="7"/>
    <n v="3"/>
    <n v="7"/>
  </r>
  <r>
    <s v="No"/>
    <s v="Travel_Rarely"/>
    <x v="2"/>
    <s v="Current Employees"/>
    <x v="1"/>
    <x v="0"/>
    <s v="STAFF-969"/>
    <n v="969"/>
    <x v="0"/>
    <x v="4"/>
    <x v="0"/>
    <s v="No"/>
    <s v="Y"/>
    <n v="3"/>
    <n v="-2"/>
    <n v="0"/>
    <n v="33"/>
    <x v="1"/>
    <m/>
    <n v="0"/>
    <n v="1"/>
    <n v="1069"/>
    <n v="1"/>
    <x v="3"/>
    <n v="1"/>
    <n v="2"/>
    <n v="42"/>
    <n v="2"/>
    <n v="2"/>
    <n v="1"/>
    <n v="6949"/>
    <n v="12291"/>
    <n v="0"/>
    <n v="14"/>
    <n v="3"/>
    <n v="1"/>
    <n v="80"/>
    <n v="0"/>
    <n v="6"/>
    <n v="3"/>
    <n v="5"/>
    <n v="0"/>
    <n v="1"/>
    <n v="4"/>
  </r>
  <r>
    <s v="Yes"/>
    <s v="Travel_Rarely"/>
    <x v="0"/>
    <s v="Ex-Employees"/>
    <x v="0"/>
    <x v="0"/>
    <s v="STAFF-970"/>
    <n v="970"/>
    <x v="1"/>
    <x v="0"/>
    <x v="1"/>
    <s v="No"/>
    <s v="Y"/>
    <n v="2"/>
    <n v="-2"/>
    <n v="0"/>
    <n v="37"/>
    <x v="0"/>
    <n v="1"/>
    <n v="1"/>
    <n v="0"/>
    <n v="625"/>
    <n v="1"/>
    <x v="2"/>
    <n v="1"/>
    <n v="1"/>
    <n v="46"/>
    <n v="2"/>
    <n v="3"/>
    <n v="1"/>
    <n v="10609"/>
    <n v="14922"/>
    <n v="5"/>
    <n v="11"/>
    <n v="3"/>
    <n v="3"/>
    <n v="80"/>
    <n v="0"/>
    <n v="17"/>
    <n v="1"/>
    <n v="14"/>
    <n v="1"/>
    <n v="11"/>
    <n v="7"/>
  </r>
  <r>
    <s v="No"/>
    <s v="Non-Travel"/>
    <x v="1"/>
    <s v="Current Employees"/>
    <x v="1"/>
    <x v="0"/>
    <s v="STAFF-972"/>
    <n v="972"/>
    <x v="1"/>
    <x v="2"/>
    <x v="1"/>
    <s v="No"/>
    <s v="Y"/>
    <n v="5"/>
    <n v="-2"/>
    <n v="0"/>
    <n v="45"/>
    <x v="1"/>
    <m/>
    <n v="0"/>
    <n v="1"/>
    <n v="805"/>
    <n v="4"/>
    <x v="0"/>
    <n v="1"/>
    <n v="3"/>
    <n v="57"/>
    <n v="3"/>
    <n v="2"/>
    <n v="1"/>
    <n v="4447"/>
    <n v="23163"/>
    <n v="1"/>
    <n v="12"/>
    <n v="3"/>
    <n v="2"/>
    <n v="80"/>
    <n v="0"/>
    <n v="9"/>
    <n v="2"/>
    <n v="9"/>
    <n v="7"/>
    <n v="0"/>
    <n v="8"/>
  </r>
  <r>
    <s v="No"/>
    <s v="Travel_Frequently"/>
    <x v="2"/>
    <s v="Current Employees"/>
    <x v="0"/>
    <x v="4"/>
    <s v="STAFF-974"/>
    <n v="974"/>
    <x v="0"/>
    <x v="6"/>
    <x v="1"/>
    <s v="No"/>
    <s v="Y"/>
    <n v="5"/>
    <n v="-2"/>
    <n v="0"/>
    <n v="29"/>
    <x v="1"/>
    <m/>
    <n v="0"/>
    <n v="1"/>
    <n v="1404"/>
    <n v="20"/>
    <x v="3"/>
    <n v="1"/>
    <n v="4"/>
    <n v="84"/>
    <n v="3"/>
    <n v="1"/>
    <n v="4"/>
    <n v="2157"/>
    <n v="18203"/>
    <n v="1"/>
    <n v="15"/>
    <n v="3"/>
    <n v="2"/>
    <n v="80"/>
    <n v="1"/>
    <n v="3"/>
    <n v="3"/>
    <n v="3"/>
    <n v="1"/>
    <n v="0"/>
    <n v="2"/>
  </r>
  <r>
    <s v="No"/>
    <s v="Travel_Rarely"/>
    <x v="0"/>
    <s v="Current Employees"/>
    <x v="0"/>
    <x v="2"/>
    <s v="STAFF-975"/>
    <n v="975"/>
    <x v="0"/>
    <x v="0"/>
    <x v="1"/>
    <s v="No"/>
    <s v="Y"/>
    <n v="3"/>
    <n v="-2"/>
    <n v="0"/>
    <n v="35"/>
    <x v="1"/>
    <m/>
    <n v="0"/>
    <n v="1"/>
    <n v="1219"/>
    <n v="18"/>
    <x v="3"/>
    <n v="1"/>
    <n v="3"/>
    <n v="86"/>
    <n v="3"/>
    <n v="2"/>
    <n v="3"/>
    <n v="4601"/>
    <n v="6179"/>
    <n v="1"/>
    <n v="16"/>
    <n v="3"/>
    <n v="2"/>
    <n v="80"/>
    <n v="0"/>
    <n v="5"/>
    <n v="3"/>
    <n v="5"/>
    <n v="2"/>
    <n v="1"/>
    <n v="0"/>
  </r>
  <r>
    <s v="No"/>
    <s v="Travel_Rarely"/>
    <x v="1"/>
    <s v="Current Employees"/>
    <x v="1"/>
    <x v="0"/>
    <s v="STAFF-976"/>
    <n v="976"/>
    <x v="1"/>
    <x v="5"/>
    <x v="1"/>
    <s v="No"/>
    <s v="Y"/>
    <n v="2"/>
    <n v="-2"/>
    <n v="0"/>
    <n v="52"/>
    <x v="1"/>
    <m/>
    <n v="0"/>
    <n v="1"/>
    <n v="1053"/>
    <n v="1"/>
    <x v="0"/>
    <n v="1"/>
    <n v="4"/>
    <n v="70"/>
    <n v="3"/>
    <n v="4"/>
    <n v="1"/>
    <n v="17099"/>
    <n v="13829"/>
    <n v="2"/>
    <n v="15"/>
    <n v="3"/>
    <n v="2"/>
    <n v="80"/>
    <n v="1"/>
    <n v="26"/>
    <n v="2"/>
    <n v="9"/>
    <n v="8"/>
    <n v="7"/>
    <n v="8"/>
  </r>
  <r>
    <s v="Yes"/>
    <s v="Travel_Rarely"/>
    <x v="3"/>
    <s v="Ex-Employees"/>
    <x v="1"/>
    <x v="4"/>
    <s v="STAFF-977"/>
    <n v="977"/>
    <x v="1"/>
    <x v="1"/>
    <x v="0"/>
    <s v="No"/>
    <s v="Y"/>
    <n v="4"/>
    <n v="-2"/>
    <n v="0"/>
    <n v="58"/>
    <x v="0"/>
    <n v="1"/>
    <n v="1"/>
    <n v="0"/>
    <n v="289"/>
    <n v="2"/>
    <x v="3"/>
    <n v="1"/>
    <n v="4"/>
    <n v="51"/>
    <n v="3"/>
    <n v="1"/>
    <n v="4"/>
    <n v="2479"/>
    <n v="26227"/>
    <n v="4"/>
    <n v="24"/>
    <n v="4"/>
    <n v="1"/>
    <n v="80"/>
    <n v="0"/>
    <n v="7"/>
    <n v="3"/>
    <n v="1"/>
    <n v="0"/>
    <n v="0"/>
    <n v="0"/>
  </r>
  <r>
    <s v="No"/>
    <s v="Travel_Rarely"/>
    <x v="1"/>
    <s v="Current Employees"/>
    <x v="0"/>
    <x v="2"/>
    <s v="STAFF-981"/>
    <n v="981"/>
    <x v="1"/>
    <x v="5"/>
    <x v="2"/>
    <s v="No"/>
    <s v="Y"/>
    <n v="3"/>
    <n v="-2"/>
    <n v="0"/>
    <n v="53"/>
    <x v="1"/>
    <m/>
    <n v="0"/>
    <n v="1"/>
    <n v="1376"/>
    <n v="2"/>
    <x v="0"/>
    <n v="1"/>
    <n v="3"/>
    <n v="45"/>
    <n v="3"/>
    <n v="4"/>
    <n v="3"/>
    <n v="14852"/>
    <n v="13938"/>
    <n v="6"/>
    <n v="13"/>
    <n v="3"/>
    <n v="3"/>
    <n v="80"/>
    <n v="1"/>
    <n v="22"/>
    <n v="4"/>
    <n v="17"/>
    <n v="13"/>
    <n v="15"/>
    <n v="2"/>
  </r>
  <r>
    <s v="No"/>
    <s v="Travel_Rarely"/>
    <x v="2"/>
    <s v="Current Employees"/>
    <x v="0"/>
    <x v="1"/>
    <s v="STAFF-982"/>
    <n v="982"/>
    <x v="1"/>
    <x v="0"/>
    <x v="2"/>
    <s v="No"/>
    <s v="Y"/>
    <n v="2"/>
    <n v="-2"/>
    <n v="0"/>
    <n v="30"/>
    <x v="1"/>
    <m/>
    <n v="0"/>
    <n v="1"/>
    <n v="231"/>
    <n v="8"/>
    <x v="0"/>
    <n v="1"/>
    <n v="3"/>
    <n v="62"/>
    <n v="3"/>
    <n v="3"/>
    <n v="3"/>
    <n v="7264"/>
    <n v="9977"/>
    <n v="5"/>
    <n v="11"/>
    <n v="3"/>
    <n v="1"/>
    <n v="80"/>
    <n v="1"/>
    <n v="10"/>
    <n v="4"/>
    <n v="8"/>
    <n v="4"/>
    <n v="7"/>
    <n v="7"/>
  </r>
  <r>
    <s v="No"/>
    <s v="Non-Travel"/>
    <x v="0"/>
    <s v="Current Employees"/>
    <x v="0"/>
    <x v="4"/>
    <s v="STAFF-983"/>
    <n v="983"/>
    <x v="0"/>
    <x v="0"/>
    <x v="0"/>
    <s v="Yes"/>
    <s v="Y"/>
    <n v="1"/>
    <n v="-2"/>
    <n v="0"/>
    <n v="38"/>
    <x v="1"/>
    <m/>
    <n v="0"/>
    <n v="1"/>
    <n v="152"/>
    <n v="10"/>
    <x v="3"/>
    <n v="1"/>
    <n v="4"/>
    <n v="85"/>
    <n v="3"/>
    <n v="2"/>
    <n v="4"/>
    <n v="5666"/>
    <n v="19899"/>
    <n v="1"/>
    <n v="13"/>
    <n v="3"/>
    <n v="2"/>
    <n v="80"/>
    <n v="0"/>
    <n v="6"/>
    <n v="3"/>
    <n v="5"/>
    <n v="3"/>
    <n v="1"/>
    <n v="3"/>
  </r>
  <r>
    <s v="No"/>
    <s v="Travel_Rarely"/>
    <x v="0"/>
    <s v="Current Employees"/>
    <x v="0"/>
    <x v="0"/>
    <s v="STAFF-984"/>
    <n v="984"/>
    <x v="1"/>
    <x v="0"/>
    <x v="2"/>
    <s v="No"/>
    <s v="Y"/>
    <n v="2"/>
    <n v="-2"/>
    <n v="0"/>
    <n v="35"/>
    <x v="1"/>
    <m/>
    <n v="0"/>
    <n v="1"/>
    <n v="882"/>
    <n v="3"/>
    <x v="2"/>
    <n v="1"/>
    <n v="4"/>
    <n v="92"/>
    <n v="3"/>
    <n v="3"/>
    <n v="1"/>
    <n v="7823"/>
    <n v="6812"/>
    <n v="6"/>
    <n v="13"/>
    <n v="3"/>
    <n v="2"/>
    <n v="80"/>
    <n v="1"/>
    <n v="12"/>
    <n v="3"/>
    <n v="10"/>
    <n v="9"/>
    <n v="0"/>
    <n v="8"/>
  </r>
  <r>
    <s v="No"/>
    <s v="Travel_Rarely"/>
    <x v="0"/>
    <s v="Current Employees"/>
    <x v="0"/>
    <x v="0"/>
    <s v="STAFF-985"/>
    <n v="985"/>
    <x v="1"/>
    <x v="0"/>
    <x v="0"/>
    <s v="No"/>
    <s v="Y"/>
    <n v="3"/>
    <n v="-2"/>
    <n v="0"/>
    <n v="39"/>
    <x v="1"/>
    <m/>
    <n v="0"/>
    <n v="1"/>
    <n v="903"/>
    <n v="2"/>
    <x v="4"/>
    <n v="1"/>
    <n v="1"/>
    <n v="41"/>
    <n v="4"/>
    <n v="3"/>
    <n v="1"/>
    <n v="7880"/>
    <n v="2560"/>
    <n v="0"/>
    <n v="18"/>
    <n v="3"/>
    <n v="4"/>
    <n v="80"/>
    <n v="0"/>
    <n v="9"/>
    <n v="3"/>
    <n v="8"/>
    <n v="7"/>
    <n v="0"/>
    <n v="7"/>
  </r>
  <r>
    <s v="Yes"/>
    <s v="Non-Travel"/>
    <x v="0"/>
    <s v="Ex-Employees"/>
    <x v="0"/>
    <x v="0"/>
    <s v="STAFF-986"/>
    <n v="986"/>
    <x v="0"/>
    <x v="0"/>
    <x v="0"/>
    <s v="Yes"/>
    <s v="Y"/>
    <n v="2"/>
    <n v="-2"/>
    <n v="0"/>
    <n v="40"/>
    <x v="0"/>
    <n v="1"/>
    <n v="1"/>
    <n v="0"/>
    <n v="1479"/>
    <n v="24"/>
    <x v="3"/>
    <n v="1"/>
    <n v="2"/>
    <n v="100"/>
    <n v="4"/>
    <n v="4"/>
    <n v="1"/>
    <n v="13194"/>
    <n v="17071"/>
    <n v="4"/>
    <n v="16"/>
    <n v="3"/>
    <n v="4"/>
    <n v="80"/>
    <n v="0"/>
    <n v="22"/>
    <n v="2"/>
    <n v="1"/>
    <n v="0"/>
    <n v="0"/>
    <n v="0"/>
  </r>
  <r>
    <s v="No"/>
    <s v="Travel_Frequently"/>
    <x v="1"/>
    <s v="Current Employees"/>
    <x v="1"/>
    <x v="2"/>
    <s v="STAFF-987"/>
    <n v="987"/>
    <x v="1"/>
    <x v="3"/>
    <x v="2"/>
    <s v="Yes"/>
    <s v="Y"/>
    <n v="3"/>
    <n v="-2"/>
    <n v="0"/>
    <n v="47"/>
    <x v="1"/>
    <m/>
    <n v="0"/>
    <n v="1"/>
    <n v="1379"/>
    <n v="16"/>
    <x v="2"/>
    <n v="1"/>
    <n v="3"/>
    <n v="64"/>
    <n v="4"/>
    <n v="2"/>
    <n v="3"/>
    <n v="5067"/>
    <n v="6759"/>
    <n v="1"/>
    <n v="19"/>
    <n v="3"/>
    <n v="3"/>
    <n v="80"/>
    <n v="0"/>
    <n v="20"/>
    <n v="4"/>
    <n v="19"/>
    <n v="10"/>
    <n v="2"/>
    <n v="7"/>
  </r>
  <r>
    <s v="No"/>
    <s v="Non-Travel"/>
    <x v="0"/>
    <s v="Current Employees"/>
    <x v="0"/>
    <x v="4"/>
    <s v="STAFF-990"/>
    <n v="990"/>
    <x v="1"/>
    <x v="0"/>
    <x v="2"/>
    <s v="No"/>
    <s v="Y"/>
    <n v="3"/>
    <n v="-2"/>
    <n v="0"/>
    <n v="36"/>
    <x v="1"/>
    <m/>
    <n v="0"/>
    <n v="1"/>
    <n v="1229"/>
    <n v="8"/>
    <x v="2"/>
    <n v="1"/>
    <n v="4"/>
    <n v="84"/>
    <n v="3"/>
    <n v="2"/>
    <n v="4"/>
    <n v="5079"/>
    <n v="25952"/>
    <n v="4"/>
    <n v="13"/>
    <n v="3"/>
    <n v="4"/>
    <n v="80"/>
    <n v="2"/>
    <n v="12"/>
    <n v="3"/>
    <n v="7"/>
    <n v="7"/>
    <n v="0"/>
    <n v="7"/>
  </r>
  <r>
    <s v="Yes"/>
    <s v="Non-Travel"/>
    <x v="2"/>
    <s v="Ex-Employees"/>
    <x v="1"/>
    <x v="2"/>
    <s v="STAFF-991"/>
    <n v="991"/>
    <x v="1"/>
    <x v="1"/>
    <x v="0"/>
    <s v="Yes"/>
    <s v="Y"/>
    <n v="0"/>
    <n v="-2"/>
    <n v="0"/>
    <n v="31"/>
    <x v="0"/>
    <n v="1"/>
    <n v="1"/>
    <n v="0"/>
    <n v="335"/>
    <n v="9"/>
    <x v="0"/>
    <n v="1"/>
    <n v="3"/>
    <n v="46"/>
    <n v="2"/>
    <n v="1"/>
    <n v="3"/>
    <n v="2321"/>
    <n v="10322"/>
    <n v="0"/>
    <n v="22"/>
    <n v="4"/>
    <n v="1"/>
    <n v="80"/>
    <n v="0"/>
    <n v="4"/>
    <n v="3"/>
    <n v="3"/>
    <n v="2"/>
    <n v="1"/>
    <n v="2"/>
  </r>
  <r>
    <s v="No"/>
    <s v="Non-Travel"/>
    <x v="2"/>
    <s v="Current Employees"/>
    <x v="0"/>
    <x v="0"/>
    <s v="STAFF-992"/>
    <n v="992"/>
    <x v="1"/>
    <x v="5"/>
    <x v="0"/>
    <s v="No"/>
    <s v="Y"/>
    <n v="2"/>
    <n v="-2"/>
    <n v="0"/>
    <n v="33"/>
    <x v="1"/>
    <m/>
    <n v="0"/>
    <n v="1"/>
    <n v="722"/>
    <n v="17"/>
    <x v="3"/>
    <n v="1"/>
    <n v="4"/>
    <n v="38"/>
    <n v="3"/>
    <n v="4"/>
    <n v="1"/>
    <n v="17444"/>
    <n v="20489"/>
    <n v="1"/>
    <n v="11"/>
    <n v="3"/>
    <n v="4"/>
    <n v="80"/>
    <n v="0"/>
    <n v="10"/>
    <n v="3"/>
    <n v="10"/>
    <n v="8"/>
    <n v="6"/>
    <n v="0"/>
  </r>
  <r>
    <s v="Yes"/>
    <s v="Travel_Rarely"/>
    <x v="2"/>
    <s v="Ex-Employees"/>
    <x v="1"/>
    <x v="0"/>
    <s v="STAFF-994"/>
    <n v="994"/>
    <x v="0"/>
    <x v="1"/>
    <x v="0"/>
    <s v="Yes"/>
    <s v="Y"/>
    <n v="5"/>
    <n v="-2"/>
    <n v="0"/>
    <n v="29"/>
    <x v="0"/>
    <n v="1"/>
    <n v="1"/>
    <n v="0"/>
    <n v="906"/>
    <n v="10"/>
    <x v="3"/>
    <n v="1"/>
    <n v="4"/>
    <n v="92"/>
    <n v="2"/>
    <n v="1"/>
    <n v="1"/>
    <n v="2404"/>
    <n v="11479"/>
    <n v="6"/>
    <n v="20"/>
    <n v="4"/>
    <n v="3"/>
    <n v="80"/>
    <n v="0"/>
    <n v="3"/>
    <n v="3"/>
    <n v="0"/>
    <n v="0"/>
    <n v="0"/>
    <n v="0"/>
  </r>
  <r>
    <s v="No"/>
    <s v="Travel_Rarely"/>
    <x v="2"/>
    <s v="Current Employees"/>
    <x v="1"/>
    <x v="0"/>
    <s v="STAFF-995"/>
    <n v="995"/>
    <x v="0"/>
    <x v="1"/>
    <x v="0"/>
    <s v="No"/>
    <s v="Y"/>
    <n v="4"/>
    <n v="-2"/>
    <n v="0"/>
    <n v="33"/>
    <x v="1"/>
    <m/>
    <n v="0"/>
    <n v="1"/>
    <n v="461"/>
    <n v="13"/>
    <x v="1"/>
    <n v="1"/>
    <n v="2"/>
    <n v="53"/>
    <n v="3"/>
    <n v="1"/>
    <n v="1"/>
    <n v="3452"/>
    <n v="17241"/>
    <n v="3"/>
    <n v="18"/>
    <n v="3"/>
    <n v="1"/>
    <n v="80"/>
    <n v="0"/>
    <n v="5"/>
    <n v="3"/>
    <n v="3"/>
    <n v="2"/>
    <n v="0"/>
    <n v="2"/>
  </r>
  <r>
    <s v="No"/>
    <s v="Travel_Rarely"/>
    <x v="1"/>
    <s v="Current Employees"/>
    <x v="1"/>
    <x v="2"/>
    <s v="STAFF-996"/>
    <n v="996"/>
    <x v="0"/>
    <x v="2"/>
    <x v="2"/>
    <s v="No"/>
    <s v="Y"/>
    <n v="2"/>
    <n v="-2"/>
    <n v="0"/>
    <n v="45"/>
    <x v="1"/>
    <m/>
    <n v="0"/>
    <n v="1"/>
    <n v="974"/>
    <n v="1"/>
    <x v="2"/>
    <n v="1"/>
    <n v="4"/>
    <n v="91"/>
    <n v="3"/>
    <n v="1"/>
    <n v="4"/>
    <n v="2270"/>
    <n v="11005"/>
    <n v="3"/>
    <n v="14"/>
    <n v="3"/>
    <n v="4"/>
    <n v="80"/>
    <n v="2"/>
    <n v="8"/>
    <n v="3"/>
    <n v="5"/>
    <n v="3"/>
    <n v="0"/>
    <n v="2"/>
  </r>
  <r>
    <s v="No"/>
    <s v="Travel_Rarely"/>
    <x v="1"/>
    <s v="Current Employees"/>
    <x v="1"/>
    <x v="2"/>
    <s v="STAFF-997"/>
    <n v="997"/>
    <x v="1"/>
    <x v="7"/>
    <x v="2"/>
    <s v="No"/>
    <s v="Y"/>
    <n v="1"/>
    <n v="-2"/>
    <n v="0"/>
    <n v="50"/>
    <x v="1"/>
    <m/>
    <n v="0"/>
    <n v="1"/>
    <n v="1126"/>
    <n v="1"/>
    <x v="0"/>
    <n v="1"/>
    <n v="4"/>
    <n v="66"/>
    <n v="3"/>
    <n v="4"/>
    <n v="4"/>
    <n v="17399"/>
    <n v="6615"/>
    <n v="9"/>
    <n v="22"/>
    <n v="4"/>
    <n v="3"/>
    <n v="80"/>
    <n v="1"/>
    <n v="32"/>
    <n v="2"/>
    <n v="5"/>
    <n v="4"/>
    <n v="1"/>
    <n v="3"/>
  </r>
  <r>
    <s v="No"/>
    <s v="Travel_Frequently"/>
    <x v="2"/>
    <s v="Current Employees"/>
    <x v="1"/>
    <x v="1"/>
    <s v="STAFF-998"/>
    <n v="998"/>
    <x v="0"/>
    <x v="4"/>
    <x v="1"/>
    <s v="Yes"/>
    <s v="Y"/>
    <n v="2"/>
    <n v="-2"/>
    <n v="0"/>
    <n v="33"/>
    <x v="1"/>
    <m/>
    <n v="0"/>
    <n v="1"/>
    <n v="827"/>
    <n v="1"/>
    <x v="2"/>
    <n v="1"/>
    <n v="3"/>
    <n v="84"/>
    <n v="4"/>
    <n v="2"/>
    <n v="3"/>
    <n v="5488"/>
    <n v="20161"/>
    <n v="1"/>
    <n v="13"/>
    <n v="3"/>
    <n v="1"/>
    <n v="80"/>
    <n v="1"/>
    <n v="6"/>
    <n v="3"/>
    <n v="6"/>
    <n v="5"/>
    <n v="1"/>
    <n v="2"/>
  </r>
  <r>
    <s v="No"/>
    <s v="Travel_Frequently"/>
    <x v="0"/>
    <s v="Current Employees"/>
    <x v="1"/>
    <x v="2"/>
    <s v="STAFF-999"/>
    <n v="999"/>
    <x v="1"/>
    <x v="7"/>
    <x v="2"/>
    <s v="No"/>
    <s v="Y"/>
    <n v="2"/>
    <n v="-2"/>
    <n v="0"/>
    <n v="41"/>
    <x v="1"/>
    <m/>
    <n v="0"/>
    <n v="1"/>
    <n v="840"/>
    <n v="9"/>
    <x v="3"/>
    <n v="1"/>
    <n v="1"/>
    <n v="64"/>
    <n v="3"/>
    <n v="5"/>
    <n v="3"/>
    <n v="19419"/>
    <n v="3735"/>
    <n v="2"/>
    <n v="17"/>
    <n v="3"/>
    <n v="2"/>
    <n v="80"/>
    <n v="1"/>
    <n v="21"/>
    <n v="4"/>
    <n v="18"/>
    <n v="16"/>
    <n v="0"/>
    <n v="11"/>
  </r>
  <r>
    <s v="No"/>
    <s v="Travel_Rarely"/>
    <x v="2"/>
    <s v="Current Employees"/>
    <x v="1"/>
    <x v="4"/>
    <s v="STAFF-1001"/>
    <n v="1001"/>
    <x v="0"/>
    <x v="2"/>
    <x v="1"/>
    <s v="No"/>
    <s v="Y"/>
    <n v="2"/>
    <n v="-2"/>
    <n v="0"/>
    <n v="27"/>
    <x v="1"/>
    <m/>
    <n v="0"/>
    <n v="1"/>
    <n v="1134"/>
    <n v="16"/>
    <x v="2"/>
    <n v="1"/>
    <n v="4"/>
    <n v="37"/>
    <n v="3"/>
    <n v="1"/>
    <n v="4"/>
    <n v="2811"/>
    <n v="12086"/>
    <n v="9"/>
    <n v="14"/>
    <n v="3"/>
    <n v="2"/>
    <n v="80"/>
    <n v="1"/>
    <n v="4"/>
    <n v="3"/>
    <n v="2"/>
    <n v="2"/>
    <n v="2"/>
    <n v="2"/>
  </r>
  <r>
    <s v="No"/>
    <s v="Non-Travel"/>
    <x v="1"/>
    <s v="Current Employees"/>
    <x v="1"/>
    <x v="0"/>
    <s v="STAFF-1002"/>
    <n v="1002"/>
    <x v="1"/>
    <x v="2"/>
    <x v="1"/>
    <s v="Yes"/>
    <s v="Y"/>
    <n v="2"/>
    <n v="-2"/>
    <n v="0"/>
    <n v="45"/>
    <x v="1"/>
    <m/>
    <n v="0"/>
    <n v="1"/>
    <n v="248"/>
    <n v="23"/>
    <x v="0"/>
    <n v="1"/>
    <n v="4"/>
    <n v="42"/>
    <n v="3"/>
    <n v="2"/>
    <n v="1"/>
    <n v="3633"/>
    <n v="14039"/>
    <n v="1"/>
    <n v="15"/>
    <n v="3"/>
    <n v="3"/>
    <n v="80"/>
    <n v="1"/>
    <n v="9"/>
    <n v="3"/>
    <n v="9"/>
    <n v="8"/>
    <n v="0"/>
    <n v="8"/>
  </r>
  <r>
    <s v="No"/>
    <s v="Travel_Rarely"/>
    <x v="1"/>
    <s v="Current Employees"/>
    <x v="0"/>
    <x v="0"/>
    <s v="STAFF-1003"/>
    <n v="1003"/>
    <x v="0"/>
    <x v="0"/>
    <x v="0"/>
    <s v="Yes"/>
    <s v="Y"/>
    <n v="0"/>
    <n v="-2"/>
    <n v="0"/>
    <n v="47"/>
    <x v="1"/>
    <m/>
    <n v="0"/>
    <n v="1"/>
    <n v="955"/>
    <n v="4"/>
    <x v="0"/>
    <n v="1"/>
    <n v="4"/>
    <n v="83"/>
    <n v="3"/>
    <n v="2"/>
    <n v="1"/>
    <n v="4163"/>
    <n v="8571"/>
    <n v="1"/>
    <n v="17"/>
    <n v="3"/>
    <n v="3"/>
    <n v="80"/>
    <n v="0"/>
    <n v="9"/>
    <n v="3"/>
    <n v="9"/>
    <n v="0"/>
    <n v="0"/>
    <n v="7"/>
  </r>
  <r>
    <s v="Yes"/>
    <s v="Travel_Rarely"/>
    <x v="2"/>
    <s v="Ex-Employees"/>
    <x v="1"/>
    <x v="0"/>
    <s v="STAFF-1004"/>
    <n v="1004"/>
    <x v="0"/>
    <x v="1"/>
    <x v="1"/>
    <s v="Yes"/>
    <s v="Y"/>
    <n v="2"/>
    <n v="-2"/>
    <n v="0"/>
    <n v="30"/>
    <x v="0"/>
    <n v="1"/>
    <n v="1"/>
    <n v="0"/>
    <n v="138"/>
    <n v="22"/>
    <x v="3"/>
    <n v="1"/>
    <n v="1"/>
    <n v="48"/>
    <n v="3"/>
    <n v="1"/>
    <n v="1"/>
    <n v="2132"/>
    <n v="11539"/>
    <n v="4"/>
    <n v="11"/>
    <n v="3"/>
    <n v="2"/>
    <n v="80"/>
    <n v="0"/>
    <n v="7"/>
    <n v="3"/>
    <n v="5"/>
    <n v="2"/>
    <n v="0"/>
    <n v="1"/>
  </r>
  <r>
    <s v="No"/>
    <s v="Travel_Rarely"/>
    <x v="1"/>
    <s v="Current Employees"/>
    <x v="1"/>
    <x v="0"/>
    <s v="STAFF-1005"/>
    <n v="1005"/>
    <x v="1"/>
    <x v="3"/>
    <x v="1"/>
    <s v="Yes"/>
    <s v="Y"/>
    <n v="2"/>
    <n v="-2"/>
    <n v="0"/>
    <n v="50"/>
    <x v="1"/>
    <m/>
    <n v="0"/>
    <n v="1"/>
    <n v="939"/>
    <n v="24"/>
    <x v="3"/>
    <n v="1"/>
    <n v="4"/>
    <n v="95"/>
    <n v="3"/>
    <n v="4"/>
    <n v="1"/>
    <n v="13973"/>
    <n v="4161"/>
    <n v="3"/>
    <n v="18"/>
    <n v="3"/>
    <n v="4"/>
    <n v="80"/>
    <n v="1"/>
    <n v="22"/>
    <n v="3"/>
    <n v="12"/>
    <n v="11"/>
    <n v="1"/>
    <n v="5"/>
  </r>
  <r>
    <s v="No"/>
    <s v="Travel_Frequently"/>
    <x v="0"/>
    <s v="Current Employees"/>
    <x v="1"/>
    <x v="2"/>
    <s v="STAFF-1006"/>
    <n v="1006"/>
    <x v="1"/>
    <x v="1"/>
    <x v="1"/>
    <s v="No"/>
    <s v="Y"/>
    <n v="0"/>
    <n v="-2"/>
    <n v="0"/>
    <n v="38"/>
    <x v="1"/>
    <m/>
    <n v="0"/>
    <n v="1"/>
    <n v="1391"/>
    <n v="10"/>
    <x v="1"/>
    <n v="1"/>
    <n v="3"/>
    <n v="66"/>
    <n v="3"/>
    <n v="1"/>
    <n v="3"/>
    <n v="2684"/>
    <n v="12127"/>
    <n v="0"/>
    <n v="17"/>
    <n v="3"/>
    <n v="2"/>
    <n v="80"/>
    <n v="1"/>
    <n v="3"/>
    <n v="2"/>
    <n v="2"/>
    <n v="1"/>
    <n v="0"/>
    <n v="2"/>
  </r>
  <r>
    <s v="No"/>
    <s v="Travel_Rarely"/>
    <x v="1"/>
    <s v="Current Employees"/>
    <x v="1"/>
    <x v="2"/>
    <s v="STAFF-1007"/>
    <n v="1007"/>
    <x v="1"/>
    <x v="3"/>
    <x v="2"/>
    <s v="No"/>
    <s v="Y"/>
    <n v="3"/>
    <n v="-2"/>
    <n v="0"/>
    <n v="46"/>
    <x v="1"/>
    <m/>
    <n v="0"/>
    <n v="1"/>
    <n v="566"/>
    <n v="7"/>
    <x v="0"/>
    <n v="1"/>
    <n v="4"/>
    <n v="75"/>
    <n v="3"/>
    <n v="3"/>
    <n v="3"/>
    <n v="10845"/>
    <n v="24208"/>
    <n v="6"/>
    <n v="13"/>
    <n v="3"/>
    <n v="2"/>
    <n v="80"/>
    <n v="1"/>
    <n v="13"/>
    <n v="3"/>
    <n v="8"/>
    <n v="7"/>
    <n v="0"/>
    <n v="7"/>
  </r>
  <r>
    <s v="No"/>
    <s v="Travel_Rarely"/>
    <x v="4"/>
    <s v="Current Employees"/>
    <x v="1"/>
    <x v="2"/>
    <s v="STAFF-1009"/>
    <n v="1009"/>
    <x v="0"/>
    <x v="3"/>
    <x v="2"/>
    <s v="No"/>
    <s v="Y"/>
    <n v="6"/>
    <n v="-2"/>
    <n v="0"/>
    <n v="24"/>
    <x v="1"/>
    <m/>
    <n v="0"/>
    <n v="1"/>
    <n v="1206"/>
    <n v="17"/>
    <x v="1"/>
    <n v="1"/>
    <n v="4"/>
    <n v="41"/>
    <n v="2"/>
    <n v="2"/>
    <n v="3"/>
    <n v="4377"/>
    <n v="24117"/>
    <n v="1"/>
    <n v="15"/>
    <n v="3"/>
    <n v="2"/>
    <n v="80"/>
    <n v="2"/>
    <n v="5"/>
    <n v="3"/>
    <n v="4"/>
    <n v="2"/>
    <n v="3"/>
    <n v="2"/>
  </r>
  <r>
    <s v="Yes"/>
    <s v="Travel_Rarely"/>
    <x v="0"/>
    <s v="Ex-Employees"/>
    <x v="1"/>
    <x v="1"/>
    <s v="STAFF-1010"/>
    <n v="1010"/>
    <x v="1"/>
    <x v="2"/>
    <x v="2"/>
    <s v="Yes"/>
    <s v="Y"/>
    <n v="2"/>
    <n v="-2"/>
    <n v="0"/>
    <n v="35"/>
    <x v="0"/>
    <n v="1"/>
    <n v="1"/>
    <n v="0"/>
    <n v="622"/>
    <n v="14"/>
    <x v="2"/>
    <n v="1"/>
    <n v="3"/>
    <n v="39"/>
    <n v="2"/>
    <n v="1"/>
    <n v="3"/>
    <n v="3743"/>
    <n v="10074"/>
    <n v="1"/>
    <n v="24"/>
    <n v="4"/>
    <n v="4"/>
    <n v="80"/>
    <n v="1"/>
    <n v="5"/>
    <n v="1"/>
    <n v="4"/>
    <n v="2"/>
    <n v="0"/>
    <n v="2"/>
  </r>
  <r>
    <s v="No"/>
    <s v="Travel_Frequently"/>
    <x v="2"/>
    <s v="Current Employees"/>
    <x v="1"/>
    <x v="0"/>
    <s v="STAFF-1011"/>
    <n v="1011"/>
    <x v="0"/>
    <x v="3"/>
    <x v="1"/>
    <s v="No"/>
    <s v="Y"/>
    <n v="1"/>
    <n v="-2"/>
    <n v="0"/>
    <n v="31"/>
    <x v="1"/>
    <m/>
    <n v="0"/>
    <n v="1"/>
    <n v="853"/>
    <n v="1"/>
    <x v="1"/>
    <n v="1"/>
    <n v="3"/>
    <n v="96"/>
    <n v="3"/>
    <n v="2"/>
    <n v="1"/>
    <n v="4148"/>
    <n v="11275"/>
    <n v="1"/>
    <n v="12"/>
    <n v="3"/>
    <n v="3"/>
    <n v="80"/>
    <n v="1"/>
    <n v="4"/>
    <n v="3"/>
    <n v="4"/>
    <n v="3"/>
    <n v="0"/>
    <n v="3"/>
  </r>
  <r>
    <s v="No"/>
    <s v="Non-Travel"/>
    <x v="4"/>
    <s v="Current Employees"/>
    <x v="1"/>
    <x v="0"/>
    <s v="STAFF-1012"/>
    <n v="1012"/>
    <x v="1"/>
    <x v="1"/>
    <x v="0"/>
    <s v="No"/>
    <s v="Y"/>
    <n v="2"/>
    <n v="-2"/>
    <n v="0"/>
    <n v="18"/>
    <x v="1"/>
    <m/>
    <n v="0"/>
    <n v="1"/>
    <n v="287"/>
    <n v="5"/>
    <x v="0"/>
    <n v="1"/>
    <n v="2"/>
    <n v="73"/>
    <n v="3"/>
    <n v="1"/>
    <n v="1"/>
    <n v="1051"/>
    <n v="13493"/>
    <n v="1"/>
    <n v="15"/>
    <n v="3"/>
    <n v="4"/>
    <n v="80"/>
    <n v="0"/>
    <n v="0"/>
    <n v="3"/>
    <n v="0"/>
    <n v="0"/>
    <n v="0"/>
    <n v="0"/>
  </r>
  <r>
    <s v="No"/>
    <s v="Travel_Rarely"/>
    <x v="1"/>
    <s v="Current Employees"/>
    <x v="1"/>
    <x v="4"/>
    <s v="STAFF-1013"/>
    <n v="1013"/>
    <x v="0"/>
    <x v="3"/>
    <x v="1"/>
    <s v="No"/>
    <s v="Y"/>
    <n v="2"/>
    <n v="-2"/>
    <n v="0"/>
    <n v="54"/>
    <x v="1"/>
    <m/>
    <n v="0"/>
    <n v="1"/>
    <n v="1441"/>
    <n v="17"/>
    <x v="3"/>
    <n v="1"/>
    <n v="4"/>
    <n v="56"/>
    <n v="3"/>
    <n v="3"/>
    <n v="4"/>
    <n v="10739"/>
    <n v="13943"/>
    <n v="8"/>
    <n v="11"/>
    <n v="3"/>
    <n v="3"/>
    <n v="80"/>
    <n v="1"/>
    <n v="22"/>
    <n v="3"/>
    <n v="10"/>
    <n v="7"/>
    <n v="0"/>
    <n v="8"/>
  </r>
  <r>
    <s v="No"/>
    <s v="Travel_Rarely"/>
    <x v="0"/>
    <s v="Current Employees"/>
    <x v="1"/>
    <x v="2"/>
    <s v="STAFF-1014"/>
    <n v="1014"/>
    <x v="0"/>
    <x v="4"/>
    <x v="2"/>
    <s v="Yes"/>
    <s v="Y"/>
    <n v="3"/>
    <n v="-2"/>
    <n v="0"/>
    <n v="35"/>
    <x v="1"/>
    <m/>
    <n v="0"/>
    <n v="1"/>
    <n v="583"/>
    <n v="25"/>
    <x v="2"/>
    <n v="1"/>
    <n v="3"/>
    <n v="57"/>
    <n v="3"/>
    <n v="3"/>
    <n v="3"/>
    <n v="10388"/>
    <n v="6975"/>
    <n v="1"/>
    <n v="11"/>
    <n v="3"/>
    <n v="3"/>
    <n v="80"/>
    <n v="1"/>
    <n v="16"/>
    <n v="2"/>
    <n v="16"/>
    <n v="10"/>
    <n v="10"/>
    <n v="1"/>
  </r>
  <r>
    <s v="No"/>
    <s v="Travel_Rarely"/>
    <x v="2"/>
    <s v="Current Employees"/>
    <x v="1"/>
    <x v="0"/>
    <s v="STAFF-1015"/>
    <n v="1015"/>
    <x v="0"/>
    <x v="7"/>
    <x v="1"/>
    <s v="Yes"/>
    <s v="Y"/>
    <n v="4"/>
    <n v="-2"/>
    <n v="0"/>
    <n v="30"/>
    <x v="1"/>
    <m/>
    <n v="0"/>
    <n v="1"/>
    <n v="153"/>
    <n v="8"/>
    <x v="0"/>
    <n v="1"/>
    <n v="2"/>
    <n v="73"/>
    <n v="4"/>
    <n v="3"/>
    <n v="1"/>
    <n v="11416"/>
    <n v="17802"/>
    <n v="0"/>
    <n v="12"/>
    <n v="3"/>
    <n v="3"/>
    <n v="80"/>
    <n v="3"/>
    <n v="9"/>
    <n v="2"/>
    <n v="8"/>
    <n v="7"/>
    <n v="1"/>
    <n v="7"/>
  </r>
  <r>
    <s v="Yes"/>
    <s v="Travel_Rarely"/>
    <x v="4"/>
    <s v="Ex-Employees"/>
    <x v="1"/>
    <x v="2"/>
    <s v="STAFF-1016"/>
    <n v="1016"/>
    <x v="0"/>
    <x v="1"/>
    <x v="0"/>
    <s v="Yes"/>
    <s v="Y"/>
    <n v="2"/>
    <n v="-2"/>
    <n v="0"/>
    <n v="20"/>
    <x v="0"/>
    <n v="1"/>
    <n v="1"/>
    <n v="0"/>
    <n v="1097"/>
    <n v="11"/>
    <x v="3"/>
    <n v="1"/>
    <n v="4"/>
    <n v="98"/>
    <n v="2"/>
    <n v="1"/>
    <n v="3"/>
    <n v="2600"/>
    <n v="18275"/>
    <n v="1"/>
    <n v="15"/>
    <n v="3"/>
    <n v="1"/>
    <n v="80"/>
    <n v="0"/>
    <n v="1"/>
    <n v="3"/>
    <n v="1"/>
    <n v="0"/>
    <n v="0"/>
    <n v="0"/>
  </r>
  <r>
    <s v="Yes"/>
    <s v="Travel_Frequently"/>
    <x v="2"/>
    <s v="Ex-Employees"/>
    <x v="1"/>
    <x v="2"/>
    <s v="STAFF-1017"/>
    <n v="1017"/>
    <x v="0"/>
    <x v="2"/>
    <x v="0"/>
    <s v="No"/>
    <s v="Y"/>
    <n v="3"/>
    <n v="-2"/>
    <n v="0"/>
    <n v="30"/>
    <x v="0"/>
    <n v="1"/>
    <n v="1"/>
    <n v="0"/>
    <n v="109"/>
    <n v="5"/>
    <x v="3"/>
    <n v="1"/>
    <n v="2"/>
    <n v="60"/>
    <n v="3"/>
    <n v="1"/>
    <n v="3"/>
    <n v="2422"/>
    <n v="25725"/>
    <n v="0"/>
    <n v="17"/>
    <n v="3"/>
    <n v="1"/>
    <n v="80"/>
    <n v="0"/>
    <n v="4"/>
    <n v="3"/>
    <n v="3"/>
    <n v="2"/>
    <n v="1"/>
    <n v="2"/>
  </r>
  <r>
    <s v="No"/>
    <s v="Travel_Rarely"/>
    <x v="2"/>
    <s v="Current Employees"/>
    <x v="1"/>
    <x v="2"/>
    <s v="STAFF-1018"/>
    <n v="1018"/>
    <x v="1"/>
    <x v="3"/>
    <x v="1"/>
    <s v="No"/>
    <s v="Y"/>
    <n v="2"/>
    <n v="-2"/>
    <n v="0"/>
    <n v="26"/>
    <x v="1"/>
    <m/>
    <n v="0"/>
    <n v="1"/>
    <n v="1066"/>
    <n v="2"/>
    <x v="0"/>
    <n v="1"/>
    <n v="4"/>
    <n v="32"/>
    <n v="4"/>
    <n v="2"/>
    <n v="4"/>
    <n v="5472"/>
    <n v="3334"/>
    <n v="1"/>
    <n v="12"/>
    <n v="3"/>
    <n v="2"/>
    <n v="80"/>
    <n v="0"/>
    <n v="8"/>
    <n v="3"/>
    <n v="8"/>
    <n v="7"/>
    <n v="1"/>
    <n v="3"/>
  </r>
  <r>
    <s v="No"/>
    <s v="Travel_Rarely"/>
    <x v="4"/>
    <s v="Current Employees"/>
    <x v="1"/>
    <x v="0"/>
    <s v="STAFF-1019"/>
    <n v="1019"/>
    <x v="1"/>
    <x v="2"/>
    <x v="1"/>
    <s v="No"/>
    <s v="Y"/>
    <n v="3"/>
    <n v="-2"/>
    <n v="0"/>
    <n v="22"/>
    <x v="1"/>
    <m/>
    <n v="0"/>
    <n v="1"/>
    <n v="217"/>
    <n v="8"/>
    <x v="1"/>
    <n v="1"/>
    <n v="2"/>
    <n v="94"/>
    <n v="1"/>
    <n v="1"/>
    <n v="1"/>
    <n v="2451"/>
    <n v="6881"/>
    <n v="1"/>
    <n v="15"/>
    <n v="3"/>
    <n v="1"/>
    <n v="80"/>
    <n v="1"/>
    <n v="4"/>
    <n v="2"/>
    <n v="4"/>
    <n v="3"/>
    <n v="1"/>
    <n v="1"/>
  </r>
  <r>
    <s v="No"/>
    <s v="Travel_Rarely"/>
    <x v="1"/>
    <s v="Current Employees"/>
    <x v="1"/>
    <x v="0"/>
    <s v="STAFF-1022"/>
    <n v="1022"/>
    <x v="1"/>
    <x v="4"/>
    <x v="0"/>
    <s v="No"/>
    <s v="Y"/>
    <n v="0"/>
    <n v="-2"/>
    <n v="0"/>
    <n v="48"/>
    <x v="1"/>
    <m/>
    <n v="0"/>
    <n v="1"/>
    <n v="277"/>
    <n v="6"/>
    <x v="3"/>
    <n v="1"/>
    <n v="1"/>
    <n v="97"/>
    <n v="2"/>
    <n v="2"/>
    <n v="1"/>
    <n v="4240"/>
    <n v="13119"/>
    <n v="2"/>
    <n v="13"/>
    <n v="3"/>
    <n v="4"/>
    <n v="80"/>
    <n v="0"/>
    <n v="19"/>
    <n v="3"/>
    <n v="2"/>
    <n v="2"/>
    <n v="2"/>
    <n v="2"/>
  </r>
  <r>
    <s v="No"/>
    <s v="Travel_Rarely"/>
    <x v="1"/>
    <s v="Current Employees"/>
    <x v="1"/>
    <x v="0"/>
    <s v="STAFF-1024"/>
    <n v="1024"/>
    <x v="1"/>
    <x v="4"/>
    <x v="0"/>
    <s v="No"/>
    <s v="Y"/>
    <n v="3"/>
    <n v="-2"/>
    <n v="0"/>
    <n v="48"/>
    <x v="1"/>
    <m/>
    <n v="0"/>
    <n v="1"/>
    <n v="1355"/>
    <n v="4"/>
    <x v="2"/>
    <n v="1"/>
    <n v="3"/>
    <n v="78"/>
    <n v="2"/>
    <n v="3"/>
    <n v="1"/>
    <n v="10999"/>
    <n v="22245"/>
    <n v="7"/>
    <n v="14"/>
    <n v="3"/>
    <n v="2"/>
    <n v="80"/>
    <n v="0"/>
    <n v="27"/>
    <n v="3"/>
    <n v="15"/>
    <n v="11"/>
    <n v="4"/>
    <n v="8"/>
  </r>
  <r>
    <s v="No"/>
    <s v="Travel_Rarely"/>
    <x v="0"/>
    <s v="Current Employees"/>
    <x v="1"/>
    <x v="2"/>
    <s v="STAFF-1025"/>
    <n v="1025"/>
    <x v="0"/>
    <x v="3"/>
    <x v="0"/>
    <s v="No"/>
    <s v="Y"/>
    <n v="6"/>
    <n v="-2"/>
    <n v="0"/>
    <n v="41"/>
    <x v="1"/>
    <m/>
    <n v="0"/>
    <n v="1"/>
    <n v="549"/>
    <n v="7"/>
    <x v="0"/>
    <n v="1"/>
    <n v="4"/>
    <n v="42"/>
    <n v="3"/>
    <n v="2"/>
    <n v="3"/>
    <n v="5003"/>
    <n v="23371"/>
    <n v="6"/>
    <n v="14"/>
    <n v="3"/>
    <n v="2"/>
    <n v="80"/>
    <n v="0"/>
    <n v="8"/>
    <n v="3"/>
    <n v="2"/>
    <n v="2"/>
    <n v="2"/>
    <n v="1"/>
  </r>
  <r>
    <s v="No"/>
    <s v="Travel_Rarely"/>
    <x v="0"/>
    <s v="Current Employees"/>
    <x v="1"/>
    <x v="0"/>
    <s v="STAFF-1026"/>
    <n v="1026"/>
    <x v="0"/>
    <x v="3"/>
    <x v="1"/>
    <s v="No"/>
    <s v="Y"/>
    <n v="3"/>
    <n v="-2"/>
    <n v="0"/>
    <n v="39"/>
    <x v="1"/>
    <m/>
    <n v="0"/>
    <n v="1"/>
    <n v="466"/>
    <n v="1"/>
    <x v="1"/>
    <n v="1"/>
    <n v="4"/>
    <n v="65"/>
    <n v="2"/>
    <n v="4"/>
    <n v="1"/>
    <n v="12742"/>
    <n v="7060"/>
    <n v="1"/>
    <n v="16"/>
    <n v="3"/>
    <n v="3"/>
    <n v="80"/>
    <n v="1"/>
    <n v="21"/>
    <n v="3"/>
    <n v="21"/>
    <n v="6"/>
    <n v="11"/>
    <n v="8"/>
  </r>
  <r>
    <s v="No"/>
    <s v="Travel_Rarely"/>
    <x v="2"/>
    <s v="Current Employees"/>
    <x v="1"/>
    <x v="0"/>
    <s v="STAFF-1027"/>
    <n v="1027"/>
    <x v="0"/>
    <x v="3"/>
    <x v="1"/>
    <s v="No"/>
    <s v="Y"/>
    <n v="2"/>
    <n v="-2"/>
    <n v="0"/>
    <n v="27"/>
    <x v="1"/>
    <m/>
    <n v="0"/>
    <n v="1"/>
    <n v="1055"/>
    <n v="2"/>
    <x v="2"/>
    <n v="1"/>
    <n v="1"/>
    <n v="47"/>
    <n v="3"/>
    <n v="2"/>
    <n v="1"/>
    <n v="4227"/>
    <n v="4658"/>
    <n v="0"/>
    <n v="18"/>
    <n v="3"/>
    <n v="2"/>
    <n v="80"/>
    <n v="1"/>
    <n v="4"/>
    <n v="3"/>
    <n v="3"/>
    <n v="2"/>
    <n v="2"/>
    <n v="2"/>
  </r>
  <r>
    <s v="No"/>
    <s v="Travel_Rarely"/>
    <x v="0"/>
    <s v="Current Employees"/>
    <x v="1"/>
    <x v="1"/>
    <s v="STAFF-1028"/>
    <n v="1028"/>
    <x v="1"/>
    <x v="2"/>
    <x v="2"/>
    <s v="No"/>
    <s v="Y"/>
    <n v="4"/>
    <n v="-2"/>
    <n v="0"/>
    <n v="35"/>
    <x v="1"/>
    <m/>
    <n v="0"/>
    <n v="1"/>
    <n v="802"/>
    <n v="10"/>
    <x v="3"/>
    <n v="1"/>
    <n v="2"/>
    <n v="45"/>
    <n v="3"/>
    <n v="1"/>
    <n v="4"/>
    <n v="3917"/>
    <n v="9541"/>
    <n v="1"/>
    <n v="20"/>
    <n v="4"/>
    <n v="1"/>
    <n v="80"/>
    <n v="1"/>
    <n v="3"/>
    <n v="2"/>
    <n v="3"/>
    <n v="2"/>
    <n v="1"/>
    <n v="2"/>
  </r>
  <r>
    <s v="No"/>
    <s v="Travel_Rarely"/>
    <x v="0"/>
    <s v="Current Employees"/>
    <x v="0"/>
    <x v="3"/>
    <s v="STAFF-1029"/>
    <n v="1029"/>
    <x v="1"/>
    <x v="5"/>
    <x v="1"/>
    <s v="No"/>
    <s v="Y"/>
    <n v="3"/>
    <n v="-2"/>
    <n v="0"/>
    <n v="42"/>
    <x v="1"/>
    <m/>
    <n v="0"/>
    <n v="1"/>
    <n v="265"/>
    <n v="5"/>
    <x v="0"/>
    <n v="1"/>
    <n v="4"/>
    <n v="90"/>
    <n v="3"/>
    <n v="5"/>
    <n v="2"/>
    <n v="18303"/>
    <n v="7770"/>
    <n v="6"/>
    <n v="13"/>
    <n v="3"/>
    <n v="2"/>
    <n v="80"/>
    <n v="0"/>
    <n v="21"/>
    <n v="4"/>
    <n v="1"/>
    <n v="0"/>
    <n v="0"/>
    <n v="0"/>
  </r>
  <r>
    <s v="No"/>
    <s v="Travel_Rarely"/>
    <x v="1"/>
    <s v="Current Employees"/>
    <x v="1"/>
    <x v="0"/>
    <s v="STAFF-1030"/>
    <n v="1030"/>
    <x v="1"/>
    <x v="2"/>
    <x v="1"/>
    <s v="No"/>
    <s v="Y"/>
    <n v="5"/>
    <n v="-2"/>
    <n v="0"/>
    <n v="50"/>
    <x v="1"/>
    <m/>
    <n v="0"/>
    <n v="1"/>
    <n v="804"/>
    <n v="9"/>
    <x v="3"/>
    <n v="1"/>
    <n v="1"/>
    <n v="64"/>
    <n v="3"/>
    <n v="1"/>
    <n v="1"/>
    <n v="2380"/>
    <n v="20165"/>
    <n v="4"/>
    <n v="18"/>
    <n v="3"/>
    <n v="2"/>
    <n v="80"/>
    <n v="0"/>
    <n v="8"/>
    <n v="3"/>
    <n v="1"/>
    <n v="0"/>
    <n v="0"/>
    <n v="0"/>
  </r>
  <r>
    <s v="No"/>
    <s v="Travel_Rarely"/>
    <x v="3"/>
    <s v="Current Employees"/>
    <x v="1"/>
    <x v="0"/>
    <s v="STAFF-1032"/>
    <n v="1032"/>
    <x v="0"/>
    <x v="3"/>
    <x v="0"/>
    <s v="Yes"/>
    <s v="Y"/>
    <n v="4"/>
    <n v="-2"/>
    <n v="0"/>
    <n v="59"/>
    <x v="1"/>
    <m/>
    <n v="0"/>
    <n v="1"/>
    <n v="715"/>
    <n v="2"/>
    <x v="3"/>
    <n v="1"/>
    <n v="3"/>
    <n v="69"/>
    <n v="2"/>
    <n v="4"/>
    <n v="1"/>
    <n v="13726"/>
    <n v="21829"/>
    <n v="3"/>
    <n v="13"/>
    <n v="3"/>
    <n v="1"/>
    <n v="80"/>
    <n v="0"/>
    <n v="30"/>
    <n v="3"/>
    <n v="5"/>
    <n v="3"/>
    <n v="4"/>
    <n v="3"/>
  </r>
  <r>
    <s v="Yes"/>
    <s v="Travel_Rarely"/>
    <x v="0"/>
    <s v="Ex-Employees"/>
    <x v="1"/>
    <x v="2"/>
    <s v="STAFF-1033"/>
    <n v="1033"/>
    <x v="0"/>
    <x v="4"/>
    <x v="1"/>
    <s v="No"/>
    <s v="Y"/>
    <n v="2"/>
    <n v="-2"/>
    <n v="0"/>
    <n v="37"/>
    <x v="0"/>
    <n v="1"/>
    <n v="1"/>
    <n v="0"/>
    <n v="1141"/>
    <n v="11"/>
    <x v="0"/>
    <n v="1"/>
    <n v="1"/>
    <n v="61"/>
    <n v="1"/>
    <n v="2"/>
    <n v="3"/>
    <n v="4777"/>
    <n v="14382"/>
    <n v="5"/>
    <n v="15"/>
    <n v="3"/>
    <n v="1"/>
    <n v="80"/>
    <n v="0"/>
    <n v="15"/>
    <n v="1"/>
    <n v="1"/>
    <n v="0"/>
    <n v="0"/>
    <n v="0"/>
  </r>
  <r>
    <s v="No"/>
    <s v="Travel_Frequently"/>
    <x v="3"/>
    <s v="Current Employees"/>
    <x v="1"/>
    <x v="2"/>
    <s v="STAFF-1034"/>
    <n v="1034"/>
    <x v="1"/>
    <x v="4"/>
    <x v="1"/>
    <s v="Yes"/>
    <s v="Y"/>
    <n v="3"/>
    <n v="-2"/>
    <n v="0"/>
    <n v="55"/>
    <x v="1"/>
    <m/>
    <n v="0"/>
    <n v="1"/>
    <n v="135"/>
    <n v="18"/>
    <x v="2"/>
    <n v="1"/>
    <n v="3"/>
    <n v="62"/>
    <n v="3"/>
    <n v="2"/>
    <n v="3"/>
    <n v="6385"/>
    <n v="12992"/>
    <n v="3"/>
    <n v="14"/>
    <n v="3"/>
    <n v="4"/>
    <n v="80"/>
    <n v="2"/>
    <n v="17"/>
    <n v="3"/>
    <n v="8"/>
    <n v="7"/>
    <n v="6"/>
    <n v="7"/>
  </r>
  <r>
    <s v="No"/>
    <s v="Non-Travel"/>
    <x v="0"/>
    <s v="Current Employees"/>
    <x v="1"/>
    <x v="0"/>
    <s v="STAFF-1035"/>
    <n v="1035"/>
    <x v="0"/>
    <x v="7"/>
    <x v="2"/>
    <s v="No"/>
    <s v="Y"/>
    <n v="3"/>
    <n v="-2"/>
    <n v="0"/>
    <n v="41"/>
    <x v="1"/>
    <m/>
    <n v="0"/>
    <n v="1"/>
    <n v="247"/>
    <n v="7"/>
    <x v="1"/>
    <n v="1"/>
    <n v="2"/>
    <n v="55"/>
    <n v="1"/>
    <n v="5"/>
    <n v="1"/>
    <n v="19973"/>
    <n v="20284"/>
    <n v="1"/>
    <n v="22"/>
    <n v="4"/>
    <n v="2"/>
    <n v="80"/>
    <n v="2"/>
    <n v="21"/>
    <n v="3"/>
    <n v="21"/>
    <n v="16"/>
    <n v="5"/>
    <n v="10"/>
  </r>
  <r>
    <s v="No"/>
    <s v="Travel_Rarely"/>
    <x v="0"/>
    <s v="Current Employees"/>
    <x v="0"/>
    <x v="0"/>
    <s v="STAFF-1036"/>
    <n v="1036"/>
    <x v="1"/>
    <x v="0"/>
    <x v="0"/>
    <s v="Yes"/>
    <s v="Y"/>
    <n v="1"/>
    <n v="-2"/>
    <n v="0"/>
    <n v="38"/>
    <x v="1"/>
    <m/>
    <n v="0"/>
    <n v="1"/>
    <n v="1035"/>
    <n v="3"/>
    <x v="2"/>
    <n v="1"/>
    <n v="2"/>
    <n v="42"/>
    <n v="3"/>
    <n v="2"/>
    <n v="1"/>
    <n v="6861"/>
    <n v="4981"/>
    <n v="8"/>
    <n v="12"/>
    <n v="3"/>
    <n v="3"/>
    <n v="80"/>
    <n v="0"/>
    <n v="19"/>
    <n v="3"/>
    <n v="1"/>
    <n v="0"/>
    <n v="0"/>
    <n v="0"/>
  </r>
  <r>
    <s v="Yes"/>
    <s v="Non-Travel"/>
    <x v="2"/>
    <s v="Ex-Employees"/>
    <x v="0"/>
    <x v="2"/>
    <s v="STAFF-1037"/>
    <n v="1037"/>
    <x v="1"/>
    <x v="0"/>
    <x v="0"/>
    <s v="No"/>
    <s v="Y"/>
    <n v="6"/>
    <n v="-2"/>
    <n v="0"/>
    <n v="26"/>
    <x v="0"/>
    <n v="1"/>
    <n v="1"/>
    <n v="0"/>
    <n v="265"/>
    <n v="29"/>
    <x v="0"/>
    <n v="1"/>
    <n v="2"/>
    <n v="79"/>
    <n v="1"/>
    <n v="2"/>
    <n v="3"/>
    <n v="4969"/>
    <n v="21813"/>
    <n v="8"/>
    <n v="18"/>
    <n v="3"/>
    <n v="4"/>
    <n v="80"/>
    <n v="0"/>
    <n v="7"/>
    <n v="3"/>
    <n v="2"/>
    <n v="2"/>
    <n v="2"/>
    <n v="2"/>
  </r>
  <r>
    <s v="Yes"/>
    <s v="Travel_Rarely"/>
    <x v="1"/>
    <s v="Ex-Employees"/>
    <x v="0"/>
    <x v="3"/>
    <s v="STAFF-1038"/>
    <n v="1038"/>
    <x v="0"/>
    <x v="5"/>
    <x v="1"/>
    <s v="No"/>
    <s v="Y"/>
    <n v="3"/>
    <n v="-2"/>
    <n v="0"/>
    <n v="52"/>
    <x v="0"/>
    <n v="1"/>
    <n v="1"/>
    <n v="0"/>
    <n v="266"/>
    <n v="2"/>
    <x v="1"/>
    <n v="1"/>
    <n v="1"/>
    <n v="57"/>
    <n v="1"/>
    <n v="5"/>
    <n v="2"/>
    <n v="19845"/>
    <n v="25846"/>
    <n v="1"/>
    <n v="15"/>
    <n v="3"/>
    <n v="4"/>
    <n v="80"/>
    <n v="1"/>
    <n v="33"/>
    <n v="3"/>
    <n v="32"/>
    <n v="14"/>
    <n v="6"/>
    <n v="9"/>
  </r>
  <r>
    <s v="No"/>
    <s v="Travel_Rarely"/>
    <x v="0"/>
    <s v="Current Employees"/>
    <x v="0"/>
    <x v="2"/>
    <s v="STAFF-1039"/>
    <n v="1039"/>
    <x v="0"/>
    <x v="0"/>
    <x v="1"/>
    <s v="Yes"/>
    <s v="Y"/>
    <n v="2"/>
    <n v="-2"/>
    <n v="0"/>
    <n v="44"/>
    <x v="1"/>
    <m/>
    <n v="0"/>
    <n v="1"/>
    <n v="1448"/>
    <n v="28"/>
    <x v="3"/>
    <n v="1"/>
    <n v="4"/>
    <n v="53"/>
    <n v="4"/>
    <n v="4"/>
    <n v="4"/>
    <n v="13320"/>
    <n v="11737"/>
    <n v="3"/>
    <n v="18"/>
    <n v="3"/>
    <n v="3"/>
    <n v="80"/>
    <n v="1"/>
    <n v="23"/>
    <n v="3"/>
    <n v="12"/>
    <n v="11"/>
    <n v="11"/>
    <n v="11"/>
  </r>
  <r>
    <s v="No"/>
    <s v="Non-Travel"/>
    <x v="1"/>
    <s v="Current Employees"/>
    <x v="0"/>
    <x v="0"/>
    <s v="STAFF-1040"/>
    <n v="1040"/>
    <x v="0"/>
    <x v="0"/>
    <x v="1"/>
    <s v="No"/>
    <s v="Y"/>
    <n v="3"/>
    <n v="-2"/>
    <n v="0"/>
    <n v="50"/>
    <x v="1"/>
    <m/>
    <n v="0"/>
    <n v="1"/>
    <n v="145"/>
    <n v="1"/>
    <x v="3"/>
    <n v="1"/>
    <n v="4"/>
    <n v="95"/>
    <n v="3"/>
    <n v="2"/>
    <n v="1"/>
    <n v="6347"/>
    <n v="24920"/>
    <n v="0"/>
    <n v="12"/>
    <n v="3"/>
    <n v="1"/>
    <n v="80"/>
    <n v="1"/>
    <n v="19"/>
    <n v="3"/>
    <n v="18"/>
    <n v="7"/>
    <n v="0"/>
    <n v="13"/>
  </r>
  <r>
    <s v="Yes"/>
    <s v="Travel_Rarely"/>
    <x v="0"/>
    <s v="Ex-Employees"/>
    <x v="1"/>
    <x v="0"/>
    <s v="STAFF-1042"/>
    <n v="1042"/>
    <x v="0"/>
    <x v="2"/>
    <x v="0"/>
    <s v="No"/>
    <s v="Y"/>
    <n v="1"/>
    <n v="-2"/>
    <n v="0"/>
    <n v="36"/>
    <x v="0"/>
    <n v="1"/>
    <n v="1"/>
    <n v="0"/>
    <n v="885"/>
    <n v="16"/>
    <x v="2"/>
    <n v="1"/>
    <n v="3"/>
    <n v="43"/>
    <n v="4"/>
    <n v="1"/>
    <n v="1"/>
    <n v="2743"/>
    <n v="8269"/>
    <n v="1"/>
    <n v="16"/>
    <n v="3"/>
    <n v="3"/>
    <n v="80"/>
    <n v="0"/>
    <n v="18"/>
    <n v="3"/>
    <n v="17"/>
    <n v="13"/>
    <n v="15"/>
    <n v="14"/>
  </r>
  <r>
    <s v="No"/>
    <s v="Travel_Frequently"/>
    <x v="0"/>
    <s v="Current Employees"/>
    <x v="1"/>
    <x v="2"/>
    <s v="STAFF-1043"/>
    <n v="1043"/>
    <x v="0"/>
    <x v="3"/>
    <x v="0"/>
    <s v="Yes"/>
    <s v="Y"/>
    <n v="2"/>
    <n v="-2"/>
    <n v="0"/>
    <n v="39"/>
    <x v="1"/>
    <m/>
    <n v="0"/>
    <n v="1"/>
    <n v="945"/>
    <n v="22"/>
    <x v="3"/>
    <n v="1"/>
    <n v="4"/>
    <n v="82"/>
    <n v="3"/>
    <n v="3"/>
    <n v="3"/>
    <n v="10880"/>
    <n v="5083"/>
    <n v="1"/>
    <n v="13"/>
    <n v="3"/>
    <n v="3"/>
    <n v="80"/>
    <n v="0"/>
    <n v="21"/>
    <n v="3"/>
    <n v="21"/>
    <n v="6"/>
    <n v="2"/>
    <n v="8"/>
  </r>
  <r>
    <s v="No"/>
    <s v="Non-Travel"/>
    <x v="2"/>
    <s v="Current Employees"/>
    <x v="0"/>
    <x v="0"/>
    <s v="STAFF-1044"/>
    <n v="1044"/>
    <x v="0"/>
    <x v="6"/>
    <x v="0"/>
    <s v="No"/>
    <s v="Y"/>
    <n v="2"/>
    <n v="-2"/>
    <n v="0"/>
    <n v="33"/>
    <x v="1"/>
    <m/>
    <n v="0"/>
    <n v="1"/>
    <n v="1038"/>
    <n v="8"/>
    <x v="1"/>
    <n v="1"/>
    <n v="2"/>
    <n v="88"/>
    <n v="2"/>
    <n v="1"/>
    <n v="1"/>
    <n v="2342"/>
    <n v="21437"/>
    <n v="0"/>
    <n v="19"/>
    <n v="3"/>
    <n v="4"/>
    <n v="80"/>
    <n v="0"/>
    <n v="3"/>
    <n v="2"/>
    <n v="2"/>
    <n v="2"/>
    <n v="2"/>
    <n v="2"/>
  </r>
  <r>
    <s v="No"/>
    <s v="Travel_Rarely"/>
    <x v="1"/>
    <s v="Current Employees"/>
    <x v="0"/>
    <x v="0"/>
    <s v="STAFF-1045"/>
    <n v="1045"/>
    <x v="0"/>
    <x v="5"/>
    <x v="1"/>
    <s v="No"/>
    <s v="Y"/>
    <n v="4"/>
    <n v="-2"/>
    <n v="0"/>
    <n v="45"/>
    <x v="1"/>
    <m/>
    <n v="0"/>
    <n v="1"/>
    <n v="1234"/>
    <n v="11"/>
    <x v="0"/>
    <n v="1"/>
    <n v="4"/>
    <n v="90"/>
    <n v="3"/>
    <n v="4"/>
    <n v="1"/>
    <n v="17650"/>
    <n v="5404"/>
    <n v="3"/>
    <n v="13"/>
    <n v="3"/>
    <n v="2"/>
    <n v="80"/>
    <n v="1"/>
    <n v="26"/>
    <n v="4"/>
    <n v="9"/>
    <n v="3"/>
    <n v="1"/>
    <n v="1"/>
  </r>
  <r>
    <s v="No"/>
    <s v="Non-Travel"/>
    <x v="2"/>
    <s v="Current Employees"/>
    <x v="1"/>
    <x v="2"/>
    <s v="STAFF-1046"/>
    <n v="1046"/>
    <x v="0"/>
    <x v="2"/>
    <x v="0"/>
    <s v="No"/>
    <s v="Y"/>
    <n v="2"/>
    <n v="-2"/>
    <n v="0"/>
    <n v="32"/>
    <x v="1"/>
    <m/>
    <n v="0"/>
    <n v="1"/>
    <n v="1109"/>
    <n v="29"/>
    <x v="2"/>
    <n v="1"/>
    <n v="4"/>
    <n v="69"/>
    <n v="3"/>
    <n v="1"/>
    <n v="3"/>
    <n v="4025"/>
    <n v="11135"/>
    <n v="9"/>
    <n v="12"/>
    <n v="3"/>
    <n v="2"/>
    <n v="80"/>
    <n v="0"/>
    <n v="10"/>
    <n v="3"/>
    <n v="8"/>
    <n v="7"/>
    <n v="7"/>
    <n v="7"/>
  </r>
  <r>
    <s v="No"/>
    <s v="Travel_Rarely"/>
    <x v="2"/>
    <s v="Current Employees"/>
    <x v="0"/>
    <x v="3"/>
    <s v="STAFF-1047"/>
    <n v="1047"/>
    <x v="1"/>
    <x v="0"/>
    <x v="2"/>
    <s v="No"/>
    <s v="Y"/>
    <n v="2"/>
    <n v="-2"/>
    <n v="0"/>
    <n v="34"/>
    <x v="1"/>
    <m/>
    <n v="0"/>
    <n v="1"/>
    <n v="216"/>
    <n v="1"/>
    <x v="2"/>
    <n v="1"/>
    <n v="2"/>
    <n v="75"/>
    <n v="4"/>
    <n v="2"/>
    <n v="2"/>
    <n v="9725"/>
    <n v="12278"/>
    <n v="0"/>
    <n v="11"/>
    <n v="3"/>
    <n v="4"/>
    <n v="80"/>
    <n v="1"/>
    <n v="16"/>
    <n v="2"/>
    <n v="15"/>
    <n v="1"/>
    <n v="0"/>
    <n v="9"/>
  </r>
  <r>
    <s v="No"/>
    <s v="Travel_Rarely"/>
    <x v="3"/>
    <s v="Current Employees"/>
    <x v="0"/>
    <x v="4"/>
    <s v="STAFF-1048"/>
    <n v="1048"/>
    <x v="1"/>
    <x v="5"/>
    <x v="1"/>
    <s v="Yes"/>
    <s v="Y"/>
    <n v="1"/>
    <n v="-2"/>
    <n v="0"/>
    <n v="59"/>
    <x v="1"/>
    <m/>
    <n v="0"/>
    <n v="1"/>
    <n v="1089"/>
    <n v="1"/>
    <x v="0"/>
    <n v="1"/>
    <n v="4"/>
    <n v="66"/>
    <n v="3"/>
    <n v="3"/>
    <n v="4"/>
    <n v="11904"/>
    <n v="11038"/>
    <n v="3"/>
    <n v="14"/>
    <n v="3"/>
    <n v="3"/>
    <n v="80"/>
    <n v="1"/>
    <n v="14"/>
    <n v="1"/>
    <n v="6"/>
    <n v="4"/>
    <n v="0"/>
    <n v="4"/>
  </r>
  <r>
    <s v="No"/>
    <s v="Travel_Rarely"/>
    <x v="1"/>
    <s v="Current Employees"/>
    <x v="2"/>
    <x v="2"/>
    <s v="STAFF-1049"/>
    <n v="1049"/>
    <x v="1"/>
    <x v="8"/>
    <x v="0"/>
    <s v="No"/>
    <s v="Y"/>
    <n v="3"/>
    <n v="-2"/>
    <n v="0"/>
    <n v="45"/>
    <x v="1"/>
    <m/>
    <n v="0"/>
    <n v="1"/>
    <n v="788"/>
    <n v="24"/>
    <x v="2"/>
    <n v="1"/>
    <n v="2"/>
    <n v="36"/>
    <n v="3"/>
    <n v="1"/>
    <n v="3"/>
    <n v="2177"/>
    <n v="8318"/>
    <n v="1"/>
    <n v="16"/>
    <n v="3"/>
    <n v="1"/>
    <n v="80"/>
    <n v="0"/>
    <n v="6"/>
    <n v="3"/>
    <n v="6"/>
    <n v="3"/>
    <n v="0"/>
    <n v="4"/>
  </r>
  <r>
    <s v="No"/>
    <s v="Travel_Frequently"/>
    <x v="1"/>
    <s v="Current Employees"/>
    <x v="0"/>
    <x v="3"/>
    <s v="STAFF-1050"/>
    <n v="1050"/>
    <x v="0"/>
    <x v="0"/>
    <x v="1"/>
    <s v="No"/>
    <s v="Y"/>
    <n v="2"/>
    <n v="-2"/>
    <n v="0"/>
    <n v="53"/>
    <x v="1"/>
    <m/>
    <n v="0"/>
    <n v="1"/>
    <n v="124"/>
    <n v="2"/>
    <x v="3"/>
    <n v="1"/>
    <n v="3"/>
    <n v="38"/>
    <n v="2"/>
    <n v="3"/>
    <n v="2"/>
    <n v="7525"/>
    <n v="23537"/>
    <n v="2"/>
    <n v="12"/>
    <n v="3"/>
    <n v="1"/>
    <n v="80"/>
    <n v="1"/>
    <n v="30"/>
    <n v="3"/>
    <n v="15"/>
    <n v="7"/>
    <n v="6"/>
    <n v="12"/>
  </r>
  <r>
    <s v="Yes"/>
    <s v="Travel_Rarely"/>
    <x v="0"/>
    <s v="Ex-Employees"/>
    <x v="1"/>
    <x v="1"/>
    <s v="STAFF-1052"/>
    <n v="1052"/>
    <x v="1"/>
    <x v="2"/>
    <x v="2"/>
    <s v="No"/>
    <s v="Y"/>
    <n v="3"/>
    <n v="-2"/>
    <n v="0"/>
    <n v="36"/>
    <x v="0"/>
    <n v="1"/>
    <n v="1"/>
    <n v="0"/>
    <n v="660"/>
    <n v="15"/>
    <x v="3"/>
    <n v="1"/>
    <n v="1"/>
    <n v="81"/>
    <n v="3"/>
    <n v="2"/>
    <n v="3"/>
    <n v="4834"/>
    <n v="7858"/>
    <n v="7"/>
    <n v="14"/>
    <n v="3"/>
    <n v="2"/>
    <n v="80"/>
    <n v="1"/>
    <n v="9"/>
    <n v="2"/>
    <n v="1"/>
    <n v="0"/>
    <n v="0"/>
    <n v="0"/>
  </r>
  <r>
    <s v="Yes"/>
    <s v="Travel_Frequently"/>
    <x v="2"/>
    <s v="Ex-Employees"/>
    <x v="1"/>
    <x v="0"/>
    <s v="STAFF-1053"/>
    <n v="1053"/>
    <x v="1"/>
    <x v="1"/>
    <x v="1"/>
    <s v="Yes"/>
    <s v="Y"/>
    <n v="2"/>
    <n v="-2"/>
    <n v="0"/>
    <n v="26"/>
    <x v="0"/>
    <n v="1"/>
    <n v="1"/>
    <n v="0"/>
    <n v="342"/>
    <n v="2"/>
    <x v="3"/>
    <n v="1"/>
    <n v="1"/>
    <n v="57"/>
    <n v="3"/>
    <n v="1"/>
    <n v="1"/>
    <n v="2042"/>
    <n v="15346"/>
    <n v="6"/>
    <n v="14"/>
    <n v="3"/>
    <n v="2"/>
    <n v="80"/>
    <n v="1"/>
    <n v="6"/>
    <n v="3"/>
    <n v="3"/>
    <n v="2"/>
    <n v="1"/>
    <n v="2"/>
  </r>
  <r>
    <s v="No"/>
    <s v="Travel_Rarely"/>
    <x v="2"/>
    <s v="Current Employees"/>
    <x v="0"/>
    <x v="0"/>
    <s v="STAFF-1055"/>
    <n v="1055"/>
    <x v="0"/>
    <x v="6"/>
    <x v="1"/>
    <s v="Yes"/>
    <s v="Y"/>
    <n v="2"/>
    <n v="-2"/>
    <n v="0"/>
    <n v="34"/>
    <x v="1"/>
    <m/>
    <n v="0"/>
    <n v="1"/>
    <n v="1333"/>
    <n v="10"/>
    <x v="2"/>
    <n v="1"/>
    <n v="3"/>
    <n v="87"/>
    <n v="3"/>
    <n v="1"/>
    <n v="1"/>
    <n v="2220"/>
    <n v="18410"/>
    <n v="1"/>
    <n v="19"/>
    <n v="3"/>
    <n v="4"/>
    <n v="80"/>
    <n v="1"/>
    <n v="1"/>
    <n v="3"/>
    <n v="1"/>
    <n v="1"/>
    <n v="0"/>
    <n v="0"/>
  </r>
  <r>
    <s v="No"/>
    <s v="Travel_Rarely"/>
    <x v="2"/>
    <s v="Current Employees"/>
    <x v="0"/>
    <x v="2"/>
    <s v="STAFF-1056"/>
    <n v="1056"/>
    <x v="1"/>
    <x v="6"/>
    <x v="1"/>
    <s v="No"/>
    <s v="Y"/>
    <n v="5"/>
    <n v="-2"/>
    <n v="0"/>
    <n v="28"/>
    <x v="1"/>
    <m/>
    <n v="0"/>
    <n v="1"/>
    <n v="1144"/>
    <n v="10"/>
    <x v="1"/>
    <n v="1"/>
    <n v="4"/>
    <n v="74"/>
    <n v="3"/>
    <n v="1"/>
    <n v="3"/>
    <n v="1052"/>
    <n v="23384"/>
    <n v="1"/>
    <n v="22"/>
    <n v="4"/>
    <n v="2"/>
    <n v="80"/>
    <n v="0"/>
    <n v="1"/>
    <n v="3"/>
    <n v="1"/>
    <n v="0"/>
    <n v="0"/>
    <n v="0"/>
  </r>
  <r>
    <s v="No"/>
    <s v="Travel_Frequently"/>
    <x v="0"/>
    <s v="Current Employees"/>
    <x v="1"/>
    <x v="1"/>
    <s v="STAFF-1060"/>
    <n v="1060"/>
    <x v="1"/>
    <x v="1"/>
    <x v="1"/>
    <s v="No"/>
    <s v="Y"/>
    <n v="2"/>
    <n v="-2"/>
    <n v="0"/>
    <n v="38"/>
    <x v="1"/>
    <m/>
    <n v="0"/>
    <n v="1"/>
    <n v="1186"/>
    <n v="3"/>
    <x v="2"/>
    <n v="1"/>
    <n v="3"/>
    <n v="44"/>
    <n v="3"/>
    <n v="1"/>
    <n v="3"/>
    <n v="2821"/>
    <n v="2997"/>
    <n v="3"/>
    <n v="16"/>
    <n v="3"/>
    <n v="1"/>
    <n v="80"/>
    <n v="1"/>
    <n v="8"/>
    <n v="3"/>
    <n v="2"/>
    <n v="2"/>
    <n v="2"/>
    <n v="2"/>
  </r>
  <r>
    <s v="No"/>
    <s v="Travel_Rarely"/>
    <x v="1"/>
    <s v="Current Employees"/>
    <x v="1"/>
    <x v="2"/>
    <s v="STAFF-1061"/>
    <n v="1061"/>
    <x v="1"/>
    <x v="7"/>
    <x v="1"/>
    <s v="Yes"/>
    <s v="Y"/>
    <n v="2"/>
    <n v="-2"/>
    <n v="0"/>
    <n v="50"/>
    <x v="1"/>
    <m/>
    <n v="0"/>
    <n v="1"/>
    <n v="1464"/>
    <n v="2"/>
    <x v="2"/>
    <n v="1"/>
    <n v="2"/>
    <n v="62"/>
    <n v="3"/>
    <n v="5"/>
    <n v="3"/>
    <n v="19237"/>
    <n v="12853"/>
    <n v="2"/>
    <n v="11"/>
    <n v="3"/>
    <n v="4"/>
    <n v="80"/>
    <n v="1"/>
    <n v="29"/>
    <n v="2"/>
    <n v="8"/>
    <n v="1"/>
    <n v="7"/>
    <n v="7"/>
  </r>
  <r>
    <s v="No"/>
    <s v="Travel_Rarely"/>
    <x v="0"/>
    <s v="Current Employees"/>
    <x v="1"/>
    <x v="1"/>
    <s v="STAFF-1062"/>
    <n v="1062"/>
    <x v="0"/>
    <x v="4"/>
    <x v="0"/>
    <s v="No"/>
    <s v="Y"/>
    <n v="3"/>
    <n v="-2"/>
    <n v="0"/>
    <n v="37"/>
    <x v="1"/>
    <m/>
    <n v="0"/>
    <n v="1"/>
    <n v="124"/>
    <n v="3"/>
    <x v="3"/>
    <n v="1"/>
    <n v="4"/>
    <n v="35"/>
    <n v="3"/>
    <n v="2"/>
    <n v="3"/>
    <n v="4107"/>
    <n v="13848"/>
    <n v="3"/>
    <n v="15"/>
    <n v="3"/>
    <n v="1"/>
    <n v="80"/>
    <n v="0"/>
    <n v="8"/>
    <n v="2"/>
    <n v="4"/>
    <n v="3"/>
    <n v="0"/>
    <n v="1"/>
  </r>
  <r>
    <s v="No"/>
    <s v="Travel_Rarely"/>
    <x v="0"/>
    <s v="Current Employees"/>
    <x v="0"/>
    <x v="3"/>
    <s v="STAFF-1066"/>
    <n v="1066"/>
    <x v="1"/>
    <x v="0"/>
    <x v="1"/>
    <s v="No"/>
    <s v="Y"/>
    <n v="3"/>
    <n v="-2"/>
    <n v="0"/>
    <n v="40"/>
    <x v="1"/>
    <m/>
    <n v="0"/>
    <n v="1"/>
    <n v="300"/>
    <n v="26"/>
    <x v="3"/>
    <n v="1"/>
    <n v="3"/>
    <n v="74"/>
    <n v="3"/>
    <n v="2"/>
    <n v="2"/>
    <n v="8396"/>
    <n v="22217"/>
    <n v="1"/>
    <n v="14"/>
    <n v="3"/>
    <n v="2"/>
    <n v="80"/>
    <n v="1"/>
    <n v="8"/>
    <n v="2"/>
    <n v="7"/>
    <n v="7"/>
    <n v="7"/>
    <n v="5"/>
  </r>
  <r>
    <s v="No"/>
    <s v="Travel_Frequently"/>
    <x v="2"/>
    <s v="Current Employees"/>
    <x v="1"/>
    <x v="2"/>
    <s v="STAFF-1068"/>
    <n v="1068"/>
    <x v="0"/>
    <x v="1"/>
    <x v="2"/>
    <s v="No"/>
    <s v="Y"/>
    <n v="5"/>
    <n v="-2"/>
    <n v="0"/>
    <n v="26"/>
    <x v="1"/>
    <m/>
    <n v="0"/>
    <n v="1"/>
    <n v="921"/>
    <n v="1"/>
    <x v="1"/>
    <n v="1"/>
    <n v="1"/>
    <n v="66"/>
    <n v="2"/>
    <n v="1"/>
    <n v="3"/>
    <n v="2007"/>
    <n v="25265"/>
    <n v="1"/>
    <n v="13"/>
    <n v="3"/>
    <n v="3"/>
    <n v="80"/>
    <n v="2"/>
    <n v="5"/>
    <n v="3"/>
    <n v="5"/>
    <n v="3"/>
    <n v="1"/>
    <n v="3"/>
  </r>
  <r>
    <s v="No"/>
    <s v="Travel_Rarely"/>
    <x v="1"/>
    <s v="Current Employees"/>
    <x v="1"/>
    <x v="2"/>
    <s v="STAFF-1069"/>
    <n v="1069"/>
    <x v="1"/>
    <x v="7"/>
    <x v="2"/>
    <s v="No"/>
    <s v="Y"/>
    <n v="0"/>
    <n v="-2"/>
    <n v="0"/>
    <n v="46"/>
    <x v="1"/>
    <m/>
    <n v="0"/>
    <n v="1"/>
    <n v="430"/>
    <n v="1"/>
    <x v="2"/>
    <n v="1"/>
    <n v="4"/>
    <n v="40"/>
    <n v="3"/>
    <n v="5"/>
    <n v="4"/>
    <n v="19627"/>
    <n v="21445"/>
    <n v="9"/>
    <n v="17"/>
    <n v="3"/>
    <n v="4"/>
    <n v="80"/>
    <n v="2"/>
    <n v="23"/>
    <n v="3"/>
    <n v="2"/>
    <n v="2"/>
    <n v="2"/>
    <n v="2"/>
  </r>
  <r>
    <s v="No"/>
    <s v="Travel_Rarely"/>
    <x v="1"/>
    <s v="Current Employees"/>
    <x v="0"/>
    <x v="0"/>
    <s v="STAFF-1070"/>
    <n v="1070"/>
    <x v="0"/>
    <x v="0"/>
    <x v="1"/>
    <s v="No"/>
    <s v="Y"/>
    <n v="4"/>
    <n v="-2"/>
    <n v="0"/>
    <n v="54"/>
    <x v="1"/>
    <m/>
    <n v="0"/>
    <n v="1"/>
    <n v="1082"/>
    <n v="2"/>
    <x v="2"/>
    <n v="1"/>
    <n v="3"/>
    <n v="41"/>
    <n v="2"/>
    <n v="3"/>
    <n v="1"/>
    <n v="10686"/>
    <n v="8392"/>
    <n v="6"/>
    <n v="11"/>
    <n v="3"/>
    <n v="2"/>
    <n v="80"/>
    <n v="1"/>
    <n v="13"/>
    <n v="3"/>
    <n v="9"/>
    <n v="4"/>
    <n v="7"/>
    <n v="0"/>
  </r>
  <r>
    <s v="No"/>
    <s v="Travel_Frequently"/>
    <x v="3"/>
    <s v="Current Employees"/>
    <x v="1"/>
    <x v="2"/>
    <s v="STAFF-1071"/>
    <n v="1071"/>
    <x v="0"/>
    <x v="1"/>
    <x v="1"/>
    <s v="No"/>
    <s v="Y"/>
    <n v="4"/>
    <n v="-2"/>
    <n v="0"/>
    <n v="56"/>
    <x v="1"/>
    <m/>
    <n v="0"/>
    <n v="1"/>
    <n v="1240"/>
    <n v="9"/>
    <x v="3"/>
    <n v="1"/>
    <n v="1"/>
    <n v="63"/>
    <n v="3"/>
    <n v="1"/>
    <n v="3"/>
    <n v="2942"/>
    <n v="12154"/>
    <n v="2"/>
    <n v="19"/>
    <n v="3"/>
    <n v="2"/>
    <n v="80"/>
    <n v="1"/>
    <n v="18"/>
    <n v="3"/>
    <n v="5"/>
    <n v="4"/>
    <n v="0"/>
    <n v="3"/>
  </r>
  <r>
    <s v="No"/>
    <s v="Travel_Rarely"/>
    <x v="0"/>
    <s v="Current Employees"/>
    <x v="1"/>
    <x v="2"/>
    <s v="STAFF-1073"/>
    <n v="1073"/>
    <x v="0"/>
    <x v="3"/>
    <x v="0"/>
    <s v="No"/>
    <s v="Y"/>
    <n v="2"/>
    <n v="-2"/>
    <n v="0"/>
    <n v="36"/>
    <x v="1"/>
    <m/>
    <n v="0"/>
    <n v="1"/>
    <n v="796"/>
    <n v="12"/>
    <x v="4"/>
    <n v="1"/>
    <n v="4"/>
    <n v="51"/>
    <n v="2"/>
    <n v="3"/>
    <n v="4"/>
    <n v="8858"/>
    <n v="15669"/>
    <n v="0"/>
    <n v="11"/>
    <n v="3"/>
    <n v="2"/>
    <n v="80"/>
    <n v="0"/>
    <n v="15"/>
    <n v="2"/>
    <n v="14"/>
    <n v="8"/>
    <n v="7"/>
    <n v="8"/>
  </r>
  <r>
    <s v="No"/>
    <s v="Non-Travel"/>
    <x v="3"/>
    <s v="Current Employees"/>
    <x v="1"/>
    <x v="2"/>
    <s v="STAFF-1074"/>
    <n v="1074"/>
    <x v="1"/>
    <x v="5"/>
    <x v="0"/>
    <s v="No"/>
    <s v="Y"/>
    <n v="3"/>
    <n v="-2"/>
    <n v="0"/>
    <n v="55"/>
    <x v="1"/>
    <m/>
    <n v="0"/>
    <n v="1"/>
    <n v="444"/>
    <n v="2"/>
    <x v="1"/>
    <n v="1"/>
    <n v="3"/>
    <n v="40"/>
    <n v="2"/>
    <n v="4"/>
    <n v="3"/>
    <n v="16756"/>
    <n v="17323"/>
    <n v="7"/>
    <n v="15"/>
    <n v="3"/>
    <n v="2"/>
    <n v="80"/>
    <n v="0"/>
    <n v="31"/>
    <n v="4"/>
    <n v="9"/>
    <n v="7"/>
    <n v="6"/>
    <n v="2"/>
  </r>
  <r>
    <s v="No"/>
    <s v="Travel_Rarely"/>
    <x v="0"/>
    <s v="Current Employees"/>
    <x v="0"/>
    <x v="2"/>
    <s v="STAFF-1076"/>
    <n v="1076"/>
    <x v="1"/>
    <x v="0"/>
    <x v="2"/>
    <s v="No"/>
    <s v="Y"/>
    <n v="5"/>
    <n v="-2"/>
    <n v="0"/>
    <n v="43"/>
    <x v="1"/>
    <m/>
    <n v="0"/>
    <n v="1"/>
    <n v="415"/>
    <n v="25"/>
    <x v="3"/>
    <n v="1"/>
    <n v="3"/>
    <n v="79"/>
    <n v="2"/>
    <n v="3"/>
    <n v="4"/>
    <n v="10798"/>
    <n v="5268"/>
    <n v="5"/>
    <n v="13"/>
    <n v="3"/>
    <n v="3"/>
    <n v="80"/>
    <n v="1"/>
    <n v="18"/>
    <n v="3"/>
    <n v="1"/>
    <n v="0"/>
    <n v="0"/>
    <n v="0"/>
  </r>
  <r>
    <s v="Yes"/>
    <s v="Travel_Frequently"/>
    <x v="4"/>
    <s v="Ex-Employees"/>
    <x v="0"/>
    <x v="3"/>
    <s v="STAFF-1077"/>
    <n v="1077"/>
    <x v="0"/>
    <x v="6"/>
    <x v="0"/>
    <s v="Yes"/>
    <s v="Y"/>
    <n v="3"/>
    <n v="-2"/>
    <n v="0"/>
    <n v="20"/>
    <x v="0"/>
    <n v="1"/>
    <n v="1"/>
    <n v="0"/>
    <n v="769"/>
    <n v="9"/>
    <x v="3"/>
    <n v="1"/>
    <n v="4"/>
    <n v="54"/>
    <n v="3"/>
    <n v="1"/>
    <n v="2"/>
    <n v="2323"/>
    <n v="17205"/>
    <n v="1"/>
    <n v="14"/>
    <n v="3"/>
    <n v="2"/>
    <n v="80"/>
    <n v="0"/>
    <n v="2"/>
    <n v="3"/>
    <n v="2"/>
    <n v="2"/>
    <n v="0"/>
    <n v="2"/>
  </r>
  <r>
    <s v="Yes"/>
    <s v="Travel_Rarely"/>
    <x v="4"/>
    <s v="Ex-Employees"/>
    <x v="1"/>
    <x v="0"/>
    <s v="STAFF-1079"/>
    <n v="1079"/>
    <x v="0"/>
    <x v="2"/>
    <x v="0"/>
    <s v="No"/>
    <s v="Y"/>
    <n v="6"/>
    <n v="-2"/>
    <n v="0"/>
    <n v="21"/>
    <x v="0"/>
    <n v="1"/>
    <n v="1"/>
    <n v="0"/>
    <n v="1334"/>
    <n v="10"/>
    <x v="3"/>
    <n v="1"/>
    <n v="3"/>
    <n v="36"/>
    <n v="2"/>
    <n v="1"/>
    <n v="1"/>
    <n v="1416"/>
    <n v="17258"/>
    <n v="1"/>
    <n v="13"/>
    <n v="3"/>
    <n v="1"/>
    <n v="80"/>
    <n v="0"/>
    <n v="1"/>
    <n v="2"/>
    <n v="1"/>
    <n v="0"/>
    <n v="1"/>
    <n v="0"/>
  </r>
  <r>
    <s v="No"/>
    <s v="Travel_Rarely"/>
    <x v="1"/>
    <s v="Current Employees"/>
    <x v="1"/>
    <x v="0"/>
    <s v="STAFF-1080"/>
    <n v="1080"/>
    <x v="0"/>
    <x v="1"/>
    <x v="2"/>
    <s v="Yes"/>
    <s v="Y"/>
    <n v="2"/>
    <n v="-2"/>
    <n v="0"/>
    <n v="46"/>
    <x v="1"/>
    <m/>
    <n v="0"/>
    <n v="1"/>
    <n v="1003"/>
    <n v="8"/>
    <x v="2"/>
    <n v="1"/>
    <n v="4"/>
    <n v="74"/>
    <n v="2"/>
    <n v="2"/>
    <n v="1"/>
    <n v="4615"/>
    <n v="21029"/>
    <n v="8"/>
    <n v="23"/>
    <n v="4"/>
    <n v="1"/>
    <n v="80"/>
    <n v="3"/>
    <n v="19"/>
    <n v="3"/>
    <n v="16"/>
    <n v="13"/>
    <n v="1"/>
    <n v="7"/>
  </r>
  <r>
    <s v="Yes"/>
    <s v="Travel_Rarely"/>
    <x v="1"/>
    <s v="Ex-Employees"/>
    <x v="1"/>
    <x v="0"/>
    <s v="STAFF-1081"/>
    <n v="1081"/>
    <x v="1"/>
    <x v="1"/>
    <x v="1"/>
    <s v="Yes"/>
    <s v="Y"/>
    <n v="2"/>
    <n v="-2"/>
    <n v="0"/>
    <n v="51"/>
    <x v="0"/>
    <n v="1"/>
    <n v="1"/>
    <n v="0"/>
    <n v="1323"/>
    <n v="4"/>
    <x v="2"/>
    <n v="1"/>
    <n v="1"/>
    <n v="34"/>
    <n v="3"/>
    <n v="1"/>
    <n v="1"/>
    <n v="2461"/>
    <n v="10332"/>
    <n v="9"/>
    <n v="12"/>
    <n v="3"/>
    <n v="3"/>
    <n v="80"/>
    <n v="3"/>
    <n v="18"/>
    <n v="4"/>
    <n v="10"/>
    <n v="0"/>
    <n v="2"/>
    <n v="7"/>
  </r>
  <r>
    <s v="Yes"/>
    <s v="Non-Travel"/>
    <x v="2"/>
    <s v="Ex-Employees"/>
    <x v="1"/>
    <x v="4"/>
    <s v="STAFF-1082"/>
    <n v="1082"/>
    <x v="1"/>
    <x v="4"/>
    <x v="0"/>
    <s v="No"/>
    <s v="Y"/>
    <n v="2"/>
    <n v="-2"/>
    <n v="0"/>
    <n v="28"/>
    <x v="0"/>
    <n v="1"/>
    <n v="1"/>
    <n v="0"/>
    <n v="1366"/>
    <n v="24"/>
    <x v="0"/>
    <n v="1"/>
    <n v="4"/>
    <n v="72"/>
    <n v="2"/>
    <n v="3"/>
    <n v="4"/>
    <n v="8722"/>
    <n v="12355"/>
    <n v="1"/>
    <n v="12"/>
    <n v="3"/>
    <n v="1"/>
    <n v="80"/>
    <n v="0"/>
    <n v="10"/>
    <n v="2"/>
    <n v="10"/>
    <n v="7"/>
    <n v="1"/>
    <n v="9"/>
  </r>
  <r>
    <s v="No"/>
    <s v="Travel_Rarely"/>
    <x v="2"/>
    <s v="Current Employees"/>
    <x v="1"/>
    <x v="2"/>
    <s v="STAFF-1083"/>
    <n v="1083"/>
    <x v="1"/>
    <x v="2"/>
    <x v="1"/>
    <s v="No"/>
    <s v="Y"/>
    <n v="2"/>
    <n v="-2"/>
    <n v="0"/>
    <n v="26"/>
    <x v="1"/>
    <m/>
    <n v="0"/>
    <n v="1"/>
    <n v="192"/>
    <n v="1"/>
    <x v="0"/>
    <n v="1"/>
    <n v="1"/>
    <n v="59"/>
    <n v="2"/>
    <n v="1"/>
    <n v="3"/>
    <n v="3955"/>
    <n v="11141"/>
    <n v="1"/>
    <n v="16"/>
    <n v="3"/>
    <n v="1"/>
    <n v="80"/>
    <n v="2"/>
    <n v="6"/>
    <n v="3"/>
    <n v="5"/>
    <n v="3"/>
    <n v="1"/>
    <n v="3"/>
  </r>
  <r>
    <s v="No"/>
    <s v="Travel_Rarely"/>
    <x v="2"/>
    <s v="Current Employees"/>
    <x v="1"/>
    <x v="1"/>
    <s v="STAFF-1084"/>
    <n v="1084"/>
    <x v="1"/>
    <x v="3"/>
    <x v="1"/>
    <s v="No"/>
    <s v="Y"/>
    <n v="1"/>
    <n v="-2"/>
    <n v="0"/>
    <n v="30"/>
    <x v="1"/>
    <m/>
    <n v="0"/>
    <n v="1"/>
    <n v="1176"/>
    <n v="20"/>
    <x v="3"/>
    <n v="1"/>
    <n v="3"/>
    <n v="85"/>
    <n v="3"/>
    <n v="2"/>
    <n v="3"/>
    <n v="9957"/>
    <n v="9096"/>
    <n v="0"/>
    <n v="15"/>
    <n v="3"/>
    <n v="3"/>
    <n v="80"/>
    <n v="1"/>
    <n v="7"/>
    <n v="2"/>
    <n v="6"/>
    <n v="2"/>
    <n v="0"/>
    <n v="2"/>
  </r>
  <r>
    <s v="No"/>
    <s v="Travel_Rarely"/>
    <x v="0"/>
    <s v="Current Employees"/>
    <x v="1"/>
    <x v="4"/>
    <s v="STAFF-1085"/>
    <n v="1085"/>
    <x v="0"/>
    <x v="1"/>
    <x v="1"/>
    <s v="No"/>
    <s v="Y"/>
    <n v="3"/>
    <n v="-2"/>
    <n v="0"/>
    <n v="41"/>
    <x v="1"/>
    <m/>
    <n v="0"/>
    <n v="1"/>
    <n v="509"/>
    <n v="7"/>
    <x v="0"/>
    <n v="1"/>
    <n v="4"/>
    <n v="43"/>
    <n v="4"/>
    <n v="1"/>
    <n v="4"/>
    <n v="3376"/>
    <n v="18863"/>
    <n v="1"/>
    <n v="13"/>
    <n v="3"/>
    <n v="3"/>
    <n v="80"/>
    <n v="0"/>
    <n v="10"/>
    <n v="3"/>
    <n v="10"/>
    <n v="6"/>
    <n v="0"/>
    <n v="8"/>
  </r>
  <r>
    <s v="No"/>
    <s v="Travel_Rarely"/>
    <x v="0"/>
    <s v="Current Employees"/>
    <x v="1"/>
    <x v="0"/>
    <s v="STAFF-1088"/>
    <n v="1088"/>
    <x v="0"/>
    <x v="4"/>
    <x v="1"/>
    <s v="No"/>
    <s v="Y"/>
    <n v="4"/>
    <n v="-2"/>
    <n v="0"/>
    <n v="38"/>
    <x v="1"/>
    <m/>
    <n v="0"/>
    <n v="1"/>
    <n v="330"/>
    <n v="17"/>
    <x v="1"/>
    <n v="1"/>
    <n v="3"/>
    <n v="65"/>
    <n v="2"/>
    <n v="3"/>
    <n v="1"/>
    <n v="8823"/>
    <n v="24608"/>
    <n v="0"/>
    <n v="18"/>
    <n v="3"/>
    <n v="1"/>
    <n v="80"/>
    <n v="1"/>
    <n v="20"/>
    <n v="2"/>
    <n v="19"/>
    <n v="9"/>
    <n v="1"/>
    <n v="9"/>
  </r>
  <r>
    <s v="No"/>
    <s v="Travel_Rarely"/>
    <x v="0"/>
    <s v="Current Employees"/>
    <x v="1"/>
    <x v="4"/>
    <s v="STAFF-1092"/>
    <n v="1092"/>
    <x v="1"/>
    <x v="4"/>
    <x v="1"/>
    <s v="No"/>
    <s v="Y"/>
    <n v="6"/>
    <n v="-2"/>
    <n v="0"/>
    <n v="40"/>
    <x v="1"/>
    <m/>
    <n v="0"/>
    <n v="1"/>
    <n v="1492"/>
    <n v="20"/>
    <x v="2"/>
    <n v="1"/>
    <n v="4"/>
    <n v="61"/>
    <n v="3"/>
    <n v="3"/>
    <n v="4"/>
    <n v="10322"/>
    <n v="26542"/>
    <n v="4"/>
    <n v="20"/>
    <n v="4"/>
    <n v="4"/>
    <n v="80"/>
    <n v="1"/>
    <n v="14"/>
    <n v="3"/>
    <n v="11"/>
    <n v="10"/>
    <n v="11"/>
    <n v="1"/>
  </r>
  <r>
    <s v="No"/>
    <s v="Non-Travel"/>
    <x v="2"/>
    <s v="Current Employees"/>
    <x v="1"/>
    <x v="0"/>
    <s v="STAFF-1094"/>
    <n v="1094"/>
    <x v="1"/>
    <x v="2"/>
    <x v="1"/>
    <s v="No"/>
    <s v="Y"/>
    <n v="4"/>
    <n v="-2"/>
    <n v="0"/>
    <n v="27"/>
    <x v="1"/>
    <m/>
    <n v="0"/>
    <n v="1"/>
    <n v="1277"/>
    <n v="8"/>
    <x v="4"/>
    <n v="1"/>
    <n v="1"/>
    <n v="87"/>
    <n v="1"/>
    <n v="1"/>
    <n v="1"/>
    <n v="4621"/>
    <n v="5869"/>
    <n v="1"/>
    <n v="19"/>
    <n v="3"/>
    <n v="4"/>
    <n v="80"/>
    <n v="3"/>
    <n v="3"/>
    <n v="3"/>
    <n v="3"/>
    <n v="2"/>
    <n v="1"/>
    <n v="2"/>
  </r>
  <r>
    <s v="No"/>
    <s v="Travel_Frequently"/>
    <x v="3"/>
    <s v="Current Employees"/>
    <x v="1"/>
    <x v="0"/>
    <s v="STAFF-1096"/>
    <n v="1096"/>
    <x v="1"/>
    <x v="3"/>
    <x v="1"/>
    <s v="No"/>
    <s v="Y"/>
    <n v="4"/>
    <n v="-2"/>
    <n v="0"/>
    <n v="55"/>
    <x v="1"/>
    <m/>
    <n v="0"/>
    <n v="1"/>
    <n v="1091"/>
    <n v="2"/>
    <x v="1"/>
    <n v="1"/>
    <n v="4"/>
    <n v="65"/>
    <n v="3"/>
    <n v="3"/>
    <n v="1"/>
    <n v="10976"/>
    <n v="15813"/>
    <n v="3"/>
    <n v="18"/>
    <n v="3"/>
    <n v="2"/>
    <n v="80"/>
    <n v="1"/>
    <n v="23"/>
    <n v="3"/>
    <n v="3"/>
    <n v="2"/>
    <n v="1"/>
    <n v="2"/>
  </r>
  <r>
    <s v="No"/>
    <s v="Travel_Rarely"/>
    <x v="2"/>
    <s v="Current Employees"/>
    <x v="1"/>
    <x v="1"/>
    <s v="STAFF-1097"/>
    <n v="1097"/>
    <x v="0"/>
    <x v="1"/>
    <x v="0"/>
    <s v="No"/>
    <s v="Y"/>
    <n v="4"/>
    <n v="-2"/>
    <n v="0"/>
    <n v="28"/>
    <x v="1"/>
    <m/>
    <n v="0"/>
    <n v="1"/>
    <n v="857"/>
    <n v="10"/>
    <x v="3"/>
    <n v="1"/>
    <n v="3"/>
    <n v="59"/>
    <n v="3"/>
    <n v="2"/>
    <n v="3"/>
    <n v="3660"/>
    <n v="7909"/>
    <n v="3"/>
    <n v="13"/>
    <n v="3"/>
    <n v="4"/>
    <n v="80"/>
    <n v="0"/>
    <n v="10"/>
    <n v="4"/>
    <n v="8"/>
    <n v="7"/>
    <n v="1"/>
    <n v="7"/>
  </r>
  <r>
    <s v="Yes"/>
    <s v="Travel_Rarely"/>
    <x v="0"/>
    <s v="Ex-Employees"/>
    <x v="2"/>
    <x v="2"/>
    <s v="STAFF-1098"/>
    <n v="1098"/>
    <x v="1"/>
    <x v="8"/>
    <x v="1"/>
    <s v="No"/>
    <s v="Y"/>
    <n v="1"/>
    <n v="-2"/>
    <n v="0"/>
    <n v="44"/>
    <x v="0"/>
    <n v="1"/>
    <n v="1"/>
    <n v="0"/>
    <n v="1376"/>
    <n v="1"/>
    <x v="0"/>
    <n v="1"/>
    <n v="2"/>
    <n v="91"/>
    <n v="2"/>
    <n v="3"/>
    <n v="3"/>
    <n v="10482"/>
    <n v="2326"/>
    <n v="9"/>
    <n v="14"/>
    <n v="3"/>
    <n v="4"/>
    <n v="80"/>
    <n v="1"/>
    <n v="24"/>
    <n v="3"/>
    <n v="20"/>
    <n v="6"/>
    <n v="3"/>
    <n v="6"/>
  </r>
  <r>
    <s v="No"/>
    <s v="Travel_Rarely"/>
    <x v="2"/>
    <s v="Current Employees"/>
    <x v="1"/>
    <x v="0"/>
    <s v="STAFF-1099"/>
    <n v="1099"/>
    <x v="1"/>
    <x v="4"/>
    <x v="2"/>
    <s v="No"/>
    <s v="Y"/>
    <n v="2"/>
    <n v="-2"/>
    <n v="0"/>
    <n v="33"/>
    <x v="1"/>
    <m/>
    <n v="0"/>
    <n v="1"/>
    <n v="654"/>
    <n v="5"/>
    <x v="3"/>
    <n v="1"/>
    <n v="4"/>
    <n v="34"/>
    <n v="2"/>
    <n v="3"/>
    <n v="1"/>
    <n v="7119"/>
    <n v="21214"/>
    <n v="4"/>
    <n v="15"/>
    <n v="3"/>
    <n v="3"/>
    <n v="80"/>
    <n v="1"/>
    <n v="9"/>
    <n v="3"/>
    <n v="3"/>
    <n v="2"/>
    <n v="1"/>
    <n v="2"/>
  </r>
  <r>
    <s v="Yes"/>
    <s v="Travel_Rarely"/>
    <x v="0"/>
    <s v="Ex-Employees"/>
    <x v="0"/>
    <x v="4"/>
    <s v="STAFF-1100"/>
    <n v="1100"/>
    <x v="1"/>
    <x v="0"/>
    <x v="0"/>
    <s v="Yes"/>
    <s v="Y"/>
    <n v="2"/>
    <n v="-2"/>
    <n v="0"/>
    <n v="35"/>
    <x v="0"/>
    <n v="1"/>
    <n v="1"/>
    <n v="0"/>
    <n v="1204"/>
    <n v="4"/>
    <x v="3"/>
    <n v="1"/>
    <n v="4"/>
    <n v="86"/>
    <n v="3"/>
    <n v="3"/>
    <n v="4"/>
    <n v="9582"/>
    <n v="10333"/>
    <n v="0"/>
    <n v="22"/>
    <n v="4"/>
    <n v="1"/>
    <n v="80"/>
    <n v="0"/>
    <n v="9"/>
    <n v="3"/>
    <n v="8"/>
    <n v="7"/>
    <n v="4"/>
    <n v="7"/>
  </r>
  <r>
    <s v="Yes"/>
    <s v="Travel_Frequently"/>
    <x v="2"/>
    <s v="Ex-Employees"/>
    <x v="1"/>
    <x v="2"/>
    <s v="STAFF-1101"/>
    <n v="1101"/>
    <x v="0"/>
    <x v="1"/>
    <x v="0"/>
    <s v="No"/>
    <s v="Y"/>
    <n v="4"/>
    <n v="-2"/>
    <n v="0"/>
    <n v="33"/>
    <x v="0"/>
    <n v="1"/>
    <n v="1"/>
    <n v="0"/>
    <n v="827"/>
    <n v="29"/>
    <x v="2"/>
    <n v="1"/>
    <n v="1"/>
    <n v="54"/>
    <n v="2"/>
    <n v="2"/>
    <n v="3"/>
    <n v="4508"/>
    <n v="3129"/>
    <n v="1"/>
    <n v="22"/>
    <n v="4"/>
    <n v="2"/>
    <n v="80"/>
    <n v="0"/>
    <n v="14"/>
    <n v="3"/>
    <n v="13"/>
    <n v="7"/>
    <n v="3"/>
    <n v="8"/>
  </r>
  <r>
    <s v="No"/>
    <s v="Travel_Rarely"/>
    <x v="2"/>
    <s v="Current Employees"/>
    <x v="1"/>
    <x v="0"/>
    <s v="STAFF-1102"/>
    <n v="1102"/>
    <x v="1"/>
    <x v="2"/>
    <x v="2"/>
    <s v="No"/>
    <s v="Y"/>
    <n v="5"/>
    <n v="-2"/>
    <n v="0"/>
    <n v="28"/>
    <x v="1"/>
    <m/>
    <n v="0"/>
    <n v="1"/>
    <n v="895"/>
    <n v="15"/>
    <x v="0"/>
    <n v="1"/>
    <n v="1"/>
    <n v="50"/>
    <n v="3"/>
    <n v="1"/>
    <n v="1"/>
    <n v="2207"/>
    <n v="22482"/>
    <n v="1"/>
    <n v="16"/>
    <n v="3"/>
    <n v="4"/>
    <n v="80"/>
    <n v="1"/>
    <n v="4"/>
    <n v="2"/>
    <n v="4"/>
    <n v="2"/>
    <n v="2"/>
    <n v="2"/>
  </r>
  <r>
    <s v="No"/>
    <s v="Travel_Frequently"/>
    <x v="2"/>
    <s v="Current Employees"/>
    <x v="1"/>
    <x v="0"/>
    <s v="STAFF-1103"/>
    <n v="1103"/>
    <x v="1"/>
    <x v="4"/>
    <x v="0"/>
    <s v="No"/>
    <s v="Y"/>
    <n v="1"/>
    <n v="-2"/>
    <n v="0"/>
    <n v="34"/>
    <x v="1"/>
    <m/>
    <n v="0"/>
    <n v="1"/>
    <n v="618"/>
    <n v="3"/>
    <x v="1"/>
    <n v="1"/>
    <n v="1"/>
    <n v="45"/>
    <n v="3"/>
    <n v="2"/>
    <n v="1"/>
    <n v="7756"/>
    <n v="22266"/>
    <n v="0"/>
    <n v="17"/>
    <n v="3"/>
    <n v="3"/>
    <n v="80"/>
    <n v="0"/>
    <n v="7"/>
    <n v="2"/>
    <n v="6"/>
    <n v="2"/>
    <n v="0"/>
    <n v="4"/>
  </r>
  <r>
    <s v="No"/>
    <s v="Travel_Rarely"/>
    <x v="0"/>
    <s v="Current Employees"/>
    <x v="0"/>
    <x v="0"/>
    <s v="STAFF-1105"/>
    <n v="1105"/>
    <x v="0"/>
    <x v="0"/>
    <x v="2"/>
    <s v="Yes"/>
    <s v="Y"/>
    <n v="5"/>
    <n v="-2"/>
    <n v="0"/>
    <n v="37"/>
    <x v="1"/>
    <m/>
    <n v="0"/>
    <n v="1"/>
    <n v="309"/>
    <n v="10"/>
    <x v="2"/>
    <n v="1"/>
    <n v="4"/>
    <n v="88"/>
    <n v="2"/>
    <n v="2"/>
    <n v="1"/>
    <n v="6694"/>
    <n v="24223"/>
    <n v="2"/>
    <n v="14"/>
    <n v="3"/>
    <n v="3"/>
    <n v="80"/>
    <n v="3"/>
    <n v="8"/>
    <n v="3"/>
    <n v="1"/>
    <n v="0"/>
    <n v="0"/>
    <n v="0"/>
  </r>
  <r>
    <s v="Yes"/>
    <s v="Travel_Rarely"/>
    <x v="2"/>
    <s v="Ex-Employees"/>
    <x v="1"/>
    <x v="4"/>
    <s v="STAFF-1106"/>
    <n v="1106"/>
    <x v="1"/>
    <x v="2"/>
    <x v="1"/>
    <s v="Yes"/>
    <s v="Y"/>
    <n v="3"/>
    <n v="-2"/>
    <n v="0"/>
    <n v="25"/>
    <x v="0"/>
    <n v="1"/>
    <n v="1"/>
    <n v="0"/>
    <n v="1219"/>
    <n v="4"/>
    <x v="1"/>
    <n v="1"/>
    <n v="4"/>
    <n v="32"/>
    <n v="3"/>
    <n v="1"/>
    <n v="4"/>
    <n v="3691"/>
    <n v="4605"/>
    <n v="1"/>
    <n v="15"/>
    <n v="3"/>
    <n v="2"/>
    <n v="80"/>
    <n v="1"/>
    <n v="7"/>
    <n v="4"/>
    <n v="7"/>
    <n v="7"/>
    <n v="5"/>
    <n v="6"/>
  </r>
  <r>
    <s v="Yes"/>
    <s v="Travel_Rarely"/>
    <x v="2"/>
    <s v="Ex-Employees"/>
    <x v="1"/>
    <x v="2"/>
    <s v="STAFF-1107"/>
    <n v="1107"/>
    <x v="1"/>
    <x v="2"/>
    <x v="2"/>
    <s v="No"/>
    <s v="Y"/>
    <n v="0"/>
    <n v="-2"/>
    <n v="0"/>
    <n v="26"/>
    <x v="0"/>
    <n v="1"/>
    <n v="1"/>
    <n v="0"/>
    <n v="1330"/>
    <n v="21"/>
    <x v="3"/>
    <n v="1"/>
    <n v="1"/>
    <n v="37"/>
    <n v="3"/>
    <n v="1"/>
    <n v="3"/>
    <n v="2377"/>
    <n v="19373"/>
    <n v="1"/>
    <n v="20"/>
    <n v="4"/>
    <n v="3"/>
    <n v="80"/>
    <n v="1"/>
    <n v="1"/>
    <n v="2"/>
    <n v="1"/>
    <n v="1"/>
    <n v="0"/>
    <n v="0"/>
  </r>
  <r>
    <s v="Yes"/>
    <s v="Travel_Rarely"/>
    <x v="2"/>
    <s v="Ex-Employees"/>
    <x v="1"/>
    <x v="2"/>
    <s v="STAFF-1108"/>
    <n v="1108"/>
    <x v="1"/>
    <x v="1"/>
    <x v="0"/>
    <s v="Yes"/>
    <s v="Y"/>
    <n v="0"/>
    <n v="-2"/>
    <n v="0"/>
    <n v="33"/>
    <x v="0"/>
    <n v="1"/>
    <n v="1"/>
    <n v="0"/>
    <n v="1017"/>
    <n v="25"/>
    <x v="3"/>
    <n v="1"/>
    <n v="1"/>
    <n v="55"/>
    <n v="2"/>
    <n v="1"/>
    <n v="3"/>
    <n v="2313"/>
    <n v="2993"/>
    <n v="4"/>
    <n v="20"/>
    <n v="4"/>
    <n v="2"/>
    <n v="80"/>
    <n v="0"/>
    <n v="5"/>
    <n v="3"/>
    <n v="2"/>
    <n v="2"/>
    <n v="2"/>
    <n v="2"/>
  </r>
  <r>
    <s v="No"/>
    <s v="Travel_Rarely"/>
    <x v="0"/>
    <s v="Current Employees"/>
    <x v="1"/>
    <x v="2"/>
    <s v="STAFF-1109"/>
    <n v="1109"/>
    <x v="1"/>
    <x v="5"/>
    <x v="1"/>
    <s v="No"/>
    <s v="Y"/>
    <n v="3"/>
    <n v="-2"/>
    <n v="0"/>
    <n v="42"/>
    <x v="1"/>
    <m/>
    <n v="0"/>
    <n v="1"/>
    <n v="469"/>
    <n v="2"/>
    <x v="0"/>
    <n v="1"/>
    <n v="4"/>
    <n v="35"/>
    <n v="3"/>
    <n v="4"/>
    <n v="3"/>
    <n v="17665"/>
    <n v="14399"/>
    <n v="0"/>
    <n v="17"/>
    <n v="3"/>
    <n v="4"/>
    <n v="80"/>
    <n v="1"/>
    <n v="23"/>
    <n v="3"/>
    <n v="22"/>
    <n v="6"/>
    <n v="13"/>
    <n v="7"/>
  </r>
  <r>
    <s v="Yes"/>
    <s v="Travel_Frequently"/>
    <x v="2"/>
    <s v="Ex-Employees"/>
    <x v="1"/>
    <x v="2"/>
    <s v="STAFF-1111"/>
    <n v="1111"/>
    <x v="1"/>
    <x v="2"/>
    <x v="2"/>
    <s v="No"/>
    <s v="Y"/>
    <n v="2"/>
    <n v="-2"/>
    <n v="0"/>
    <n v="28"/>
    <x v="0"/>
    <n v="1"/>
    <n v="1"/>
    <n v="0"/>
    <n v="1009"/>
    <n v="1"/>
    <x v="3"/>
    <n v="1"/>
    <n v="1"/>
    <n v="45"/>
    <n v="2"/>
    <n v="1"/>
    <n v="3"/>
    <n v="2596"/>
    <n v="7160"/>
    <n v="1"/>
    <n v="15"/>
    <n v="3"/>
    <n v="1"/>
    <n v="80"/>
    <n v="2"/>
    <n v="1"/>
    <n v="3"/>
    <n v="1"/>
    <n v="0"/>
    <n v="0"/>
    <n v="0"/>
  </r>
  <r>
    <s v="Yes"/>
    <s v="Travel_Frequently"/>
    <x v="1"/>
    <s v="Ex-Employees"/>
    <x v="0"/>
    <x v="1"/>
    <s v="STAFF-1113"/>
    <n v="1113"/>
    <x v="1"/>
    <x v="0"/>
    <x v="0"/>
    <s v="Yes"/>
    <s v="Y"/>
    <n v="4"/>
    <n v="-2"/>
    <n v="0"/>
    <n v="50"/>
    <x v="0"/>
    <n v="1"/>
    <n v="1"/>
    <n v="0"/>
    <n v="959"/>
    <n v="1"/>
    <x v="2"/>
    <n v="1"/>
    <n v="4"/>
    <n v="81"/>
    <n v="3"/>
    <n v="2"/>
    <n v="3"/>
    <n v="4728"/>
    <n v="17251"/>
    <n v="3"/>
    <n v="14"/>
    <n v="3"/>
    <n v="4"/>
    <n v="80"/>
    <n v="0"/>
    <n v="5"/>
    <n v="3"/>
    <n v="0"/>
    <n v="0"/>
    <n v="0"/>
    <n v="0"/>
  </r>
  <r>
    <s v="No"/>
    <s v="Travel_Frequently"/>
    <x v="2"/>
    <s v="Current Employees"/>
    <x v="0"/>
    <x v="0"/>
    <s v="STAFF-1114"/>
    <n v="1114"/>
    <x v="0"/>
    <x v="0"/>
    <x v="1"/>
    <s v="No"/>
    <s v="Y"/>
    <n v="3"/>
    <n v="-2"/>
    <n v="0"/>
    <n v="33"/>
    <x v="1"/>
    <m/>
    <n v="0"/>
    <n v="1"/>
    <n v="970"/>
    <n v="7"/>
    <x v="3"/>
    <n v="1"/>
    <n v="4"/>
    <n v="30"/>
    <n v="3"/>
    <n v="2"/>
    <n v="1"/>
    <n v="4302"/>
    <n v="13401"/>
    <n v="0"/>
    <n v="17"/>
    <n v="3"/>
    <n v="3"/>
    <n v="80"/>
    <n v="1"/>
    <n v="4"/>
    <n v="3"/>
    <n v="3"/>
    <n v="2"/>
    <n v="0"/>
    <n v="2"/>
  </r>
  <r>
    <s v="No"/>
    <s v="Non-Travel"/>
    <x v="2"/>
    <s v="Current Employees"/>
    <x v="1"/>
    <x v="0"/>
    <s v="STAFF-1115"/>
    <n v="1115"/>
    <x v="1"/>
    <x v="1"/>
    <x v="1"/>
    <s v="No"/>
    <s v="Y"/>
    <n v="2"/>
    <n v="-2"/>
    <n v="0"/>
    <n v="34"/>
    <x v="1"/>
    <m/>
    <n v="0"/>
    <n v="1"/>
    <n v="697"/>
    <n v="3"/>
    <x v="2"/>
    <n v="1"/>
    <n v="3"/>
    <n v="40"/>
    <n v="2"/>
    <n v="1"/>
    <n v="1"/>
    <n v="2979"/>
    <n v="22478"/>
    <n v="3"/>
    <n v="17"/>
    <n v="3"/>
    <n v="4"/>
    <n v="80"/>
    <n v="3"/>
    <n v="6"/>
    <n v="3"/>
    <n v="0"/>
    <n v="0"/>
    <n v="0"/>
    <n v="0"/>
  </r>
  <r>
    <s v="No"/>
    <s v="Non-Travel"/>
    <x v="1"/>
    <s v="Current Employees"/>
    <x v="1"/>
    <x v="2"/>
    <s v="STAFF-1116"/>
    <n v="1116"/>
    <x v="1"/>
    <x v="5"/>
    <x v="0"/>
    <s v="No"/>
    <s v="Y"/>
    <n v="3"/>
    <n v="-2"/>
    <n v="0"/>
    <n v="48"/>
    <x v="1"/>
    <m/>
    <n v="0"/>
    <n v="1"/>
    <n v="1262"/>
    <n v="1"/>
    <x v="2"/>
    <n v="1"/>
    <n v="1"/>
    <n v="35"/>
    <n v="4"/>
    <n v="4"/>
    <n v="4"/>
    <n v="16885"/>
    <n v="16154"/>
    <n v="2"/>
    <n v="22"/>
    <n v="4"/>
    <n v="3"/>
    <n v="80"/>
    <n v="0"/>
    <n v="27"/>
    <n v="2"/>
    <n v="5"/>
    <n v="4"/>
    <n v="2"/>
    <n v="1"/>
  </r>
  <r>
    <s v="No"/>
    <s v="Non-Travel"/>
    <x v="1"/>
    <s v="Current Employees"/>
    <x v="0"/>
    <x v="0"/>
    <s v="STAFF-1117"/>
    <n v="1117"/>
    <x v="0"/>
    <x v="0"/>
    <x v="1"/>
    <s v="No"/>
    <s v="Y"/>
    <n v="2"/>
    <n v="-2"/>
    <n v="0"/>
    <n v="45"/>
    <x v="1"/>
    <m/>
    <n v="0"/>
    <n v="1"/>
    <n v="1050"/>
    <n v="9"/>
    <x v="2"/>
    <n v="1"/>
    <n v="2"/>
    <n v="65"/>
    <n v="2"/>
    <n v="2"/>
    <n v="1"/>
    <n v="5593"/>
    <n v="17970"/>
    <n v="1"/>
    <n v="13"/>
    <n v="3"/>
    <n v="4"/>
    <n v="80"/>
    <n v="1"/>
    <n v="15"/>
    <n v="3"/>
    <n v="15"/>
    <n v="10"/>
    <n v="4"/>
    <n v="12"/>
  </r>
  <r>
    <s v="No"/>
    <s v="Travel_Rarely"/>
    <x v="1"/>
    <s v="Current Employees"/>
    <x v="1"/>
    <x v="0"/>
    <s v="STAFF-1118"/>
    <n v="1118"/>
    <x v="1"/>
    <x v="4"/>
    <x v="0"/>
    <s v="No"/>
    <s v="Y"/>
    <n v="4"/>
    <n v="-2"/>
    <n v="0"/>
    <n v="52"/>
    <x v="1"/>
    <m/>
    <n v="0"/>
    <n v="1"/>
    <n v="994"/>
    <n v="7"/>
    <x v="2"/>
    <n v="1"/>
    <n v="2"/>
    <n v="87"/>
    <n v="3"/>
    <n v="3"/>
    <n v="1"/>
    <n v="10445"/>
    <n v="15322"/>
    <n v="7"/>
    <n v="19"/>
    <n v="3"/>
    <n v="4"/>
    <n v="80"/>
    <n v="0"/>
    <n v="18"/>
    <n v="3"/>
    <n v="8"/>
    <n v="6"/>
    <n v="4"/>
    <n v="0"/>
  </r>
  <r>
    <s v="No"/>
    <s v="Travel_Rarely"/>
    <x v="0"/>
    <s v="Current Employees"/>
    <x v="0"/>
    <x v="3"/>
    <s v="STAFF-1119"/>
    <n v="1119"/>
    <x v="1"/>
    <x v="0"/>
    <x v="2"/>
    <s v="Yes"/>
    <s v="Y"/>
    <n v="2"/>
    <n v="-2"/>
    <n v="0"/>
    <n v="38"/>
    <x v="1"/>
    <m/>
    <n v="0"/>
    <n v="1"/>
    <n v="770"/>
    <n v="10"/>
    <x v="2"/>
    <n v="1"/>
    <n v="3"/>
    <n v="73"/>
    <n v="2"/>
    <n v="3"/>
    <n v="2"/>
    <n v="8740"/>
    <n v="5569"/>
    <n v="0"/>
    <n v="14"/>
    <n v="3"/>
    <n v="2"/>
    <n v="80"/>
    <n v="2"/>
    <n v="9"/>
    <n v="3"/>
    <n v="8"/>
    <n v="7"/>
    <n v="2"/>
    <n v="7"/>
  </r>
  <r>
    <s v="No"/>
    <s v="Travel_Rarely"/>
    <x v="2"/>
    <s v="Current Employees"/>
    <x v="1"/>
    <x v="0"/>
    <s v="STAFF-1120"/>
    <n v="1120"/>
    <x v="0"/>
    <x v="1"/>
    <x v="2"/>
    <s v="No"/>
    <s v="Y"/>
    <n v="1"/>
    <n v="-2"/>
    <n v="0"/>
    <n v="29"/>
    <x v="1"/>
    <m/>
    <n v="0"/>
    <n v="1"/>
    <n v="1107"/>
    <n v="28"/>
    <x v="2"/>
    <n v="1"/>
    <n v="3"/>
    <n v="93"/>
    <n v="3"/>
    <n v="1"/>
    <n v="1"/>
    <n v="2514"/>
    <n v="26968"/>
    <n v="4"/>
    <n v="22"/>
    <n v="4"/>
    <n v="1"/>
    <n v="80"/>
    <n v="1"/>
    <n v="11"/>
    <n v="3"/>
    <n v="7"/>
    <n v="5"/>
    <n v="1"/>
    <n v="7"/>
  </r>
  <r>
    <s v="No"/>
    <s v="Travel_Rarely"/>
    <x v="2"/>
    <s v="Current Employees"/>
    <x v="1"/>
    <x v="2"/>
    <s v="STAFF-1121"/>
    <n v="1121"/>
    <x v="0"/>
    <x v="3"/>
    <x v="2"/>
    <s v="No"/>
    <s v="Y"/>
    <n v="3"/>
    <n v="-2"/>
    <n v="0"/>
    <n v="28"/>
    <x v="1"/>
    <m/>
    <n v="0"/>
    <n v="1"/>
    <n v="950"/>
    <n v="3"/>
    <x v="3"/>
    <n v="1"/>
    <n v="4"/>
    <n v="93"/>
    <n v="3"/>
    <n v="3"/>
    <n v="3"/>
    <n v="7655"/>
    <n v="8039"/>
    <n v="0"/>
    <n v="17"/>
    <n v="3"/>
    <n v="2"/>
    <n v="80"/>
    <n v="3"/>
    <n v="10"/>
    <n v="2"/>
    <n v="9"/>
    <n v="7"/>
    <n v="1"/>
    <n v="7"/>
  </r>
  <r>
    <s v="No"/>
    <s v="Travel_Rarely"/>
    <x v="1"/>
    <s v="Current Employees"/>
    <x v="0"/>
    <x v="3"/>
    <s v="STAFF-1124"/>
    <n v="1124"/>
    <x v="1"/>
    <x v="5"/>
    <x v="1"/>
    <s v="No"/>
    <s v="Y"/>
    <n v="3"/>
    <n v="-2"/>
    <n v="0"/>
    <n v="46"/>
    <x v="1"/>
    <m/>
    <n v="0"/>
    <n v="1"/>
    <n v="406"/>
    <n v="3"/>
    <x v="1"/>
    <n v="1"/>
    <n v="1"/>
    <n v="52"/>
    <n v="3"/>
    <n v="4"/>
    <n v="2"/>
    <n v="17465"/>
    <n v="15596"/>
    <n v="3"/>
    <n v="12"/>
    <n v="3"/>
    <n v="4"/>
    <n v="80"/>
    <n v="1"/>
    <n v="23"/>
    <n v="3"/>
    <n v="12"/>
    <n v="9"/>
    <n v="4"/>
    <n v="9"/>
  </r>
  <r>
    <s v="No"/>
    <s v="Travel_Rarely"/>
    <x v="0"/>
    <s v="Current Employees"/>
    <x v="0"/>
    <x v="3"/>
    <s v="STAFF-1125"/>
    <n v="1125"/>
    <x v="1"/>
    <x v="0"/>
    <x v="0"/>
    <s v="No"/>
    <s v="Y"/>
    <n v="2"/>
    <n v="-2"/>
    <n v="0"/>
    <n v="38"/>
    <x v="1"/>
    <m/>
    <n v="0"/>
    <n v="1"/>
    <n v="130"/>
    <n v="2"/>
    <x v="0"/>
    <n v="1"/>
    <n v="4"/>
    <n v="32"/>
    <n v="3"/>
    <n v="3"/>
    <n v="2"/>
    <n v="7351"/>
    <n v="20619"/>
    <n v="7"/>
    <n v="16"/>
    <n v="3"/>
    <n v="3"/>
    <n v="80"/>
    <n v="0"/>
    <n v="10"/>
    <n v="3"/>
    <n v="1"/>
    <n v="0"/>
    <n v="0"/>
    <n v="0"/>
  </r>
  <r>
    <s v="No"/>
    <s v="Travel_Frequently"/>
    <x v="0"/>
    <s v="Current Employees"/>
    <x v="1"/>
    <x v="0"/>
    <s v="STAFF-1126"/>
    <n v="1126"/>
    <x v="0"/>
    <x v="3"/>
    <x v="1"/>
    <s v="No"/>
    <s v="Y"/>
    <n v="1"/>
    <n v="-2"/>
    <n v="0"/>
    <n v="43"/>
    <x v="1"/>
    <m/>
    <n v="0"/>
    <n v="1"/>
    <n v="1082"/>
    <n v="27"/>
    <x v="3"/>
    <n v="1"/>
    <n v="3"/>
    <n v="83"/>
    <n v="3"/>
    <n v="3"/>
    <n v="1"/>
    <n v="10820"/>
    <n v="11535"/>
    <n v="8"/>
    <n v="11"/>
    <n v="3"/>
    <n v="3"/>
    <n v="80"/>
    <n v="1"/>
    <n v="18"/>
    <n v="3"/>
    <n v="8"/>
    <n v="7"/>
    <n v="0"/>
    <n v="1"/>
  </r>
  <r>
    <s v="Yes"/>
    <s v="Travel_Frequently"/>
    <x v="0"/>
    <s v="Ex-Employees"/>
    <x v="1"/>
    <x v="0"/>
    <s v="STAFF-1127"/>
    <n v="1127"/>
    <x v="1"/>
    <x v="4"/>
    <x v="2"/>
    <s v="No"/>
    <s v="Y"/>
    <n v="4"/>
    <n v="-2"/>
    <n v="0"/>
    <n v="39"/>
    <x v="0"/>
    <n v="1"/>
    <n v="1"/>
    <n v="0"/>
    <n v="203"/>
    <n v="2"/>
    <x v="3"/>
    <n v="1"/>
    <n v="1"/>
    <n v="84"/>
    <n v="3"/>
    <n v="4"/>
    <n v="1"/>
    <n v="12169"/>
    <n v="13547"/>
    <n v="7"/>
    <n v="11"/>
    <n v="3"/>
    <n v="4"/>
    <n v="80"/>
    <n v="3"/>
    <n v="21"/>
    <n v="3"/>
    <n v="18"/>
    <n v="7"/>
    <n v="11"/>
    <n v="5"/>
  </r>
  <r>
    <s v="No"/>
    <s v="Travel_Rarely"/>
    <x v="0"/>
    <s v="Current Employees"/>
    <x v="1"/>
    <x v="2"/>
    <s v="STAFF-1128"/>
    <n v="1128"/>
    <x v="1"/>
    <x v="7"/>
    <x v="0"/>
    <s v="No"/>
    <s v="Y"/>
    <n v="2"/>
    <n v="-2"/>
    <n v="0"/>
    <n v="40"/>
    <x v="1"/>
    <m/>
    <n v="0"/>
    <n v="1"/>
    <n v="1308"/>
    <n v="14"/>
    <x v="3"/>
    <n v="1"/>
    <n v="3"/>
    <n v="44"/>
    <n v="2"/>
    <n v="5"/>
    <n v="3"/>
    <n v="19626"/>
    <n v="17544"/>
    <n v="1"/>
    <n v="14"/>
    <n v="3"/>
    <n v="1"/>
    <n v="80"/>
    <n v="0"/>
    <n v="21"/>
    <n v="4"/>
    <n v="20"/>
    <n v="7"/>
    <n v="4"/>
    <n v="9"/>
  </r>
  <r>
    <s v="No"/>
    <s v="Travel_Rarely"/>
    <x v="4"/>
    <s v="Current Employees"/>
    <x v="1"/>
    <x v="4"/>
    <s v="STAFF-1131"/>
    <n v="1131"/>
    <x v="0"/>
    <x v="1"/>
    <x v="0"/>
    <s v="Yes"/>
    <s v="Y"/>
    <n v="6"/>
    <n v="-2"/>
    <n v="0"/>
    <n v="21"/>
    <x v="1"/>
    <m/>
    <n v="0"/>
    <n v="1"/>
    <n v="984"/>
    <n v="1"/>
    <x v="1"/>
    <n v="1"/>
    <n v="4"/>
    <n v="70"/>
    <n v="2"/>
    <n v="1"/>
    <n v="4"/>
    <n v="2070"/>
    <n v="25326"/>
    <n v="1"/>
    <n v="11"/>
    <n v="3"/>
    <n v="3"/>
    <n v="80"/>
    <n v="0"/>
    <n v="2"/>
    <n v="4"/>
    <n v="2"/>
    <n v="2"/>
    <n v="2"/>
    <n v="2"/>
  </r>
  <r>
    <s v="No"/>
    <s v="Non-Travel"/>
    <x v="0"/>
    <s v="Current Employees"/>
    <x v="1"/>
    <x v="0"/>
    <s v="STAFF-1132"/>
    <n v="1132"/>
    <x v="1"/>
    <x v="2"/>
    <x v="0"/>
    <s v="No"/>
    <s v="Y"/>
    <n v="2"/>
    <n v="-2"/>
    <n v="0"/>
    <n v="39"/>
    <x v="1"/>
    <m/>
    <n v="0"/>
    <n v="1"/>
    <n v="439"/>
    <n v="9"/>
    <x v="3"/>
    <n v="1"/>
    <n v="3"/>
    <n v="70"/>
    <n v="3"/>
    <n v="2"/>
    <n v="1"/>
    <n v="6782"/>
    <n v="8770"/>
    <n v="9"/>
    <n v="15"/>
    <n v="3"/>
    <n v="3"/>
    <n v="80"/>
    <n v="0"/>
    <n v="9"/>
    <n v="2"/>
    <n v="5"/>
    <n v="4"/>
    <n v="0"/>
    <n v="3"/>
  </r>
  <r>
    <s v="No"/>
    <s v="Non-Travel"/>
    <x v="0"/>
    <s v="Current Employees"/>
    <x v="1"/>
    <x v="0"/>
    <s v="STAFF-1133"/>
    <n v="1133"/>
    <x v="1"/>
    <x v="3"/>
    <x v="0"/>
    <s v="No"/>
    <s v="Y"/>
    <n v="0"/>
    <n v="-2"/>
    <n v="0"/>
    <n v="36"/>
    <x v="1"/>
    <m/>
    <n v="0"/>
    <n v="1"/>
    <n v="217"/>
    <n v="18"/>
    <x v="2"/>
    <n v="1"/>
    <n v="1"/>
    <n v="78"/>
    <n v="3"/>
    <n v="2"/>
    <n v="1"/>
    <n v="7779"/>
    <n v="23238"/>
    <n v="2"/>
    <n v="20"/>
    <n v="4"/>
    <n v="1"/>
    <n v="80"/>
    <n v="0"/>
    <n v="18"/>
    <n v="3"/>
    <n v="11"/>
    <n v="9"/>
    <n v="0"/>
    <n v="9"/>
  </r>
  <r>
    <s v="No"/>
    <s v="Travel_Frequently"/>
    <x v="2"/>
    <s v="Current Employees"/>
    <x v="0"/>
    <x v="0"/>
    <s v="STAFF-1135"/>
    <n v="1135"/>
    <x v="1"/>
    <x v="6"/>
    <x v="1"/>
    <s v="No"/>
    <s v="Y"/>
    <n v="4"/>
    <n v="-2"/>
    <n v="0"/>
    <n v="31"/>
    <x v="1"/>
    <m/>
    <n v="0"/>
    <n v="1"/>
    <n v="793"/>
    <n v="20"/>
    <x v="3"/>
    <n v="1"/>
    <n v="3"/>
    <n v="67"/>
    <n v="4"/>
    <n v="1"/>
    <n v="1"/>
    <n v="2791"/>
    <n v="21981"/>
    <n v="0"/>
    <n v="12"/>
    <n v="3"/>
    <n v="1"/>
    <n v="80"/>
    <n v="1"/>
    <n v="3"/>
    <n v="3"/>
    <n v="2"/>
    <n v="2"/>
    <n v="2"/>
    <n v="2"/>
  </r>
  <r>
    <s v="No"/>
    <s v="Travel_Rarely"/>
    <x v="2"/>
    <s v="Current Employees"/>
    <x v="1"/>
    <x v="0"/>
    <s v="STAFF-1136"/>
    <n v="1136"/>
    <x v="1"/>
    <x v="1"/>
    <x v="1"/>
    <s v="No"/>
    <s v="Y"/>
    <n v="2"/>
    <n v="-2"/>
    <n v="0"/>
    <n v="28"/>
    <x v="1"/>
    <m/>
    <n v="0"/>
    <n v="1"/>
    <n v="1451"/>
    <n v="2"/>
    <x v="1"/>
    <n v="1"/>
    <n v="1"/>
    <n v="67"/>
    <n v="2"/>
    <n v="1"/>
    <n v="1"/>
    <n v="3201"/>
    <n v="19911"/>
    <n v="0"/>
    <n v="17"/>
    <n v="3"/>
    <n v="1"/>
    <n v="80"/>
    <n v="0"/>
    <n v="6"/>
    <n v="1"/>
    <n v="5"/>
    <n v="3"/>
    <n v="0"/>
    <n v="4"/>
  </r>
  <r>
    <s v="No"/>
    <s v="Travel_Frequently"/>
    <x v="0"/>
    <s v="Current Employees"/>
    <x v="0"/>
    <x v="3"/>
    <s v="STAFF-1137"/>
    <n v="1137"/>
    <x v="1"/>
    <x v="0"/>
    <x v="2"/>
    <s v="No"/>
    <s v="Y"/>
    <n v="3"/>
    <n v="-2"/>
    <n v="0"/>
    <n v="35"/>
    <x v="1"/>
    <m/>
    <n v="0"/>
    <n v="1"/>
    <n v="1182"/>
    <n v="11"/>
    <x v="0"/>
    <n v="1"/>
    <n v="4"/>
    <n v="54"/>
    <n v="3"/>
    <n v="2"/>
    <n v="2"/>
    <n v="4968"/>
    <n v="18500"/>
    <n v="1"/>
    <n v="11"/>
    <n v="3"/>
    <n v="4"/>
    <n v="80"/>
    <n v="1"/>
    <n v="5"/>
    <n v="3"/>
    <n v="5"/>
    <n v="2"/>
    <n v="0"/>
    <n v="2"/>
  </r>
  <r>
    <s v="No"/>
    <s v="Travel_Rarely"/>
    <x v="1"/>
    <s v="Current Employees"/>
    <x v="0"/>
    <x v="4"/>
    <s v="STAFF-1138"/>
    <n v="1138"/>
    <x v="1"/>
    <x v="0"/>
    <x v="1"/>
    <s v="No"/>
    <s v="Y"/>
    <n v="3"/>
    <n v="-2"/>
    <n v="0"/>
    <n v="49"/>
    <x v="1"/>
    <m/>
    <n v="0"/>
    <n v="1"/>
    <n v="174"/>
    <n v="8"/>
    <x v="2"/>
    <n v="1"/>
    <n v="4"/>
    <n v="56"/>
    <n v="2"/>
    <n v="4"/>
    <n v="4"/>
    <n v="13120"/>
    <n v="11879"/>
    <n v="6"/>
    <n v="17"/>
    <n v="3"/>
    <n v="2"/>
    <n v="80"/>
    <n v="1"/>
    <n v="22"/>
    <n v="3"/>
    <n v="9"/>
    <n v="8"/>
    <n v="2"/>
    <n v="3"/>
  </r>
  <r>
    <s v="No"/>
    <s v="Travel_Frequently"/>
    <x v="2"/>
    <s v="Current Employees"/>
    <x v="1"/>
    <x v="0"/>
    <s v="STAFF-1140"/>
    <n v="1140"/>
    <x v="1"/>
    <x v="3"/>
    <x v="0"/>
    <s v="No"/>
    <s v="Y"/>
    <n v="3"/>
    <n v="-2"/>
    <n v="0"/>
    <n v="34"/>
    <x v="1"/>
    <m/>
    <n v="0"/>
    <n v="1"/>
    <n v="1003"/>
    <n v="2"/>
    <x v="0"/>
    <n v="1"/>
    <n v="4"/>
    <n v="95"/>
    <n v="3"/>
    <n v="2"/>
    <n v="1"/>
    <n v="4033"/>
    <n v="15834"/>
    <n v="2"/>
    <n v="11"/>
    <n v="3"/>
    <n v="4"/>
    <n v="80"/>
    <n v="0"/>
    <n v="5"/>
    <n v="2"/>
    <n v="3"/>
    <n v="2"/>
    <n v="0"/>
    <n v="2"/>
  </r>
  <r>
    <s v="No"/>
    <s v="Travel_Frequently"/>
    <x v="2"/>
    <s v="Current Employees"/>
    <x v="1"/>
    <x v="0"/>
    <s v="STAFF-1143"/>
    <n v="1143"/>
    <x v="0"/>
    <x v="1"/>
    <x v="2"/>
    <s v="No"/>
    <s v="Y"/>
    <n v="2"/>
    <n v="-2"/>
    <n v="0"/>
    <n v="29"/>
    <x v="1"/>
    <m/>
    <n v="0"/>
    <n v="1"/>
    <n v="490"/>
    <n v="10"/>
    <x v="3"/>
    <n v="1"/>
    <n v="4"/>
    <n v="61"/>
    <n v="3"/>
    <n v="1"/>
    <n v="1"/>
    <n v="3291"/>
    <n v="17940"/>
    <n v="0"/>
    <n v="14"/>
    <n v="3"/>
    <n v="4"/>
    <n v="80"/>
    <n v="2"/>
    <n v="8"/>
    <n v="2"/>
    <n v="7"/>
    <n v="5"/>
    <n v="1"/>
    <n v="1"/>
  </r>
  <r>
    <s v="No"/>
    <s v="Travel_Rarely"/>
    <x v="0"/>
    <s v="Current Employees"/>
    <x v="1"/>
    <x v="2"/>
    <s v="STAFF-1148"/>
    <n v="1148"/>
    <x v="1"/>
    <x v="2"/>
    <x v="0"/>
    <s v="No"/>
    <s v="Y"/>
    <n v="3"/>
    <n v="-2"/>
    <n v="0"/>
    <n v="42"/>
    <x v="1"/>
    <m/>
    <n v="0"/>
    <n v="1"/>
    <n v="188"/>
    <n v="29"/>
    <x v="3"/>
    <n v="1"/>
    <n v="2"/>
    <n v="56"/>
    <n v="1"/>
    <n v="2"/>
    <n v="4"/>
    <n v="4272"/>
    <n v="9558"/>
    <n v="4"/>
    <n v="19"/>
    <n v="3"/>
    <n v="1"/>
    <n v="80"/>
    <n v="0"/>
    <n v="16"/>
    <n v="3"/>
    <n v="1"/>
    <n v="0"/>
    <n v="0"/>
    <n v="0"/>
  </r>
  <r>
    <s v="No"/>
    <s v="Travel_Rarely"/>
    <x v="2"/>
    <s v="Current Employees"/>
    <x v="1"/>
    <x v="2"/>
    <s v="STAFF-1150"/>
    <n v="1150"/>
    <x v="1"/>
    <x v="3"/>
    <x v="1"/>
    <s v="Yes"/>
    <s v="Y"/>
    <n v="2"/>
    <n v="-2"/>
    <n v="0"/>
    <n v="29"/>
    <x v="1"/>
    <m/>
    <n v="0"/>
    <n v="1"/>
    <n v="718"/>
    <n v="8"/>
    <x v="1"/>
    <n v="1"/>
    <n v="2"/>
    <n v="79"/>
    <n v="2"/>
    <n v="2"/>
    <n v="4"/>
    <n v="5056"/>
    <n v="17689"/>
    <n v="1"/>
    <n v="15"/>
    <n v="3"/>
    <n v="3"/>
    <n v="80"/>
    <n v="1"/>
    <n v="10"/>
    <n v="2"/>
    <n v="10"/>
    <n v="7"/>
    <n v="1"/>
    <n v="2"/>
  </r>
  <r>
    <s v="No"/>
    <s v="Travel_Rarely"/>
    <x v="0"/>
    <s v="Current Employees"/>
    <x v="2"/>
    <x v="5"/>
    <s v="STAFF-1152"/>
    <n v="1152"/>
    <x v="1"/>
    <x v="8"/>
    <x v="1"/>
    <s v="No"/>
    <s v="Y"/>
    <n v="2"/>
    <n v="-2"/>
    <n v="0"/>
    <n v="38"/>
    <x v="1"/>
    <m/>
    <n v="0"/>
    <n v="1"/>
    <n v="433"/>
    <n v="1"/>
    <x v="3"/>
    <n v="1"/>
    <n v="3"/>
    <n v="37"/>
    <n v="4"/>
    <n v="1"/>
    <n v="3"/>
    <n v="2844"/>
    <n v="6004"/>
    <n v="1"/>
    <n v="13"/>
    <n v="3"/>
    <n v="4"/>
    <n v="80"/>
    <n v="1"/>
    <n v="7"/>
    <n v="4"/>
    <n v="7"/>
    <n v="6"/>
    <n v="5"/>
    <n v="0"/>
  </r>
  <r>
    <s v="No"/>
    <s v="Travel_Frequently"/>
    <x v="2"/>
    <s v="Current Employees"/>
    <x v="1"/>
    <x v="0"/>
    <s v="STAFF-1154"/>
    <n v="1154"/>
    <x v="1"/>
    <x v="1"/>
    <x v="2"/>
    <s v="Yes"/>
    <s v="Y"/>
    <n v="2"/>
    <n v="-2"/>
    <n v="0"/>
    <n v="28"/>
    <x v="1"/>
    <m/>
    <n v="0"/>
    <n v="1"/>
    <n v="773"/>
    <n v="6"/>
    <x v="3"/>
    <n v="1"/>
    <n v="3"/>
    <n v="39"/>
    <n v="2"/>
    <n v="1"/>
    <n v="1"/>
    <n v="2703"/>
    <n v="22088"/>
    <n v="1"/>
    <n v="14"/>
    <n v="3"/>
    <n v="4"/>
    <n v="80"/>
    <n v="1"/>
    <n v="3"/>
    <n v="3"/>
    <n v="3"/>
    <n v="1"/>
    <n v="0"/>
    <n v="2"/>
  </r>
  <r>
    <s v="Yes"/>
    <s v="Non-Travel"/>
    <x v="4"/>
    <s v="Ex-Employees"/>
    <x v="1"/>
    <x v="2"/>
    <s v="STAFF-1156"/>
    <n v="1156"/>
    <x v="1"/>
    <x v="2"/>
    <x v="0"/>
    <s v="No"/>
    <s v="Y"/>
    <n v="0"/>
    <n v="-2"/>
    <n v="0"/>
    <n v="18"/>
    <x v="0"/>
    <n v="1"/>
    <n v="1"/>
    <n v="0"/>
    <n v="247"/>
    <n v="8"/>
    <x v="1"/>
    <n v="1"/>
    <n v="3"/>
    <n v="80"/>
    <n v="3"/>
    <n v="1"/>
    <n v="3"/>
    <n v="1904"/>
    <n v="13556"/>
    <n v="1"/>
    <n v="12"/>
    <n v="3"/>
    <n v="4"/>
    <n v="80"/>
    <n v="0"/>
    <n v="0"/>
    <n v="3"/>
    <n v="0"/>
    <n v="0"/>
    <n v="0"/>
    <n v="0"/>
  </r>
  <r>
    <s v="Yes"/>
    <s v="Travel_Rarely"/>
    <x v="2"/>
    <s v="Ex-Employees"/>
    <x v="0"/>
    <x v="3"/>
    <s v="STAFF-1157"/>
    <n v="1157"/>
    <x v="0"/>
    <x v="0"/>
    <x v="0"/>
    <s v="Yes"/>
    <s v="Y"/>
    <n v="3"/>
    <n v="-2"/>
    <n v="0"/>
    <n v="33"/>
    <x v="0"/>
    <n v="1"/>
    <n v="1"/>
    <n v="0"/>
    <n v="603"/>
    <n v="9"/>
    <x v="2"/>
    <n v="1"/>
    <n v="1"/>
    <n v="77"/>
    <n v="3"/>
    <n v="2"/>
    <n v="2"/>
    <n v="8224"/>
    <n v="18385"/>
    <n v="0"/>
    <n v="17"/>
    <n v="3"/>
    <n v="1"/>
    <n v="80"/>
    <n v="0"/>
    <n v="6"/>
    <n v="3"/>
    <n v="5"/>
    <n v="2"/>
    <n v="0"/>
    <n v="3"/>
  </r>
  <r>
    <s v="No"/>
    <s v="Travel_Rarely"/>
    <x v="0"/>
    <s v="Current Employees"/>
    <x v="1"/>
    <x v="0"/>
    <s v="STAFF-1158"/>
    <n v="1158"/>
    <x v="1"/>
    <x v="2"/>
    <x v="1"/>
    <s v="Yes"/>
    <s v="Y"/>
    <n v="4"/>
    <n v="-2"/>
    <n v="0"/>
    <n v="41"/>
    <x v="1"/>
    <m/>
    <n v="0"/>
    <n v="1"/>
    <n v="167"/>
    <n v="12"/>
    <x v="2"/>
    <n v="1"/>
    <n v="2"/>
    <n v="46"/>
    <n v="3"/>
    <n v="1"/>
    <n v="1"/>
    <n v="4766"/>
    <n v="9051"/>
    <n v="3"/>
    <n v="11"/>
    <n v="3"/>
    <n v="1"/>
    <n v="80"/>
    <n v="1"/>
    <n v="6"/>
    <n v="3"/>
    <n v="1"/>
    <n v="0"/>
    <n v="0"/>
    <n v="0"/>
  </r>
  <r>
    <s v="Yes"/>
    <s v="Travel_Frequently"/>
    <x v="2"/>
    <s v="Ex-Employees"/>
    <x v="1"/>
    <x v="2"/>
    <s v="STAFF-1160"/>
    <n v="1160"/>
    <x v="1"/>
    <x v="2"/>
    <x v="1"/>
    <s v="No"/>
    <s v="Y"/>
    <n v="5"/>
    <n v="-2"/>
    <n v="0"/>
    <n v="31"/>
    <x v="0"/>
    <n v="1"/>
    <n v="1"/>
    <n v="0"/>
    <n v="874"/>
    <n v="15"/>
    <x v="3"/>
    <n v="1"/>
    <n v="3"/>
    <n v="72"/>
    <n v="3"/>
    <n v="1"/>
    <n v="3"/>
    <n v="2610"/>
    <n v="6233"/>
    <n v="1"/>
    <n v="12"/>
    <n v="3"/>
    <n v="3"/>
    <n v="80"/>
    <n v="1"/>
    <n v="2"/>
    <n v="2"/>
    <n v="2"/>
    <n v="2"/>
    <n v="2"/>
    <n v="2"/>
  </r>
  <r>
    <s v="No"/>
    <s v="Travel_Rarely"/>
    <x v="0"/>
    <s v="Current Employees"/>
    <x v="1"/>
    <x v="2"/>
    <s v="STAFF-1161"/>
    <n v="1161"/>
    <x v="0"/>
    <x v="4"/>
    <x v="2"/>
    <s v="No"/>
    <s v="Y"/>
    <n v="2"/>
    <n v="-2"/>
    <n v="0"/>
    <n v="37"/>
    <x v="1"/>
    <m/>
    <n v="0"/>
    <n v="1"/>
    <n v="367"/>
    <n v="25"/>
    <x v="0"/>
    <n v="1"/>
    <n v="3"/>
    <n v="52"/>
    <n v="2"/>
    <n v="2"/>
    <n v="4"/>
    <n v="5731"/>
    <n v="17171"/>
    <n v="7"/>
    <n v="13"/>
    <n v="3"/>
    <n v="3"/>
    <n v="80"/>
    <n v="2"/>
    <n v="9"/>
    <n v="3"/>
    <n v="6"/>
    <n v="2"/>
    <n v="1"/>
    <n v="3"/>
  </r>
  <r>
    <s v="No"/>
    <s v="Travel_Rarely"/>
    <x v="2"/>
    <s v="Current Employees"/>
    <x v="1"/>
    <x v="0"/>
    <s v="STAFF-1162"/>
    <n v="1162"/>
    <x v="1"/>
    <x v="1"/>
    <x v="1"/>
    <s v="No"/>
    <s v="Y"/>
    <n v="0"/>
    <n v="-2"/>
    <n v="0"/>
    <n v="27"/>
    <x v="1"/>
    <m/>
    <n v="0"/>
    <n v="1"/>
    <n v="199"/>
    <n v="6"/>
    <x v="3"/>
    <n v="1"/>
    <n v="4"/>
    <n v="55"/>
    <n v="2"/>
    <n v="1"/>
    <n v="1"/>
    <n v="2539"/>
    <n v="7950"/>
    <n v="1"/>
    <n v="13"/>
    <n v="3"/>
    <n v="3"/>
    <n v="80"/>
    <n v="1"/>
    <n v="4"/>
    <n v="3"/>
    <n v="4"/>
    <n v="2"/>
    <n v="2"/>
    <n v="2"/>
  </r>
  <r>
    <s v="No"/>
    <s v="Travel_Rarely"/>
    <x v="2"/>
    <s v="Current Employees"/>
    <x v="0"/>
    <x v="0"/>
    <s v="STAFF-1163"/>
    <n v="1163"/>
    <x v="0"/>
    <x v="0"/>
    <x v="1"/>
    <s v="No"/>
    <s v="Y"/>
    <n v="3"/>
    <n v="-2"/>
    <n v="0"/>
    <n v="34"/>
    <x v="1"/>
    <m/>
    <n v="0"/>
    <n v="1"/>
    <n v="1400"/>
    <n v="9"/>
    <x v="1"/>
    <n v="1"/>
    <n v="2"/>
    <n v="70"/>
    <n v="3"/>
    <n v="2"/>
    <n v="1"/>
    <n v="5714"/>
    <n v="5829"/>
    <n v="1"/>
    <n v="20"/>
    <n v="4"/>
    <n v="1"/>
    <n v="80"/>
    <n v="0"/>
    <n v="6"/>
    <n v="2"/>
    <n v="6"/>
    <n v="5"/>
    <n v="1"/>
    <n v="3"/>
  </r>
  <r>
    <s v="No"/>
    <s v="Travel_Rarely"/>
    <x v="0"/>
    <s v="Current Employees"/>
    <x v="2"/>
    <x v="4"/>
    <s v="STAFF-1164"/>
    <n v="1164"/>
    <x v="1"/>
    <x v="8"/>
    <x v="0"/>
    <s v="No"/>
    <s v="Y"/>
    <n v="2"/>
    <n v="-2"/>
    <n v="0"/>
    <n v="35"/>
    <x v="1"/>
    <m/>
    <n v="0"/>
    <n v="1"/>
    <n v="528"/>
    <n v="8"/>
    <x v="2"/>
    <n v="1"/>
    <n v="4"/>
    <n v="100"/>
    <n v="3"/>
    <n v="1"/>
    <n v="4"/>
    <n v="4323"/>
    <n v="7108"/>
    <n v="1"/>
    <n v="17"/>
    <n v="3"/>
    <n v="2"/>
    <n v="80"/>
    <n v="0"/>
    <n v="6"/>
    <n v="1"/>
    <n v="5"/>
    <n v="4"/>
    <n v="1"/>
    <n v="4"/>
  </r>
  <r>
    <s v="Yes"/>
    <s v="Travel_Rarely"/>
    <x v="2"/>
    <s v="Ex-Employees"/>
    <x v="0"/>
    <x v="0"/>
    <s v="STAFF-1165"/>
    <n v="1165"/>
    <x v="0"/>
    <x v="0"/>
    <x v="1"/>
    <s v="No"/>
    <s v="Y"/>
    <n v="3"/>
    <n v="-2"/>
    <n v="0"/>
    <n v="29"/>
    <x v="0"/>
    <n v="1"/>
    <n v="1"/>
    <n v="0"/>
    <n v="408"/>
    <n v="23"/>
    <x v="1"/>
    <n v="1"/>
    <n v="4"/>
    <n v="45"/>
    <n v="2"/>
    <n v="3"/>
    <n v="1"/>
    <n v="7336"/>
    <n v="11162"/>
    <n v="1"/>
    <n v="13"/>
    <n v="3"/>
    <n v="1"/>
    <n v="80"/>
    <n v="1"/>
    <n v="11"/>
    <n v="1"/>
    <n v="11"/>
    <n v="8"/>
    <n v="3"/>
    <n v="10"/>
  </r>
  <r>
    <s v="No"/>
    <s v="Travel_Frequently"/>
    <x v="0"/>
    <s v="Current Employees"/>
    <x v="1"/>
    <x v="2"/>
    <s v="STAFF-1166"/>
    <n v="1166"/>
    <x v="0"/>
    <x v="7"/>
    <x v="0"/>
    <s v="No"/>
    <s v="Y"/>
    <n v="3"/>
    <n v="-2"/>
    <n v="0"/>
    <n v="40"/>
    <x v="1"/>
    <m/>
    <n v="0"/>
    <n v="1"/>
    <n v="593"/>
    <n v="9"/>
    <x v="2"/>
    <n v="1"/>
    <n v="2"/>
    <n v="88"/>
    <n v="3"/>
    <n v="3"/>
    <n v="3"/>
    <n v="13499"/>
    <n v="13782"/>
    <n v="9"/>
    <n v="17"/>
    <n v="3"/>
    <n v="3"/>
    <n v="80"/>
    <n v="0"/>
    <n v="20"/>
    <n v="2"/>
    <n v="18"/>
    <n v="7"/>
    <n v="2"/>
    <n v="13"/>
  </r>
  <r>
    <s v="Yes"/>
    <s v="Travel_Frequently"/>
    <x v="0"/>
    <s v="Ex-Employees"/>
    <x v="0"/>
    <x v="0"/>
    <s v="STAFF-1167"/>
    <n v="1167"/>
    <x v="1"/>
    <x v="0"/>
    <x v="0"/>
    <s v="Yes"/>
    <s v="Y"/>
    <n v="2"/>
    <n v="-2"/>
    <n v="0"/>
    <n v="42"/>
    <x v="0"/>
    <n v="1"/>
    <n v="1"/>
    <n v="0"/>
    <n v="481"/>
    <n v="12"/>
    <x v="3"/>
    <n v="1"/>
    <n v="3"/>
    <n v="44"/>
    <n v="3"/>
    <n v="4"/>
    <n v="1"/>
    <n v="13758"/>
    <n v="2447"/>
    <n v="0"/>
    <n v="12"/>
    <n v="3"/>
    <n v="2"/>
    <n v="80"/>
    <n v="0"/>
    <n v="22"/>
    <n v="2"/>
    <n v="21"/>
    <n v="9"/>
    <n v="13"/>
    <n v="14"/>
  </r>
  <r>
    <s v="No"/>
    <s v="Travel_Rarely"/>
    <x v="0"/>
    <s v="Current Employees"/>
    <x v="0"/>
    <x v="3"/>
    <s v="STAFF-1171"/>
    <n v="1171"/>
    <x v="1"/>
    <x v="0"/>
    <x v="0"/>
    <s v="No"/>
    <s v="Y"/>
    <n v="3"/>
    <n v="-2"/>
    <n v="0"/>
    <n v="42"/>
    <x v="1"/>
    <m/>
    <n v="0"/>
    <n v="1"/>
    <n v="647"/>
    <n v="4"/>
    <x v="2"/>
    <n v="1"/>
    <n v="2"/>
    <n v="45"/>
    <n v="3"/>
    <n v="2"/>
    <n v="2"/>
    <n v="5155"/>
    <n v="2253"/>
    <n v="7"/>
    <n v="13"/>
    <n v="3"/>
    <n v="4"/>
    <n v="80"/>
    <n v="0"/>
    <n v="9"/>
    <n v="4"/>
    <n v="6"/>
    <n v="4"/>
    <n v="1"/>
    <n v="5"/>
  </r>
  <r>
    <s v="No"/>
    <s v="Travel_Rarely"/>
    <x v="0"/>
    <s v="Current Employees"/>
    <x v="1"/>
    <x v="2"/>
    <s v="STAFF-1172"/>
    <n v="1172"/>
    <x v="1"/>
    <x v="2"/>
    <x v="1"/>
    <s v="No"/>
    <s v="Y"/>
    <n v="2"/>
    <n v="-2"/>
    <n v="0"/>
    <n v="35"/>
    <x v="1"/>
    <m/>
    <n v="0"/>
    <n v="1"/>
    <n v="982"/>
    <n v="1"/>
    <x v="2"/>
    <n v="1"/>
    <n v="4"/>
    <n v="58"/>
    <n v="2"/>
    <n v="1"/>
    <n v="3"/>
    <n v="2258"/>
    <n v="16340"/>
    <n v="6"/>
    <n v="12"/>
    <n v="3"/>
    <n v="2"/>
    <n v="80"/>
    <n v="1"/>
    <n v="10"/>
    <n v="3"/>
    <n v="8"/>
    <n v="0"/>
    <n v="1"/>
    <n v="7"/>
  </r>
  <r>
    <s v="No"/>
    <s v="Travel_Rarely"/>
    <x v="4"/>
    <s v="Current Employees"/>
    <x v="1"/>
    <x v="2"/>
    <s v="STAFF-1173"/>
    <n v="1173"/>
    <x v="1"/>
    <x v="2"/>
    <x v="0"/>
    <s v="No"/>
    <s v="Y"/>
    <n v="2"/>
    <n v="-2"/>
    <n v="0"/>
    <n v="24"/>
    <x v="1"/>
    <m/>
    <n v="0"/>
    <n v="1"/>
    <n v="477"/>
    <n v="24"/>
    <x v="3"/>
    <n v="1"/>
    <n v="4"/>
    <n v="49"/>
    <n v="3"/>
    <n v="1"/>
    <n v="2"/>
    <n v="3597"/>
    <n v="6409"/>
    <n v="8"/>
    <n v="22"/>
    <n v="4"/>
    <n v="4"/>
    <n v="80"/>
    <n v="0"/>
    <n v="6"/>
    <n v="3"/>
    <n v="4"/>
    <n v="3"/>
    <n v="1"/>
    <n v="2"/>
  </r>
  <r>
    <s v="Yes"/>
    <s v="Travel_Rarely"/>
    <x v="2"/>
    <s v="Ex-Employees"/>
    <x v="1"/>
    <x v="0"/>
    <s v="STAFF-1175"/>
    <n v="1175"/>
    <x v="0"/>
    <x v="2"/>
    <x v="1"/>
    <s v="Yes"/>
    <s v="Y"/>
    <n v="4"/>
    <n v="-2"/>
    <n v="0"/>
    <n v="28"/>
    <x v="0"/>
    <n v="1"/>
    <n v="1"/>
    <n v="0"/>
    <n v="1485"/>
    <n v="12"/>
    <x v="1"/>
    <n v="1"/>
    <n v="3"/>
    <n v="79"/>
    <n v="3"/>
    <n v="1"/>
    <n v="1"/>
    <n v="2515"/>
    <n v="22955"/>
    <n v="1"/>
    <n v="11"/>
    <n v="3"/>
    <n v="4"/>
    <n v="80"/>
    <n v="0"/>
    <n v="1"/>
    <n v="2"/>
    <n v="1"/>
    <n v="1"/>
    <n v="0"/>
    <n v="0"/>
  </r>
  <r>
    <s v="No"/>
    <s v="Travel_Rarely"/>
    <x v="2"/>
    <s v="Current Employees"/>
    <x v="1"/>
    <x v="2"/>
    <s v="STAFF-1177"/>
    <n v="1177"/>
    <x v="1"/>
    <x v="2"/>
    <x v="1"/>
    <s v="No"/>
    <s v="Y"/>
    <n v="2"/>
    <n v="-2"/>
    <n v="0"/>
    <n v="26"/>
    <x v="1"/>
    <m/>
    <n v="0"/>
    <n v="1"/>
    <n v="1384"/>
    <n v="3"/>
    <x v="2"/>
    <n v="1"/>
    <n v="1"/>
    <n v="82"/>
    <n v="4"/>
    <n v="1"/>
    <n v="4"/>
    <n v="4420"/>
    <n v="13421"/>
    <n v="1"/>
    <n v="22"/>
    <n v="4"/>
    <n v="2"/>
    <n v="80"/>
    <n v="1"/>
    <n v="8"/>
    <n v="3"/>
    <n v="8"/>
    <n v="7"/>
    <n v="0"/>
    <n v="7"/>
  </r>
  <r>
    <s v="No"/>
    <s v="Travel_Rarely"/>
    <x v="2"/>
    <s v="Current Employees"/>
    <x v="0"/>
    <x v="3"/>
    <s v="STAFF-1179"/>
    <n v="1179"/>
    <x v="1"/>
    <x v="0"/>
    <x v="1"/>
    <s v="No"/>
    <s v="Y"/>
    <n v="3"/>
    <n v="-2"/>
    <n v="0"/>
    <n v="30"/>
    <x v="1"/>
    <m/>
    <n v="0"/>
    <n v="1"/>
    <n v="852"/>
    <n v="10"/>
    <x v="3"/>
    <n v="1"/>
    <n v="3"/>
    <n v="72"/>
    <n v="2"/>
    <n v="2"/>
    <n v="2"/>
    <n v="6578"/>
    <n v="2706"/>
    <n v="1"/>
    <n v="18"/>
    <n v="3"/>
    <n v="1"/>
    <n v="80"/>
    <n v="1"/>
    <n v="10"/>
    <n v="3"/>
    <n v="10"/>
    <n v="3"/>
    <n v="1"/>
    <n v="4"/>
  </r>
  <r>
    <s v="No"/>
    <s v="Travel_Frequently"/>
    <x v="0"/>
    <s v="Current Employees"/>
    <x v="1"/>
    <x v="2"/>
    <s v="STAFF-1180"/>
    <n v="1180"/>
    <x v="0"/>
    <x v="1"/>
    <x v="1"/>
    <s v="Yes"/>
    <s v="Y"/>
    <n v="3"/>
    <n v="-2"/>
    <n v="0"/>
    <n v="40"/>
    <x v="1"/>
    <m/>
    <n v="0"/>
    <n v="1"/>
    <n v="902"/>
    <n v="26"/>
    <x v="0"/>
    <n v="1"/>
    <n v="3"/>
    <n v="92"/>
    <n v="2"/>
    <n v="2"/>
    <n v="4"/>
    <n v="4422"/>
    <n v="21203"/>
    <n v="3"/>
    <n v="13"/>
    <n v="3"/>
    <n v="4"/>
    <n v="80"/>
    <n v="1"/>
    <n v="16"/>
    <n v="1"/>
    <n v="1"/>
    <n v="1"/>
    <n v="0"/>
    <n v="0"/>
  </r>
  <r>
    <s v="No"/>
    <s v="Travel_Rarely"/>
    <x v="0"/>
    <s v="Current Employees"/>
    <x v="1"/>
    <x v="0"/>
    <s v="STAFF-1182"/>
    <n v="1182"/>
    <x v="1"/>
    <x v="3"/>
    <x v="2"/>
    <s v="No"/>
    <s v="Y"/>
    <n v="2"/>
    <n v="-2"/>
    <n v="0"/>
    <n v="35"/>
    <x v="1"/>
    <m/>
    <n v="0"/>
    <n v="1"/>
    <n v="819"/>
    <n v="2"/>
    <x v="3"/>
    <n v="1"/>
    <n v="3"/>
    <n v="44"/>
    <n v="2"/>
    <n v="3"/>
    <n v="1"/>
    <n v="10274"/>
    <n v="19588"/>
    <n v="2"/>
    <n v="18"/>
    <n v="3"/>
    <n v="2"/>
    <n v="80"/>
    <n v="1"/>
    <n v="15"/>
    <n v="4"/>
    <n v="7"/>
    <n v="7"/>
    <n v="6"/>
    <n v="4"/>
  </r>
  <r>
    <s v="No"/>
    <s v="Travel_Frequently"/>
    <x v="2"/>
    <s v="Current Employees"/>
    <x v="1"/>
    <x v="2"/>
    <s v="STAFF-1184"/>
    <n v="1184"/>
    <x v="1"/>
    <x v="4"/>
    <x v="0"/>
    <s v="No"/>
    <s v="Y"/>
    <n v="3"/>
    <n v="-2"/>
    <n v="0"/>
    <n v="34"/>
    <x v="1"/>
    <m/>
    <n v="0"/>
    <n v="1"/>
    <n v="669"/>
    <n v="1"/>
    <x v="3"/>
    <n v="1"/>
    <n v="4"/>
    <n v="97"/>
    <n v="2"/>
    <n v="2"/>
    <n v="3"/>
    <n v="5343"/>
    <n v="25755"/>
    <n v="0"/>
    <n v="20"/>
    <n v="4"/>
    <n v="3"/>
    <n v="80"/>
    <n v="0"/>
    <n v="14"/>
    <n v="3"/>
    <n v="13"/>
    <n v="9"/>
    <n v="4"/>
    <n v="9"/>
  </r>
  <r>
    <s v="No"/>
    <s v="Travel_Frequently"/>
    <x v="0"/>
    <s v="Current Employees"/>
    <x v="1"/>
    <x v="1"/>
    <s v="STAFF-1185"/>
    <n v="1185"/>
    <x v="1"/>
    <x v="2"/>
    <x v="1"/>
    <s v="No"/>
    <s v="Y"/>
    <n v="2"/>
    <n v="-2"/>
    <n v="0"/>
    <n v="35"/>
    <x v="1"/>
    <m/>
    <n v="0"/>
    <n v="1"/>
    <n v="636"/>
    <n v="4"/>
    <x v="2"/>
    <n v="1"/>
    <n v="4"/>
    <n v="47"/>
    <n v="2"/>
    <n v="1"/>
    <n v="4"/>
    <n v="2376"/>
    <n v="26537"/>
    <n v="1"/>
    <n v="13"/>
    <n v="3"/>
    <n v="2"/>
    <n v="80"/>
    <n v="1"/>
    <n v="2"/>
    <n v="4"/>
    <n v="2"/>
    <n v="2"/>
    <n v="2"/>
    <n v="2"/>
  </r>
  <r>
    <s v="Yes"/>
    <s v="Travel_Rarely"/>
    <x v="0"/>
    <s v="Ex-Employees"/>
    <x v="0"/>
    <x v="3"/>
    <s v="STAFF-1188"/>
    <n v="1188"/>
    <x v="0"/>
    <x v="0"/>
    <x v="0"/>
    <s v="No"/>
    <s v="Y"/>
    <n v="2"/>
    <n v="-2"/>
    <n v="0"/>
    <n v="43"/>
    <x v="0"/>
    <n v="1"/>
    <n v="1"/>
    <n v="0"/>
    <n v="1372"/>
    <n v="9"/>
    <x v="3"/>
    <n v="1"/>
    <n v="1"/>
    <n v="85"/>
    <n v="1"/>
    <n v="2"/>
    <n v="2"/>
    <n v="5346"/>
    <n v="9489"/>
    <n v="8"/>
    <n v="13"/>
    <n v="3"/>
    <n v="2"/>
    <n v="80"/>
    <n v="0"/>
    <n v="7"/>
    <n v="2"/>
    <n v="4"/>
    <n v="3"/>
    <n v="1"/>
    <n v="3"/>
  </r>
  <r>
    <s v="No"/>
    <s v="Non-Travel"/>
    <x v="2"/>
    <s v="Current Employees"/>
    <x v="0"/>
    <x v="0"/>
    <s v="STAFF-1190"/>
    <n v="1190"/>
    <x v="0"/>
    <x v="6"/>
    <x v="2"/>
    <s v="No"/>
    <s v="Y"/>
    <n v="3"/>
    <n v="-2"/>
    <n v="0"/>
    <n v="32"/>
    <x v="1"/>
    <m/>
    <n v="0"/>
    <n v="1"/>
    <n v="862"/>
    <n v="2"/>
    <x v="1"/>
    <n v="1"/>
    <n v="3"/>
    <n v="76"/>
    <n v="3"/>
    <n v="1"/>
    <n v="1"/>
    <n v="2827"/>
    <n v="14947"/>
    <n v="1"/>
    <n v="12"/>
    <n v="3"/>
    <n v="3"/>
    <n v="80"/>
    <n v="3"/>
    <n v="1"/>
    <n v="3"/>
    <n v="1"/>
    <n v="0"/>
    <n v="0"/>
    <n v="0"/>
  </r>
  <r>
    <s v="No"/>
    <s v="Travel_Rarely"/>
    <x v="3"/>
    <s v="Current Employees"/>
    <x v="1"/>
    <x v="4"/>
    <s v="STAFF-1191"/>
    <n v="1191"/>
    <x v="0"/>
    <x v="5"/>
    <x v="2"/>
    <s v="No"/>
    <s v="Y"/>
    <n v="2"/>
    <n v="-2"/>
    <n v="0"/>
    <n v="56"/>
    <x v="1"/>
    <m/>
    <n v="0"/>
    <n v="1"/>
    <n v="718"/>
    <n v="4"/>
    <x v="2"/>
    <n v="1"/>
    <n v="4"/>
    <n v="92"/>
    <n v="3"/>
    <n v="5"/>
    <n v="4"/>
    <n v="19943"/>
    <n v="18575"/>
    <n v="4"/>
    <n v="13"/>
    <n v="3"/>
    <n v="4"/>
    <n v="80"/>
    <n v="1"/>
    <n v="28"/>
    <n v="3"/>
    <n v="5"/>
    <n v="2"/>
    <n v="4"/>
    <n v="2"/>
  </r>
  <r>
    <s v="No"/>
    <s v="Travel_Rarely"/>
    <x v="2"/>
    <s v="Current Employees"/>
    <x v="1"/>
    <x v="2"/>
    <s v="STAFF-1192"/>
    <n v="1192"/>
    <x v="0"/>
    <x v="2"/>
    <x v="1"/>
    <s v="No"/>
    <s v="Y"/>
    <n v="5"/>
    <n v="-2"/>
    <n v="0"/>
    <n v="29"/>
    <x v="1"/>
    <m/>
    <n v="0"/>
    <n v="1"/>
    <n v="1401"/>
    <n v="6"/>
    <x v="1"/>
    <n v="1"/>
    <n v="2"/>
    <n v="54"/>
    <n v="3"/>
    <n v="1"/>
    <n v="4"/>
    <n v="3131"/>
    <n v="26342"/>
    <n v="1"/>
    <n v="13"/>
    <n v="3"/>
    <n v="1"/>
    <n v="80"/>
    <n v="1"/>
    <n v="10"/>
    <n v="3"/>
    <n v="10"/>
    <n v="8"/>
    <n v="0"/>
    <n v="8"/>
  </r>
  <r>
    <s v="No"/>
    <s v="Travel_Rarely"/>
    <x v="4"/>
    <s v="Current Employees"/>
    <x v="1"/>
    <x v="0"/>
    <s v="STAFF-1193"/>
    <n v="1193"/>
    <x v="1"/>
    <x v="1"/>
    <x v="0"/>
    <s v="No"/>
    <s v="Y"/>
    <n v="4"/>
    <n v="-2"/>
    <n v="0"/>
    <n v="19"/>
    <x v="1"/>
    <m/>
    <n v="0"/>
    <n v="1"/>
    <n v="645"/>
    <n v="9"/>
    <x v="0"/>
    <n v="1"/>
    <n v="3"/>
    <n v="54"/>
    <n v="3"/>
    <n v="1"/>
    <n v="1"/>
    <n v="2552"/>
    <n v="7172"/>
    <n v="1"/>
    <n v="25"/>
    <n v="4"/>
    <n v="3"/>
    <n v="80"/>
    <n v="0"/>
    <n v="1"/>
    <n v="3"/>
    <n v="1"/>
    <n v="1"/>
    <n v="0"/>
    <n v="0"/>
  </r>
  <r>
    <s v="No"/>
    <s v="Travel_Rarely"/>
    <x v="1"/>
    <s v="Current Employees"/>
    <x v="1"/>
    <x v="2"/>
    <s v="STAFF-1195"/>
    <n v="1195"/>
    <x v="0"/>
    <x v="1"/>
    <x v="1"/>
    <s v="Yes"/>
    <s v="Y"/>
    <n v="2"/>
    <n v="-2"/>
    <n v="0"/>
    <n v="45"/>
    <x v="1"/>
    <m/>
    <n v="0"/>
    <n v="1"/>
    <n v="1457"/>
    <n v="7"/>
    <x v="3"/>
    <n v="1"/>
    <n v="1"/>
    <n v="83"/>
    <n v="3"/>
    <n v="1"/>
    <n v="3"/>
    <n v="4477"/>
    <n v="20100"/>
    <n v="4"/>
    <n v="19"/>
    <n v="3"/>
    <n v="3"/>
    <n v="80"/>
    <n v="1"/>
    <n v="7"/>
    <n v="2"/>
    <n v="3"/>
    <n v="2"/>
    <n v="0"/>
    <n v="2"/>
  </r>
  <r>
    <s v="No"/>
    <s v="Travel_Rarely"/>
    <x v="0"/>
    <s v="Current Employees"/>
    <x v="1"/>
    <x v="0"/>
    <s v="STAFF-1196"/>
    <n v="1196"/>
    <x v="0"/>
    <x v="3"/>
    <x v="1"/>
    <s v="No"/>
    <s v="Y"/>
    <n v="2"/>
    <n v="-2"/>
    <n v="0"/>
    <n v="37"/>
    <x v="1"/>
    <m/>
    <n v="0"/>
    <n v="1"/>
    <n v="977"/>
    <n v="1"/>
    <x v="3"/>
    <n v="1"/>
    <n v="4"/>
    <n v="56"/>
    <n v="2"/>
    <n v="2"/>
    <n v="1"/>
    <n v="6474"/>
    <n v="9961"/>
    <n v="1"/>
    <n v="13"/>
    <n v="3"/>
    <n v="2"/>
    <n v="80"/>
    <n v="1"/>
    <n v="14"/>
    <n v="2"/>
    <n v="14"/>
    <n v="8"/>
    <n v="3"/>
    <n v="11"/>
  </r>
  <r>
    <s v="No"/>
    <s v="Travel_Rarely"/>
    <x v="4"/>
    <s v="Current Employees"/>
    <x v="1"/>
    <x v="0"/>
    <s v="STAFF-1198"/>
    <n v="1198"/>
    <x v="1"/>
    <x v="2"/>
    <x v="0"/>
    <s v="No"/>
    <s v="Y"/>
    <n v="2"/>
    <n v="-2"/>
    <n v="0"/>
    <n v="20"/>
    <x v="1"/>
    <m/>
    <n v="0"/>
    <n v="1"/>
    <n v="805"/>
    <n v="3"/>
    <x v="3"/>
    <n v="1"/>
    <n v="1"/>
    <n v="87"/>
    <n v="2"/>
    <n v="1"/>
    <n v="1"/>
    <n v="3033"/>
    <n v="12828"/>
    <n v="1"/>
    <n v="12"/>
    <n v="3"/>
    <n v="1"/>
    <n v="80"/>
    <n v="0"/>
    <n v="2"/>
    <n v="2"/>
    <n v="2"/>
    <n v="2"/>
    <n v="1"/>
    <n v="2"/>
  </r>
  <r>
    <s v="Yes"/>
    <s v="Travel_Rarely"/>
    <x v="0"/>
    <s v="Ex-Employees"/>
    <x v="1"/>
    <x v="0"/>
    <s v="STAFF-1200"/>
    <n v="1200"/>
    <x v="1"/>
    <x v="1"/>
    <x v="0"/>
    <s v="Yes"/>
    <s v="Y"/>
    <n v="4"/>
    <n v="-2"/>
    <n v="0"/>
    <n v="44"/>
    <x v="0"/>
    <n v="1"/>
    <n v="1"/>
    <n v="0"/>
    <n v="1097"/>
    <n v="10"/>
    <x v="2"/>
    <n v="1"/>
    <n v="3"/>
    <n v="96"/>
    <n v="3"/>
    <n v="1"/>
    <n v="1"/>
    <n v="2936"/>
    <n v="10826"/>
    <n v="1"/>
    <n v="11"/>
    <n v="3"/>
    <n v="3"/>
    <n v="80"/>
    <n v="0"/>
    <n v="6"/>
    <n v="3"/>
    <n v="6"/>
    <n v="4"/>
    <n v="0"/>
    <n v="2"/>
  </r>
  <r>
    <s v="No"/>
    <s v="Travel_Rarely"/>
    <x v="1"/>
    <s v="Current Employees"/>
    <x v="1"/>
    <x v="2"/>
    <s v="STAFF-1201"/>
    <n v="1201"/>
    <x v="0"/>
    <x v="5"/>
    <x v="2"/>
    <s v="No"/>
    <s v="Y"/>
    <n v="6"/>
    <n v="-2"/>
    <n v="0"/>
    <n v="53"/>
    <x v="1"/>
    <m/>
    <n v="0"/>
    <n v="1"/>
    <n v="1223"/>
    <n v="7"/>
    <x v="0"/>
    <n v="1"/>
    <n v="4"/>
    <n v="50"/>
    <n v="3"/>
    <n v="5"/>
    <n v="3"/>
    <n v="18606"/>
    <n v="18640"/>
    <n v="3"/>
    <n v="18"/>
    <n v="3"/>
    <n v="2"/>
    <n v="80"/>
    <n v="1"/>
    <n v="26"/>
    <n v="3"/>
    <n v="7"/>
    <n v="7"/>
    <n v="4"/>
    <n v="7"/>
  </r>
  <r>
    <s v="No"/>
    <s v="Travel_Rarely"/>
    <x v="2"/>
    <s v="Current Employees"/>
    <x v="1"/>
    <x v="0"/>
    <s v="STAFF-1202"/>
    <n v="1202"/>
    <x v="0"/>
    <x v="1"/>
    <x v="1"/>
    <s v="Yes"/>
    <s v="Y"/>
    <n v="2"/>
    <n v="-2"/>
    <n v="0"/>
    <n v="29"/>
    <x v="1"/>
    <m/>
    <n v="0"/>
    <n v="1"/>
    <n v="942"/>
    <n v="15"/>
    <x v="1"/>
    <n v="1"/>
    <n v="2"/>
    <n v="69"/>
    <n v="1"/>
    <n v="1"/>
    <n v="1"/>
    <n v="2168"/>
    <n v="26933"/>
    <n v="0"/>
    <n v="18"/>
    <n v="3"/>
    <n v="1"/>
    <n v="80"/>
    <n v="1"/>
    <n v="6"/>
    <n v="2"/>
    <n v="5"/>
    <n v="4"/>
    <n v="1"/>
    <n v="3"/>
  </r>
  <r>
    <s v="Yes"/>
    <s v="Travel_Frequently"/>
    <x v="4"/>
    <s v="Ex-Employees"/>
    <x v="1"/>
    <x v="0"/>
    <s v="STAFF-1203"/>
    <n v="1203"/>
    <x v="1"/>
    <x v="1"/>
    <x v="1"/>
    <s v="Yes"/>
    <s v="Y"/>
    <n v="5"/>
    <n v="-2"/>
    <n v="0"/>
    <n v="22"/>
    <x v="0"/>
    <n v="1"/>
    <n v="1"/>
    <n v="0"/>
    <n v="1256"/>
    <n v="3"/>
    <x v="2"/>
    <n v="1"/>
    <n v="3"/>
    <n v="48"/>
    <n v="2"/>
    <n v="1"/>
    <n v="1"/>
    <n v="2853"/>
    <n v="4223"/>
    <n v="0"/>
    <n v="11"/>
    <n v="3"/>
    <n v="2"/>
    <n v="80"/>
    <n v="1"/>
    <n v="1"/>
    <n v="3"/>
    <n v="0"/>
    <n v="0"/>
    <n v="0"/>
    <n v="0"/>
  </r>
  <r>
    <s v="No"/>
    <s v="Travel_Rarely"/>
    <x v="1"/>
    <s v="Current Employees"/>
    <x v="0"/>
    <x v="3"/>
    <s v="STAFF-1204"/>
    <n v="1204"/>
    <x v="0"/>
    <x v="5"/>
    <x v="1"/>
    <s v="No"/>
    <s v="Y"/>
    <n v="2"/>
    <n v="-2"/>
    <n v="0"/>
    <n v="46"/>
    <x v="1"/>
    <m/>
    <n v="0"/>
    <n v="1"/>
    <n v="1402"/>
    <n v="2"/>
    <x v="3"/>
    <n v="1"/>
    <n v="3"/>
    <n v="69"/>
    <n v="3"/>
    <n v="4"/>
    <n v="2"/>
    <n v="17048"/>
    <n v="24097"/>
    <n v="8"/>
    <n v="23"/>
    <n v="4"/>
    <n v="1"/>
    <n v="80"/>
    <n v="0"/>
    <n v="28"/>
    <n v="3"/>
    <n v="26"/>
    <n v="15"/>
    <n v="15"/>
    <n v="9"/>
  </r>
  <r>
    <s v="No"/>
    <s v="Non-Travel"/>
    <x v="0"/>
    <s v="Current Employees"/>
    <x v="1"/>
    <x v="0"/>
    <s v="STAFF-1206"/>
    <n v="1206"/>
    <x v="1"/>
    <x v="1"/>
    <x v="0"/>
    <s v="No"/>
    <s v="Y"/>
    <n v="3"/>
    <n v="-2"/>
    <n v="0"/>
    <n v="44"/>
    <x v="1"/>
    <m/>
    <n v="0"/>
    <n v="1"/>
    <n v="111"/>
    <n v="17"/>
    <x v="3"/>
    <n v="1"/>
    <n v="4"/>
    <n v="74"/>
    <n v="1"/>
    <n v="1"/>
    <n v="1"/>
    <n v="2290"/>
    <n v="4279"/>
    <n v="2"/>
    <n v="13"/>
    <n v="3"/>
    <n v="4"/>
    <n v="80"/>
    <n v="0"/>
    <n v="6"/>
    <n v="3"/>
    <n v="0"/>
    <n v="0"/>
    <n v="0"/>
    <n v="0"/>
  </r>
  <r>
    <s v="No"/>
    <s v="Travel_Rarely"/>
    <x v="2"/>
    <s v="Current Employees"/>
    <x v="2"/>
    <x v="5"/>
    <s v="STAFF-1207"/>
    <n v="1207"/>
    <x v="1"/>
    <x v="8"/>
    <x v="1"/>
    <s v="No"/>
    <s v="Y"/>
    <n v="2"/>
    <n v="-2"/>
    <n v="0"/>
    <n v="33"/>
    <x v="1"/>
    <m/>
    <n v="0"/>
    <n v="1"/>
    <n v="147"/>
    <n v="2"/>
    <x v="3"/>
    <n v="1"/>
    <n v="2"/>
    <n v="99"/>
    <n v="3"/>
    <n v="1"/>
    <n v="3"/>
    <n v="3600"/>
    <n v="8429"/>
    <n v="1"/>
    <n v="13"/>
    <n v="3"/>
    <n v="4"/>
    <n v="80"/>
    <n v="1"/>
    <n v="5"/>
    <n v="3"/>
    <n v="5"/>
    <n v="4"/>
    <n v="1"/>
    <n v="4"/>
  </r>
  <r>
    <s v="Yes"/>
    <s v="Non-Travel"/>
    <x v="0"/>
    <s v="Ex-Employees"/>
    <x v="1"/>
    <x v="0"/>
    <s v="STAFF-1210"/>
    <n v="1210"/>
    <x v="1"/>
    <x v="1"/>
    <x v="2"/>
    <s v="No"/>
    <s v="Y"/>
    <n v="2"/>
    <n v="-2"/>
    <n v="0"/>
    <n v="41"/>
    <x v="0"/>
    <n v="1"/>
    <n v="1"/>
    <n v="0"/>
    <n v="906"/>
    <n v="5"/>
    <x v="0"/>
    <n v="1"/>
    <n v="1"/>
    <n v="95"/>
    <n v="2"/>
    <n v="1"/>
    <n v="1"/>
    <n v="2107"/>
    <n v="20293"/>
    <n v="6"/>
    <n v="17"/>
    <n v="3"/>
    <n v="1"/>
    <n v="80"/>
    <n v="1"/>
    <n v="5"/>
    <n v="1"/>
    <n v="1"/>
    <n v="0"/>
    <n v="0"/>
    <n v="0"/>
  </r>
  <r>
    <s v="No"/>
    <s v="Travel_Rarely"/>
    <x v="2"/>
    <s v="Current Employees"/>
    <x v="0"/>
    <x v="0"/>
    <s v="STAFF-1211"/>
    <n v="1211"/>
    <x v="1"/>
    <x v="0"/>
    <x v="2"/>
    <s v="No"/>
    <s v="Y"/>
    <n v="3"/>
    <n v="-2"/>
    <n v="0"/>
    <n v="30"/>
    <x v="1"/>
    <m/>
    <n v="0"/>
    <n v="1"/>
    <n v="1329"/>
    <n v="29"/>
    <x v="2"/>
    <n v="1"/>
    <n v="3"/>
    <n v="61"/>
    <n v="3"/>
    <n v="2"/>
    <n v="1"/>
    <n v="4115"/>
    <n v="13192"/>
    <n v="8"/>
    <n v="19"/>
    <n v="3"/>
    <n v="3"/>
    <n v="80"/>
    <n v="3"/>
    <n v="8"/>
    <n v="3"/>
    <n v="4"/>
    <n v="3"/>
    <n v="0"/>
    <n v="3"/>
  </r>
  <r>
    <s v="No"/>
    <s v="Travel_Frequently"/>
    <x v="0"/>
    <s v="Current Employees"/>
    <x v="0"/>
    <x v="2"/>
    <s v="STAFF-1212"/>
    <n v="1212"/>
    <x v="1"/>
    <x v="0"/>
    <x v="1"/>
    <s v="No"/>
    <s v="Y"/>
    <n v="2"/>
    <n v="-2"/>
    <n v="0"/>
    <n v="40"/>
    <x v="1"/>
    <m/>
    <n v="0"/>
    <n v="1"/>
    <n v="1184"/>
    <n v="2"/>
    <x v="2"/>
    <n v="1"/>
    <n v="2"/>
    <n v="62"/>
    <n v="3"/>
    <n v="2"/>
    <n v="2"/>
    <n v="4327"/>
    <n v="25440"/>
    <n v="5"/>
    <n v="12"/>
    <n v="3"/>
    <n v="4"/>
    <n v="80"/>
    <n v="3"/>
    <n v="5"/>
    <n v="3"/>
    <n v="0"/>
    <n v="0"/>
    <n v="0"/>
    <n v="0"/>
  </r>
  <r>
    <s v="No"/>
    <s v="Travel_Frequently"/>
    <x v="1"/>
    <s v="Current Employees"/>
    <x v="1"/>
    <x v="2"/>
    <s v="STAFF-1215"/>
    <n v="1215"/>
    <x v="0"/>
    <x v="5"/>
    <x v="1"/>
    <s v="No"/>
    <s v="Y"/>
    <n v="3"/>
    <n v="-2"/>
    <n v="0"/>
    <n v="50"/>
    <x v="1"/>
    <m/>
    <n v="0"/>
    <n v="1"/>
    <n v="1421"/>
    <n v="2"/>
    <x v="3"/>
    <n v="1"/>
    <n v="4"/>
    <n v="30"/>
    <n v="3"/>
    <n v="4"/>
    <n v="3"/>
    <n v="17856"/>
    <n v="9490"/>
    <n v="2"/>
    <n v="22"/>
    <n v="4"/>
    <n v="3"/>
    <n v="80"/>
    <n v="1"/>
    <n v="32"/>
    <n v="3"/>
    <n v="2"/>
    <n v="2"/>
    <n v="2"/>
    <n v="2"/>
  </r>
  <r>
    <s v="No"/>
    <s v="Travel_Rarely"/>
    <x v="2"/>
    <s v="Current Employees"/>
    <x v="1"/>
    <x v="2"/>
    <s v="STAFF-1216"/>
    <n v="1216"/>
    <x v="1"/>
    <x v="2"/>
    <x v="1"/>
    <s v="No"/>
    <s v="Y"/>
    <n v="2"/>
    <n v="-2"/>
    <n v="0"/>
    <n v="28"/>
    <x v="1"/>
    <m/>
    <n v="0"/>
    <n v="1"/>
    <n v="1179"/>
    <n v="19"/>
    <x v="2"/>
    <n v="1"/>
    <n v="4"/>
    <n v="78"/>
    <n v="2"/>
    <n v="1"/>
    <n v="3"/>
    <n v="3196"/>
    <n v="12449"/>
    <n v="1"/>
    <n v="12"/>
    <n v="3"/>
    <n v="3"/>
    <n v="80"/>
    <n v="3"/>
    <n v="6"/>
    <n v="3"/>
    <n v="6"/>
    <n v="5"/>
    <n v="3"/>
    <n v="3"/>
  </r>
  <r>
    <s v="No"/>
    <s v="Travel_Rarely"/>
    <x v="1"/>
    <s v="Current Employees"/>
    <x v="1"/>
    <x v="0"/>
    <s v="STAFF-1217"/>
    <n v="1217"/>
    <x v="1"/>
    <x v="7"/>
    <x v="1"/>
    <s v="No"/>
    <s v="Y"/>
    <n v="2"/>
    <n v="-2"/>
    <n v="0"/>
    <n v="46"/>
    <x v="1"/>
    <m/>
    <n v="0"/>
    <n v="1"/>
    <n v="1450"/>
    <n v="15"/>
    <x v="0"/>
    <n v="1"/>
    <n v="4"/>
    <n v="52"/>
    <n v="3"/>
    <n v="5"/>
    <n v="1"/>
    <n v="19081"/>
    <n v="10849"/>
    <n v="5"/>
    <n v="11"/>
    <n v="3"/>
    <n v="1"/>
    <n v="80"/>
    <n v="1"/>
    <n v="25"/>
    <n v="3"/>
    <n v="4"/>
    <n v="2"/>
    <n v="0"/>
    <n v="3"/>
  </r>
  <r>
    <s v="No"/>
    <s v="Travel_Rarely"/>
    <x v="0"/>
    <s v="Current Employees"/>
    <x v="0"/>
    <x v="0"/>
    <s v="STAFF-1218"/>
    <n v="1218"/>
    <x v="1"/>
    <x v="0"/>
    <x v="1"/>
    <s v="Yes"/>
    <s v="Y"/>
    <n v="2"/>
    <n v="-2"/>
    <n v="0"/>
    <n v="35"/>
    <x v="1"/>
    <m/>
    <n v="0"/>
    <n v="1"/>
    <n v="1361"/>
    <n v="17"/>
    <x v="2"/>
    <n v="1"/>
    <n v="3"/>
    <n v="94"/>
    <n v="3"/>
    <n v="2"/>
    <n v="1"/>
    <n v="8966"/>
    <n v="21026"/>
    <n v="3"/>
    <n v="15"/>
    <n v="3"/>
    <n v="4"/>
    <n v="80"/>
    <n v="3"/>
    <n v="15"/>
    <n v="3"/>
    <n v="7"/>
    <n v="7"/>
    <n v="1"/>
    <n v="7"/>
  </r>
  <r>
    <s v="Yes"/>
    <s v="Travel_Rarely"/>
    <x v="4"/>
    <s v="Ex-Employees"/>
    <x v="1"/>
    <x v="0"/>
    <s v="STAFF-1219"/>
    <n v="1219"/>
    <x v="0"/>
    <x v="2"/>
    <x v="1"/>
    <s v="No"/>
    <s v="Y"/>
    <n v="3"/>
    <n v="-2"/>
    <n v="0"/>
    <n v="24"/>
    <x v="0"/>
    <n v="1"/>
    <n v="1"/>
    <n v="0"/>
    <n v="984"/>
    <n v="17"/>
    <x v="0"/>
    <n v="1"/>
    <n v="4"/>
    <n v="97"/>
    <n v="3"/>
    <n v="1"/>
    <n v="1"/>
    <n v="2210"/>
    <n v="3372"/>
    <n v="1"/>
    <n v="13"/>
    <n v="3"/>
    <n v="1"/>
    <n v="80"/>
    <n v="1"/>
    <n v="1"/>
    <n v="1"/>
    <n v="1"/>
    <n v="0"/>
    <n v="0"/>
    <n v="0"/>
  </r>
  <r>
    <s v="No"/>
    <s v="Travel_Frequently"/>
    <x v="2"/>
    <s v="Current Employees"/>
    <x v="0"/>
    <x v="2"/>
    <s v="STAFF-1220"/>
    <n v="1220"/>
    <x v="0"/>
    <x v="0"/>
    <x v="1"/>
    <s v="No"/>
    <s v="Y"/>
    <n v="3"/>
    <n v="-2"/>
    <n v="0"/>
    <n v="33"/>
    <x v="1"/>
    <m/>
    <n v="0"/>
    <n v="1"/>
    <n v="1146"/>
    <n v="25"/>
    <x v="3"/>
    <n v="1"/>
    <n v="2"/>
    <n v="82"/>
    <n v="3"/>
    <n v="2"/>
    <n v="3"/>
    <n v="4539"/>
    <n v="4905"/>
    <n v="1"/>
    <n v="12"/>
    <n v="3"/>
    <n v="1"/>
    <n v="80"/>
    <n v="1"/>
    <n v="10"/>
    <n v="2"/>
    <n v="10"/>
    <n v="7"/>
    <n v="0"/>
    <n v="1"/>
  </r>
  <r>
    <s v="No"/>
    <s v="Travel_Rarely"/>
    <x v="0"/>
    <s v="Current Employees"/>
    <x v="1"/>
    <x v="0"/>
    <s v="STAFF-1221"/>
    <n v="1221"/>
    <x v="1"/>
    <x v="2"/>
    <x v="2"/>
    <s v="No"/>
    <s v="Y"/>
    <n v="4"/>
    <n v="-2"/>
    <n v="0"/>
    <n v="36"/>
    <x v="1"/>
    <m/>
    <n v="0"/>
    <n v="1"/>
    <n v="917"/>
    <n v="6"/>
    <x v="2"/>
    <n v="1"/>
    <n v="3"/>
    <n v="60"/>
    <n v="1"/>
    <n v="1"/>
    <n v="1"/>
    <n v="2741"/>
    <n v="6865"/>
    <n v="1"/>
    <n v="14"/>
    <n v="3"/>
    <n v="3"/>
    <n v="80"/>
    <n v="1"/>
    <n v="7"/>
    <n v="3"/>
    <n v="7"/>
    <n v="7"/>
    <n v="1"/>
    <n v="7"/>
  </r>
  <r>
    <s v="No"/>
    <s v="Travel_Rarely"/>
    <x v="2"/>
    <s v="Current Employees"/>
    <x v="1"/>
    <x v="0"/>
    <s v="STAFF-1224"/>
    <n v="1224"/>
    <x v="1"/>
    <x v="2"/>
    <x v="2"/>
    <s v="No"/>
    <s v="Y"/>
    <n v="4"/>
    <n v="-2"/>
    <n v="0"/>
    <n v="30"/>
    <x v="1"/>
    <m/>
    <n v="0"/>
    <n v="1"/>
    <n v="853"/>
    <n v="7"/>
    <x v="2"/>
    <n v="1"/>
    <n v="3"/>
    <n v="49"/>
    <n v="3"/>
    <n v="2"/>
    <n v="1"/>
    <n v="3491"/>
    <n v="11309"/>
    <n v="1"/>
    <n v="13"/>
    <n v="3"/>
    <n v="1"/>
    <n v="80"/>
    <n v="3"/>
    <n v="10"/>
    <n v="2"/>
    <n v="10"/>
    <n v="7"/>
    <n v="8"/>
    <n v="9"/>
  </r>
  <r>
    <s v="No"/>
    <s v="Travel_Rarely"/>
    <x v="0"/>
    <s v="Current Employees"/>
    <x v="1"/>
    <x v="1"/>
    <s v="STAFF-1225"/>
    <n v="1225"/>
    <x v="1"/>
    <x v="1"/>
    <x v="0"/>
    <s v="No"/>
    <s v="Y"/>
    <n v="3"/>
    <n v="-2"/>
    <n v="0"/>
    <n v="44"/>
    <x v="1"/>
    <m/>
    <n v="0"/>
    <n v="1"/>
    <n v="200"/>
    <n v="29"/>
    <x v="2"/>
    <n v="1"/>
    <n v="4"/>
    <n v="32"/>
    <n v="3"/>
    <n v="2"/>
    <n v="4"/>
    <n v="4541"/>
    <n v="7744"/>
    <n v="1"/>
    <n v="25"/>
    <n v="4"/>
    <n v="2"/>
    <n v="80"/>
    <n v="0"/>
    <n v="20"/>
    <n v="3"/>
    <n v="20"/>
    <n v="11"/>
    <n v="13"/>
    <n v="17"/>
  </r>
  <r>
    <s v="No"/>
    <s v="Travel_Rarely"/>
    <x v="4"/>
    <s v="Current Employees"/>
    <x v="0"/>
    <x v="3"/>
    <s v="STAFF-1226"/>
    <n v="1226"/>
    <x v="1"/>
    <x v="6"/>
    <x v="0"/>
    <s v="No"/>
    <s v="Y"/>
    <n v="2"/>
    <n v="-2"/>
    <n v="0"/>
    <n v="20"/>
    <x v="1"/>
    <m/>
    <n v="0"/>
    <n v="1"/>
    <n v="654"/>
    <n v="21"/>
    <x v="3"/>
    <n v="1"/>
    <n v="3"/>
    <n v="43"/>
    <n v="4"/>
    <n v="1"/>
    <n v="2"/>
    <n v="2678"/>
    <n v="5050"/>
    <n v="1"/>
    <n v="17"/>
    <n v="3"/>
    <n v="4"/>
    <n v="80"/>
    <n v="0"/>
    <n v="2"/>
    <n v="3"/>
    <n v="2"/>
    <n v="1"/>
    <n v="2"/>
    <n v="2"/>
  </r>
  <r>
    <s v="No"/>
    <s v="Travel_Rarely"/>
    <x v="1"/>
    <s v="Current Employees"/>
    <x v="1"/>
    <x v="4"/>
    <s v="STAFF-1228"/>
    <n v="1228"/>
    <x v="1"/>
    <x v="3"/>
    <x v="2"/>
    <s v="No"/>
    <s v="Y"/>
    <n v="3"/>
    <n v="-2"/>
    <n v="0"/>
    <n v="46"/>
    <x v="1"/>
    <m/>
    <n v="0"/>
    <n v="1"/>
    <n v="150"/>
    <n v="2"/>
    <x v="2"/>
    <n v="1"/>
    <n v="4"/>
    <n v="60"/>
    <n v="3"/>
    <n v="2"/>
    <n v="4"/>
    <n v="7379"/>
    <n v="17433"/>
    <n v="2"/>
    <n v="11"/>
    <n v="3"/>
    <n v="3"/>
    <n v="80"/>
    <n v="1"/>
    <n v="12"/>
    <n v="2"/>
    <n v="6"/>
    <n v="3"/>
    <n v="1"/>
    <n v="4"/>
  </r>
  <r>
    <s v="No"/>
    <s v="Non-Travel"/>
    <x v="0"/>
    <s v="Current Employees"/>
    <x v="2"/>
    <x v="2"/>
    <s v="STAFF-1231"/>
    <n v="1231"/>
    <x v="1"/>
    <x v="8"/>
    <x v="1"/>
    <s v="No"/>
    <s v="Y"/>
    <n v="3"/>
    <n v="-2"/>
    <n v="0"/>
    <n v="42"/>
    <x v="1"/>
    <m/>
    <n v="0"/>
    <n v="1"/>
    <n v="179"/>
    <n v="2"/>
    <x v="4"/>
    <n v="1"/>
    <n v="4"/>
    <n v="79"/>
    <n v="4"/>
    <n v="2"/>
    <n v="3"/>
    <n v="6272"/>
    <n v="12858"/>
    <n v="7"/>
    <n v="16"/>
    <n v="3"/>
    <n v="1"/>
    <n v="80"/>
    <n v="1"/>
    <n v="10"/>
    <n v="4"/>
    <n v="4"/>
    <n v="3"/>
    <n v="0"/>
    <n v="3"/>
  </r>
  <r>
    <s v="No"/>
    <s v="Travel_Rarely"/>
    <x v="3"/>
    <s v="Current Employees"/>
    <x v="0"/>
    <x v="3"/>
    <s v="STAFF-1233"/>
    <n v="1233"/>
    <x v="1"/>
    <x v="0"/>
    <x v="2"/>
    <s v="Yes"/>
    <s v="Y"/>
    <n v="3"/>
    <n v="-2"/>
    <n v="0"/>
    <n v="60"/>
    <x v="1"/>
    <m/>
    <n v="0"/>
    <n v="1"/>
    <n v="696"/>
    <n v="7"/>
    <x v="2"/>
    <n v="1"/>
    <n v="2"/>
    <n v="52"/>
    <n v="4"/>
    <n v="2"/>
    <n v="2"/>
    <n v="5220"/>
    <n v="10893"/>
    <n v="0"/>
    <n v="18"/>
    <n v="3"/>
    <n v="2"/>
    <n v="80"/>
    <n v="1"/>
    <n v="12"/>
    <n v="3"/>
    <n v="11"/>
    <n v="7"/>
    <n v="1"/>
    <n v="9"/>
  </r>
  <r>
    <s v="No"/>
    <s v="Travel_Frequently"/>
    <x v="2"/>
    <s v="Current Employees"/>
    <x v="1"/>
    <x v="1"/>
    <s v="STAFF-1234"/>
    <n v="1234"/>
    <x v="0"/>
    <x v="2"/>
    <x v="1"/>
    <s v="No"/>
    <s v="Y"/>
    <n v="2"/>
    <n v="-2"/>
    <n v="0"/>
    <n v="32"/>
    <x v="1"/>
    <m/>
    <n v="0"/>
    <n v="1"/>
    <n v="116"/>
    <n v="13"/>
    <x v="3"/>
    <n v="1"/>
    <n v="3"/>
    <n v="77"/>
    <n v="2"/>
    <n v="1"/>
    <n v="2"/>
    <n v="2743"/>
    <n v="7331"/>
    <n v="1"/>
    <n v="20"/>
    <n v="4"/>
    <n v="3"/>
    <n v="80"/>
    <n v="1"/>
    <n v="2"/>
    <n v="3"/>
    <n v="2"/>
    <n v="2"/>
    <n v="2"/>
    <n v="2"/>
  </r>
  <r>
    <s v="No"/>
    <s v="Travel_Frequently"/>
    <x v="2"/>
    <s v="Current Employees"/>
    <x v="1"/>
    <x v="0"/>
    <s v="STAFF-1235"/>
    <n v="1235"/>
    <x v="0"/>
    <x v="1"/>
    <x v="0"/>
    <s v="Yes"/>
    <s v="Y"/>
    <n v="2"/>
    <n v="-2"/>
    <n v="0"/>
    <n v="32"/>
    <x v="1"/>
    <m/>
    <n v="0"/>
    <n v="1"/>
    <n v="1316"/>
    <n v="2"/>
    <x v="0"/>
    <n v="1"/>
    <n v="4"/>
    <n v="38"/>
    <n v="3"/>
    <n v="2"/>
    <n v="1"/>
    <n v="4998"/>
    <n v="2338"/>
    <n v="4"/>
    <n v="14"/>
    <n v="3"/>
    <n v="4"/>
    <n v="80"/>
    <n v="0"/>
    <n v="10"/>
    <n v="3"/>
    <n v="8"/>
    <n v="7"/>
    <n v="0"/>
    <n v="7"/>
  </r>
  <r>
    <s v="No"/>
    <s v="Travel_Rarely"/>
    <x v="0"/>
    <s v="Current Employees"/>
    <x v="1"/>
    <x v="4"/>
    <s v="STAFF-1237"/>
    <n v="1237"/>
    <x v="0"/>
    <x v="3"/>
    <x v="2"/>
    <s v="Yes"/>
    <s v="Y"/>
    <n v="2"/>
    <n v="-2"/>
    <n v="0"/>
    <n v="36"/>
    <x v="1"/>
    <m/>
    <n v="0"/>
    <n v="1"/>
    <n v="363"/>
    <n v="1"/>
    <x v="3"/>
    <n v="1"/>
    <n v="4"/>
    <n v="77"/>
    <n v="1"/>
    <n v="3"/>
    <n v="4"/>
    <n v="10252"/>
    <n v="4235"/>
    <n v="2"/>
    <n v="21"/>
    <n v="4"/>
    <n v="3"/>
    <n v="80"/>
    <n v="1"/>
    <n v="17"/>
    <n v="3"/>
    <n v="7"/>
    <n v="7"/>
    <n v="7"/>
    <n v="7"/>
  </r>
  <r>
    <s v="No"/>
    <s v="Travel_Rarely"/>
    <x v="2"/>
    <s v="Current Employees"/>
    <x v="1"/>
    <x v="2"/>
    <s v="STAFF-1238"/>
    <n v="1238"/>
    <x v="1"/>
    <x v="1"/>
    <x v="1"/>
    <s v="No"/>
    <s v="Y"/>
    <n v="5"/>
    <n v="-2"/>
    <n v="0"/>
    <n v="33"/>
    <x v="1"/>
    <m/>
    <n v="0"/>
    <n v="1"/>
    <n v="117"/>
    <n v="9"/>
    <x v="3"/>
    <n v="1"/>
    <n v="1"/>
    <n v="60"/>
    <n v="3"/>
    <n v="1"/>
    <n v="4"/>
    <n v="2781"/>
    <n v="6311"/>
    <n v="0"/>
    <n v="13"/>
    <n v="3"/>
    <n v="2"/>
    <n v="80"/>
    <n v="1"/>
    <n v="15"/>
    <n v="3"/>
    <n v="14"/>
    <n v="10"/>
    <n v="4"/>
    <n v="10"/>
  </r>
  <r>
    <s v="No"/>
    <s v="Travel_Rarely"/>
    <x v="0"/>
    <s v="Current Employees"/>
    <x v="0"/>
    <x v="4"/>
    <s v="STAFF-1239"/>
    <n v="1239"/>
    <x v="0"/>
    <x v="0"/>
    <x v="2"/>
    <s v="No"/>
    <s v="Y"/>
    <n v="2"/>
    <n v="-2"/>
    <n v="0"/>
    <n v="40"/>
    <x v="1"/>
    <m/>
    <n v="0"/>
    <n v="1"/>
    <n v="107"/>
    <n v="10"/>
    <x v="3"/>
    <n v="1"/>
    <n v="4"/>
    <n v="84"/>
    <n v="2"/>
    <n v="2"/>
    <n v="4"/>
    <n v="6852"/>
    <n v="11591"/>
    <n v="7"/>
    <n v="12"/>
    <n v="3"/>
    <n v="2"/>
    <n v="80"/>
    <n v="1"/>
    <n v="7"/>
    <n v="4"/>
    <n v="5"/>
    <n v="1"/>
    <n v="1"/>
    <n v="3"/>
  </r>
  <r>
    <s v="No"/>
    <s v="Travel_Rarely"/>
    <x v="2"/>
    <s v="Current Employees"/>
    <x v="0"/>
    <x v="0"/>
    <s v="STAFF-1240"/>
    <n v="1240"/>
    <x v="1"/>
    <x v="0"/>
    <x v="0"/>
    <s v="No"/>
    <s v="Y"/>
    <n v="4"/>
    <n v="-2"/>
    <n v="0"/>
    <n v="25"/>
    <x v="1"/>
    <m/>
    <n v="0"/>
    <n v="1"/>
    <n v="1356"/>
    <n v="10"/>
    <x v="2"/>
    <n v="1"/>
    <n v="3"/>
    <n v="57"/>
    <n v="3"/>
    <n v="2"/>
    <n v="1"/>
    <n v="4950"/>
    <n v="20623"/>
    <n v="0"/>
    <n v="14"/>
    <n v="3"/>
    <n v="2"/>
    <n v="80"/>
    <n v="0"/>
    <n v="5"/>
    <n v="3"/>
    <n v="4"/>
    <n v="3"/>
    <n v="1"/>
    <n v="1"/>
  </r>
  <r>
    <s v="No"/>
    <s v="Travel_Rarely"/>
    <x v="2"/>
    <s v="Current Employees"/>
    <x v="1"/>
    <x v="2"/>
    <s v="STAFF-1241"/>
    <n v="1241"/>
    <x v="1"/>
    <x v="1"/>
    <x v="1"/>
    <s v="Yes"/>
    <s v="Y"/>
    <n v="2"/>
    <n v="-2"/>
    <n v="0"/>
    <n v="30"/>
    <x v="1"/>
    <m/>
    <n v="0"/>
    <n v="1"/>
    <n v="1465"/>
    <n v="1"/>
    <x v="3"/>
    <n v="1"/>
    <n v="4"/>
    <n v="63"/>
    <n v="3"/>
    <n v="1"/>
    <n v="2"/>
    <n v="3579"/>
    <n v="9369"/>
    <n v="0"/>
    <n v="21"/>
    <n v="4"/>
    <n v="1"/>
    <n v="80"/>
    <n v="1"/>
    <n v="12"/>
    <n v="3"/>
    <n v="11"/>
    <n v="9"/>
    <n v="5"/>
    <n v="7"/>
  </r>
  <r>
    <s v="No"/>
    <s v="Travel_Frequently"/>
    <x v="0"/>
    <s v="Current Employees"/>
    <x v="1"/>
    <x v="2"/>
    <s v="STAFF-1242"/>
    <n v="1242"/>
    <x v="0"/>
    <x v="7"/>
    <x v="1"/>
    <s v="Yes"/>
    <s v="Y"/>
    <n v="6"/>
    <n v="-2"/>
    <n v="0"/>
    <n v="42"/>
    <x v="1"/>
    <m/>
    <n v="0"/>
    <n v="1"/>
    <n v="458"/>
    <n v="26"/>
    <x v="4"/>
    <n v="1"/>
    <n v="1"/>
    <n v="60"/>
    <n v="3"/>
    <n v="3"/>
    <n v="3"/>
    <n v="13191"/>
    <n v="23281"/>
    <n v="3"/>
    <n v="17"/>
    <n v="3"/>
    <n v="3"/>
    <n v="80"/>
    <n v="0"/>
    <n v="20"/>
    <n v="3"/>
    <n v="1"/>
    <n v="0"/>
    <n v="0"/>
    <n v="0"/>
  </r>
  <r>
    <s v="No"/>
    <s v="Non-Travel"/>
    <x v="0"/>
    <s v="Current Employees"/>
    <x v="0"/>
    <x v="3"/>
    <s v="STAFF-1243"/>
    <n v="1243"/>
    <x v="0"/>
    <x v="0"/>
    <x v="1"/>
    <s v="Yes"/>
    <s v="Y"/>
    <n v="6"/>
    <n v="-2"/>
    <n v="0"/>
    <n v="35"/>
    <x v="1"/>
    <m/>
    <n v="0"/>
    <n v="1"/>
    <n v="1212"/>
    <n v="8"/>
    <x v="0"/>
    <n v="1"/>
    <n v="3"/>
    <n v="78"/>
    <n v="2"/>
    <n v="3"/>
    <n v="2"/>
    <n v="10377"/>
    <n v="13755"/>
    <n v="4"/>
    <n v="11"/>
    <n v="3"/>
    <n v="2"/>
    <n v="80"/>
    <n v="1"/>
    <n v="16"/>
    <n v="2"/>
    <n v="13"/>
    <n v="2"/>
    <n v="4"/>
    <n v="12"/>
  </r>
  <r>
    <s v="No"/>
    <s v="Travel_Rarely"/>
    <x v="2"/>
    <s v="Current Employees"/>
    <x v="1"/>
    <x v="0"/>
    <s v="STAFF-1244"/>
    <n v="1244"/>
    <x v="1"/>
    <x v="1"/>
    <x v="1"/>
    <s v="Yes"/>
    <s v="Y"/>
    <n v="3"/>
    <n v="-2"/>
    <n v="0"/>
    <n v="27"/>
    <x v="1"/>
    <m/>
    <n v="0"/>
    <n v="1"/>
    <n v="1103"/>
    <n v="14"/>
    <x v="3"/>
    <n v="1"/>
    <n v="1"/>
    <n v="42"/>
    <n v="3"/>
    <n v="1"/>
    <n v="1"/>
    <n v="2235"/>
    <n v="14377"/>
    <n v="1"/>
    <n v="14"/>
    <n v="3"/>
    <n v="4"/>
    <n v="80"/>
    <n v="2"/>
    <n v="9"/>
    <n v="2"/>
    <n v="9"/>
    <n v="7"/>
    <n v="6"/>
    <n v="8"/>
  </r>
  <r>
    <s v="No"/>
    <s v="Travel_Frequently"/>
    <x v="1"/>
    <s v="Current Employees"/>
    <x v="1"/>
    <x v="0"/>
    <s v="STAFF-1245"/>
    <n v="1245"/>
    <x v="0"/>
    <x v="3"/>
    <x v="2"/>
    <s v="No"/>
    <s v="Y"/>
    <n v="2"/>
    <n v="-2"/>
    <n v="0"/>
    <n v="54"/>
    <x v="1"/>
    <m/>
    <n v="0"/>
    <n v="1"/>
    <n v="966"/>
    <n v="1"/>
    <x v="2"/>
    <n v="1"/>
    <n v="4"/>
    <n v="53"/>
    <n v="3"/>
    <n v="3"/>
    <n v="1"/>
    <n v="10502"/>
    <n v="9659"/>
    <n v="7"/>
    <n v="17"/>
    <n v="3"/>
    <n v="1"/>
    <n v="80"/>
    <n v="1"/>
    <n v="33"/>
    <n v="1"/>
    <n v="5"/>
    <n v="4"/>
    <n v="1"/>
    <n v="4"/>
  </r>
  <r>
    <s v="No"/>
    <s v="Travel_Rarely"/>
    <x v="0"/>
    <s v="Current Employees"/>
    <x v="1"/>
    <x v="0"/>
    <s v="STAFF-1246"/>
    <n v="1246"/>
    <x v="0"/>
    <x v="1"/>
    <x v="1"/>
    <s v="No"/>
    <s v="Y"/>
    <n v="5"/>
    <n v="-2"/>
    <n v="0"/>
    <n v="44"/>
    <x v="1"/>
    <m/>
    <n v="0"/>
    <n v="1"/>
    <n v="1117"/>
    <n v="2"/>
    <x v="1"/>
    <n v="1"/>
    <n v="1"/>
    <n v="72"/>
    <n v="4"/>
    <n v="1"/>
    <n v="1"/>
    <n v="2011"/>
    <n v="19982"/>
    <n v="1"/>
    <n v="13"/>
    <n v="3"/>
    <n v="4"/>
    <n v="80"/>
    <n v="1"/>
    <n v="10"/>
    <n v="3"/>
    <n v="10"/>
    <n v="5"/>
    <n v="7"/>
    <n v="7"/>
  </r>
  <r>
    <s v="Yes"/>
    <s v="Non-Travel"/>
    <x v="4"/>
    <s v="Ex-Employees"/>
    <x v="1"/>
    <x v="2"/>
    <s v="STAFF-1248"/>
    <n v="1248"/>
    <x v="0"/>
    <x v="1"/>
    <x v="0"/>
    <s v="Yes"/>
    <s v="Y"/>
    <n v="2"/>
    <n v="-2"/>
    <n v="0"/>
    <n v="19"/>
    <x v="0"/>
    <n v="1"/>
    <n v="1"/>
    <n v="0"/>
    <n v="504"/>
    <n v="10"/>
    <x v="3"/>
    <n v="1"/>
    <n v="1"/>
    <n v="96"/>
    <n v="2"/>
    <n v="1"/>
    <n v="2"/>
    <n v="1859"/>
    <n v="6148"/>
    <n v="1"/>
    <n v="25"/>
    <n v="4"/>
    <n v="2"/>
    <n v="80"/>
    <n v="0"/>
    <n v="1"/>
    <n v="4"/>
    <n v="1"/>
    <n v="1"/>
    <n v="0"/>
    <n v="0"/>
  </r>
  <r>
    <s v="No"/>
    <s v="Travel_Rarely"/>
    <x v="2"/>
    <s v="Current Employees"/>
    <x v="1"/>
    <x v="0"/>
    <s v="STAFF-1249"/>
    <n v="1249"/>
    <x v="0"/>
    <x v="1"/>
    <x v="2"/>
    <s v="No"/>
    <s v="Y"/>
    <n v="5"/>
    <n v="-2"/>
    <n v="0"/>
    <n v="29"/>
    <x v="1"/>
    <m/>
    <n v="0"/>
    <n v="1"/>
    <n v="1010"/>
    <n v="1"/>
    <x v="3"/>
    <n v="1"/>
    <n v="1"/>
    <n v="97"/>
    <n v="3"/>
    <n v="1"/>
    <n v="1"/>
    <n v="3760"/>
    <n v="5598"/>
    <n v="1"/>
    <n v="15"/>
    <n v="3"/>
    <n v="1"/>
    <n v="80"/>
    <n v="3"/>
    <n v="3"/>
    <n v="3"/>
    <n v="3"/>
    <n v="2"/>
    <n v="1"/>
    <n v="2"/>
  </r>
  <r>
    <s v="No"/>
    <s v="Travel_Rarely"/>
    <x v="1"/>
    <s v="Current Employees"/>
    <x v="1"/>
    <x v="0"/>
    <s v="STAFF-1250"/>
    <n v="1250"/>
    <x v="1"/>
    <x v="7"/>
    <x v="1"/>
    <s v="No"/>
    <s v="Y"/>
    <n v="2"/>
    <n v="-2"/>
    <n v="0"/>
    <n v="54"/>
    <x v="1"/>
    <m/>
    <n v="0"/>
    <n v="1"/>
    <n v="685"/>
    <n v="3"/>
    <x v="3"/>
    <n v="1"/>
    <n v="4"/>
    <n v="85"/>
    <n v="3"/>
    <n v="4"/>
    <n v="1"/>
    <n v="17779"/>
    <n v="23474"/>
    <n v="3"/>
    <n v="14"/>
    <n v="3"/>
    <n v="1"/>
    <n v="80"/>
    <n v="0"/>
    <n v="36"/>
    <n v="3"/>
    <n v="10"/>
    <n v="9"/>
    <n v="0"/>
    <n v="9"/>
  </r>
  <r>
    <s v="No"/>
    <s v="Travel_Rarely"/>
    <x v="2"/>
    <s v="Current Employees"/>
    <x v="1"/>
    <x v="2"/>
    <s v="STAFF-1251"/>
    <n v="1251"/>
    <x v="1"/>
    <x v="4"/>
    <x v="1"/>
    <s v="Yes"/>
    <s v="Y"/>
    <n v="2"/>
    <n v="-2"/>
    <n v="0"/>
    <n v="31"/>
    <x v="1"/>
    <m/>
    <n v="0"/>
    <n v="1"/>
    <n v="1332"/>
    <n v="11"/>
    <x v="0"/>
    <n v="1"/>
    <n v="3"/>
    <n v="80"/>
    <n v="3"/>
    <n v="2"/>
    <n v="3"/>
    <n v="6833"/>
    <n v="17089"/>
    <n v="1"/>
    <n v="12"/>
    <n v="3"/>
    <n v="4"/>
    <n v="80"/>
    <n v="0"/>
    <n v="6"/>
    <n v="2"/>
    <n v="6"/>
    <n v="5"/>
    <n v="0"/>
    <n v="1"/>
  </r>
  <r>
    <s v="No"/>
    <s v="Travel_Rarely"/>
    <x v="2"/>
    <s v="Current Employees"/>
    <x v="1"/>
    <x v="2"/>
    <s v="STAFF-1252"/>
    <n v="1252"/>
    <x v="0"/>
    <x v="4"/>
    <x v="0"/>
    <s v="No"/>
    <s v="Y"/>
    <n v="2"/>
    <n v="-2"/>
    <n v="0"/>
    <n v="31"/>
    <x v="1"/>
    <m/>
    <n v="0"/>
    <n v="1"/>
    <n v="1062"/>
    <n v="24"/>
    <x v="3"/>
    <n v="1"/>
    <n v="3"/>
    <n v="96"/>
    <n v="2"/>
    <n v="2"/>
    <n v="3"/>
    <n v="6812"/>
    <n v="17198"/>
    <n v="1"/>
    <n v="19"/>
    <n v="3"/>
    <n v="2"/>
    <n v="80"/>
    <n v="0"/>
    <n v="10"/>
    <n v="3"/>
    <n v="10"/>
    <n v="9"/>
    <n v="1"/>
    <n v="8"/>
  </r>
  <r>
    <s v="No"/>
    <s v="Travel_Rarely"/>
    <x v="3"/>
    <s v="Current Employees"/>
    <x v="0"/>
    <x v="0"/>
    <s v="STAFF-1254"/>
    <n v="1254"/>
    <x v="0"/>
    <x v="0"/>
    <x v="0"/>
    <s v="No"/>
    <s v="Y"/>
    <n v="2"/>
    <n v="-2"/>
    <n v="0"/>
    <n v="59"/>
    <x v="1"/>
    <m/>
    <n v="0"/>
    <n v="1"/>
    <n v="326"/>
    <n v="3"/>
    <x v="3"/>
    <n v="1"/>
    <n v="3"/>
    <n v="48"/>
    <n v="2"/>
    <n v="2"/>
    <n v="1"/>
    <n v="5171"/>
    <n v="16490"/>
    <n v="5"/>
    <n v="17"/>
    <n v="3"/>
    <n v="4"/>
    <n v="80"/>
    <n v="0"/>
    <n v="13"/>
    <n v="3"/>
    <n v="6"/>
    <n v="1"/>
    <n v="0"/>
    <n v="5"/>
  </r>
  <r>
    <s v="No"/>
    <s v="Travel_Rarely"/>
    <x v="0"/>
    <s v="Current Employees"/>
    <x v="1"/>
    <x v="0"/>
    <s v="STAFF-1255"/>
    <n v="1255"/>
    <x v="1"/>
    <x v="7"/>
    <x v="1"/>
    <s v="No"/>
    <s v="Y"/>
    <n v="2"/>
    <n v="-2"/>
    <n v="0"/>
    <n v="43"/>
    <x v="1"/>
    <m/>
    <n v="0"/>
    <n v="1"/>
    <n v="920"/>
    <n v="3"/>
    <x v="3"/>
    <n v="1"/>
    <n v="3"/>
    <n v="96"/>
    <n v="1"/>
    <n v="5"/>
    <n v="1"/>
    <n v="19740"/>
    <n v="18625"/>
    <n v="3"/>
    <n v="14"/>
    <n v="3"/>
    <n v="2"/>
    <n v="80"/>
    <n v="1"/>
    <n v="25"/>
    <n v="3"/>
    <n v="8"/>
    <n v="7"/>
    <n v="0"/>
    <n v="7"/>
  </r>
  <r>
    <s v="No"/>
    <s v="Travel_Rarely"/>
    <x v="1"/>
    <s v="Current Employees"/>
    <x v="1"/>
    <x v="2"/>
    <s v="STAFF-1256"/>
    <n v="1256"/>
    <x v="1"/>
    <x v="5"/>
    <x v="1"/>
    <s v="No"/>
    <s v="Y"/>
    <n v="2"/>
    <n v="-2"/>
    <n v="0"/>
    <n v="49"/>
    <x v="1"/>
    <m/>
    <n v="0"/>
    <n v="1"/>
    <n v="1098"/>
    <n v="4"/>
    <x v="0"/>
    <n v="1"/>
    <n v="1"/>
    <n v="85"/>
    <n v="2"/>
    <n v="5"/>
    <n v="3"/>
    <n v="18711"/>
    <n v="12124"/>
    <n v="2"/>
    <n v="13"/>
    <n v="3"/>
    <n v="3"/>
    <n v="80"/>
    <n v="1"/>
    <n v="23"/>
    <n v="4"/>
    <n v="1"/>
    <n v="0"/>
    <n v="0"/>
    <n v="0"/>
  </r>
  <r>
    <s v="No"/>
    <s v="Travel_Frequently"/>
    <x v="0"/>
    <s v="Current Employees"/>
    <x v="1"/>
    <x v="4"/>
    <s v="STAFF-1257"/>
    <n v="1257"/>
    <x v="1"/>
    <x v="1"/>
    <x v="1"/>
    <s v="No"/>
    <s v="Y"/>
    <n v="2"/>
    <n v="-2"/>
    <n v="0"/>
    <n v="36"/>
    <x v="1"/>
    <m/>
    <n v="0"/>
    <n v="1"/>
    <n v="469"/>
    <n v="3"/>
    <x v="3"/>
    <n v="1"/>
    <n v="4"/>
    <n v="46"/>
    <n v="3"/>
    <n v="1"/>
    <n v="4"/>
    <n v="3692"/>
    <n v="9256"/>
    <n v="1"/>
    <n v="12"/>
    <n v="3"/>
    <n v="3"/>
    <n v="80"/>
    <n v="0"/>
    <n v="12"/>
    <n v="2"/>
    <n v="11"/>
    <n v="10"/>
    <n v="0"/>
    <n v="7"/>
  </r>
  <r>
    <s v="No"/>
    <s v="Travel_Rarely"/>
    <x v="1"/>
    <s v="Current Employees"/>
    <x v="1"/>
    <x v="4"/>
    <s v="STAFF-1258"/>
    <n v="1258"/>
    <x v="1"/>
    <x v="2"/>
    <x v="0"/>
    <s v="No"/>
    <s v="Y"/>
    <n v="4"/>
    <n v="-2"/>
    <n v="0"/>
    <n v="48"/>
    <x v="1"/>
    <m/>
    <n v="0"/>
    <n v="1"/>
    <n v="969"/>
    <n v="2"/>
    <x v="0"/>
    <n v="1"/>
    <n v="4"/>
    <n v="76"/>
    <n v="4"/>
    <n v="1"/>
    <n v="4"/>
    <n v="2559"/>
    <n v="16620"/>
    <n v="5"/>
    <n v="11"/>
    <n v="3"/>
    <n v="3"/>
    <n v="80"/>
    <n v="0"/>
    <n v="7"/>
    <n v="2"/>
    <n v="1"/>
    <n v="0"/>
    <n v="0"/>
    <n v="0"/>
  </r>
  <r>
    <s v="No"/>
    <s v="Travel_Rarely"/>
    <x v="2"/>
    <s v="Current Employees"/>
    <x v="1"/>
    <x v="0"/>
    <s v="STAFF-1259"/>
    <n v="1259"/>
    <x v="1"/>
    <x v="1"/>
    <x v="2"/>
    <s v="No"/>
    <s v="Y"/>
    <n v="2"/>
    <n v="-2"/>
    <n v="0"/>
    <n v="27"/>
    <x v="1"/>
    <m/>
    <n v="0"/>
    <n v="1"/>
    <n v="1167"/>
    <n v="4"/>
    <x v="0"/>
    <n v="1"/>
    <n v="1"/>
    <n v="76"/>
    <n v="3"/>
    <n v="1"/>
    <n v="1"/>
    <n v="2517"/>
    <n v="3208"/>
    <n v="1"/>
    <n v="11"/>
    <n v="3"/>
    <n v="2"/>
    <n v="80"/>
    <n v="3"/>
    <n v="5"/>
    <n v="3"/>
    <n v="5"/>
    <n v="3"/>
    <n v="0"/>
    <n v="3"/>
  </r>
  <r>
    <s v="No"/>
    <s v="Travel_Rarely"/>
    <x v="2"/>
    <s v="Current Employees"/>
    <x v="1"/>
    <x v="0"/>
    <s v="STAFF-1260"/>
    <n v="1260"/>
    <x v="1"/>
    <x v="4"/>
    <x v="2"/>
    <s v="Yes"/>
    <s v="Y"/>
    <n v="2"/>
    <n v="-2"/>
    <n v="0"/>
    <n v="29"/>
    <x v="1"/>
    <m/>
    <n v="0"/>
    <n v="1"/>
    <n v="1329"/>
    <n v="7"/>
    <x v="3"/>
    <n v="1"/>
    <n v="3"/>
    <n v="82"/>
    <n v="3"/>
    <n v="2"/>
    <n v="1"/>
    <n v="6623"/>
    <n v="4204"/>
    <n v="1"/>
    <n v="11"/>
    <n v="3"/>
    <n v="2"/>
    <n v="80"/>
    <n v="2"/>
    <n v="6"/>
    <n v="3"/>
    <n v="6"/>
    <n v="0"/>
    <n v="1"/>
    <n v="0"/>
  </r>
  <r>
    <s v="No"/>
    <s v="Travel_Rarely"/>
    <x v="1"/>
    <s v="Current Employees"/>
    <x v="1"/>
    <x v="0"/>
    <s v="STAFF-1263"/>
    <n v="1263"/>
    <x v="1"/>
    <x v="7"/>
    <x v="0"/>
    <s v="No"/>
    <s v="Y"/>
    <n v="3"/>
    <n v="-2"/>
    <n v="0"/>
    <n v="48"/>
    <x v="1"/>
    <m/>
    <n v="0"/>
    <n v="1"/>
    <n v="715"/>
    <n v="1"/>
    <x v="3"/>
    <n v="1"/>
    <n v="4"/>
    <n v="76"/>
    <n v="2"/>
    <n v="5"/>
    <n v="1"/>
    <n v="18265"/>
    <n v="8733"/>
    <n v="6"/>
    <n v="12"/>
    <n v="3"/>
    <n v="3"/>
    <n v="80"/>
    <n v="0"/>
    <n v="25"/>
    <n v="4"/>
    <n v="1"/>
    <n v="0"/>
    <n v="0"/>
    <n v="0"/>
  </r>
  <r>
    <s v="No"/>
    <s v="Travel_Rarely"/>
    <x v="2"/>
    <s v="Current Employees"/>
    <x v="1"/>
    <x v="0"/>
    <s v="STAFF-1264"/>
    <n v="1264"/>
    <x v="0"/>
    <x v="7"/>
    <x v="2"/>
    <s v="No"/>
    <s v="Y"/>
    <n v="2"/>
    <n v="-2"/>
    <n v="0"/>
    <n v="29"/>
    <x v="1"/>
    <m/>
    <n v="0"/>
    <n v="1"/>
    <n v="694"/>
    <n v="1"/>
    <x v="3"/>
    <n v="1"/>
    <n v="4"/>
    <n v="87"/>
    <n v="2"/>
    <n v="4"/>
    <n v="1"/>
    <n v="16124"/>
    <n v="3423"/>
    <n v="3"/>
    <n v="14"/>
    <n v="3"/>
    <n v="2"/>
    <n v="80"/>
    <n v="2"/>
    <n v="9"/>
    <n v="2"/>
    <n v="7"/>
    <n v="7"/>
    <n v="1"/>
    <n v="7"/>
  </r>
  <r>
    <s v="No"/>
    <s v="Travel_Rarely"/>
    <x v="2"/>
    <s v="Current Employees"/>
    <x v="1"/>
    <x v="4"/>
    <s v="STAFF-1265"/>
    <n v="1265"/>
    <x v="0"/>
    <x v="1"/>
    <x v="1"/>
    <s v="No"/>
    <s v="Y"/>
    <n v="5"/>
    <n v="-2"/>
    <n v="0"/>
    <n v="34"/>
    <x v="1"/>
    <m/>
    <n v="0"/>
    <n v="1"/>
    <n v="1320"/>
    <n v="20"/>
    <x v="3"/>
    <n v="1"/>
    <n v="4"/>
    <n v="89"/>
    <n v="4"/>
    <n v="1"/>
    <n v="4"/>
    <n v="2585"/>
    <n v="21643"/>
    <n v="0"/>
    <n v="17"/>
    <n v="3"/>
    <n v="4"/>
    <n v="80"/>
    <n v="0"/>
    <n v="2"/>
    <n v="2"/>
    <n v="1"/>
    <n v="0"/>
    <n v="0"/>
    <n v="0"/>
  </r>
  <r>
    <s v="No"/>
    <s v="Travel_Rarely"/>
    <x v="0"/>
    <s v="Current Employees"/>
    <x v="0"/>
    <x v="3"/>
    <s v="STAFF-1267"/>
    <n v="1267"/>
    <x v="1"/>
    <x v="5"/>
    <x v="1"/>
    <s v="No"/>
    <s v="Y"/>
    <n v="5"/>
    <n v="-2"/>
    <n v="0"/>
    <n v="44"/>
    <x v="1"/>
    <m/>
    <n v="0"/>
    <n v="1"/>
    <n v="1099"/>
    <n v="5"/>
    <x v="3"/>
    <n v="1"/>
    <n v="2"/>
    <n v="88"/>
    <n v="3"/>
    <n v="5"/>
    <n v="2"/>
    <n v="18213"/>
    <n v="8751"/>
    <n v="7"/>
    <n v="11"/>
    <n v="3"/>
    <n v="3"/>
    <n v="80"/>
    <n v="1"/>
    <n v="26"/>
    <n v="3"/>
    <n v="22"/>
    <n v="9"/>
    <n v="3"/>
    <n v="10"/>
  </r>
  <r>
    <s v="No"/>
    <s v="Travel_Rarely"/>
    <x v="2"/>
    <s v="Current Employees"/>
    <x v="0"/>
    <x v="3"/>
    <s v="STAFF-1268"/>
    <n v="1268"/>
    <x v="1"/>
    <x v="0"/>
    <x v="2"/>
    <s v="Yes"/>
    <s v="Y"/>
    <n v="3"/>
    <n v="-2"/>
    <n v="0"/>
    <n v="33"/>
    <x v="1"/>
    <m/>
    <n v="0"/>
    <n v="1"/>
    <n v="536"/>
    <n v="10"/>
    <x v="4"/>
    <n v="1"/>
    <n v="4"/>
    <n v="82"/>
    <n v="4"/>
    <n v="3"/>
    <n v="2"/>
    <n v="8380"/>
    <n v="21708"/>
    <n v="0"/>
    <n v="14"/>
    <n v="3"/>
    <n v="4"/>
    <n v="80"/>
    <n v="2"/>
    <n v="10"/>
    <n v="3"/>
    <n v="9"/>
    <n v="8"/>
    <n v="0"/>
    <n v="8"/>
  </r>
  <r>
    <s v="No"/>
    <s v="Travel_Rarely"/>
    <x v="4"/>
    <s v="Current Employees"/>
    <x v="1"/>
    <x v="0"/>
    <s v="STAFF-1269"/>
    <n v="1269"/>
    <x v="0"/>
    <x v="1"/>
    <x v="0"/>
    <s v="Yes"/>
    <s v="Y"/>
    <n v="2"/>
    <n v="-2"/>
    <n v="0"/>
    <n v="19"/>
    <x v="1"/>
    <m/>
    <n v="0"/>
    <n v="1"/>
    <n v="265"/>
    <n v="25"/>
    <x v="3"/>
    <n v="1"/>
    <n v="2"/>
    <n v="57"/>
    <n v="4"/>
    <n v="1"/>
    <n v="1"/>
    <n v="2994"/>
    <n v="21221"/>
    <n v="1"/>
    <n v="12"/>
    <n v="3"/>
    <n v="4"/>
    <n v="80"/>
    <n v="0"/>
    <n v="1"/>
    <n v="3"/>
    <n v="1"/>
    <n v="0"/>
    <n v="0"/>
    <n v="1"/>
  </r>
  <r>
    <s v="No"/>
    <s v="Travel_Rarely"/>
    <x v="4"/>
    <s v="Current Employees"/>
    <x v="1"/>
    <x v="0"/>
    <s v="STAFF-1270"/>
    <n v="1270"/>
    <x v="1"/>
    <x v="1"/>
    <x v="1"/>
    <s v="No"/>
    <s v="Y"/>
    <n v="2"/>
    <n v="-2"/>
    <n v="0"/>
    <n v="23"/>
    <x v="1"/>
    <m/>
    <n v="0"/>
    <n v="1"/>
    <n v="373"/>
    <n v="1"/>
    <x v="0"/>
    <n v="1"/>
    <n v="4"/>
    <n v="47"/>
    <n v="3"/>
    <n v="1"/>
    <n v="1"/>
    <n v="1223"/>
    <n v="16901"/>
    <n v="1"/>
    <n v="22"/>
    <n v="4"/>
    <n v="4"/>
    <n v="80"/>
    <n v="1"/>
    <n v="1"/>
    <n v="3"/>
    <n v="1"/>
    <n v="0"/>
    <n v="0"/>
    <n v="1"/>
  </r>
  <r>
    <s v="Yes"/>
    <s v="Travel_Frequently"/>
    <x v="2"/>
    <s v="Ex-Employees"/>
    <x v="0"/>
    <x v="0"/>
    <s v="STAFF-1273"/>
    <n v="1273"/>
    <x v="1"/>
    <x v="6"/>
    <x v="0"/>
    <s v="Yes"/>
    <s v="Y"/>
    <n v="4"/>
    <n v="-2"/>
    <n v="0"/>
    <n v="25"/>
    <x v="0"/>
    <n v="1"/>
    <n v="1"/>
    <n v="0"/>
    <n v="599"/>
    <n v="24"/>
    <x v="1"/>
    <n v="1"/>
    <n v="3"/>
    <n v="73"/>
    <n v="1"/>
    <n v="1"/>
    <n v="1"/>
    <n v="1118"/>
    <n v="8040"/>
    <n v="1"/>
    <n v="14"/>
    <n v="3"/>
    <n v="4"/>
    <n v="80"/>
    <n v="0"/>
    <n v="1"/>
    <n v="3"/>
    <n v="1"/>
    <n v="0"/>
    <n v="1"/>
    <n v="0"/>
  </r>
  <r>
    <s v="No"/>
    <s v="Travel_Rarely"/>
    <x v="2"/>
    <s v="Current Employees"/>
    <x v="1"/>
    <x v="0"/>
    <s v="STAFF-1275"/>
    <n v="1275"/>
    <x v="1"/>
    <x v="1"/>
    <x v="0"/>
    <s v="Yes"/>
    <s v="Y"/>
    <n v="2"/>
    <n v="-2"/>
    <n v="0"/>
    <n v="26"/>
    <x v="1"/>
    <m/>
    <n v="0"/>
    <n v="1"/>
    <n v="583"/>
    <n v="4"/>
    <x v="0"/>
    <n v="1"/>
    <n v="3"/>
    <n v="53"/>
    <n v="3"/>
    <n v="1"/>
    <n v="1"/>
    <n v="2875"/>
    <n v="9973"/>
    <n v="1"/>
    <n v="20"/>
    <n v="4"/>
    <n v="2"/>
    <n v="80"/>
    <n v="0"/>
    <n v="8"/>
    <n v="2"/>
    <n v="8"/>
    <n v="5"/>
    <n v="2"/>
    <n v="2"/>
  </r>
  <r>
    <s v="Yes"/>
    <s v="Travel_Rarely"/>
    <x v="1"/>
    <s v="Ex-Employees"/>
    <x v="0"/>
    <x v="3"/>
    <s v="STAFF-1277"/>
    <n v="1277"/>
    <x v="0"/>
    <x v="5"/>
    <x v="0"/>
    <s v="Yes"/>
    <s v="Y"/>
    <n v="2"/>
    <n v="-2"/>
    <n v="0"/>
    <n v="45"/>
    <x v="0"/>
    <n v="1"/>
    <n v="1"/>
    <n v="0"/>
    <n v="1449"/>
    <n v="2"/>
    <x v="3"/>
    <n v="1"/>
    <n v="1"/>
    <n v="94"/>
    <n v="1"/>
    <n v="5"/>
    <n v="2"/>
    <n v="18824"/>
    <n v="2493"/>
    <n v="2"/>
    <n v="16"/>
    <n v="3"/>
    <n v="1"/>
    <n v="80"/>
    <n v="0"/>
    <n v="26"/>
    <n v="3"/>
    <n v="24"/>
    <n v="10"/>
    <n v="1"/>
    <n v="11"/>
  </r>
  <r>
    <s v="No"/>
    <s v="Non-Travel"/>
    <x v="3"/>
    <s v="Current Employees"/>
    <x v="1"/>
    <x v="2"/>
    <s v="STAFF-1278"/>
    <n v="1278"/>
    <x v="1"/>
    <x v="4"/>
    <x v="2"/>
    <s v="Yes"/>
    <s v="Y"/>
    <n v="3"/>
    <n v="-2"/>
    <n v="0"/>
    <n v="55"/>
    <x v="1"/>
    <m/>
    <n v="0"/>
    <n v="1"/>
    <n v="177"/>
    <n v="8"/>
    <x v="1"/>
    <n v="1"/>
    <n v="4"/>
    <n v="37"/>
    <n v="2"/>
    <n v="4"/>
    <n v="2"/>
    <n v="13577"/>
    <n v="25592"/>
    <n v="1"/>
    <n v="15"/>
    <n v="3"/>
    <n v="4"/>
    <n v="80"/>
    <n v="1"/>
    <n v="34"/>
    <n v="3"/>
    <n v="33"/>
    <n v="9"/>
    <n v="15"/>
    <n v="0"/>
  </r>
  <r>
    <s v="Yes"/>
    <s v="Travel_Frequently"/>
    <x v="4"/>
    <s v="Ex-Employees"/>
    <x v="1"/>
    <x v="0"/>
    <s v="STAFF-1279"/>
    <n v="1279"/>
    <x v="0"/>
    <x v="2"/>
    <x v="0"/>
    <s v="No"/>
    <s v="Y"/>
    <n v="2"/>
    <n v="-2"/>
    <n v="0"/>
    <n v="21"/>
    <x v="0"/>
    <n v="1"/>
    <n v="1"/>
    <n v="0"/>
    <n v="251"/>
    <n v="10"/>
    <x v="0"/>
    <n v="1"/>
    <n v="1"/>
    <n v="45"/>
    <n v="2"/>
    <n v="1"/>
    <n v="1"/>
    <n v="2625"/>
    <n v="25308"/>
    <n v="1"/>
    <n v="20"/>
    <n v="4"/>
    <n v="3"/>
    <n v="80"/>
    <n v="0"/>
    <n v="2"/>
    <n v="1"/>
    <n v="2"/>
    <n v="2"/>
    <n v="2"/>
    <n v="2"/>
  </r>
  <r>
    <s v="No"/>
    <s v="Travel_Rarely"/>
    <x v="1"/>
    <s v="Current Employees"/>
    <x v="0"/>
    <x v="3"/>
    <s v="STAFF-1280"/>
    <n v="1280"/>
    <x v="0"/>
    <x v="5"/>
    <x v="1"/>
    <s v="No"/>
    <s v="Y"/>
    <n v="2"/>
    <n v="-2"/>
    <n v="0"/>
    <n v="46"/>
    <x v="1"/>
    <m/>
    <n v="0"/>
    <n v="1"/>
    <n v="168"/>
    <n v="4"/>
    <x v="0"/>
    <n v="1"/>
    <n v="4"/>
    <n v="33"/>
    <n v="2"/>
    <n v="5"/>
    <n v="2"/>
    <n v="18789"/>
    <n v="9946"/>
    <n v="2"/>
    <n v="14"/>
    <n v="3"/>
    <n v="3"/>
    <n v="80"/>
    <n v="1"/>
    <n v="26"/>
    <n v="3"/>
    <n v="11"/>
    <n v="4"/>
    <n v="0"/>
    <n v="8"/>
  </r>
  <r>
    <s v="No"/>
    <s v="Travel_Rarely"/>
    <x v="2"/>
    <s v="Current Employees"/>
    <x v="0"/>
    <x v="3"/>
    <s v="STAFF-1281"/>
    <n v="1281"/>
    <x v="0"/>
    <x v="0"/>
    <x v="0"/>
    <s v="Yes"/>
    <s v="Y"/>
    <n v="3"/>
    <n v="-2"/>
    <n v="0"/>
    <n v="34"/>
    <x v="1"/>
    <m/>
    <n v="0"/>
    <n v="1"/>
    <n v="131"/>
    <n v="2"/>
    <x v="3"/>
    <n v="1"/>
    <n v="3"/>
    <n v="86"/>
    <n v="3"/>
    <n v="2"/>
    <n v="2"/>
    <n v="4538"/>
    <n v="6039"/>
    <n v="0"/>
    <n v="12"/>
    <n v="3"/>
    <n v="4"/>
    <n v="80"/>
    <n v="0"/>
    <n v="4"/>
    <n v="3"/>
    <n v="3"/>
    <n v="2"/>
    <n v="0"/>
    <n v="2"/>
  </r>
  <r>
    <s v="No"/>
    <s v="Travel_Frequently"/>
    <x v="1"/>
    <s v="Current Employees"/>
    <x v="0"/>
    <x v="0"/>
    <s v="STAFF-1282"/>
    <n v="1282"/>
    <x v="1"/>
    <x v="5"/>
    <x v="2"/>
    <s v="Yes"/>
    <s v="Y"/>
    <n v="5"/>
    <n v="-2"/>
    <n v="0"/>
    <n v="51"/>
    <x v="1"/>
    <m/>
    <n v="0"/>
    <n v="1"/>
    <n v="237"/>
    <n v="9"/>
    <x v="3"/>
    <n v="1"/>
    <n v="4"/>
    <n v="83"/>
    <n v="3"/>
    <n v="5"/>
    <n v="1"/>
    <n v="19847"/>
    <n v="19196"/>
    <n v="4"/>
    <n v="24"/>
    <n v="4"/>
    <n v="1"/>
    <n v="80"/>
    <n v="1"/>
    <n v="31"/>
    <n v="2"/>
    <n v="29"/>
    <n v="10"/>
    <n v="11"/>
    <n v="10"/>
  </r>
  <r>
    <s v="No"/>
    <s v="Travel_Rarely"/>
    <x v="3"/>
    <s v="Current Employees"/>
    <x v="1"/>
    <x v="2"/>
    <s v="STAFF-1283"/>
    <n v="1283"/>
    <x v="1"/>
    <x v="3"/>
    <x v="0"/>
    <s v="No"/>
    <s v="Y"/>
    <n v="6"/>
    <n v="-2"/>
    <n v="0"/>
    <n v="59"/>
    <x v="1"/>
    <m/>
    <n v="0"/>
    <n v="1"/>
    <n v="1429"/>
    <n v="18"/>
    <x v="2"/>
    <n v="1"/>
    <n v="4"/>
    <n v="67"/>
    <n v="3"/>
    <n v="3"/>
    <n v="4"/>
    <n v="10512"/>
    <n v="20002"/>
    <n v="6"/>
    <n v="12"/>
    <n v="3"/>
    <n v="4"/>
    <n v="80"/>
    <n v="0"/>
    <n v="25"/>
    <n v="2"/>
    <n v="9"/>
    <n v="7"/>
    <n v="5"/>
    <n v="4"/>
  </r>
  <r>
    <s v="No"/>
    <s v="Travel_Frequently"/>
    <x v="2"/>
    <s v="Current Employees"/>
    <x v="1"/>
    <x v="2"/>
    <s v="STAFF-1285"/>
    <n v="1285"/>
    <x v="0"/>
    <x v="2"/>
    <x v="2"/>
    <s v="No"/>
    <s v="Y"/>
    <n v="2"/>
    <n v="-2"/>
    <n v="0"/>
    <n v="34"/>
    <x v="1"/>
    <m/>
    <n v="0"/>
    <n v="1"/>
    <n v="135"/>
    <n v="19"/>
    <x v="3"/>
    <n v="1"/>
    <n v="3"/>
    <n v="46"/>
    <n v="3"/>
    <n v="2"/>
    <n v="2"/>
    <n v="4444"/>
    <n v="22534"/>
    <n v="4"/>
    <n v="13"/>
    <n v="3"/>
    <n v="3"/>
    <n v="80"/>
    <n v="2"/>
    <n v="15"/>
    <n v="4"/>
    <n v="11"/>
    <n v="8"/>
    <n v="5"/>
    <n v="10"/>
  </r>
  <r>
    <s v="No"/>
    <s v="Travel_Frequently"/>
    <x v="2"/>
    <s v="Current Employees"/>
    <x v="1"/>
    <x v="2"/>
    <s v="STAFF-1286"/>
    <n v="1286"/>
    <x v="1"/>
    <x v="2"/>
    <x v="0"/>
    <s v="Yes"/>
    <s v="Y"/>
    <n v="2"/>
    <n v="-2"/>
    <n v="0"/>
    <n v="28"/>
    <x v="1"/>
    <m/>
    <n v="0"/>
    <n v="1"/>
    <n v="791"/>
    <n v="1"/>
    <x v="2"/>
    <n v="1"/>
    <n v="4"/>
    <n v="44"/>
    <n v="3"/>
    <n v="1"/>
    <n v="3"/>
    <n v="2154"/>
    <n v="6842"/>
    <n v="0"/>
    <n v="11"/>
    <n v="3"/>
    <n v="3"/>
    <n v="80"/>
    <n v="0"/>
    <n v="5"/>
    <n v="2"/>
    <n v="4"/>
    <n v="2"/>
    <n v="0"/>
    <n v="2"/>
  </r>
  <r>
    <s v="No"/>
    <s v="Travel_Rarely"/>
    <x v="0"/>
    <s v="Current Employees"/>
    <x v="1"/>
    <x v="0"/>
    <s v="STAFF-1288"/>
    <n v="1288"/>
    <x v="1"/>
    <x v="5"/>
    <x v="2"/>
    <s v="No"/>
    <s v="Y"/>
    <n v="4"/>
    <n v="-2"/>
    <n v="0"/>
    <n v="44"/>
    <x v="1"/>
    <m/>
    <n v="0"/>
    <n v="1"/>
    <n v="1199"/>
    <n v="4"/>
    <x v="0"/>
    <n v="1"/>
    <n v="3"/>
    <n v="92"/>
    <n v="4"/>
    <n v="5"/>
    <n v="3"/>
    <n v="19190"/>
    <n v="17477"/>
    <n v="1"/>
    <n v="14"/>
    <n v="3"/>
    <n v="4"/>
    <n v="80"/>
    <n v="2"/>
    <n v="26"/>
    <n v="2"/>
    <n v="25"/>
    <n v="9"/>
    <n v="14"/>
    <n v="13"/>
  </r>
  <r>
    <s v="No"/>
    <s v="Travel_Frequently"/>
    <x v="2"/>
    <s v="Current Employees"/>
    <x v="2"/>
    <x v="0"/>
    <s v="STAFF-1289"/>
    <n v="1289"/>
    <x v="1"/>
    <x v="8"/>
    <x v="1"/>
    <s v="No"/>
    <s v="Y"/>
    <n v="5"/>
    <n v="-2"/>
    <n v="0"/>
    <n v="34"/>
    <x v="1"/>
    <m/>
    <n v="0"/>
    <n v="1"/>
    <n v="648"/>
    <n v="11"/>
    <x v="3"/>
    <n v="1"/>
    <n v="3"/>
    <n v="56"/>
    <n v="2"/>
    <n v="2"/>
    <n v="2"/>
    <n v="4490"/>
    <n v="21833"/>
    <n v="4"/>
    <n v="11"/>
    <n v="3"/>
    <n v="4"/>
    <n v="80"/>
    <n v="2"/>
    <n v="14"/>
    <n v="4"/>
    <n v="10"/>
    <n v="9"/>
    <n v="1"/>
    <n v="8"/>
  </r>
  <r>
    <s v="No"/>
    <s v="Travel_Rarely"/>
    <x v="0"/>
    <s v="Current Employees"/>
    <x v="1"/>
    <x v="0"/>
    <s v="STAFF-1291"/>
    <n v="1291"/>
    <x v="1"/>
    <x v="1"/>
    <x v="1"/>
    <s v="Yes"/>
    <s v="Y"/>
    <n v="3"/>
    <n v="-2"/>
    <n v="0"/>
    <n v="35"/>
    <x v="1"/>
    <m/>
    <n v="0"/>
    <n v="1"/>
    <n v="735"/>
    <n v="6"/>
    <x v="1"/>
    <n v="1"/>
    <n v="3"/>
    <n v="66"/>
    <n v="3"/>
    <n v="1"/>
    <n v="3"/>
    <n v="3506"/>
    <n v="6020"/>
    <n v="0"/>
    <n v="14"/>
    <n v="3"/>
    <n v="4"/>
    <n v="80"/>
    <n v="0"/>
    <n v="4"/>
    <n v="3"/>
    <n v="3"/>
    <n v="2"/>
    <n v="2"/>
    <n v="2"/>
  </r>
  <r>
    <s v="No"/>
    <s v="Travel_Rarely"/>
    <x v="0"/>
    <s v="Current Employees"/>
    <x v="1"/>
    <x v="2"/>
    <s v="STAFF-1292"/>
    <n v="1292"/>
    <x v="0"/>
    <x v="1"/>
    <x v="1"/>
    <s v="Yes"/>
    <s v="Y"/>
    <n v="2"/>
    <n v="-2"/>
    <n v="0"/>
    <n v="42"/>
    <x v="1"/>
    <m/>
    <n v="0"/>
    <n v="1"/>
    <n v="603"/>
    <n v="7"/>
    <x v="2"/>
    <n v="1"/>
    <n v="2"/>
    <n v="78"/>
    <n v="4"/>
    <n v="2"/>
    <n v="2"/>
    <n v="2372"/>
    <n v="5628"/>
    <n v="6"/>
    <n v="16"/>
    <n v="3"/>
    <n v="4"/>
    <n v="80"/>
    <n v="0"/>
    <n v="18"/>
    <n v="3"/>
    <n v="1"/>
    <n v="0"/>
    <n v="0"/>
    <n v="0"/>
  </r>
  <r>
    <s v="No"/>
    <s v="Travel_Rarely"/>
    <x v="0"/>
    <s v="Current Employees"/>
    <x v="0"/>
    <x v="3"/>
    <s v="STAFF-1293"/>
    <n v="1293"/>
    <x v="0"/>
    <x v="0"/>
    <x v="0"/>
    <s v="No"/>
    <s v="Y"/>
    <n v="3"/>
    <n v="-2"/>
    <n v="0"/>
    <n v="43"/>
    <x v="1"/>
    <m/>
    <n v="0"/>
    <n v="1"/>
    <n v="531"/>
    <n v="4"/>
    <x v="2"/>
    <n v="1"/>
    <n v="4"/>
    <n v="56"/>
    <n v="2"/>
    <n v="3"/>
    <n v="2"/>
    <n v="10231"/>
    <n v="20364"/>
    <n v="3"/>
    <n v="14"/>
    <n v="3"/>
    <n v="4"/>
    <n v="80"/>
    <n v="0"/>
    <n v="23"/>
    <n v="4"/>
    <n v="21"/>
    <n v="7"/>
    <n v="15"/>
    <n v="17"/>
  </r>
  <r>
    <s v="No"/>
    <s v="Travel_Rarely"/>
    <x v="0"/>
    <s v="Current Employees"/>
    <x v="1"/>
    <x v="0"/>
    <s v="STAFF-1294"/>
    <n v="1294"/>
    <x v="0"/>
    <x v="3"/>
    <x v="0"/>
    <s v="Yes"/>
    <s v="Y"/>
    <n v="2"/>
    <n v="-2"/>
    <n v="0"/>
    <n v="36"/>
    <x v="1"/>
    <m/>
    <n v="0"/>
    <n v="1"/>
    <n v="429"/>
    <n v="2"/>
    <x v="2"/>
    <n v="1"/>
    <n v="3"/>
    <n v="53"/>
    <n v="3"/>
    <n v="2"/>
    <n v="2"/>
    <n v="5410"/>
    <n v="2323"/>
    <n v="9"/>
    <n v="11"/>
    <n v="3"/>
    <n v="4"/>
    <n v="80"/>
    <n v="0"/>
    <n v="18"/>
    <n v="3"/>
    <n v="16"/>
    <n v="14"/>
    <n v="5"/>
    <n v="12"/>
  </r>
  <r>
    <s v="Yes"/>
    <s v="Travel_Rarely"/>
    <x v="0"/>
    <s v="Ex-Employees"/>
    <x v="1"/>
    <x v="2"/>
    <s v="STAFF-1295"/>
    <n v="1295"/>
    <x v="0"/>
    <x v="4"/>
    <x v="1"/>
    <s v="No"/>
    <s v="Y"/>
    <n v="2"/>
    <n v="-2"/>
    <n v="0"/>
    <n v="44"/>
    <x v="0"/>
    <n v="1"/>
    <n v="1"/>
    <n v="0"/>
    <n v="621"/>
    <n v="15"/>
    <x v="3"/>
    <n v="1"/>
    <n v="1"/>
    <n v="73"/>
    <n v="3"/>
    <n v="3"/>
    <n v="4"/>
    <n v="7978"/>
    <n v="14075"/>
    <n v="1"/>
    <n v="11"/>
    <n v="3"/>
    <n v="4"/>
    <n v="80"/>
    <n v="1"/>
    <n v="10"/>
    <n v="3"/>
    <n v="10"/>
    <n v="7"/>
    <n v="0"/>
    <n v="5"/>
  </r>
  <r>
    <s v="No"/>
    <s v="Travel_Frequently"/>
    <x v="2"/>
    <s v="Current Employees"/>
    <x v="1"/>
    <x v="0"/>
    <s v="STAFF-1296"/>
    <n v="1296"/>
    <x v="1"/>
    <x v="2"/>
    <x v="1"/>
    <s v="Yes"/>
    <s v="Y"/>
    <n v="2"/>
    <n v="-2"/>
    <n v="0"/>
    <n v="28"/>
    <x v="1"/>
    <m/>
    <n v="0"/>
    <n v="1"/>
    <n v="193"/>
    <n v="2"/>
    <x v="3"/>
    <n v="1"/>
    <n v="4"/>
    <n v="52"/>
    <n v="2"/>
    <n v="1"/>
    <n v="4"/>
    <n v="3867"/>
    <n v="14222"/>
    <n v="1"/>
    <n v="12"/>
    <n v="3"/>
    <n v="2"/>
    <n v="80"/>
    <n v="1"/>
    <n v="2"/>
    <n v="3"/>
    <n v="2"/>
    <n v="2"/>
    <n v="2"/>
    <n v="2"/>
  </r>
  <r>
    <s v="No"/>
    <s v="Travel_Frequently"/>
    <x v="1"/>
    <s v="Current Employees"/>
    <x v="1"/>
    <x v="2"/>
    <s v="STAFF-1297"/>
    <n v="1297"/>
    <x v="0"/>
    <x v="2"/>
    <x v="0"/>
    <s v="No"/>
    <s v="Y"/>
    <n v="6"/>
    <n v="-2"/>
    <n v="0"/>
    <n v="51"/>
    <x v="1"/>
    <m/>
    <n v="0"/>
    <n v="1"/>
    <n v="968"/>
    <n v="6"/>
    <x v="0"/>
    <n v="1"/>
    <n v="2"/>
    <n v="40"/>
    <n v="2"/>
    <n v="1"/>
    <n v="3"/>
    <n v="2838"/>
    <n v="4257"/>
    <n v="0"/>
    <n v="14"/>
    <n v="3"/>
    <n v="2"/>
    <n v="80"/>
    <n v="0"/>
    <n v="8"/>
    <n v="2"/>
    <n v="7"/>
    <n v="0"/>
    <n v="7"/>
    <n v="7"/>
  </r>
  <r>
    <s v="No"/>
    <s v="Non-Travel"/>
    <x v="2"/>
    <s v="Current Employees"/>
    <x v="1"/>
    <x v="2"/>
    <s v="STAFF-1298"/>
    <n v="1298"/>
    <x v="0"/>
    <x v="3"/>
    <x v="0"/>
    <s v="Yes"/>
    <s v="Y"/>
    <n v="3"/>
    <n v="-2"/>
    <n v="0"/>
    <n v="30"/>
    <x v="1"/>
    <m/>
    <n v="0"/>
    <n v="1"/>
    <n v="879"/>
    <n v="9"/>
    <x v="0"/>
    <n v="1"/>
    <n v="3"/>
    <n v="72"/>
    <n v="3"/>
    <n v="2"/>
    <n v="3"/>
    <n v="4695"/>
    <n v="12858"/>
    <n v="7"/>
    <n v="18"/>
    <n v="3"/>
    <n v="3"/>
    <n v="80"/>
    <n v="0"/>
    <n v="10"/>
    <n v="3"/>
    <n v="8"/>
    <n v="4"/>
    <n v="1"/>
    <n v="7"/>
  </r>
  <r>
    <s v="Yes"/>
    <s v="Travel_Rarely"/>
    <x v="2"/>
    <s v="Ex-Employees"/>
    <x v="1"/>
    <x v="4"/>
    <s v="STAFF-1299"/>
    <n v="1299"/>
    <x v="0"/>
    <x v="2"/>
    <x v="2"/>
    <s v="Yes"/>
    <s v="Y"/>
    <n v="2"/>
    <n v="-2"/>
    <n v="0"/>
    <n v="29"/>
    <x v="0"/>
    <n v="1"/>
    <n v="1"/>
    <n v="0"/>
    <n v="806"/>
    <n v="7"/>
    <x v="3"/>
    <n v="1"/>
    <n v="4"/>
    <n v="39"/>
    <n v="3"/>
    <n v="1"/>
    <n v="4"/>
    <n v="3339"/>
    <n v="17285"/>
    <n v="3"/>
    <n v="13"/>
    <n v="3"/>
    <n v="1"/>
    <n v="80"/>
    <n v="2"/>
    <n v="10"/>
    <n v="3"/>
    <n v="7"/>
    <n v="7"/>
    <n v="7"/>
    <n v="7"/>
  </r>
  <r>
    <s v="No"/>
    <s v="Travel_Rarely"/>
    <x v="2"/>
    <s v="Current Employees"/>
    <x v="1"/>
    <x v="4"/>
    <s v="STAFF-1301"/>
    <n v="1301"/>
    <x v="1"/>
    <x v="1"/>
    <x v="0"/>
    <s v="No"/>
    <s v="Y"/>
    <n v="2"/>
    <n v="-2"/>
    <n v="0"/>
    <n v="28"/>
    <x v="1"/>
    <m/>
    <n v="0"/>
    <n v="1"/>
    <n v="640"/>
    <n v="1"/>
    <x v="3"/>
    <n v="1"/>
    <n v="4"/>
    <n v="84"/>
    <n v="3"/>
    <n v="1"/>
    <n v="4"/>
    <n v="2080"/>
    <n v="4732"/>
    <n v="2"/>
    <n v="11"/>
    <n v="3"/>
    <n v="2"/>
    <n v="80"/>
    <n v="0"/>
    <n v="5"/>
    <n v="2"/>
    <n v="3"/>
    <n v="2"/>
    <n v="1"/>
    <n v="2"/>
  </r>
  <r>
    <s v="No"/>
    <s v="Travel_Rarely"/>
    <x v="2"/>
    <s v="Current Employees"/>
    <x v="1"/>
    <x v="2"/>
    <s v="STAFF-1303"/>
    <n v="1303"/>
    <x v="0"/>
    <x v="1"/>
    <x v="0"/>
    <s v="No"/>
    <s v="Y"/>
    <n v="3"/>
    <n v="-2"/>
    <n v="0"/>
    <n v="25"/>
    <x v="1"/>
    <m/>
    <n v="0"/>
    <n v="1"/>
    <n v="266"/>
    <n v="1"/>
    <x v="3"/>
    <n v="1"/>
    <n v="4"/>
    <n v="40"/>
    <n v="3"/>
    <n v="1"/>
    <n v="2"/>
    <n v="2096"/>
    <n v="18830"/>
    <n v="1"/>
    <n v="18"/>
    <n v="3"/>
    <n v="4"/>
    <n v="80"/>
    <n v="0"/>
    <n v="2"/>
    <n v="2"/>
    <n v="2"/>
    <n v="2"/>
    <n v="2"/>
    <n v="1"/>
  </r>
  <r>
    <s v="No"/>
    <s v="Travel_Rarely"/>
    <x v="2"/>
    <s v="Current Employees"/>
    <x v="0"/>
    <x v="2"/>
    <s v="STAFF-1304"/>
    <n v="1304"/>
    <x v="1"/>
    <x v="0"/>
    <x v="1"/>
    <s v="No"/>
    <s v="Y"/>
    <n v="4"/>
    <n v="-2"/>
    <n v="0"/>
    <n v="32"/>
    <x v="1"/>
    <m/>
    <n v="0"/>
    <n v="1"/>
    <n v="604"/>
    <n v="8"/>
    <x v="3"/>
    <n v="1"/>
    <n v="3"/>
    <n v="56"/>
    <n v="4"/>
    <n v="2"/>
    <n v="4"/>
    <n v="6209"/>
    <n v="11693"/>
    <n v="1"/>
    <n v="15"/>
    <n v="3"/>
    <n v="3"/>
    <n v="80"/>
    <n v="2"/>
    <n v="10"/>
    <n v="4"/>
    <n v="10"/>
    <n v="7"/>
    <n v="0"/>
    <n v="8"/>
  </r>
  <r>
    <s v="No"/>
    <s v="Travel_Frequently"/>
    <x v="1"/>
    <s v="Current Employees"/>
    <x v="1"/>
    <x v="2"/>
    <s v="STAFF-1306"/>
    <n v="1306"/>
    <x v="0"/>
    <x v="5"/>
    <x v="0"/>
    <s v="No"/>
    <s v="Y"/>
    <n v="4"/>
    <n v="-2"/>
    <n v="0"/>
    <n v="45"/>
    <x v="1"/>
    <m/>
    <n v="0"/>
    <n v="1"/>
    <n v="364"/>
    <n v="25"/>
    <x v="3"/>
    <n v="1"/>
    <n v="2"/>
    <n v="83"/>
    <n v="3"/>
    <n v="5"/>
    <n v="2"/>
    <n v="18061"/>
    <n v="13035"/>
    <n v="3"/>
    <n v="22"/>
    <n v="4"/>
    <n v="3"/>
    <n v="80"/>
    <n v="0"/>
    <n v="22"/>
    <n v="3"/>
    <n v="0"/>
    <n v="0"/>
    <n v="0"/>
    <n v="0"/>
  </r>
  <r>
    <s v="No"/>
    <s v="Travel_Rarely"/>
    <x v="0"/>
    <s v="Current Employees"/>
    <x v="1"/>
    <x v="2"/>
    <s v="STAFF-1307"/>
    <n v="1307"/>
    <x v="0"/>
    <x v="5"/>
    <x v="2"/>
    <s v="Yes"/>
    <s v="Y"/>
    <n v="4"/>
    <n v="-2"/>
    <n v="0"/>
    <n v="39"/>
    <x v="1"/>
    <m/>
    <n v="0"/>
    <n v="1"/>
    <n v="412"/>
    <n v="13"/>
    <x v="2"/>
    <n v="1"/>
    <n v="3"/>
    <n v="94"/>
    <n v="2"/>
    <n v="4"/>
    <n v="2"/>
    <n v="17123"/>
    <n v="17334"/>
    <n v="6"/>
    <n v="13"/>
    <n v="3"/>
    <n v="4"/>
    <n v="80"/>
    <n v="2"/>
    <n v="21"/>
    <n v="3"/>
    <n v="19"/>
    <n v="9"/>
    <n v="15"/>
    <n v="2"/>
  </r>
  <r>
    <s v="No"/>
    <s v="Travel_Rarely"/>
    <x v="3"/>
    <s v="Current Employees"/>
    <x v="1"/>
    <x v="0"/>
    <s v="STAFF-1308"/>
    <n v="1308"/>
    <x v="1"/>
    <x v="1"/>
    <x v="2"/>
    <s v="No"/>
    <s v="Y"/>
    <n v="3"/>
    <n v="-2"/>
    <n v="0"/>
    <n v="58"/>
    <x v="1"/>
    <m/>
    <n v="0"/>
    <n v="1"/>
    <n v="848"/>
    <n v="23"/>
    <x v="2"/>
    <n v="1"/>
    <n v="1"/>
    <n v="88"/>
    <n v="3"/>
    <n v="1"/>
    <n v="3"/>
    <n v="2372"/>
    <n v="26076"/>
    <n v="1"/>
    <n v="12"/>
    <n v="3"/>
    <n v="4"/>
    <n v="80"/>
    <n v="2"/>
    <n v="2"/>
    <n v="3"/>
    <n v="2"/>
    <n v="2"/>
    <n v="2"/>
    <n v="2"/>
  </r>
  <r>
    <s v="Yes"/>
    <s v="Travel_Rarely"/>
    <x v="2"/>
    <s v="Ex-Employees"/>
    <x v="1"/>
    <x v="0"/>
    <s v="STAFF-1309"/>
    <n v="1309"/>
    <x v="1"/>
    <x v="2"/>
    <x v="1"/>
    <s v="No"/>
    <s v="Y"/>
    <n v="3"/>
    <n v="-2"/>
    <n v="0"/>
    <n v="32"/>
    <x v="0"/>
    <n v="1"/>
    <n v="1"/>
    <n v="0"/>
    <n v="1089"/>
    <n v="7"/>
    <x v="0"/>
    <n v="1"/>
    <n v="4"/>
    <n v="79"/>
    <n v="3"/>
    <n v="2"/>
    <n v="3"/>
    <n v="4883"/>
    <n v="22845"/>
    <n v="1"/>
    <n v="18"/>
    <n v="3"/>
    <n v="1"/>
    <n v="80"/>
    <n v="1"/>
    <n v="10"/>
    <n v="3"/>
    <n v="10"/>
    <n v="4"/>
    <n v="1"/>
    <n v="1"/>
  </r>
  <r>
    <s v="Yes"/>
    <s v="Travel_Rarely"/>
    <x v="0"/>
    <s v="Ex-Employees"/>
    <x v="1"/>
    <x v="2"/>
    <s v="STAFF-1310"/>
    <n v="1310"/>
    <x v="1"/>
    <x v="1"/>
    <x v="0"/>
    <s v="No"/>
    <s v="Y"/>
    <n v="2"/>
    <n v="-2"/>
    <n v="0"/>
    <n v="39"/>
    <x v="0"/>
    <n v="1"/>
    <n v="1"/>
    <n v="0"/>
    <n v="360"/>
    <n v="23"/>
    <x v="3"/>
    <n v="1"/>
    <n v="3"/>
    <n v="93"/>
    <n v="3"/>
    <n v="1"/>
    <n v="3"/>
    <n v="3904"/>
    <n v="22154"/>
    <n v="0"/>
    <n v="13"/>
    <n v="3"/>
    <n v="1"/>
    <n v="80"/>
    <n v="0"/>
    <n v="6"/>
    <n v="3"/>
    <n v="5"/>
    <n v="2"/>
    <n v="0"/>
    <n v="3"/>
  </r>
  <r>
    <s v="No"/>
    <s v="Travel_Rarely"/>
    <x v="2"/>
    <s v="Current Employees"/>
    <x v="1"/>
    <x v="4"/>
    <s v="STAFF-1311"/>
    <n v="1311"/>
    <x v="0"/>
    <x v="2"/>
    <x v="1"/>
    <s v="No"/>
    <s v="Y"/>
    <n v="6"/>
    <n v="-2"/>
    <n v="0"/>
    <n v="30"/>
    <x v="1"/>
    <m/>
    <n v="0"/>
    <n v="1"/>
    <n v="1138"/>
    <n v="6"/>
    <x v="3"/>
    <n v="1"/>
    <n v="4"/>
    <n v="48"/>
    <n v="2"/>
    <n v="2"/>
    <n v="4"/>
    <n v="4627"/>
    <n v="23631"/>
    <n v="0"/>
    <n v="12"/>
    <n v="3"/>
    <n v="1"/>
    <n v="80"/>
    <n v="1"/>
    <n v="10"/>
    <n v="3"/>
    <n v="9"/>
    <n v="2"/>
    <n v="6"/>
    <n v="7"/>
  </r>
  <r>
    <s v="No"/>
    <s v="Travel_Rarely"/>
    <x v="0"/>
    <s v="Current Employees"/>
    <x v="1"/>
    <x v="4"/>
    <s v="STAFF-1312"/>
    <n v="1312"/>
    <x v="0"/>
    <x v="4"/>
    <x v="1"/>
    <s v="No"/>
    <s v="Y"/>
    <n v="0"/>
    <n v="-2"/>
    <n v="0"/>
    <n v="36"/>
    <x v="1"/>
    <m/>
    <n v="0"/>
    <n v="1"/>
    <n v="325"/>
    <n v="10"/>
    <x v="2"/>
    <n v="1"/>
    <n v="4"/>
    <n v="63"/>
    <n v="3"/>
    <n v="3"/>
    <n v="4"/>
    <n v="7094"/>
    <n v="5747"/>
    <n v="3"/>
    <n v="12"/>
    <n v="3"/>
    <n v="1"/>
    <n v="80"/>
    <n v="0"/>
    <n v="10"/>
    <n v="3"/>
    <n v="7"/>
    <n v="7"/>
    <n v="1"/>
    <n v="7"/>
  </r>
  <r>
    <s v="No"/>
    <s v="Travel_Rarely"/>
    <x v="1"/>
    <s v="Current Employees"/>
    <x v="2"/>
    <x v="0"/>
    <s v="STAFF-1314"/>
    <n v="1314"/>
    <x v="0"/>
    <x v="8"/>
    <x v="0"/>
    <s v="No"/>
    <s v="Y"/>
    <n v="3"/>
    <n v="-2"/>
    <n v="0"/>
    <n v="46"/>
    <x v="1"/>
    <m/>
    <n v="0"/>
    <n v="1"/>
    <n v="991"/>
    <n v="1"/>
    <x v="0"/>
    <n v="1"/>
    <n v="4"/>
    <n v="44"/>
    <n v="3"/>
    <n v="1"/>
    <n v="3"/>
    <n v="3423"/>
    <n v="22957"/>
    <n v="6"/>
    <n v="12"/>
    <n v="3"/>
    <n v="3"/>
    <n v="80"/>
    <n v="0"/>
    <n v="10"/>
    <n v="4"/>
    <n v="7"/>
    <n v="6"/>
    <n v="5"/>
    <n v="7"/>
  </r>
  <r>
    <s v="No"/>
    <s v="Non-Travel"/>
    <x v="2"/>
    <s v="Current Employees"/>
    <x v="1"/>
    <x v="0"/>
    <s v="STAFF-1315"/>
    <n v="1315"/>
    <x v="0"/>
    <x v="2"/>
    <x v="1"/>
    <s v="No"/>
    <s v="Y"/>
    <n v="6"/>
    <n v="-2"/>
    <n v="0"/>
    <n v="28"/>
    <x v="1"/>
    <m/>
    <n v="0"/>
    <n v="1"/>
    <n v="1476"/>
    <n v="1"/>
    <x v="3"/>
    <n v="1"/>
    <n v="3"/>
    <n v="55"/>
    <n v="1"/>
    <n v="2"/>
    <n v="4"/>
    <n v="6674"/>
    <n v="16392"/>
    <n v="0"/>
    <n v="11"/>
    <n v="3"/>
    <n v="1"/>
    <n v="80"/>
    <n v="3"/>
    <n v="10"/>
    <n v="3"/>
    <n v="9"/>
    <n v="8"/>
    <n v="7"/>
    <n v="5"/>
  </r>
  <r>
    <s v="No"/>
    <s v="Travel_Rarely"/>
    <x v="1"/>
    <s v="Current Employees"/>
    <x v="1"/>
    <x v="0"/>
    <s v="STAFF-1317"/>
    <n v="1317"/>
    <x v="0"/>
    <x v="7"/>
    <x v="1"/>
    <s v="Yes"/>
    <s v="Y"/>
    <n v="2"/>
    <n v="-2"/>
    <n v="0"/>
    <n v="50"/>
    <x v="1"/>
    <m/>
    <n v="0"/>
    <n v="1"/>
    <n v="1322"/>
    <n v="28"/>
    <x v="3"/>
    <n v="1"/>
    <n v="4"/>
    <n v="43"/>
    <n v="3"/>
    <n v="4"/>
    <n v="3"/>
    <n v="16880"/>
    <n v="22422"/>
    <n v="4"/>
    <n v="11"/>
    <n v="3"/>
    <n v="2"/>
    <n v="80"/>
    <n v="0"/>
    <n v="25"/>
    <n v="3"/>
    <n v="3"/>
    <n v="2"/>
    <n v="1"/>
    <n v="2"/>
  </r>
  <r>
    <s v="Yes"/>
    <s v="Travel_Rarely"/>
    <x v="0"/>
    <s v="Ex-Employees"/>
    <x v="0"/>
    <x v="3"/>
    <s v="STAFF-1318"/>
    <n v="1318"/>
    <x v="1"/>
    <x v="0"/>
    <x v="0"/>
    <s v="Yes"/>
    <s v="Y"/>
    <n v="2"/>
    <n v="-2"/>
    <n v="0"/>
    <n v="40"/>
    <x v="0"/>
    <n v="1"/>
    <n v="1"/>
    <n v="0"/>
    <n v="299"/>
    <n v="25"/>
    <x v="2"/>
    <n v="1"/>
    <n v="4"/>
    <n v="57"/>
    <n v="2"/>
    <n v="3"/>
    <n v="2"/>
    <n v="9094"/>
    <n v="17235"/>
    <n v="2"/>
    <n v="12"/>
    <n v="3"/>
    <n v="3"/>
    <n v="80"/>
    <n v="0"/>
    <n v="9"/>
    <n v="3"/>
    <n v="5"/>
    <n v="4"/>
    <n v="1"/>
    <n v="0"/>
  </r>
  <r>
    <s v="Yes"/>
    <s v="Travel_Rarely"/>
    <x v="1"/>
    <s v="Ex-Employees"/>
    <x v="0"/>
    <x v="0"/>
    <s v="STAFF-1319"/>
    <n v="1319"/>
    <x v="1"/>
    <x v="0"/>
    <x v="0"/>
    <s v="Yes"/>
    <s v="Y"/>
    <n v="2"/>
    <n v="-2"/>
    <n v="0"/>
    <n v="52"/>
    <x v="0"/>
    <n v="1"/>
    <n v="1"/>
    <n v="0"/>
    <n v="1030"/>
    <n v="5"/>
    <x v="3"/>
    <n v="1"/>
    <n v="2"/>
    <n v="64"/>
    <n v="3"/>
    <n v="3"/>
    <n v="2"/>
    <n v="8446"/>
    <n v="21534"/>
    <n v="9"/>
    <n v="19"/>
    <n v="3"/>
    <n v="3"/>
    <n v="80"/>
    <n v="0"/>
    <n v="10"/>
    <n v="2"/>
    <n v="8"/>
    <n v="7"/>
    <n v="7"/>
    <n v="7"/>
  </r>
  <r>
    <s v="No"/>
    <s v="Travel_Rarely"/>
    <x v="2"/>
    <s v="Current Employees"/>
    <x v="1"/>
    <x v="2"/>
    <s v="STAFF-1321"/>
    <n v="1321"/>
    <x v="0"/>
    <x v="5"/>
    <x v="1"/>
    <s v="Yes"/>
    <s v="Y"/>
    <n v="2"/>
    <n v="-2"/>
    <n v="0"/>
    <n v="30"/>
    <x v="1"/>
    <m/>
    <n v="0"/>
    <n v="1"/>
    <n v="634"/>
    <n v="17"/>
    <x v="2"/>
    <n v="1"/>
    <n v="2"/>
    <n v="95"/>
    <n v="3"/>
    <n v="3"/>
    <n v="3"/>
    <n v="11916"/>
    <n v="25927"/>
    <n v="1"/>
    <n v="23"/>
    <n v="4"/>
    <n v="4"/>
    <n v="80"/>
    <n v="2"/>
    <n v="9"/>
    <n v="3"/>
    <n v="9"/>
    <n v="1"/>
    <n v="0"/>
    <n v="8"/>
  </r>
  <r>
    <s v="No"/>
    <s v="Travel_Rarely"/>
    <x v="0"/>
    <s v="Current Employees"/>
    <x v="1"/>
    <x v="0"/>
    <s v="STAFF-1322"/>
    <n v="1322"/>
    <x v="1"/>
    <x v="3"/>
    <x v="0"/>
    <s v="No"/>
    <s v="Y"/>
    <n v="6"/>
    <n v="-2"/>
    <n v="0"/>
    <n v="39"/>
    <x v="1"/>
    <m/>
    <n v="0"/>
    <n v="1"/>
    <n v="524"/>
    <n v="18"/>
    <x v="0"/>
    <n v="1"/>
    <n v="1"/>
    <n v="32"/>
    <n v="3"/>
    <n v="2"/>
    <n v="3"/>
    <n v="4534"/>
    <n v="13352"/>
    <n v="0"/>
    <n v="11"/>
    <n v="3"/>
    <n v="1"/>
    <n v="80"/>
    <n v="0"/>
    <n v="9"/>
    <n v="3"/>
    <n v="8"/>
    <n v="7"/>
    <n v="1"/>
    <n v="7"/>
  </r>
  <r>
    <s v="No"/>
    <s v="Non-Travel"/>
    <x v="2"/>
    <s v="Current Employees"/>
    <x v="0"/>
    <x v="0"/>
    <s v="STAFF-1324"/>
    <n v="1324"/>
    <x v="0"/>
    <x v="0"/>
    <x v="2"/>
    <s v="Yes"/>
    <s v="Y"/>
    <n v="5"/>
    <n v="-2"/>
    <n v="0"/>
    <n v="31"/>
    <x v="1"/>
    <m/>
    <n v="0"/>
    <n v="1"/>
    <n v="587"/>
    <n v="2"/>
    <x v="2"/>
    <n v="1"/>
    <n v="4"/>
    <n v="57"/>
    <n v="3"/>
    <n v="3"/>
    <n v="3"/>
    <n v="9852"/>
    <n v="8935"/>
    <n v="1"/>
    <n v="19"/>
    <n v="3"/>
    <n v="1"/>
    <n v="80"/>
    <n v="1"/>
    <n v="10"/>
    <n v="2"/>
    <n v="10"/>
    <n v="8"/>
    <n v="9"/>
    <n v="6"/>
  </r>
  <r>
    <s v="No"/>
    <s v="Non-Travel"/>
    <x v="0"/>
    <s v="Current Employees"/>
    <x v="0"/>
    <x v="2"/>
    <s v="STAFF-1329"/>
    <n v="1329"/>
    <x v="1"/>
    <x v="0"/>
    <x v="0"/>
    <s v="No"/>
    <s v="Y"/>
    <n v="4"/>
    <n v="-2"/>
    <n v="0"/>
    <n v="41"/>
    <x v="1"/>
    <m/>
    <n v="0"/>
    <n v="1"/>
    <n v="256"/>
    <n v="10"/>
    <x v="0"/>
    <n v="1"/>
    <n v="3"/>
    <n v="40"/>
    <n v="1"/>
    <n v="2"/>
    <n v="2"/>
    <n v="6151"/>
    <n v="22074"/>
    <n v="1"/>
    <n v="13"/>
    <n v="3"/>
    <n v="1"/>
    <n v="80"/>
    <n v="0"/>
    <n v="19"/>
    <n v="3"/>
    <n v="19"/>
    <n v="2"/>
    <n v="11"/>
    <n v="9"/>
  </r>
  <r>
    <s v="Yes"/>
    <s v="Travel_Frequently"/>
    <x v="2"/>
    <s v="Ex-Employees"/>
    <x v="0"/>
    <x v="0"/>
    <s v="STAFF-1331"/>
    <n v="1331"/>
    <x v="0"/>
    <x v="6"/>
    <x v="0"/>
    <s v="Yes"/>
    <s v="Y"/>
    <n v="2"/>
    <n v="-2"/>
    <n v="0"/>
    <n v="31"/>
    <x v="0"/>
    <n v="1"/>
    <n v="1"/>
    <n v="0"/>
    <n v="1060"/>
    <n v="1"/>
    <x v="3"/>
    <n v="1"/>
    <n v="4"/>
    <n v="54"/>
    <n v="3"/>
    <n v="1"/>
    <n v="2"/>
    <n v="2302"/>
    <n v="8319"/>
    <n v="1"/>
    <n v="11"/>
    <n v="3"/>
    <n v="1"/>
    <n v="80"/>
    <n v="0"/>
    <n v="3"/>
    <n v="4"/>
    <n v="3"/>
    <n v="2"/>
    <n v="2"/>
    <n v="2"/>
  </r>
  <r>
    <s v="Yes"/>
    <s v="Travel_Rarely"/>
    <x v="0"/>
    <s v="Ex-Employees"/>
    <x v="1"/>
    <x v="0"/>
    <s v="STAFF-1333"/>
    <n v="1333"/>
    <x v="1"/>
    <x v="2"/>
    <x v="1"/>
    <s v="No"/>
    <s v="Y"/>
    <n v="4"/>
    <n v="-2"/>
    <n v="0"/>
    <n v="44"/>
    <x v="0"/>
    <n v="1"/>
    <n v="1"/>
    <n v="0"/>
    <n v="935"/>
    <n v="3"/>
    <x v="3"/>
    <n v="1"/>
    <n v="1"/>
    <n v="89"/>
    <n v="3"/>
    <n v="1"/>
    <n v="3"/>
    <n v="2362"/>
    <n v="14669"/>
    <n v="4"/>
    <n v="12"/>
    <n v="3"/>
    <n v="3"/>
    <n v="80"/>
    <n v="0"/>
    <n v="10"/>
    <n v="4"/>
    <n v="3"/>
    <n v="2"/>
    <n v="1"/>
    <n v="2"/>
  </r>
  <r>
    <s v="No"/>
    <s v="Non-Travel"/>
    <x v="0"/>
    <s v="Current Employees"/>
    <x v="1"/>
    <x v="0"/>
    <s v="STAFF-1334"/>
    <n v="1334"/>
    <x v="1"/>
    <x v="5"/>
    <x v="1"/>
    <s v="Yes"/>
    <s v="Y"/>
    <n v="3"/>
    <n v="-2"/>
    <n v="0"/>
    <n v="42"/>
    <x v="1"/>
    <m/>
    <n v="0"/>
    <n v="1"/>
    <n v="495"/>
    <n v="2"/>
    <x v="1"/>
    <n v="1"/>
    <n v="3"/>
    <n v="37"/>
    <n v="3"/>
    <n v="4"/>
    <n v="3"/>
    <n v="17861"/>
    <n v="26582"/>
    <n v="0"/>
    <n v="13"/>
    <n v="3"/>
    <n v="4"/>
    <n v="80"/>
    <n v="0"/>
    <n v="21"/>
    <n v="2"/>
    <n v="20"/>
    <n v="8"/>
    <n v="2"/>
    <n v="10"/>
  </r>
  <r>
    <s v="No"/>
    <s v="Travel_Rarely"/>
    <x v="3"/>
    <s v="Current Employees"/>
    <x v="1"/>
    <x v="2"/>
    <s v="STAFF-1336"/>
    <n v="1336"/>
    <x v="0"/>
    <x v="5"/>
    <x v="1"/>
    <s v="No"/>
    <s v="Y"/>
    <n v="5"/>
    <n v="-2"/>
    <n v="0"/>
    <n v="55"/>
    <x v="1"/>
    <m/>
    <n v="0"/>
    <n v="1"/>
    <n v="282"/>
    <n v="2"/>
    <x v="0"/>
    <n v="1"/>
    <n v="4"/>
    <n v="58"/>
    <n v="1"/>
    <n v="5"/>
    <n v="3"/>
    <n v="19187"/>
    <n v="6992"/>
    <n v="4"/>
    <n v="14"/>
    <n v="3"/>
    <n v="4"/>
    <n v="80"/>
    <n v="1"/>
    <n v="23"/>
    <n v="3"/>
    <n v="19"/>
    <n v="9"/>
    <n v="9"/>
    <n v="11"/>
  </r>
  <r>
    <s v="No"/>
    <s v="Travel_Rarely"/>
    <x v="3"/>
    <s v="Current Employees"/>
    <x v="2"/>
    <x v="0"/>
    <s v="STAFF-1338"/>
    <n v="1338"/>
    <x v="1"/>
    <x v="5"/>
    <x v="0"/>
    <s v="No"/>
    <s v="Y"/>
    <n v="4"/>
    <n v="-2"/>
    <n v="0"/>
    <n v="56"/>
    <x v="1"/>
    <m/>
    <n v="0"/>
    <n v="1"/>
    <n v="206"/>
    <n v="8"/>
    <x v="2"/>
    <n v="1"/>
    <n v="4"/>
    <n v="99"/>
    <n v="3"/>
    <n v="5"/>
    <n v="2"/>
    <n v="19717"/>
    <n v="4022"/>
    <n v="6"/>
    <n v="14"/>
    <n v="3"/>
    <n v="1"/>
    <n v="80"/>
    <n v="0"/>
    <n v="36"/>
    <n v="3"/>
    <n v="7"/>
    <n v="3"/>
    <n v="7"/>
    <n v="7"/>
  </r>
  <r>
    <s v="No"/>
    <s v="Non-Travel"/>
    <x v="0"/>
    <s v="Current Employees"/>
    <x v="1"/>
    <x v="0"/>
    <s v="STAFF-1340"/>
    <n v="1340"/>
    <x v="1"/>
    <x v="1"/>
    <x v="2"/>
    <s v="No"/>
    <s v="Y"/>
    <n v="0"/>
    <n v="-2"/>
    <n v="0"/>
    <n v="40"/>
    <x v="1"/>
    <m/>
    <n v="0"/>
    <n v="1"/>
    <n v="458"/>
    <n v="16"/>
    <x v="0"/>
    <n v="1"/>
    <n v="3"/>
    <n v="74"/>
    <n v="3"/>
    <n v="1"/>
    <n v="3"/>
    <n v="3544"/>
    <n v="8532"/>
    <n v="9"/>
    <n v="16"/>
    <n v="3"/>
    <n v="2"/>
    <n v="80"/>
    <n v="1"/>
    <n v="6"/>
    <n v="3"/>
    <n v="4"/>
    <n v="2"/>
    <n v="0"/>
    <n v="0"/>
  </r>
  <r>
    <s v="No"/>
    <s v="Travel_Rarely"/>
    <x v="2"/>
    <s v="Current Employees"/>
    <x v="1"/>
    <x v="0"/>
    <s v="STAFF-1344"/>
    <n v="1344"/>
    <x v="1"/>
    <x v="4"/>
    <x v="2"/>
    <s v="No"/>
    <s v="Y"/>
    <n v="0"/>
    <n v="-2"/>
    <n v="0"/>
    <n v="34"/>
    <x v="1"/>
    <m/>
    <n v="0"/>
    <n v="1"/>
    <n v="943"/>
    <n v="9"/>
    <x v="3"/>
    <n v="1"/>
    <n v="4"/>
    <n v="86"/>
    <n v="3"/>
    <n v="3"/>
    <n v="4"/>
    <n v="8500"/>
    <n v="5494"/>
    <n v="0"/>
    <n v="11"/>
    <n v="3"/>
    <n v="4"/>
    <n v="80"/>
    <n v="1"/>
    <n v="10"/>
    <n v="2"/>
    <n v="9"/>
    <n v="7"/>
    <n v="1"/>
    <n v="6"/>
  </r>
  <r>
    <s v="No"/>
    <s v="Travel_Rarely"/>
    <x v="0"/>
    <s v="Current Employees"/>
    <x v="1"/>
    <x v="0"/>
    <s v="STAFF-1346"/>
    <n v="1346"/>
    <x v="1"/>
    <x v="1"/>
    <x v="0"/>
    <s v="No"/>
    <s v="Y"/>
    <n v="4"/>
    <n v="-2"/>
    <n v="0"/>
    <n v="40"/>
    <x v="1"/>
    <m/>
    <n v="0"/>
    <n v="1"/>
    <n v="523"/>
    <n v="2"/>
    <x v="3"/>
    <n v="1"/>
    <n v="3"/>
    <n v="98"/>
    <n v="3"/>
    <n v="2"/>
    <n v="4"/>
    <n v="4661"/>
    <n v="22455"/>
    <n v="1"/>
    <n v="13"/>
    <n v="3"/>
    <n v="3"/>
    <n v="80"/>
    <n v="0"/>
    <n v="9"/>
    <n v="3"/>
    <n v="9"/>
    <n v="8"/>
    <n v="8"/>
    <n v="8"/>
  </r>
  <r>
    <s v="No"/>
    <s v="Travel_Frequently"/>
    <x v="0"/>
    <s v="Current Employees"/>
    <x v="0"/>
    <x v="3"/>
    <s v="STAFF-1349"/>
    <n v="1349"/>
    <x v="0"/>
    <x v="0"/>
    <x v="2"/>
    <s v="No"/>
    <s v="Y"/>
    <n v="2"/>
    <n v="-2"/>
    <n v="0"/>
    <n v="41"/>
    <x v="1"/>
    <m/>
    <n v="0"/>
    <n v="1"/>
    <n v="1018"/>
    <n v="1"/>
    <x v="3"/>
    <n v="1"/>
    <n v="3"/>
    <n v="66"/>
    <n v="3"/>
    <n v="2"/>
    <n v="2"/>
    <n v="4103"/>
    <n v="4297"/>
    <n v="0"/>
    <n v="17"/>
    <n v="3"/>
    <n v="4"/>
    <n v="80"/>
    <n v="1"/>
    <n v="10"/>
    <n v="3"/>
    <n v="9"/>
    <n v="3"/>
    <n v="1"/>
    <n v="7"/>
  </r>
  <r>
    <s v="No"/>
    <s v="Travel_Frequently"/>
    <x v="0"/>
    <s v="Current Employees"/>
    <x v="1"/>
    <x v="0"/>
    <s v="STAFF-1350"/>
    <n v="1350"/>
    <x v="1"/>
    <x v="1"/>
    <x v="0"/>
    <s v="Yes"/>
    <s v="Y"/>
    <n v="3"/>
    <n v="-2"/>
    <n v="0"/>
    <n v="35"/>
    <x v="1"/>
    <m/>
    <n v="0"/>
    <n v="1"/>
    <n v="482"/>
    <n v="4"/>
    <x v="2"/>
    <n v="1"/>
    <n v="3"/>
    <n v="87"/>
    <n v="3"/>
    <n v="2"/>
    <n v="3"/>
    <n v="4249"/>
    <n v="2690"/>
    <n v="1"/>
    <n v="11"/>
    <n v="3"/>
    <n v="2"/>
    <n v="80"/>
    <n v="0"/>
    <n v="9"/>
    <n v="3"/>
    <n v="9"/>
    <n v="6"/>
    <n v="1"/>
    <n v="1"/>
  </r>
  <r>
    <s v="No"/>
    <s v="Travel_Rarely"/>
    <x v="1"/>
    <s v="Current Employees"/>
    <x v="2"/>
    <x v="0"/>
    <s v="STAFF-1352"/>
    <n v="1352"/>
    <x v="1"/>
    <x v="5"/>
    <x v="2"/>
    <s v="Yes"/>
    <s v="Y"/>
    <n v="2"/>
    <n v="-2"/>
    <n v="0"/>
    <n v="51"/>
    <x v="1"/>
    <m/>
    <n v="0"/>
    <n v="1"/>
    <n v="770"/>
    <n v="5"/>
    <x v="3"/>
    <n v="1"/>
    <n v="3"/>
    <n v="84"/>
    <n v="3"/>
    <n v="4"/>
    <n v="2"/>
    <n v="14026"/>
    <n v="17588"/>
    <n v="1"/>
    <n v="11"/>
    <n v="3"/>
    <n v="2"/>
    <n v="80"/>
    <n v="1"/>
    <n v="33"/>
    <n v="3"/>
    <n v="33"/>
    <n v="9"/>
    <n v="0"/>
    <n v="10"/>
  </r>
  <r>
    <s v="No"/>
    <s v="Travel_Rarely"/>
    <x v="0"/>
    <s v="Current Employees"/>
    <x v="0"/>
    <x v="0"/>
    <s v="STAFF-1355"/>
    <n v="1355"/>
    <x v="0"/>
    <x v="0"/>
    <x v="2"/>
    <s v="No"/>
    <s v="Y"/>
    <n v="3"/>
    <n v="-2"/>
    <n v="0"/>
    <n v="38"/>
    <x v="1"/>
    <m/>
    <n v="0"/>
    <n v="1"/>
    <n v="1009"/>
    <n v="2"/>
    <x v="0"/>
    <n v="1"/>
    <n v="2"/>
    <n v="31"/>
    <n v="3"/>
    <n v="2"/>
    <n v="3"/>
    <n v="6893"/>
    <n v="19461"/>
    <n v="3"/>
    <n v="15"/>
    <n v="3"/>
    <n v="4"/>
    <n v="80"/>
    <n v="1"/>
    <n v="11"/>
    <n v="3"/>
    <n v="7"/>
    <n v="7"/>
    <n v="1"/>
    <n v="7"/>
  </r>
  <r>
    <s v="No"/>
    <s v="Travel_Rarely"/>
    <x v="2"/>
    <s v="Current Employees"/>
    <x v="0"/>
    <x v="2"/>
    <s v="STAFF-1356"/>
    <n v="1356"/>
    <x v="0"/>
    <x v="0"/>
    <x v="0"/>
    <s v="No"/>
    <s v="Y"/>
    <n v="6"/>
    <n v="-2"/>
    <n v="0"/>
    <n v="34"/>
    <x v="1"/>
    <m/>
    <n v="0"/>
    <n v="1"/>
    <n v="507"/>
    <n v="15"/>
    <x v="0"/>
    <n v="1"/>
    <n v="3"/>
    <n v="66"/>
    <n v="3"/>
    <n v="2"/>
    <n v="3"/>
    <n v="6125"/>
    <n v="23553"/>
    <n v="1"/>
    <n v="12"/>
    <n v="3"/>
    <n v="4"/>
    <n v="80"/>
    <n v="0"/>
    <n v="10"/>
    <n v="4"/>
    <n v="10"/>
    <n v="8"/>
    <n v="9"/>
    <n v="6"/>
  </r>
  <r>
    <s v="No"/>
    <s v="Travel_Rarely"/>
    <x v="2"/>
    <s v="Current Employees"/>
    <x v="1"/>
    <x v="2"/>
    <s v="STAFF-1358"/>
    <n v="1358"/>
    <x v="1"/>
    <x v="2"/>
    <x v="1"/>
    <s v="No"/>
    <s v="Y"/>
    <n v="6"/>
    <n v="-2"/>
    <n v="0"/>
    <n v="25"/>
    <x v="1"/>
    <m/>
    <n v="0"/>
    <n v="1"/>
    <n v="882"/>
    <n v="19"/>
    <x v="1"/>
    <n v="1"/>
    <n v="4"/>
    <n v="67"/>
    <n v="3"/>
    <n v="1"/>
    <n v="4"/>
    <n v="3669"/>
    <n v="9075"/>
    <n v="3"/>
    <n v="11"/>
    <n v="3"/>
    <n v="3"/>
    <n v="80"/>
    <n v="3"/>
    <n v="7"/>
    <n v="2"/>
    <n v="3"/>
    <n v="2"/>
    <n v="1"/>
    <n v="2"/>
  </r>
  <r>
    <s v="Yes"/>
    <s v="Travel_Rarely"/>
    <x v="3"/>
    <s v="Ex-Employees"/>
    <x v="1"/>
    <x v="2"/>
    <s v="STAFF-1360"/>
    <n v="1360"/>
    <x v="0"/>
    <x v="3"/>
    <x v="1"/>
    <s v="Yes"/>
    <s v="Y"/>
    <n v="0"/>
    <n v="-2"/>
    <n v="0"/>
    <n v="58"/>
    <x v="0"/>
    <n v="1"/>
    <n v="1"/>
    <n v="0"/>
    <n v="601"/>
    <n v="7"/>
    <x v="2"/>
    <n v="1"/>
    <n v="3"/>
    <n v="53"/>
    <n v="2"/>
    <n v="3"/>
    <n v="3"/>
    <n v="10008"/>
    <n v="12023"/>
    <n v="7"/>
    <n v="14"/>
    <n v="3"/>
    <n v="4"/>
    <n v="80"/>
    <n v="0"/>
    <n v="31"/>
    <n v="2"/>
    <n v="10"/>
    <n v="9"/>
    <n v="5"/>
    <n v="9"/>
  </r>
  <r>
    <s v="No"/>
    <s v="Travel_Rarely"/>
    <x v="0"/>
    <s v="Current Employees"/>
    <x v="1"/>
    <x v="0"/>
    <s v="STAFF-1361"/>
    <n v="1361"/>
    <x v="1"/>
    <x v="2"/>
    <x v="1"/>
    <s v="No"/>
    <s v="Y"/>
    <n v="3"/>
    <n v="-2"/>
    <n v="0"/>
    <n v="40"/>
    <x v="1"/>
    <m/>
    <n v="0"/>
    <n v="1"/>
    <n v="329"/>
    <n v="1"/>
    <x v="2"/>
    <n v="1"/>
    <n v="2"/>
    <n v="88"/>
    <n v="3"/>
    <n v="1"/>
    <n v="2"/>
    <n v="2387"/>
    <n v="6762"/>
    <n v="3"/>
    <n v="22"/>
    <n v="4"/>
    <n v="3"/>
    <n v="80"/>
    <n v="1"/>
    <n v="7"/>
    <n v="3"/>
    <n v="4"/>
    <n v="2"/>
    <n v="0"/>
    <n v="3"/>
  </r>
  <r>
    <s v="No"/>
    <s v="Travel_Frequently"/>
    <x v="0"/>
    <s v="Current Employees"/>
    <x v="0"/>
    <x v="3"/>
    <s v="STAFF-1362"/>
    <n v="1362"/>
    <x v="0"/>
    <x v="0"/>
    <x v="1"/>
    <s v="No"/>
    <s v="Y"/>
    <n v="2"/>
    <n v="-2"/>
    <n v="0"/>
    <n v="36"/>
    <x v="1"/>
    <m/>
    <n v="0"/>
    <n v="1"/>
    <n v="607"/>
    <n v="7"/>
    <x v="3"/>
    <n v="1"/>
    <n v="1"/>
    <n v="83"/>
    <n v="4"/>
    <n v="2"/>
    <n v="2"/>
    <n v="4639"/>
    <n v="2261"/>
    <n v="2"/>
    <n v="16"/>
    <n v="3"/>
    <n v="4"/>
    <n v="80"/>
    <n v="1"/>
    <n v="17"/>
    <n v="2"/>
    <n v="15"/>
    <n v="7"/>
    <n v="6"/>
    <n v="13"/>
  </r>
  <r>
    <s v="No"/>
    <s v="Travel_Rarely"/>
    <x v="1"/>
    <s v="Current Employees"/>
    <x v="1"/>
    <x v="0"/>
    <s v="STAFF-1363"/>
    <n v="1363"/>
    <x v="1"/>
    <x v="3"/>
    <x v="0"/>
    <s v="No"/>
    <s v="Y"/>
    <n v="2"/>
    <n v="-2"/>
    <n v="0"/>
    <n v="48"/>
    <x v="1"/>
    <m/>
    <n v="0"/>
    <n v="1"/>
    <n v="855"/>
    <n v="4"/>
    <x v="3"/>
    <n v="1"/>
    <n v="4"/>
    <n v="54"/>
    <n v="3"/>
    <n v="3"/>
    <n v="4"/>
    <n v="7898"/>
    <n v="18706"/>
    <n v="1"/>
    <n v="11"/>
    <n v="3"/>
    <n v="3"/>
    <n v="80"/>
    <n v="0"/>
    <n v="11"/>
    <n v="3"/>
    <n v="10"/>
    <n v="9"/>
    <n v="0"/>
    <n v="8"/>
  </r>
  <r>
    <s v="No"/>
    <s v="Travel_Rarely"/>
    <x v="2"/>
    <s v="Current Employees"/>
    <x v="0"/>
    <x v="2"/>
    <s v="STAFF-1364"/>
    <n v="1364"/>
    <x v="0"/>
    <x v="6"/>
    <x v="1"/>
    <s v="No"/>
    <s v="Y"/>
    <n v="4"/>
    <n v="-2"/>
    <n v="0"/>
    <n v="27"/>
    <x v="1"/>
    <m/>
    <n v="0"/>
    <n v="1"/>
    <n v="1291"/>
    <n v="11"/>
    <x v="3"/>
    <n v="1"/>
    <n v="3"/>
    <n v="98"/>
    <n v="4"/>
    <n v="1"/>
    <n v="4"/>
    <n v="2534"/>
    <n v="6527"/>
    <n v="8"/>
    <n v="14"/>
    <n v="3"/>
    <n v="2"/>
    <n v="80"/>
    <n v="1"/>
    <n v="5"/>
    <n v="3"/>
    <n v="1"/>
    <n v="0"/>
    <n v="0"/>
    <n v="0"/>
  </r>
  <r>
    <s v="No"/>
    <s v="Travel_Rarely"/>
    <x v="1"/>
    <s v="Current Employees"/>
    <x v="1"/>
    <x v="4"/>
    <s v="STAFF-1367"/>
    <n v="1367"/>
    <x v="0"/>
    <x v="3"/>
    <x v="0"/>
    <s v="No"/>
    <s v="Y"/>
    <n v="1"/>
    <n v="-2"/>
    <n v="0"/>
    <n v="51"/>
    <x v="1"/>
    <m/>
    <n v="0"/>
    <n v="1"/>
    <n v="1405"/>
    <n v="11"/>
    <x v="0"/>
    <n v="1"/>
    <n v="4"/>
    <n v="82"/>
    <n v="2"/>
    <n v="4"/>
    <n v="4"/>
    <n v="13142"/>
    <n v="24439"/>
    <n v="3"/>
    <n v="16"/>
    <n v="3"/>
    <n v="2"/>
    <n v="80"/>
    <n v="0"/>
    <n v="29"/>
    <n v="2"/>
    <n v="5"/>
    <n v="2"/>
    <n v="0"/>
    <n v="3"/>
  </r>
  <r>
    <s v="No"/>
    <s v="Non-Travel"/>
    <x v="4"/>
    <s v="Current Employees"/>
    <x v="1"/>
    <x v="0"/>
    <s v="STAFF-1368"/>
    <n v="1368"/>
    <x v="0"/>
    <x v="2"/>
    <x v="0"/>
    <s v="No"/>
    <s v="Y"/>
    <n v="5"/>
    <n v="-2"/>
    <n v="0"/>
    <n v="18"/>
    <x v="1"/>
    <m/>
    <n v="0"/>
    <n v="1"/>
    <n v="1124"/>
    <n v="1"/>
    <x v="3"/>
    <n v="1"/>
    <n v="4"/>
    <n v="97"/>
    <n v="3"/>
    <n v="1"/>
    <n v="4"/>
    <n v="1611"/>
    <n v="19305"/>
    <n v="1"/>
    <n v="15"/>
    <n v="3"/>
    <n v="3"/>
    <n v="80"/>
    <n v="0"/>
    <n v="0"/>
    <n v="4"/>
    <n v="0"/>
    <n v="0"/>
    <n v="0"/>
    <n v="0"/>
  </r>
  <r>
    <s v="No"/>
    <s v="Travel_Rarely"/>
    <x v="0"/>
    <s v="Current Employees"/>
    <x v="1"/>
    <x v="2"/>
    <s v="STAFF-1369"/>
    <n v="1369"/>
    <x v="0"/>
    <x v="2"/>
    <x v="1"/>
    <s v="No"/>
    <s v="Y"/>
    <n v="0"/>
    <n v="-2"/>
    <n v="0"/>
    <n v="35"/>
    <x v="1"/>
    <m/>
    <n v="0"/>
    <n v="1"/>
    <n v="817"/>
    <n v="1"/>
    <x v="3"/>
    <n v="1"/>
    <n v="4"/>
    <n v="60"/>
    <n v="2"/>
    <n v="2"/>
    <n v="4"/>
    <n v="5363"/>
    <n v="10846"/>
    <n v="0"/>
    <n v="12"/>
    <n v="3"/>
    <n v="2"/>
    <n v="80"/>
    <n v="1"/>
    <n v="10"/>
    <n v="3"/>
    <n v="9"/>
    <n v="7"/>
    <n v="0"/>
    <n v="0"/>
  </r>
  <r>
    <s v="No"/>
    <s v="Travel_Frequently"/>
    <x v="2"/>
    <s v="Current Employees"/>
    <x v="0"/>
    <x v="0"/>
    <s v="STAFF-1371"/>
    <n v="1371"/>
    <x v="1"/>
    <x v="0"/>
    <x v="0"/>
    <s v="No"/>
    <s v="Y"/>
    <n v="3"/>
    <n v="-2"/>
    <n v="0"/>
    <n v="27"/>
    <x v="1"/>
    <m/>
    <n v="0"/>
    <n v="1"/>
    <n v="793"/>
    <n v="2"/>
    <x v="1"/>
    <n v="1"/>
    <n v="4"/>
    <n v="43"/>
    <n v="1"/>
    <n v="2"/>
    <n v="4"/>
    <n v="5071"/>
    <n v="20392"/>
    <n v="3"/>
    <n v="20"/>
    <n v="4"/>
    <n v="2"/>
    <n v="80"/>
    <n v="0"/>
    <n v="8"/>
    <n v="3"/>
    <n v="6"/>
    <n v="2"/>
    <n v="0"/>
    <n v="0"/>
  </r>
  <r>
    <s v="Yes"/>
    <s v="Travel_Rarely"/>
    <x v="3"/>
    <s v="Ex-Employees"/>
    <x v="0"/>
    <x v="3"/>
    <s v="STAFF-1372"/>
    <n v="1372"/>
    <x v="1"/>
    <x v="0"/>
    <x v="0"/>
    <s v="Yes"/>
    <s v="Y"/>
    <n v="2"/>
    <n v="-2"/>
    <n v="0"/>
    <n v="55"/>
    <x v="0"/>
    <n v="1"/>
    <n v="1"/>
    <n v="0"/>
    <n v="267"/>
    <n v="13"/>
    <x v="2"/>
    <n v="1"/>
    <n v="1"/>
    <n v="85"/>
    <n v="4"/>
    <n v="4"/>
    <n v="2"/>
    <n v="13695"/>
    <n v="9277"/>
    <n v="6"/>
    <n v="17"/>
    <n v="3"/>
    <n v="3"/>
    <n v="80"/>
    <n v="0"/>
    <n v="24"/>
    <n v="2"/>
    <n v="19"/>
    <n v="7"/>
    <n v="3"/>
    <n v="8"/>
  </r>
  <r>
    <s v="No"/>
    <s v="Travel_Rarely"/>
    <x v="3"/>
    <s v="Current Employees"/>
    <x v="1"/>
    <x v="0"/>
    <s v="STAFF-1373"/>
    <n v="1373"/>
    <x v="1"/>
    <x v="3"/>
    <x v="1"/>
    <s v="Yes"/>
    <s v="Y"/>
    <n v="0"/>
    <n v="-2"/>
    <n v="0"/>
    <n v="56"/>
    <x v="1"/>
    <m/>
    <n v="0"/>
    <n v="1"/>
    <n v="1369"/>
    <n v="23"/>
    <x v="3"/>
    <n v="1"/>
    <n v="4"/>
    <n v="68"/>
    <n v="3"/>
    <n v="4"/>
    <n v="2"/>
    <n v="13402"/>
    <n v="18235"/>
    <n v="4"/>
    <n v="12"/>
    <n v="3"/>
    <n v="1"/>
    <n v="80"/>
    <n v="1"/>
    <n v="33"/>
    <n v="3"/>
    <n v="19"/>
    <n v="16"/>
    <n v="15"/>
    <n v="9"/>
  </r>
  <r>
    <s v="No"/>
    <s v="Non-Travel"/>
    <x v="2"/>
    <s v="Current Employees"/>
    <x v="1"/>
    <x v="4"/>
    <s v="STAFF-1374"/>
    <n v="1374"/>
    <x v="0"/>
    <x v="1"/>
    <x v="2"/>
    <s v="No"/>
    <s v="Y"/>
    <n v="2"/>
    <n v="-2"/>
    <n v="0"/>
    <n v="34"/>
    <x v="1"/>
    <m/>
    <n v="0"/>
    <n v="1"/>
    <n v="999"/>
    <n v="26"/>
    <x v="1"/>
    <n v="1"/>
    <n v="4"/>
    <n v="92"/>
    <n v="2"/>
    <n v="1"/>
    <n v="4"/>
    <n v="2029"/>
    <n v="15891"/>
    <n v="1"/>
    <n v="20"/>
    <n v="4"/>
    <n v="3"/>
    <n v="80"/>
    <n v="3"/>
    <n v="5"/>
    <n v="3"/>
    <n v="5"/>
    <n v="4"/>
    <n v="0"/>
    <n v="0"/>
  </r>
  <r>
    <s v="No"/>
    <s v="Travel_Rarely"/>
    <x v="0"/>
    <s v="Current Employees"/>
    <x v="1"/>
    <x v="2"/>
    <s v="STAFF-1375"/>
    <n v="1375"/>
    <x v="0"/>
    <x v="4"/>
    <x v="2"/>
    <s v="No"/>
    <s v="Y"/>
    <n v="0"/>
    <n v="-2"/>
    <n v="0"/>
    <n v="40"/>
    <x v="1"/>
    <m/>
    <n v="0"/>
    <n v="1"/>
    <n v="1202"/>
    <n v="2"/>
    <x v="1"/>
    <n v="1"/>
    <n v="2"/>
    <n v="89"/>
    <n v="4"/>
    <n v="2"/>
    <n v="3"/>
    <n v="6377"/>
    <n v="13888"/>
    <n v="5"/>
    <n v="20"/>
    <n v="4"/>
    <n v="2"/>
    <n v="80"/>
    <n v="3"/>
    <n v="15"/>
    <n v="3"/>
    <n v="12"/>
    <n v="11"/>
    <n v="11"/>
    <n v="8"/>
  </r>
  <r>
    <s v="No"/>
    <s v="Travel_Rarely"/>
    <x v="2"/>
    <s v="Current Employees"/>
    <x v="1"/>
    <x v="2"/>
    <s v="STAFF-1377"/>
    <n v="1377"/>
    <x v="1"/>
    <x v="2"/>
    <x v="1"/>
    <s v="No"/>
    <s v="Y"/>
    <n v="1"/>
    <n v="-2"/>
    <n v="0"/>
    <n v="34"/>
    <x v="1"/>
    <m/>
    <n v="0"/>
    <n v="1"/>
    <n v="285"/>
    <n v="29"/>
    <x v="3"/>
    <n v="1"/>
    <n v="2"/>
    <n v="86"/>
    <n v="3"/>
    <n v="2"/>
    <n v="3"/>
    <n v="5429"/>
    <n v="17491"/>
    <n v="4"/>
    <n v="13"/>
    <n v="3"/>
    <n v="1"/>
    <n v="80"/>
    <n v="2"/>
    <n v="10"/>
    <n v="3"/>
    <n v="8"/>
    <n v="7"/>
    <n v="7"/>
    <n v="7"/>
  </r>
  <r>
    <s v="Yes"/>
    <s v="Travel_Frequently"/>
    <x v="2"/>
    <s v="Ex-Employees"/>
    <x v="0"/>
    <x v="0"/>
    <s v="STAFF-1379"/>
    <n v="1379"/>
    <x v="0"/>
    <x v="6"/>
    <x v="0"/>
    <s v="No"/>
    <s v="Y"/>
    <n v="3"/>
    <n v="-2"/>
    <n v="0"/>
    <n v="31"/>
    <x v="0"/>
    <n v="1"/>
    <n v="1"/>
    <n v="0"/>
    <n v="703"/>
    <n v="2"/>
    <x v="3"/>
    <n v="1"/>
    <n v="3"/>
    <n v="90"/>
    <n v="2"/>
    <n v="1"/>
    <n v="4"/>
    <n v="2785"/>
    <n v="11882"/>
    <n v="7"/>
    <n v="14"/>
    <n v="3"/>
    <n v="3"/>
    <n v="80"/>
    <n v="0"/>
    <n v="3"/>
    <n v="4"/>
    <n v="1"/>
    <n v="0"/>
    <n v="0"/>
    <n v="0"/>
  </r>
  <r>
    <s v="Yes"/>
    <s v="Travel_Frequently"/>
    <x v="0"/>
    <s v="Ex-Employees"/>
    <x v="0"/>
    <x v="3"/>
    <s v="STAFF-1380"/>
    <n v="1380"/>
    <x v="0"/>
    <x v="0"/>
    <x v="1"/>
    <s v="Yes"/>
    <s v="Y"/>
    <n v="0"/>
    <n v="-2"/>
    <n v="0"/>
    <n v="35"/>
    <x v="0"/>
    <n v="1"/>
    <n v="1"/>
    <n v="0"/>
    <n v="662"/>
    <n v="18"/>
    <x v="2"/>
    <n v="1"/>
    <n v="4"/>
    <n v="67"/>
    <n v="3"/>
    <n v="2"/>
    <n v="2"/>
    <n v="4614"/>
    <n v="23288"/>
    <n v="0"/>
    <n v="18"/>
    <n v="3"/>
    <n v="3"/>
    <n v="80"/>
    <n v="1"/>
    <n v="5"/>
    <n v="2"/>
    <n v="4"/>
    <n v="2"/>
    <n v="3"/>
    <n v="2"/>
  </r>
  <r>
    <s v="No"/>
    <s v="Travel_Frequently"/>
    <x v="0"/>
    <s v="Current Employees"/>
    <x v="1"/>
    <x v="0"/>
    <s v="STAFF-1382"/>
    <n v="1382"/>
    <x v="1"/>
    <x v="1"/>
    <x v="2"/>
    <s v="No"/>
    <s v="Y"/>
    <n v="2"/>
    <n v="-2"/>
    <n v="0"/>
    <n v="38"/>
    <x v="1"/>
    <m/>
    <n v="0"/>
    <n v="1"/>
    <n v="693"/>
    <n v="7"/>
    <x v="3"/>
    <n v="1"/>
    <n v="4"/>
    <n v="57"/>
    <n v="4"/>
    <n v="1"/>
    <n v="3"/>
    <n v="2610"/>
    <n v="15748"/>
    <n v="1"/>
    <n v="11"/>
    <n v="3"/>
    <n v="4"/>
    <n v="80"/>
    <n v="3"/>
    <n v="4"/>
    <n v="3"/>
    <n v="4"/>
    <n v="2"/>
    <n v="0"/>
    <n v="3"/>
  </r>
  <r>
    <s v="No"/>
    <s v="Travel_Rarely"/>
    <x v="2"/>
    <s v="Current Employees"/>
    <x v="1"/>
    <x v="4"/>
    <s v="STAFF-1383"/>
    <n v="1383"/>
    <x v="0"/>
    <x v="4"/>
    <x v="0"/>
    <s v="No"/>
    <s v="Y"/>
    <n v="2"/>
    <n v="-2"/>
    <n v="0"/>
    <n v="34"/>
    <x v="1"/>
    <m/>
    <n v="0"/>
    <n v="1"/>
    <n v="404"/>
    <n v="2"/>
    <x v="2"/>
    <n v="1"/>
    <n v="4"/>
    <n v="98"/>
    <n v="3"/>
    <n v="2"/>
    <n v="4"/>
    <n v="6687"/>
    <n v="6163"/>
    <n v="1"/>
    <n v="11"/>
    <n v="3"/>
    <n v="4"/>
    <n v="80"/>
    <n v="0"/>
    <n v="14"/>
    <n v="4"/>
    <n v="14"/>
    <n v="11"/>
    <n v="4"/>
    <n v="11"/>
  </r>
  <r>
    <s v="No"/>
    <s v="Travel_Rarely"/>
    <x v="2"/>
    <s v="Current Employees"/>
    <x v="0"/>
    <x v="0"/>
    <s v="STAFF-1387"/>
    <n v="1387"/>
    <x v="1"/>
    <x v="0"/>
    <x v="1"/>
    <s v="No"/>
    <s v="Y"/>
    <n v="0"/>
    <n v="-2"/>
    <n v="0"/>
    <n v="28"/>
    <x v="1"/>
    <m/>
    <n v="0"/>
    <n v="1"/>
    <n v="736"/>
    <n v="26"/>
    <x v="3"/>
    <n v="1"/>
    <n v="3"/>
    <n v="48"/>
    <n v="2"/>
    <n v="2"/>
    <n v="3"/>
    <n v="4724"/>
    <n v="24232"/>
    <n v="1"/>
    <n v="11"/>
    <n v="3"/>
    <n v="3"/>
    <n v="80"/>
    <n v="1"/>
    <n v="5"/>
    <n v="3"/>
    <n v="5"/>
    <n v="3"/>
    <n v="0"/>
    <n v="4"/>
  </r>
  <r>
    <s v="Yes"/>
    <s v="Travel_Rarely"/>
    <x v="2"/>
    <s v="Ex-Employees"/>
    <x v="1"/>
    <x v="2"/>
    <s v="STAFF-1389"/>
    <n v="1389"/>
    <x v="1"/>
    <x v="3"/>
    <x v="1"/>
    <s v="Yes"/>
    <s v="Y"/>
    <n v="3"/>
    <n v="-2"/>
    <n v="0"/>
    <n v="31"/>
    <x v="0"/>
    <n v="1"/>
    <n v="1"/>
    <n v="0"/>
    <n v="330"/>
    <n v="22"/>
    <x v="2"/>
    <n v="1"/>
    <n v="4"/>
    <n v="98"/>
    <n v="3"/>
    <n v="2"/>
    <n v="3"/>
    <n v="6179"/>
    <n v="21057"/>
    <n v="1"/>
    <n v="15"/>
    <n v="3"/>
    <n v="4"/>
    <n v="80"/>
    <n v="2"/>
    <n v="10"/>
    <n v="2"/>
    <n v="10"/>
    <n v="2"/>
    <n v="6"/>
    <n v="7"/>
  </r>
  <r>
    <s v="No"/>
    <s v="Travel_Rarely"/>
    <x v="0"/>
    <s v="Current Employees"/>
    <x v="0"/>
    <x v="0"/>
    <s v="STAFF-1390"/>
    <n v="1390"/>
    <x v="1"/>
    <x v="0"/>
    <x v="1"/>
    <s v="Yes"/>
    <s v="Y"/>
    <n v="2"/>
    <n v="-2"/>
    <n v="0"/>
    <n v="39"/>
    <x v="1"/>
    <m/>
    <n v="0"/>
    <n v="1"/>
    <n v="1498"/>
    <n v="21"/>
    <x v="2"/>
    <n v="1"/>
    <n v="1"/>
    <n v="44"/>
    <n v="2"/>
    <n v="2"/>
    <n v="4"/>
    <n v="6120"/>
    <n v="3567"/>
    <n v="3"/>
    <n v="12"/>
    <n v="3"/>
    <n v="4"/>
    <n v="80"/>
    <n v="2"/>
    <n v="8"/>
    <n v="4"/>
    <n v="5"/>
    <n v="4"/>
    <n v="1"/>
    <n v="4"/>
  </r>
  <r>
    <s v="No"/>
    <s v="Travel_Frequently"/>
    <x v="1"/>
    <s v="Current Employees"/>
    <x v="0"/>
    <x v="3"/>
    <s v="STAFF-1391"/>
    <n v="1391"/>
    <x v="1"/>
    <x v="0"/>
    <x v="1"/>
    <s v="No"/>
    <s v="Y"/>
    <n v="5"/>
    <n v="-2"/>
    <n v="0"/>
    <n v="51"/>
    <x v="1"/>
    <m/>
    <n v="0"/>
    <n v="1"/>
    <n v="541"/>
    <n v="2"/>
    <x v="3"/>
    <n v="1"/>
    <n v="2"/>
    <n v="52"/>
    <n v="3"/>
    <n v="3"/>
    <n v="2"/>
    <n v="10596"/>
    <n v="15395"/>
    <n v="2"/>
    <n v="11"/>
    <n v="3"/>
    <n v="2"/>
    <n v="80"/>
    <n v="0"/>
    <n v="14"/>
    <n v="3"/>
    <n v="4"/>
    <n v="2"/>
    <n v="3"/>
    <n v="2"/>
  </r>
  <r>
    <s v="No"/>
    <s v="Travel_Frequently"/>
    <x v="0"/>
    <s v="Current Employees"/>
    <x v="1"/>
    <x v="0"/>
    <s v="STAFF-1392"/>
    <n v="1392"/>
    <x v="0"/>
    <x v="1"/>
    <x v="2"/>
    <s v="Yes"/>
    <s v="Y"/>
    <n v="4"/>
    <n v="-2"/>
    <n v="0"/>
    <n v="41"/>
    <x v="1"/>
    <m/>
    <n v="0"/>
    <n v="1"/>
    <n v="1200"/>
    <n v="22"/>
    <x v="3"/>
    <n v="1"/>
    <n v="4"/>
    <n v="75"/>
    <n v="3"/>
    <n v="2"/>
    <n v="4"/>
    <n v="5467"/>
    <n v="13953"/>
    <n v="3"/>
    <n v="14"/>
    <n v="3"/>
    <n v="1"/>
    <n v="80"/>
    <n v="2"/>
    <n v="12"/>
    <n v="2"/>
    <n v="6"/>
    <n v="2"/>
    <n v="3"/>
    <n v="3"/>
  </r>
  <r>
    <s v="No"/>
    <s v="Travel_Rarely"/>
    <x v="0"/>
    <s v="Current Employees"/>
    <x v="1"/>
    <x v="0"/>
    <s v="STAFF-1394"/>
    <n v="1394"/>
    <x v="1"/>
    <x v="1"/>
    <x v="1"/>
    <s v="Yes"/>
    <s v="Y"/>
    <n v="2"/>
    <n v="-2"/>
    <n v="0"/>
    <n v="37"/>
    <x v="1"/>
    <m/>
    <n v="0"/>
    <n v="1"/>
    <n v="1439"/>
    <n v="4"/>
    <x v="1"/>
    <n v="1"/>
    <n v="3"/>
    <n v="54"/>
    <n v="3"/>
    <n v="1"/>
    <n v="3"/>
    <n v="2996"/>
    <n v="5182"/>
    <n v="7"/>
    <n v="15"/>
    <n v="3"/>
    <n v="4"/>
    <n v="80"/>
    <n v="0"/>
    <n v="8"/>
    <n v="3"/>
    <n v="6"/>
    <n v="4"/>
    <n v="1"/>
    <n v="3"/>
  </r>
  <r>
    <s v="No"/>
    <s v="Travel_Frequently"/>
    <x v="2"/>
    <s v="Current Employees"/>
    <x v="0"/>
    <x v="0"/>
    <s v="STAFF-1395"/>
    <n v="1395"/>
    <x v="1"/>
    <x v="0"/>
    <x v="1"/>
    <s v="No"/>
    <s v="Y"/>
    <n v="2"/>
    <n v="-2"/>
    <n v="0"/>
    <n v="33"/>
    <x v="1"/>
    <m/>
    <n v="0"/>
    <n v="1"/>
    <n v="1111"/>
    <n v="5"/>
    <x v="1"/>
    <n v="1"/>
    <n v="2"/>
    <n v="61"/>
    <n v="3"/>
    <n v="2"/>
    <n v="4"/>
    <n v="9998"/>
    <n v="19293"/>
    <n v="6"/>
    <n v="13"/>
    <n v="3"/>
    <n v="1"/>
    <n v="80"/>
    <n v="0"/>
    <n v="8"/>
    <n v="4"/>
    <n v="5"/>
    <n v="4"/>
    <n v="1"/>
    <n v="2"/>
  </r>
  <r>
    <s v="No"/>
    <s v="Travel_Rarely"/>
    <x v="2"/>
    <s v="Current Employees"/>
    <x v="0"/>
    <x v="3"/>
    <s v="STAFF-1396"/>
    <n v="1396"/>
    <x v="1"/>
    <x v="0"/>
    <x v="1"/>
    <s v="Yes"/>
    <s v="Y"/>
    <n v="3"/>
    <n v="-2"/>
    <n v="0"/>
    <n v="32"/>
    <x v="1"/>
    <m/>
    <n v="0"/>
    <n v="1"/>
    <n v="499"/>
    <n v="2"/>
    <x v="1"/>
    <n v="1"/>
    <n v="3"/>
    <n v="36"/>
    <n v="3"/>
    <n v="2"/>
    <n v="2"/>
    <n v="4078"/>
    <n v="20497"/>
    <n v="0"/>
    <n v="13"/>
    <n v="3"/>
    <n v="1"/>
    <n v="80"/>
    <n v="3"/>
    <n v="4"/>
    <n v="2"/>
    <n v="3"/>
    <n v="2"/>
    <n v="1"/>
    <n v="2"/>
  </r>
  <r>
    <s v="No"/>
    <s v="Non-Travel"/>
    <x v="0"/>
    <s v="Current Employees"/>
    <x v="1"/>
    <x v="0"/>
    <s v="STAFF-1397"/>
    <n v="1397"/>
    <x v="1"/>
    <x v="4"/>
    <x v="1"/>
    <s v="No"/>
    <s v="Y"/>
    <n v="2"/>
    <n v="-2"/>
    <n v="0"/>
    <n v="39"/>
    <x v="1"/>
    <m/>
    <n v="0"/>
    <n v="1"/>
    <n v="1485"/>
    <n v="25"/>
    <x v="0"/>
    <n v="1"/>
    <n v="3"/>
    <n v="71"/>
    <n v="3"/>
    <n v="3"/>
    <n v="3"/>
    <n v="10920"/>
    <n v="3449"/>
    <n v="3"/>
    <n v="21"/>
    <n v="4"/>
    <n v="2"/>
    <n v="80"/>
    <n v="1"/>
    <n v="13"/>
    <n v="3"/>
    <n v="6"/>
    <n v="4"/>
    <n v="0"/>
    <n v="5"/>
  </r>
  <r>
    <s v="No"/>
    <s v="Travel_Rarely"/>
    <x v="2"/>
    <s v="Current Employees"/>
    <x v="0"/>
    <x v="0"/>
    <s v="STAFF-1399"/>
    <n v="1399"/>
    <x v="1"/>
    <x v="0"/>
    <x v="1"/>
    <s v="No"/>
    <s v="Y"/>
    <n v="3"/>
    <n v="-2"/>
    <n v="0"/>
    <n v="25"/>
    <x v="1"/>
    <m/>
    <n v="0"/>
    <n v="1"/>
    <n v="1372"/>
    <n v="18"/>
    <x v="1"/>
    <n v="1"/>
    <n v="1"/>
    <n v="93"/>
    <n v="4"/>
    <n v="2"/>
    <n v="3"/>
    <n v="6232"/>
    <n v="12477"/>
    <n v="2"/>
    <n v="11"/>
    <n v="3"/>
    <n v="2"/>
    <n v="80"/>
    <n v="0"/>
    <n v="6"/>
    <n v="2"/>
    <n v="3"/>
    <n v="2"/>
    <n v="1"/>
    <n v="2"/>
  </r>
  <r>
    <s v="No"/>
    <s v="Travel_Frequently"/>
    <x v="1"/>
    <s v="Current Employees"/>
    <x v="1"/>
    <x v="2"/>
    <s v="STAFF-1401"/>
    <n v="1401"/>
    <x v="0"/>
    <x v="3"/>
    <x v="1"/>
    <s v="Yes"/>
    <s v="Y"/>
    <n v="3"/>
    <n v="-2"/>
    <n v="0"/>
    <n v="52"/>
    <x v="1"/>
    <m/>
    <n v="0"/>
    <n v="1"/>
    <n v="322"/>
    <n v="28"/>
    <x v="0"/>
    <n v="1"/>
    <n v="4"/>
    <n v="59"/>
    <n v="4"/>
    <n v="4"/>
    <n v="3"/>
    <n v="13247"/>
    <n v="9731"/>
    <n v="2"/>
    <n v="11"/>
    <n v="3"/>
    <n v="2"/>
    <n v="80"/>
    <n v="1"/>
    <n v="24"/>
    <n v="2"/>
    <n v="5"/>
    <n v="3"/>
    <n v="0"/>
    <n v="2"/>
  </r>
  <r>
    <s v="No"/>
    <s v="Travel_Rarely"/>
    <x v="0"/>
    <s v="Current Employees"/>
    <x v="1"/>
    <x v="2"/>
    <s v="STAFF-1402"/>
    <n v="1402"/>
    <x v="0"/>
    <x v="1"/>
    <x v="0"/>
    <s v="Yes"/>
    <s v="Y"/>
    <n v="3"/>
    <n v="-2"/>
    <n v="0"/>
    <n v="43"/>
    <x v="1"/>
    <m/>
    <n v="0"/>
    <n v="1"/>
    <n v="930"/>
    <n v="6"/>
    <x v="3"/>
    <n v="1"/>
    <n v="1"/>
    <n v="73"/>
    <n v="2"/>
    <n v="2"/>
    <n v="3"/>
    <n v="4081"/>
    <n v="20003"/>
    <n v="1"/>
    <n v="14"/>
    <n v="3"/>
    <n v="1"/>
    <n v="80"/>
    <n v="0"/>
    <n v="20"/>
    <n v="1"/>
    <n v="20"/>
    <n v="7"/>
    <n v="1"/>
    <n v="8"/>
  </r>
  <r>
    <s v="No"/>
    <s v="Travel_Rarely"/>
    <x v="2"/>
    <s v="Current Employees"/>
    <x v="0"/>
    <x v="3"/>
    <s v="STAFF-1403"/>
    <n v="1403"/>
    <x v="0"/>
    <x v="0"/>
    <x v="1"/>
    <s v="Yes"/>
    <s v="Y"/>
    <n v="3"/>
    <n v="-2"/>
    <n v="0"/>
    <n v="27"/>
    <x v="1"/>
    <m/>
    <n v="0"/>
    <n v="1"/>
    <n v="205"/>
    <n v="10"/>
    <x v="3"/>
    <n v="1"/>
    <n v="4"/>
    <n v="98"/>
    <n v="2"/>
    <n v="2"/>
    <n v="2"/>
    <n v="5769"/>
    <n v="7100"/>
    <n v="1"/>
    <n v="11"/>
    <n v="3"/>
    <n v="4"/>
    <n v="80"/>
    <n v="0"/>
    <n v="6"/>
    <n v="3"/>
    <n v="6"/>
    <n v="2"/>
    <n v="4"/>
    <n v="4"/>
  </r>
  <r>
    <s v="Yes"/>
    <s v="Travel_Rarely"/>
    <x v="2"/>
    <s v="Ex-Employees"/>
    <x v="1"/>
    <x v="0"/>
    <s v="STAFF-1405"/>
    <n v="1405"/>
    <x v="0"/>
    <x v="1"/>
    <x v="0"/>
    <s v="Yes"/>
    <s v="Y"/>
    <n v="2"/>
    <n v="-2"/>
    <n v="0"/>
    <n v="27"/>
    <x v="0"/>
    <n v="1"/>
    <n v="1"/>
    <n v="0"/>
    <n v="135"/>
    <n v="17"/>
    <x v="2"/>
    <n v="1"/>
    <n v="4"/>
    <n v="51"/>
    <n v="3"/>
    <n v="1"/>
    <n v="3"/>
    <n v="2394"/>
    <n v="25681"/>
    <n v="1"/>
    <n v="13"/>
    <n v="3"/>
    <n v="4"/>
    <n v="80"/>
    <n v="0"/>
    <n v="8"/>
    <n v="3"/>
    <n v="8"/>
    <n v="2"/>
    <n v="7"/>
    <n v="7"/>
  </r>
  <r>
    <s v="No"/>
    <s v="Travel_Rarely"/>
    <x v="2"/>
    <s v="Current Employees"/>
    <x v="1"/>
    <x v="2"/>
    <s v="STAFF-1407"/>
    <n v="1407"/>
    <x v="1"/>
    <x v="1"/>
    <x v="0"/>
    <s v="No"/>
    <s v="Y"/>
    <n v="2"/>
    <n v="-2"/>
    <n v="0"/>
    <n v="26"/>
    <x v="1"/>
    <m/>
    <n v="0"/>
    <n v="1"/>
    <n v="683"/>
    <n v="2"/>
    <x v="1"/>
    <n v="1"/>
    <n v="1"/>
    <n v="36"/>
    <n v="2"/>
    <n v="1"/>
    <n v="4"/>
    <n v="3904"/>
    <n v="4050"/>
    <n v="0"/>
    <n v="12"/>
    <n v="3"/>
    <n v="4"/>
    <n v="80"/>
    <n v="0"/>
    <n v="5"/>
    <n v="3"/>
    <n v="4"/>
    <n v="3"/>
    <n v="1"/>
    <n v="1"/>
  </r>
  <r>
    <s v="No"/>
    <s v="Travel_Rarely"/>
    <x v="0"/>
    <s v="Current Employees"/>
    <x v="2"/>
    <x v="5"/>
    <s v="STAFF-1408"/>
    <n v="1408"/>
    <x v="0"/>
    <x v="5"/>
    <x v="1"/>
    <s v="No"/>
    <s v="Y"/>
    <n v="5"/>
    <n v="-2"/>
    <n v="0"/>
    <n v="42"/>
    <x v="1"/>
    <m/>
    <n v="0"/>
    <n v="1"/>
    <n v="1147"/>
    <n v="10"/>
    <x v="3"/>
    <n v="1"/>
    <n v="3"/>
    <n v="31"/>
    <n v="3"/>
    <n v="4"/>
    <n v="3"/>
    <n v="16799"/>
    <n v="16616"/>
    <n v="0"/>
    <n v="14"/>
    <n v="3"/>
    <n v="3"/>
    <n v="80"/>
    <n v="1"/>
    <n v="21"/>
    <n v="3"/>
    <n v="20"/>
    <n v="7"/>
    <n v="0"/>
    <n v="9"/>
  </r>
  <r>
    <s v="No"/>
    <s v="Non-Travel"/>
    <x v="2"/>
    <s v="Current Employees"/>
    <x v="1"/>
    <x v="2"/>
    <s v="STAFF-1955"/>
    <n v="1955"/>
    <x v="0"/>
    <x v="4"/>
    <x v="2"/>
    <s v="No"/>
    <s v="Y"/>
    <n v="6"/>
    <n v="-2"/>
    <n v="0"/>
    <n v="32"/>
    <x v="1"/>
    <m/>
    <n v="0"/>
    <n v="1"/>
    <n v="1146"/>
    <n v="15"/>
    <x v="2"/>
    <n v="1"/>
    <n v="3"/>
    <n v="34"/>
    <n v="3"/>
    <n v="2"/>
    <n v="4"/>
    <n v="6667"/>
    <n v="16542"/>
    <n v="5"/>
    <n v="18"/>
    <n v="3"/>
    <n v="2"/>
    <n v="80"/>
    <n v="1"/>
    <n v="9"/>
    <n v="3"/>
    <n v="5"/>
    <n v="1"/>
    <n v="1"/>
    <n v="2"/>
  </r>
  <r>
    <s v="No"/>
    <s v="Non-Travel"/>
    <x v="0"/>
    <s v="Current Employees"/>
    <x v="1"/>
    <x v="2"/>
    <s v="STAFF-1662"/>
    <n v="1662"/>
    <x v="0"/>
    <x v="3"/>
    <x v="1"/>
    <s v="No"/>
    <s v="Y"/>
    <n v="6"/>
    <n v="-2"/>
    <n v="0"/>
    <n v="36"/>
    <x v="1"/>
    <m/>
    <n v="0"/>
    <n v="1"/>
    <n v="894"/>
    <n v="1"/>
    <x v="2"/>
    <n v="1"/>
    <n v="4"/>
    <n v="33"/>
    <n v="2"/>
    <n v="2"/>
    <n v="3"/>
    <n v="4374"/>
    <n v="15411"/>
    <n v="0"/>
    <n v="15"/>
    <n v="3"/>
    <n v="3"/>
    <n v="80"/>
    <n v="0"/>
    <n v="4"/>
    <n v="3"/>
    <n v="3"/>
    <n v="2"/>
    <n v="1"/>
    <n v="2"/>
  </r>
  <r>
    <s v="No"/>
    <s v="Non-Travel"/>
    <x v="0"/>
    <s v="Current Employees"/>
    <x v="1"/>
    <x v="0"/>
    <s v="STAFF-1630"/>
    <n v="1630"/>
    <x v="0"/>
    <x v="4"/>
    <x v="1"/>
    <s v="No"/>
    <s v="Y"/>
    <n v="5"/>
    <n v="-2"/>
    <n v="0"/>
    <n v="35"/>
    <x v="1"/>
    <m/>
    <n v="0"/>
    <n v="1"/>
    <n v="208"/>
    <n v="8"/>
    <x v="2"/>
    <n v="1"/>
    <n v="3"/>
    <n v="52"/>
    <n v="3"/>
    <n v="2"/>
    <n v="3"/>
    <n v="4148"/>
    <n v="12250"/>
    <n v="1"/>
    <n v="12"/>
    <n v="3"/>
    <n v="4"/>
    <n v="80"/>
    <n v="1"/>
    <n v="15"/>
    <n v="3"/>
    <n v="14"/>
    <n v="11"/>
    <n v="2"/>
    <n v="9"/>
  </r>
  <r>
    <s v="No"/>
    <s v="Non-Travel"/>
    <x v="1"/>
    <s v="Current Employees"/>
    <x v="1"/>
    <x v="2"/>
    <s v="STAFF-2000"/>
    <n v="2000"/>
    <x v="0"/>
    <x v="7"/>
    <x v="1"/>
    <s v="No"/>
    <s v="Y"/>
    <n v="3"/>
    <n v="-2"/>
    <n v="0"/>
    <n v="47"/>
    <x v="1"/>
    <m/>
    <n v="0"/>
    <n v="1"/>
    <n v="1162"/>
    <n v="1"/>
    <x v="1"/>
    <n v="1"/>
    <n v="3"/>
    <n v="98"/>
    <n v="3"/>
    <n v="3"/>
    <n v="2"/>
    <n v="11957"/>
    <n v="17231"/>
    <n v="0"/>
    <n v="18"/>
    <n v="3"/>
    <n v="1"/>
    <n v="80"/>
    <n v="2"/>
    <n v="14"/>
    <n v="1"/>
    <n v="13"/>
    <n v="8"/>
    <n v="5"/>
    <n v="12"/>
  </r>
  <r>
    <s v="No"/>
    <s v="Non-Travel"/>
    <x v="4"/>
    <s v="Current Employees"/>
    <x v="1"/>
    <x v="2"/>
    <s v="STAFF-1839"/>
    <n v="1839"/>
    <x v="0"/>
    <x v="1"/>
    <x v="0"/>
    <s v="No"/>
    <s v="Y"/>
    <n v="4"/>
    <n v="-2"/>
    <n v="0"/>
    <n v="18"/>
    <x v="1"/>
    <m/>
    <n v="0"/>
    <n v="1"/>
    <n v="1431"/>
    <n v="14"/>
    <x v="3"/>
    <n v="1"/>
    <n v="2"/>
    <n v="33"/>
    <n v="3"/>
    <n v="1"/>
    <n v="3"/>
    <n v="1514"/>
    <n v="8018"/>
    <n v="1"/>
    <n v="16"/>
    <n v="3"/>
    <n v="3"/>
    <n v="80"/>
    <n v="0"/>
    <n v="0"/>
    <n v="1"/>
    <n v="0"/>
    <n v="0"/>
    <n v="0"/>
    <n v="0"/>
  </r>
  <r>
    <s v="No"/>
    <s v="Non-Travel"/>
    <x v="0"/>
    <s v="Current Employees"/>
    <x v="0"/>
    <x v="0"/>
    <s v="STAFF-1929"/>
    <n v="1929"/>
    <x v="0"/>
    <x v="0"/>
    <x v="1"/>
    <s v="No"/>
    <s v="Y"/>
    <n v="1"/>
    <n v="-2"/>
    <n v="0"/>
    <n v="39"/>
    <x v="1"/>
    <m/>
    <n v="0"/>
    <n v="1"/>
    <n v="1251"/>
    <n v="21"/>
    <x v="2"/>
    <n v="1"/>
    <n v="1"/>
    <n v="32"/>
    <n v="1"/>
    <n v="2"/>
    <n v="3"/>
    <n v="5736"/>
    <n v="3987"/>
    <n v="6"/>
    <n v="19"/>
    <n v="3"/>
    <n v="3"/>
    <n v="80"/>
    <n v="1"/>
    <n v="10"/>
    <n v="3"/>
    <n v="3"/>
    <n v="2"/>
    <n v="1"/>
    <n v="2"/>
  </r>
  <r>
    <s v="No"/>
    <s v="Non-Travel"/>
    <x v="4"/>
    <s v="Current Employees"/>
    <x v="0"/>
    <x v="0"/>
    <s v="STAFF-1495"/>
    <n v="1495"/>
    <x v="0"/>
    <x v="6"/>
    <x v="1"/>
    <s v="No"/>
    <s v="Y"/>
    <n v="2"/>
    <n v="-2"/>
    <n v="0"/>
    <n v="24"/>
    <x v="1"/>
    <m/>
    <n v="0"/>
    <n v="1"/>
    <n v="830"/>
    <n v="13"/>
    <x v="0"/>
    <n v="1"/>
    <n v="4"/>
    <n v="78"/>
    <n v="3"/>
    <n v="1"/>
    <n v="2"/>
    <n v="2033"/>
    <n v="7103"/>
    <n v="1"/>
    <n v="13"/>
    <n v="3"/>
    <n v="3"/>
    <n v="80"/>
    <n v="1"/>
    <n v="1"/>
    <n v="3"/>
    <n v="1"/>
    <n v="0"/>
    <n v="0"/>
    <n v="0"/>
  </r>
  <r>
    <s v="No"/>
    <s v="Non-Travel"/>
    <x v="2"/>
    <s v="Current Employees"/>
    <x v="0"/>
    <x v="3"/>
    <s v="STAFF-1756"/>
    <n v="1756"/>
    <x v="0"/>
    <x v="0"/>
    <x v="0"/>
    <s v="No"/>
    <s v="Y"/>
    <n v="2"/>
    <n v="-2"/>
    <n v="0"/>
    <n v="33"/>
    <x v="1"/>
    <m/>
    <n v="0"/>
    <n v="1"/>
    <n v="1283"/>
    <n v="2"/>
    <x v="3"/>
    <n v="1"/>
    <n v="4"/>
    <n v="62"/>
    <n v="3"/>
    <n v="2"/>
    <n v="2"/>
    <n v="5147"/>
    <n v="10697"/>
    <n v="8"/>
    <n v="15"/>
    <n v="3"/>
    <n v="4"/>
    <n v="80"/>
    <n v="0"/>
    <n v="13"/>
    <n v="2"/>
    <n v="11"/>
    <n v="7"/>
    <n v="1"/>
    <n v="7"/>
  </r>
  <r>
    <s v="No"/>
    <s v="Travel_Frequently"/>
    <x v="1"/>
    <s v="Current Employees"/>
    <x v="1"/>
    <x v="2"/>
    <s v="STAFF-1900"/>
    <n v="1900"/>
    <x v="0"/>
    <x v="5"/>
    <x v="2"/>
    <s v="No"/>
    <s v="Y"/>
    <n v="3"/>
    <n v="-2"/>
    <n v="0"/>
    <n v="48"/>
    <x v="1"/>
    <m/>
    <n v="0"/>
    <n v="1"/>
    <n v="117"/>
    <n v="22"/>
    <x v="3"/>
    <n v="1"/>
    <n v="4"/>
    <n v="58"/>
    <n v="3"/>
    <n v="4"/>
    <n v="4"/>
    <n v="17174"/>
    <n v="2437"/>
    <n v="3"/>
    <n v="11"/>
    <n v="3"/>
    <n v="2"/>
    <n v="80"/>
    <n v="1"/>
    <n v="24"/>
    <n v="3"/>
    <n v="22"/>
    <n v="17"/>
    <n v="4"/>
    <n v="7"/>
  </r>
  <r>
    <s v="No"/>
    <s v="Travel_Frequently"/>
    <x v="0"/>
    <s v="Current Employees"/>
    <x v="1"/>
    <x v="0"/>
    <s v="STAFF-2025"/>
    <n v="2025"/>
    <x v="0"/>
    <x v="3"/>
    <x v="2"/>
    <s v="No"/>
    <s v="Y"/>
    <n v="3"/>
    <n v="-2"/>
    <n v="0"/>
    <n v="36"/>
    <x v="1"/>
    <m/>
    <n v="0"/>
    <n v="1"/>
    <n v="688"/>
    <n v="4"/>
    <x v="0"/>
    <n v="1"/>
    <n v="4"/>
    <n v="97"/>
    <n v="3"/>
    <n v="2"/>
    <n v="2"/>
    <n v="5131"/>
    <n v="9192"/>
    <n v="7"/>
    <n v="13"/>
    <n v="3"/>
    <n v="2"/>
    <n v="80"/>
    <n v="3"/>
    <n v="18"/>
    <n v="3"/>
    <n v="4"/>
    <n v="2"/>
    <n v="0"/>
    <n v="2"/>
  </r>
  <r>
    <s v="No"/>
    <s v="Travel_Frequently"/>
    <x v="0"/>
    <s v="Current Employees"/>
    <x v="1"/>
    <x v="2"/>
    <s v="STAFF-1760"/>
    <n v="1760"/>
    <x v="0"/>
    <x v="2"/>
    <x v="1"/>
    <s v="No"/>
    <s v="Y"/>
    <n v="4"/>
    <n v="-2"/>
    <n v="0"/>
    <n v="38"/>
    <x v="1"/>
    <m/>
    <n v="0"/>
    <n v="1"/>
    <n v="594"/>
    <n v="2"/>
    <x v="0"/>
    <n v="1"/>
    <n v="3"/>
    <n v="75"/>
    <n v="2"/>
    <n v="1"/>
    <n v="2"/>
    <n v="2468"/>
    <n v="15963"/>
    <n v="4"/>
    <n v="14"/>
    <n v="3"/>
    <n v="2"/>
    <n v="80"/>
    <n v="1"/>
    <n v="9"/>
    <n v="2"/>
    <n v="6"/>
    <n v="1"/>
    <n v="0"/>
    <n v="5"/>
  </r>
  <r>
    <s v="No"/>
    <s v="Travel_Frequently"/>
    <x v="2"/>
    <s v="Current Employees"/>
    <x v="1"/>
    <x v="0"/>
    <s v="STAFF-1870"/>
    <n v="1870"/>
    <x v="0"/>
    <x v="1"/>
    <x v="1"/>
    <s v="No"/>
    <s v="Y"/>
    <n v="2"/>
    <n v="-2"/>
    <n v="0"/>
    <n v="27"/>
    <x v="1"/>
    <m/>
    <n v="0"/>
    <n v="1"/>
    <n v="1131"/>
    <n v="15"/>
    <x v="3"/>
    <n v="1"/>
    <n v="4"/>
    <n v="77"/>
    <n v="2"/>
    <n v="1"/>
    <n v="3"/>
    <n v="4774"/>
    <n v="23844"/>
    <n v="0"/>
    <n v="19"/>
    <n v="3"/>
    <n v="4"/>
    <n v="80"/>
    <n v="1"/>
    <n v="8"/>
    <n v="2"/>
    <n v="7"/>
    <n v="6"/>
    <n v="7"/>
    <n v="3"/>
  </r>
  <r>
    <s v="No"/>
    <s v="Travel_Frequently"/>
    <x v="0"/>
    <s v="Current Employees"/>
    <x v="1"/>
    <x v="4"/>
    <s v="STAFF-1985"/>
    <n v="1985"/>
    <x v="0"/>
    <x v="2"/>
    <x v="1"/>
    <s v="No"/>
    <s v="Y"/>
    <n v="2"/>
    <n v="-2"/>
    <n v="0"/>
    <n v="40"/>
    <x v="1"/>
    <m/>
    <n v="0"/>
    <n v="1"/>
    <n v="692"/>
    <n v="11"/>
    <x v="3"/>
    <n v="1"/>
    <n v="4"/>
    <n v="73"/>
    <n v="3"/>
    <n v="2"/>
    <n v="4"/>
    <n v="6323"/>
    <n v="26849"/>
    <n v="1"/>
    <n v="11"/>
    <n v="3"/>
    <n v="1"/>
    <n v="80"/>
    <n v="1"/>
    <n v="10"/>
    <n v="4"/>
    <n v="10"/>
    <n v="9"/>
    <n v="9"/>
    <n v="4"/>
  </r>
  <r>
    <s v="No"/>
    <s v="Travel_Frequently"/>
    <x v="2"/>
    <s v="Current Employees"/>
    <x v="1"/>
    <x v="0"/>
    <s v="STAFF-1513"/>
    <n v="1513"/>
    <x v="0"/>
    <x v="2"/>
    <x v="1"/>
    <s v="No"/>
    <s v="Y"/>
    <n v="3"/>
    <n v="-2"/>
    <n v="0"/>
    <n v="29"/>
    <x v="1"/>
    <m/>
    <n v="0"/>
    <n v="1"/>
    <n v="410"/>
    <n v="2"/>
    <x v="1"/>
    <n v="1"/>
    <n v="4"/>
    <n v="97"/>
    <n v="3"/>
    <n v="1"/>
    <n v="2"/>
    <n v="3180"/>
    <n v="4668"/>
    <n v="0"/>
    <n v="13"/>
    <n v="3"/>
    <n v="3"/>
    <n v="80"/>
    <n v="3"/>
    <n v="4"/>
    <n v="3"/>
    <n v="3"/>
    <n v="2"/>
    <n v="0"/>
    <n v="2"/>
  </r>
  <r>
    <s v="No"/>
    <s v="Travel_Frequently"/>
    <x v="0"/>
    <s v="Current Employees"/>
    <x v="1"/>
    <x v="2"/>
    <s v="STAFF-1633"/>
    <n v="1633"/>
    <x v="0"/>
    <x v="3"/>
    <x v="0"/>
    <s v="No"/>
    <s v="Y"/>
    <n v="2"/>
    <n v="-2"/>
    <n v="0"/>
    <n v="39"/>
    <x v="1"/>
    <m/>
    <n v="0"/>
    <n v="1"/>
    <n v="711"/>
    <n v="4"/>
    <x v="3"/>
    <n v="1"/>
    <n v="1"/>
    <n v="81"/>
    <n v="3"/>
    <n v="2"/>
    <n v="3"/>
    <n v="5042"/>
    <n v="3140"/>
    <n v="0"/>
    <n v="13"/>
    <n v="3"/>
    <n v="4"/>
    <n v="80"/>
    <n v="0"/>
    <n v="10"/>
    <n v="1"/>
    <n v="9"/>
    <n v="2"/>
    <n v="3"/>
    <n v="8"/>
  </r>
  <r>
    <s v="No"/>
    <s v="Travel_Frequently"/>
    <x v="0"/>
    <s v="Current Employees"/>
    <x v="1"/>
    <x v="2"/>
    <s v="STAFF-1480"/>
    <n v="1480"/>
    <x v="0"/>
    <x v="2"/>
    <x v="0"/>
    <s v="No"/>
    <s v="Y"/>
    <n v="3"/>
    <n v="-2"/>
    <n v="0"/>
    <n v="42"/>
    <x v="1"/>
    <m/>
    <n v="0"/>
    <n v="1"/>
    <n v="748"/>
    <n v="9"/>
    <x v="0"/>
    <n v="1"/>
    <n v="1"/>
    <n v="74"/>
    <n v="3"/>
    <n v="1"/>
    <n v="4"/>
    <n v="3673"/>
    <n v="16458"/>
    <n v="1"/>
    <n v="13"/>
    <n v="3"/>
    <n v="3"/>
    <n v="80"/>
    <n v="0"/>
    <n v="12"/>
    <n v="3"/>
    <n v="12"/>
    <n v="9"/>
    <n v="5"/>
    <n v="8"/>
  </r>
  <r>
    <s v="No"/>
    <s v="Travel_Frequently"/>
    <x v="2"/>
    <s v="Current Employees"/>
    <x v="1"/>
    <x v="4"/>
    <s v="STAFF-1745"/>
    <n v="1745"/>
    <x v="0"/>
    <x v="1"/>
    <x v="0"/>
    <s v="No"/>
    <s v="Y"/>
    <n v="2"/>
    <n v="-2"/>
    <n v="0"/>
    <n v="30"/>
    <x v="1"/>
    <m/>
    <n v="0"/>
    <n v="1"/>
    <n v="1312"/>
    <n v="2"/>
    <x v="2"/>
    <n v="1"/>
    <n v="4"/>
    <n v="78"/>
    <n v="2"/>
    <n v="1"/>
    <n v="4"/>
    <n v="4968"/>
    <n v="26427"/>
    <n v="0"/>
    <n v="16"/>
    <n v="3"/>
    <n v="4"/>
    <n v="80"/>
    <n v="0"/>
    <n v="10"/>
    <n v="3"/>
    <n v="9"/>
    <n v="7"/>
    <n v="0"/>
    <n v="7"/>
  </r>
  <r>
    <s v="No"/>
    <s v="Travel_Frequently"/>
    <x v="0"/>
    <s v="Current Employees"/>
    <x v="0"/>
    <x v="3"/>
    <s v="STAFF-1481"/>
    <n v="1481"/>
    <x v="0"/>
    <x v="0"/>
    <x v="1"/>
    <s v="No"/>
    <s v="Y"/>
    <n v="4"/>
    <n v="-2"/>
    <n v="0"/>
    <n v="44"/>
    <x v="1"/>
    <m/>
    <n v="0"/>
    <n v="1"/>
    <n v="383"/>
    <n v="1"/>
    <x v="4"/>
    <n v="1"/>
    <n v="1"/>
    <n v="79"/>
    <n v="3"/>
    <n v="2"/>
    <n v="2"/>
    <n v="4768"/>
    <n v="9282"/>
    <n v="7"/>
    <n v="12"/>
    <n v="3"/>
    <n v="3"/>
    <n v="80"/>
    <n v="1"/>
    <n v="11"/>
    <n v="2"/>
    <n v="1"/>
    <n v="0"/>
    <n v="0"/>
    <n v="0"/>
  </r>
  <r>
    <s v="No"/>
    <s v="Travel_Frequently"/>
    <x v="2"/>
    <s v="Current Employees"/>
    <x v="0"/>
    <x v="3"/>
    <s v="STAFF-1833"/>
    <n v="1833"/>
    <x v="0"/>
    <x v="0"/>
    <x v="1"/>
    <s v="No"/>
    <s v="Y"/>
    <n v="3"/>
    <n v="-2"/>
    <n v="0"/>
    <n v="31"/>
    <x v="1"/>
    <m/>
    <n v="0"/>
    <n v="1"/>
    <n v="1125"/>
    <n v="7"/>
    <x v="2"/>
    <n v="1"/>
    <n v="1"/>
    <n v="68"/>
    <n v="3"/>
    <n v="3"/>
    <n v="2"/>
    <n v="9637"/>
    <n v="8277"/>
    <n v="2"/>
    <n v="14"/>
    <n v="3"/>
    <n v="4"/>
    <n v="80"/>
    <n v="2"/>
    <n v="9"/>
    <n v="3"/>
    <n v="3"/>
    <n v="2"/>
    <n v="2"/>
    <n v="2"/>
  </r>
  <r>
    <s v="No"/>
    <s v="Travel_Rarely"/>
    <x v="2"/>
    <s v="Current Employees"/>
    <x v="2"/>
    <x v="5"/>
    <s v="STAFF-1987"/>
    <n v="1987"/>
    <x v="0"/>
    <x v="8"/>
    <x v="1"/>
    <s v="No"/>
    <s v="Y"/>
    <n v="3"/>
    <n v="-2"/>
    <n v="0"/>
    <n v="25"/>
    <x v="1"/>
    <m/>
    <n v="0"/>
    <n v="1"/>
    <n v="309"/>
    <n v="2"/>
    <x v="3"/>
    <n v="1"/>
    <n v="3"/>
    <n v="82"/>
    <n v="3"/>
    <n v="1"/>
    <n v="2"/>
    <n v="2187"/>
    <n v="19655"/>
    <n v="4"/>
    <n v="14"/>
    <n v="3"/>
    <n v="3"/>
    <n v="80"/>
    <n v="0"/>
    <n v="6"/>
    <n v="3"/>
    <n v="2"/>
    <n v="0"/>
    <n v="1"/>
    <n v="2"/>
  </r>
  <r>
    <s v="No"/>
    <s v="Travel_Rarely"/>
    <x v="1"/>
    <s v="Current Employees"/>
    <x v="2"/>
    <x v="0"/>
    <s v="STAFF-1625"/>
    <n v="1625"/>
    <x v="0"/>
    <x v="5"/>
    <x v="1"/>
    <s v="No"/>
    <s v="Y"/>
    <n v="2"/>
    <n v="-2"/>
    <n v="0"/>
    <n v="47"/>
    <x v="1"/>
    <m/>
    <n v="0"/>
    <n v="1"/>
    <n v="1176"/>
    <n v="26"/>
    <x v="2"/>
    <n v="1"/>
    <n v="4"/>
    <n v="98"/>
    <n v="3"/>
    <n v="5"/>
    <n v="3"/>
    <n v="19658"/>
    <n v="5220"/>
    <n v="3"/>
    <n v="11"/>
    <n v="3"/>
    <n v="3"/>
    <n v="80"/>
    <n v="1"/>
    <n v="27"/>
    <n v="3"/>
    <n v="5"/>
    <n v="2"/>
    <n v="1"/>
    <n v="0"/>
  </r>
  <r>
    <s v="No"/>
    <s v="Travel_Rarely"/>
    <x v="2"/>
    <s v="Current Employees"/>
    <x v="2"/>
    <x v="2"/>
    <s v="STAFF-1461"/>
    <n v="1461"/>
    <x v="0"/>
    <x v="8"/>
    <x v="0"/>
    <s v="No"/>
    <s v="Y"/>
    <n v="3"/>
    <n v="-2"/>
    <n v="0"/>
    <n v="31"/>
    <x v="1"/>
    <m/>
    <n v="0"/>
    <n v="1"/>
    <n v="1398"/>
    <n v="8"/>
    <x v="0"/>
    <n v="1"/>
    <n v="4"/>
    <n v="96"/>
    <n v="4"/>
    <n v="1"/>
    <n v="2"/>
    <n v="2109"/>
    <n v="24609"/>
    <n v="9"/>
    <n v="18"/>
    <n v="3"/>
    <n v="4"/>
    <n v="80"/>
    <n v="0"/>
    <n v="8"/>
    <n v="3"/>
    <n v="3"/>
    <n v="2"/>
    <n v="0"/>
    <n v="2"/>
  </r>
  <r>
    <s v="No"/>
    <s v="Travel_Rarely"/>
    <x v="2"/>
    <s v="Current Employees"/>
    <x v="1"/>
    <x v="2"/>
    <s v="STAFF-1916"/>
    <n v="1916"/>
    <x v="0"/>
    <x v="2"/>
    <x v="2"/>
    <s v="No"/>
    <s v="Y"/>
    <n v="0"/>
    <n v="-2"/>
    <n v="0"/>
    <n v="31"/>
    <x v="1"/>
    <m/>
    <n v="0"/>
    <n v="1"/>
    <n v="471"/>
    <n v="4"/>
    <x v="3"/>
    <n v="1"/>
    <n v="1"/>
    <n v="62"/>
    <n v="4"/>
    <n v="1"/>
    <n v="3"/>
    <n v="3978"/>
    <n v="16031"/>
    <n v="8"/>
    <n v="12"/>
    <n v="3"/>
    <n v="2"/>
    <n v="80"/>
    <n v="1"/>
    <n v="4"/>
    <n v="2"/>
    <n v="2"/>
    <n v="2"/>
    <n v="2"/>
    <n v="2"/>
  </r>
  <r>
    <s v="No"/>
    <s v="Travel_Rarely"/>
    <x v="0"/>
    <s v="Current Employees"/>
    <x v="1"/>
    <x v="0"/>
    <s v="STAFF-1829"/>
    <n v="1829"/>
    <x v="0"/>
    <x v="4"/>
    <x v="2"/>
    <s v="No"/>
    <s v="Y"/>
    <n v="3"/>
    <n v="-2"/>
    <n v="0"/>
    <n v="40"/>
    <x v="1"/>
    <m/>
    <n v="0"/>
    <n v="1"/>
    <n v="750"/>
    <n v="12"/>
    <x v="3"/>
    <n v="1"/>
    <n v="2"/>
    <n v="47"/>
    <n v="3"/>
    <n v="2"/>
    <n v="3"/>
    <n v="4448"/>
    <n v="10748"/>
    <n v="2"/>
    <n v="12"/>
    <n v="3"/>
    <n v="2"/>
    <n v="80"/>
    <n v="1"/>
    <n v="15"/>
    <n v="3"/>
    <n v="7"/>
    <n v="4"/>
    <n v="7"/>
    <n v="7"/>
  </r>
  <r>
    <s v="No"/>
    <s v="Travel_Rarely"/>
    <x v="0"/>
    <s v="Current Employees"/>
    <x v="1"/>
    <x v="0"/>
    <s v="STAFF-1822"/>
    <n v="1822"/>
    <x v="0"/>
    <x v="4"/>
    <x v="2"/>
    <s v="No"/>
    <s v="Y"/>
    <n v="3"/>
    <n v="-2"/>
    <n v="0"/>
    <n v="40"/>
    <x v="1"/>
    <m/>
    <n v="0"/>
    <n v="1"/>
    <n v="1194"/>
    <n v="1"/>
    <x v="3"/>
    <n v="1"/>
    <n v="3"/>
    <n v="52"/>
    <n v="3"/>
    <n v="2"/>
    <n v="4"/>
    <n v="6513"/>
    <n v="9060"/>
    <n v="4"/>
    <n v="17"/>
    <n v="3"/>
    <n v="4"/>
    <n v="80"/>
    <n v="1"/>
    <n v="12"/>
    <n v="3"/>
    <n v="5"/>
    <n v="3"/>
    <n v="0"/>
    <n v="3"/>
  </r>
  <r>
    <s v="No"/>
    <s v="Travel_Rarely"/>
    <x v="2"/>
    <s v="Current Employees"/>
    <x v="1"/>
    <x v="4"/>
    <s v="STAFF-1762"/>
    <n v="1762"/>
    <x v="0"/>
    <x v="1"/>
    <x v="2"/>
    <s v="No"/>
    <s v="Y"/>
    <n v="2"/>
    <n v="-2"/>
    <n v="0"/>
    <n v="29"/>
    <x v="1"/>
    <m/>
    <n v="0"/>
    <n v="1"/>
    <n v="590"/>
    <n v="4"/>
    <x v="3"/>
    <n v="1"/>
    <n v="4"/>
    <n v="91"/>
    <n v="2"/>
    <n v="1"/>
    <n v="4"/>
    <n v="2109"/>
    <n v="10007"/>
    <n v="1"/>
    <n v="13"/>
    <n v="3"/>
    <n v="3"/>
    <n v="80"/>
    <n v="1"/>
    <n v="1"/>
    <n v="3"/>
    <n v="1"/>
    <n v="0"/>
    <n v="0"/>
    <n v="0"/>
  </r>
  <r>
    <s v="No"/>
    <s v="Travel_Rarely"/>
    <x v="2"/>
    <s v="Current Employees"/>
    <x v="1"/>
    <x v="0"/>
    <s v="STAFF-1658"/>
    <n v="1658"/>
    <x v="0"/>
    <x v="1"/>
    <x v="2"/>
    <s v="No"/>
    <s v="Y"/>
    <n v="2"/>
    <n v="-2"/>
    <n v="0"/>
    <n v="34"/>
    <x v="1"/>
    <m/>
    <n v="0"/>
    <n v="1"/>
    <n v="1130"/>
    <n v="3"/>
    <x v="3"/>
    <n v="1"/>
    <n v="4"/>
    <n v="66"/>
    <n v="3"/>
    <n v="2"/>
    <n v="2"/>
    <n v="5433"/>
    <n v="19332"/>
    <n v="1"/>
    <n v="12"/>
    <n v="3"/>
    <n v="3"/>
    <n v="80"/>
    <n v="1"/>
    <n v="11"/>
    <n v="3"/>
    <n v="11"/>
    <n v="8"/>
    <n v="7"/>
    <n v="9"/>
  </r>
  <r>
    <s v="No"/>
    <s v="Travel_Rarely"/>
    <x v="1"/>
    <s v="Current Employees"/>
    <x v="1"/>
    <x v="1"/>
    <s v="STAFF-1635"/>
    <n v="1635"/>
    <x v="0"/>
    <x v="3"/>
    <x v="2"/>
    <s v="No"/>
    <s v="Y"/>
    <n v="3"/>
    <n v="-2"/>
    <n v="0"/>
    <n v="45"/>
    <x v="1"/>
    <m/>
    <n v="0"/>
    <n v="1"/>
    <n v="1329"/>
    <n v="2"/>
    <x v="0"/>
    <n v="1"/>
    <n v="4"/>
    <n v="59"/>
    <n v="2"/>
    <n v="2"/>
    <n v="4"/>
    <n v="5770"/>
    <n v="5388"/>
    <n v="1"/>
    <n v="19"/>
    <n v="3"/>
    <n v="1"/>
    <n v="80"/>
    <n v="2"/>
    <n v="10"/>
    <n v="3"/>
    <n v="10"/>
    <n v="7"/>
    <n v="3"/>
    <n v="9"/>
  </r>
  <r>
    <s v="No"/>
    <s v="Travel_Rarely"/>
    <x v="1"/>
    <s v="Current Employees"/>
    <x v="1"/>
    <x v="0"/>
    <s v="STAFF-1656"/>
    <n v="1656"/>
    <x v="0"/>
    <x v="7"/>
    <x v="2"/>
    <s v="No"/>
    <s v="Y"/>
    <n v="3"/>
    <n v="-2"/>
    <n v="0"/>
    <n v="50"/>
    <x v="1"/>
    <m/>
    <n v="0"/>
    <n v="1"/>
    <n v="813"/>
    <n v="17"/>
    <x v="4"/>
    <n v="1"/>
    <n v="4"/>
    <n v="50"/>
    <n v="2"/>
    <n v="3"/>
    <n v="3"/>
    <n v="13269"/>
    <n v="21981"/>
    <n v="5"/>
    <n v="15"/>
    <n v="3"/>
    <n v="3"/>
    <n v="80"/>
    <n v="3"/>
    <n v="19"/>
    <n v="3"/>
    <n v="14"/>
    <n v="11"/>
    <n v="1"/>
    <n v="11"/>
  </r>
  <r>
    <s v="No"/>
    <s v="Travel_Rarely"/>
    <x v="2"/>
    <s v="Current Employees"/>
    <x v="1"/>
    <x v="2"/>
    <s v="STAFF-1502"/>
    <n v="1502"/>
    <x v="0"/>
    <x v="2"/>
    <x v="1"/>
    <s v="No"/>
    <s v="Y"/>
    <n v="5"/>
    <n v="-2"/>
    <n v="0"/>
    <n v="33"/>
    <x v="1"/>
    <m/>
    <n v="0"/>
    <n v="1"/>
    <n v="1099"/>
    <n v="4"/>
    <x v="2"/>
    <n v="1"/>
    <n v="1"/>
    <n v="82"/>
    <n v="2"/>
    <n v="1"/>
    <n v="2"/>
    <n v="3838"/>
    <n v="8192"/>
    <n v="8"/>
    <n v="11"/>
    <n v="3"/>
    <n v="4"/>
    <n v="80"/>
    <n v="0"/>
    <n v="8"/>
    <n v="3"/>
    <n v="5"/>
    <n v="4"/>
    <n v="0"/>
    <n v="2"/>
  </r>
  <r>
    <s v="No"/>
    <s v="Travel_Rarely"/>
    <x v="0"/>
    <s v="Current Employees"/>
    <x v="1"/>
    <x v="2"/>
    <s v="STAFF-1866"/>
    <n v="1866"/>
    <x v="0"/>
    <x v="5"/>
    <x v="1"/>
    <s v="No"/>
    <s v="Y"/>
    <n v="2"/>
    <n v="-2"/>
    <n v="0"/>
    <n v="43"/>
    <x v="1"/>
    <m/>
    <n v="0"/>
    <n v="1"/>
    <n v="823"/>
    <n v="6"/>
    <x v="3"/>
    <n v="1"/>
    <n v="1"/>
    <n v="81"/>
    <n v="2"/>
    <n v="5"/>
    <n v="3"/>
    <n v="19392"/>
    <n v="22539"/>
    <n v="7"/>
    <n v="13"/>
    <n v="3"/>
    <n v="4"/>
    <n v="80"/>
    <n v="0"/>
    <n v="21"/>
    <n v="3"/>
    <n v="16"/>
    <n v="12"/>
    <n v="6"/>
    <n v="14"/>
  </r>
  <r>
    <s v="No"/>
    <s v="Travel_Rarely"/>
    <x v="1"/>
    <s v="Current Employees"/>
    <x v="1"/>
    <x v="4"/>
    <s v="STAFF-1786"/>
    <n v="1786"/>
    <x v="0"/>
    <x v="5"/>
    <x v="1"/>
    <s v="No"/>
    <s v="Y"/>
    <n v="2"/>
    <n v="-2"/>
    <n v="0"/>
    <n v="51"/>
    <x v="1"/>
    <m/>
    <n v="0"/>
    <n v="1"/>
    <n v="942"/>
    <n v="3"/>
    <x v="3"/>
    <n v="1"/>
    <n v="4"/>
    <n v="53"/>
    <n v="3"/>
    <n v="3"/>
    <n v="4"/>
    <n v="13116"/>
    <n v="22984"/>
    <n v="2"/>
    <n v="11"/>
    <n v="3"/>
    <n v="4"/>
    <n v="80"/>
    <n v="0"/>
    <n v="15"/>
    <n v="3"/>
    <n v="2"/>
    <n v="2"/>
    <n v="2"/>
    <n v="2"/>
  </r>
  <r>
    <s v="No"/>
    <s v="Travel_Rarely"/>
    <x v="2"/>
    <s v="Current Employees"/>
    <x v="1"/>
    <x v="0"/>
    <s v="STAFF-1701"/>
    <n v="1701"/>
    <x v="0"/>
    <x v="1"/>
    <x v="1"/>
    <s v="No"/>
    <s v="Y"/>
    <n v="3"/>
    <n v="-2"/>
    <n v="0"/>
    <n v="34"/>
    <x v="1"/>
    <m/>
    <n v="0"/>
    <n v="1"/>
    <n v="678"/>
    <n v="19"/>
    <x v="3"/>
    <n v="1"/>
    <n v="2"/>
    <n v="35"/>
    <n v="2"/>
    <n v="1"/>
    <n v="4"/>
    <n v="2929"/>
    <n v="20338"/>
    <n v="1"/>
    <n v="12"/>
    <n v="3"/>
    <n v="2"/>
    <n v="80"/>
    <n v="0"/>
    <n v="10"/>
    <n v="3"/>
    <n v="10"/>
    <n v="9"/>
    <n v="8"/>
    <n v="7"/>
  </r>
  <r>
    <s v="No"/>
    <s v="Travel_Rarely"/>
    <x v="2"/>
    <s v="Current Employees"/>
    <x v="1"/>
    <x v="2"/>
    <s v="STAFF-1647"/>
    <n v="1647"/>
    <x v="0"/>
    <x v="1"/>
    <x v="1"/>
    <s v="No"/>
    <s v="Y"/>
    <n v="0"/>
    <n v="-2"/>
    <n v="0"/>
    <n v="27"/>
    <x v="1"/>
    <m/>
    <n v="0"/>
    <n v="1"/>
    <n v="486"/>
    <n v="8"/>
    <x v="3"/>
    <n v="1"/>
    <n v="2"/>
    <n v="86"/>
    <n v="4"/>
    <n v="1"/>
    <n v="3"/>
    <n v="3517"/>
    <n v="22490"/>
    <n v="7"/>
    <n v="17"/>
    <n v="3"/>
    <n v="1"/>
    <n v="80"/>
    <n v="0"/>
    <n v="5"/>
    <n v="3"/>
    <n v="3"/>
    <n v="2"/>
    <n v="0"/>
    <n v="2"/>
  </r>
  <r>
    <s v="No"/>
    <s v="Travel_Rarely"/>
    <x v="1"/>
    <s v="Current Employees"/>
    <x v="1"/>
    <x v="1"/>
    <s v="STAFF-1409"/>
    <n v="1409"/>
    <x v="0"/>
    <x v="2"/>
    <x v="1"/>
    <s v="No"/>
    <s v="Y"/>
    <n v="2"/>
    <n v="-2"/>
    <n v="0"/>
    <n v="52"/>
    <x v="1"/>
    <m/>
    <n v="0"/>
    <n v="1"/>
    <n v="258"/>
    <n v="8"/>
    <x v="2"/>
    <n v="1"/>
    <n v="3"/>
    <n v="54"/>
    <n v="3"/>
    <n v="1"/>
    <n v="3"/>
    <n v="2950"/>
    <n v="17363"/>
    <n v="9"/>
    <n v="13"/>
    <n v="3"/>
    <n v="3"/>
    <n v="80"/>
    <n v="0"/>
    <n v="12"/>
    <n v="1"/>
    <n v="5"/>
    <n v="4"/>
    <n v="0"/>
    <n v="4"/>
  </r>
  <r>
    <s v="No"/>
    <s v="Travel_Rarely"/>
    <x v="0"/>
    <s v="Current Employees"/>
    <x v="1"/>
    <x v="2"/>
    <s v="STAFF-2015"/>
    <n v="2015"/>
    <x v="0"/>
    <x v="7"/>
    <x v="1"/>
    <s v="No"/>
    <s v="Y"/>
    <n v="3"/>
    <n v="-2"/>
    <n v="0"/>
    <n v="38"/>
    <x v="1"/>
    <m/>
    <n v="0"/>
    <n v="1"/>
    <n v="201"/>
    <n v="10"/>
    <x v="3"/>
    <n v="1"/>
    <n v="2"/>
    <n v="99"/>
    <n v="1"/>
    <n v="3"/>
    <n v="3"/>
    <n v="13206"/>
    <n v="3376"/>
    <n v="3"/>
    <n v="12"/>
    <n v="3"/>
    <n v="1"/>
    <n v="80"/>
    <n v="1"/>
    <n v="20"/>
    <n v="3"/>
    <n v="18"/>
    <n v="16"/>
    <n v="1"/>
    <n v="11"/>
  </r>
  <r>
    <s v="No"/>
    <s v="Travel_Rarely"/>
    <x v="0"/>
    <s v="Current Employees"/>
    <x v="1"/>
    <x v="2"/>
    <s v="STAFF-1640"/>
    <n v="1640"/>
    <x v="0"/>
    <x v="1"/>
    <x v="1"/>
    <s v="No"/>
    <s v="Y"/>
    <n v="2"/>
    <n v="-2"/>
    <n v="0"/>
    <n v="37"/>
    <x v="1"/>
    <m/>
    <n v="0"/>
    <n v="1"/>
    <n v="1470"/>
    <n v="10"/>
    <x v="3"/>
    <n v="1"/>
    <n v="2"/>
    <n v="71"/>
    <n v="3"/>
    <n v="1"/>
    <n v="2"/>
    <n v="3936"/>
    <n v="9953"/>
    <n v="1"/>
    <n v="11"/>
    <n v="3"/>
    <n v="1"/>
    <n v="80"/>
    <n v="1"/>
    <n v="8"/>
    <n v="1"/>
    <n v="8"/>
    <n v="4"/>
    <n v="7"/>
    <n v="7"/>
  </r>
  <r>
    <s v="No"/>
    <s v="Travel_Rarely"/>
    <x v="2"/>
    <s v="Current Employees"/>
    <x v="1"/>
    <x v="1"/>
    <s v="STAFF-1544"/>
    <n v="1544"/>
    <x v="0"/>
    <x v="4"/>
    <x v="1"/>
    <s v="No"/>
    <s v="Y"/>
    <n v="3"/>
    <n v="-2"/>
    <n v="0"/>
    <n v="29"/>
    <x v="1"/>
    <m/>
    <n v="0"/>
    <n v="1"/>
    <n v="441"/>
    <n v="8"/>
    <x v="1"/>
    <n v="1"/>
    <n v="3"/>
    <n v="39"/>
    <n v="1"/>
    <n v="2"/>
    <n v="3"/>
    <n v="9715"/>
    <n v="7288"/>
    <n v="3"/>
    <n v="13"/>
    <n v="3"/>
    <n v="3"/>
    <n v="80"/>
    <n v="1"/>
    <n v="9"/>
    <n v="3"/>
    <n v="7"/>
    <n v="7"/>
    <n v="0"/>
    <n v="7"/>
  </r>
  <r>
    <s v="No"/>
    <s v="Travel_Rarely"/>
    <x v="0"/>
    <s v="Current Employees"/>
    <x v="1"/>
    <x v="0"/>
    <s v="STAFF-2052"/>
    <n v="2052"/>
    <x v="0"/>
    <x v="1"/>
    <x v="1"/>
    <s v="No"/>
    <s v="Y"/>
    <n v="5"/>
    <n v="-2"/>
    <n v="0"/>
    <n v="35"/>
    <x v="1"/>
    <m/>
    <n v="0"/>
    <n v="1"/>
    <n v="287"/>
    <n v="1"/>
    <x v="2"/>
    <n v="1"/>
    <n v="3"/>
    <n v="62"/>
    <n v="1"/>
    <n v="1"/>
    <n v="4"/>
    <n v="2977"/>
    <n v="8952"/>
    <n v="1"/>
    <n v="12"/>
    <n v="3"/>
    <n v="4"/>
    <n v="80"/>
    <n v="1"/>
    <n v="4"/>
    <n v="3"/>
    <n v="4"/>
    <n v="3"/>
    <n v="1"/>
    <n v="1"/>
  </r>
  <r>
    <s v="No"/>
    <s v="Travel_Rarely"/>
    <x v="0"/>
    <s v="Current Employees"/>
    <x v="1"/>
    <x v="0"/>
    <s v="STAFF-1802"/>
    <n v="1802"/>
    <x v="0"/>
    <x v="2"/>
    <x v="1"/>
    <s v="No"/>
    <s v="Y"/>
    <n v="5"/>
    <n v="-2"/>
    <n v="0"/>
    <n v="40"/>
    <x v="1"/>
    <m/>
    <n v="0"/>
    <n v="1"/>
    <n v="616"/>
    <n v="2"/>
    <x v="0"/>
    <n v="1"/>
    <n v="3"/>
    <n v="99"/>
    <n v="3"/>
    <n v="1"/>
    <n v="3"/>
    <n v="3377"/>
    <n v="25605"/>
    <n v="4"/>
    <n v="17"/>
    <n v="3"/>
    <n v="4"/>
    <n v="80"/>
    <n v="1"/>
    <n v="7"/>
    <n v="2"/>
    <n v="4"/>
    <n v="3"/>
    <n v="0"/>
    <n v="2"/>
  </r>
  <r>
    <s v="No"/>
    <s v="Travel_Rarely"/>
    <x v="1"/>
    <s v="Current Employees"/>
    <x v="1"/>
    <x v="0"/>
    <s v="STAFF-1617"/>
    <n v="1617"/>
    <x v="0"/>
    <x v="2"/>
    <x v="1"/>
    <s v="No"/>
    <s v="Y"/>
    <n v="3"/>
    <n v="-2"/>
    <n v="0"/>
    <n v="49"/>
    <x v="1"/>
    <m/>
    <n v="0"/>
    <n v="1"/>
    <n v="722"/>
    <n v="25"/>
    <x v="2"/>
    <n v="1"/>
    <n v="3"/>
    <n v="84"/>
    <n v="3"/>
    <n v="1"/>
    <n v="3"/>
    <n v="3211"/>
    <n v="22102"/>
    <n v="1"/>
    <n v="14"/>
    <n v="3"/>
    <n v="4"/>
    <n v="80"/>
    <n v="1"/>
    <n v="10"/>
    <n v="2"/>
    <n v="9"/>
    <n v="6"/>
    <n v="1"/>
    <n v="4"/>
  </r>
  <r>
    <s v="No"/>
    <s v="Travel_Rarely"/>
    <x v="1"/>
    <s v="Current Employees"/>
    <x v="1"/>
    <x v="1"/>
    <s v="STAFF-1576"/>
    <n v="1576"/>
    <x v="0"/>
    <x v="1"/>
    <x v="1"/>
    <s v="No"/>
    <s v="Y"/>
    <n v="3"/>
    <n v="-2"/>
    <n v="0"/>
    <n v="48"/>
    <x v="1"/>
    <m/>
    <n v="0"/>
    <n v="1"/>
    <n v="1108"/>
    <n v="15"/>
    <x v="2"/>
    <n v="1"/>
    <n v="3"/>
    <n v="65"/>
    <n v="3"/>
    <n v="1"/>
    <n v="3"/>
    <n v="2367"/>
    <n v="16530"/>
    <n v="8"/>
    <n v="12"/>
    <n v="3"/>
    <n v="4"/>
    <n v="80"/>
    <n v="1"/>
    <n v="10"/>
    <n v="2"/>
    <n v="8"/>
    <n v="2"/>
    <n v="7"/>
    <n v="6"/>
  </r>
  <r>
    <s v="No"/>
    <s v="Travel_Rarely"/>
    <x v="2"/>
    <s v="Current Employees"/>
    <x v="1"/>
    <x v="0"/>
    <s v="STAFF-1447"/>
    <n v="1447"/>
    <x v="0"/>
    <x v="2"/>
    <x v="1"/>
    <s v="No"/>
    <s v="Y"/>
    <n v="2"/>
    <n v="-2"/>
    <n v="0"/>
    <n v="34"/>
    <x v="1"/>
    <m/>
    <n v="0"/>
    <n v="1"/>
    <n v="401"/>
    <n v="1"/>
    <x v="3"/>
    <n v="1"/>
    <n v="4"/>
    <n v="86"/>
    <n v="2"/>
    <n v="1"/>
    <n v="2"/>
    <n v="3294"/>
    <n v="3708"/>
    <n v="5"/>
    <n v="17"/>
    <n v="3"/>
    <n v="1"/>
    <n v="80"/>
    <n v="1"/>
    <n v="7"/>
    <n v="2"/>
    <n v="5"/>
    <n v="4"/>
    <n v="0"/>
    <n v="2"/>
  </r>
  <r>
    <s v="No"/>
    <s v="Travel_Rarely"/>
    <x v="2"/>
    <s v="Current Employees"/>
    <x v="1"/>
    <x v="0"/>
    <s v="STAFF-1555"/>
    <n v="1555"/>
    <x v="0"/>
    <x v="1"/>
    <x v="1"/>
    <s v="No"/>
    <s v="Y"/>
    <n v="2"/>
    <n v="-2"/>
    <n v="0"/>
    <n v="32"/>
    <x v="1"/>
    <m/>
    <n v="0"/>
    <n v="1"/>
    <n v="824"/>
    <n v="5"/>
    <x v="0"/>
    <n v="1"/>
    <n v="4"/>
    <n v="67"/>
    <n v="2"/>
    <n v="2"/>
    <n v="2"/>
    <n v="5878"/>
    <n v="15624"/>
    <n v="3"/>
    <n v="12"/>
    <n v="3"/>
    <n v="1"/>
    <n v="80"/>
    <n v="1"/>
    <n v="12"/>
    <n v="3"/>
    <n v="7"/>
    <n v="1"/>
    <n v="2"/>
    <n v="5"/>
  </r>
  <r>
    <s v="No"/>
    <s v="Travel_Rarely"/>
    <x v="0"/>
    <s v="Current Employees"/>
    <x v="1"/>
    <x v="1"/>
    <s v="STAFF-1782"/>
    <n v="1782"/>
    <x v="0"/>
    <x v="2"/>
    <x v="1"/>
    <s v="No"/>
    <s v="Y"/>
    <n v="3"/>
    <n v="-2"/>
    <n v="0"/>
    <n v="38"/>
    <x v="1"/>
    <m/>
    <n v="0"/>
    <n v="1"/>
    <n v="1153"/>
    <n v="6"/>
    <x v="0"/>
    <n v="1"/>
    <n v="4"/>
    <n v="40"/>
    <n v="2"/>
    <n v="1"/>
    <n v="3"/>
    <n v="3702"/>
    <n v="16376"/>
    <n v="1"/>
    <n v="11"/>
    <n v="3"/>
    <n v="2"/>
    <n v="80"/>
    <n v="1"/>
    <n v="5"/>
    <n v="3"/>
    <n v="5"/>
    <n v="4"/>
    <n v="0"/>
    <n v="4"/>
  </r>
  <r>
    <s v="No"/>
    <s v="Travel_Rarely"/>
    <x v="0"/>
    <s v="Current Employees"/>
    <x v="1"/>
    <x v="2"/>
    <s v="STAFF-1687"/>
    <n v="1687"/>
    <x v="0"/>
    <x v="2"/>
    <x v="1"/>
    <s v="No"/>
    <s v="Y"/>
    <n v="5"/>
    <n v="-2"/>
    <n v="0"/>
    <n v="38"/>
    <x v="1"/>
    <m/>
    <n v="0"/>
    <n v="1"/>
    <n v="1495"/>
    <n v="4"/>
    <x v="0"/>
    <n v="1"/>
    <n v="4"/>
    <n v="87"/>
    <n v="3"/>
    <n v="1"/>
    <n v="3"/>
    <n v="3306"/>
    <n v="26176"/>
    <n v="7"/>
    <n v="19"/>
    <n v="3"/>
    <n v="4"/>
    <n v="80"/>
    <n v="1"/>
    <n v="7"/>
    <n v="2"/>
    <n v="0"/>
    <n v="0"/>
    <n v="0"/>
    <n v="0"/>
  </r>
  <r>
    <s v="No"/>
    <s v="Travel_Rarely"/>
    <x v="2"/>
    <s v="Current Employees"/>
    <x v="1"/>
    <x v="2"/>
    <s v="STAFF-1709"/>
    <n v="1709"/>
    <x v="0"/>
    <x v="2"/>
    <x v="1"/>
    <s v="No"/>
    <s v="Y"/>
    <n v="2"/>
    <n v="-2"/>
    <n v="0"/>
    <n v="29"/>
    <x v="1"/>
    <m/>
    <n v="0"/>
    <n v="1"/>
    <n v="1082"/>
    <n v="9"/>
    <x v="2"/>
    <n v="1"/>
    <n v="4"/>
    <n v="43"/>
    <n v="3"/>
    <n v="1"/>
    <n v="3"/>
    <n v="2974"/>
    <n v="25412"/>
    <n v="9"/>
    <n v="17"/>
    <n v="3"/>
    <n v="3"/>
    <n v="80"/>
    <n v="1"/>
    <n v="9"/>
    <n v="3"/>
    <n v="5"/>
    <n v="3"/>
    <n v="1"/>
    <n v="2"/>
  </r>
  <r>
    <s v="No"/>
    <s v="Travel_Rarely"/>
    <x v="1"/>
    <s v="Current Employees"/>
    <x v="1"/>
    <x v="2"/>
    <s v="STAFF-1830"/>
    <n v="1830"/>
    <x v="0"/>
    <x v="1"/>
    <x v="1"/>
    <s v="No"/>
    <s v="Y"/>
    <n v="2"/>
    <n v="-2"/>
    <n v="0"/>
    <n v="54"/>
    <x v="1"/>
    <m/>
    <n v="0"/>
    <n v="1"/>
    <n v="431"/>
    <n v="7"/>
    <x v="2"/>
    <n v="1"/>
    <n v="4"/>
    <n v="68"/>
    <n v="3"/>
    <n v="2"/>
    <n v="4"/>
    <n v="6854"/>
    <n v="15696"/>
    <n v="4"/>
    <n v="15"/>
    <n v="3"/>
    <n v="2"/>
    <n v="80"/>
    <n v="1"/>
    <n v="14"/>
    <n v="2"/>
    <n v="7"/>
    <n v="1"/>
    <n v="1"/>
    <n v="7"/>
  </r>
  <r>
    <s v="No"/>
    <s v="Travel_Rarely"/>
    <x v="0"/>
    <s v="Current Employees"/>
    <x v="1"/>
    <x v="0"/>
    <s v="STAFF-1628"/>
    <n v="1628"/>
    <x v="0"/>
    <x v="3"/>
    <x v="1"/>
    <s v="No"/>
    <s v="Y"/>
    <n v="2"/>
    <n v="-2"/>
    <n v="0"/>
    <n v="40"/>
    <x v="1"/>
    <m/>
    <n v="0"/>
    <n v="1"/>
    <n v="884"/>
    <n v="15"/>
    <x v="3"/>
    <n v="1"/>
    <n v="1"/>
    <n v="80"/>
    <n v="2"/>
    <n v="3"/>
    <n v="3"/>
    <n v="10435"/>
    <n v="25800"/>
    <n v="1"/>
    <n v="13"/>
    <n v="3"/>
    <n v="4"/>
    <n v="80"/>
    <n v="2"/>
    <n v="18"/>
    <n v="3"/>
    <n v="18"/>
    <n v="15"/>
    <n v="14"/>
    <n v="12"/>
  </r>
  <r>
    <s v="No"/>
    <s v="Travel_Rarely"/>
    <x v="1"/>
    <s v="Current Employees"/>
    <x v="1"/>
    <x v="1"/>
    <s v="STAFF-1655"/>
    <n v="1655"/>
    <x v="0"/>
    <x v="7"/>
    <x v="1"/>
    <s v="No"/>
    <s v="Y"/>
    <n v="2"/>
    <n v="-2"/>
    <n v="0"/>
    <n v="49"/>
    <x v="1"/>
    <m/>
    <n v="0"/>
    <n v="1"/>
    <n v="301"/>
    <n v="22"/>
    <x v="2"/>
    <n v="1"/>
    <n v="1"/>
    <n v="72"/>
    <n v="3"/>
    <n v="4"/>
    <n v="2"/>
    <n v="16413"/>
    <n v="3498"/>
    <n v="3"/>
    <n v="16"/>
    <n v="3"/>
    <n v="2"/>
    <n v="80"/>
    <n v="2"/>
    <n v="27"/>
    <n v="3"/>
    <n v="4"/>
    <n v="2"/>
    <n v="1"/>
    <n v="2"/>
  </r>
  <r>
    <s v="No"/>
    <s v="Travel_Rarely"/>
    <x v="1"/>
    <s v="Current Employees"/>
    <x v="1"/>
    <x v="0"/>
    <s v="STAFF-1969"/>
    <n v="1969"/>
    <x v="0"/>
    <x v="1"/>
    <x v="1"/>
    <s v="No"/>
    <s v="Y"/>
    <n v="6"/>
    <n v="-2"/>
    <n v="0"/>
    <n v="54"/>
    <x v="1"/>
    <m/>
    <n v="0"/>
    <n v="1"/>
    <n v="155"/>
    <n v="9"/>
    <x v="0"/>
    <n v="1"/>
    <n v="1"/>
    <n v="67"/>
    <n v="3"/>
    <n v="2"/>
    <n v="3"/>
    <n v="2897"/>
    <n v="22474"/>
    <n v="3"/>
    <n v="11"/>
    <n v="3"/>
    <n v="3"/>
    <n v="80"/>
    <n v="2"/>
    <n v="9"/>
    <n v="2"/>
    <n v="4"/>
    <n v="3"/>
    <n v="2"/>
    <n v="3"/>
  </r>
  <r>
    <s v="No"/>
    <s v="Travel_Rarely"/>
    <x v="1"/>
    <s v="Current Employees"/>
    <x v="1"/>
    <x v="2"/>
    <s v="STAFF-1443"/>
    <n v="1443"/>
    <x v="0"/>
    <x v="7"/>
    <x v="1"/>
    <s v="No"/>
    <s v="Y"/>
    <n v="2"/>
    <n v="-2"/>
    <n v="0"/>
    <n v="47"/>
    <x v="1"/>
    <m/>
    <n v="0"/>
    <n v="1"/>
    <n v="359"/>
    <n v="2"/>
    <x v="2"/>
    <n v="1"/>
    <n v="1"/>
    <n v="82"/>
    <n v="3"/>
    <n v="4"/>
    <n v="3"/>
    <n v="17169"/>
    <n v="26703"/>
    <n v="3"/>
    <n v="19"/>
    <n v="3"/>
    <n v="2"/>
    <n v="80"/>
    <n v="2"/>
    <n v="26"/>
    <n v="4"/>
    <n v="20"/>
    <n v="17"/>
    <n v="5"/>
    <n v="6"/>
  </r>
  <r>
    <s v="No"/>
    <s v="Travel_Rarely"/>
    <x v="1"/>
    <s v="Current Employees"/>
    <x v="1"/>
    <x v="0"/>
    <s v="STAFF-1888"/>
    <n v="1888"/>
    <x v="0"/>
    <x v="3"/>
    <x v="1"/>
    <s v="No"/>
    <s v="Y"/>
    <n v="2"/>
    <n v="-2"/>
    <n v="0"/>
    <n v="45"/>
    <x v="1"/>
    <m/>
    <n v="0"/>
    <n v="1"/>
    <n v="556"/>
    <n v="25"/>
    <x v="0"/>
    <n v="1"/>
    <n v="2"/>
    <n v="93"/>
    <n v="2"/>
    <n v="2"/>
    <n v="4"/>
    <n v="5906"/>
    <n v="23888"/>
    <n v="0"/>
    <n v="13"/>
    <n v="3"/>
    <n v="4"/>
    <n v="80"/>
    <n v="2"/>
    <n v="10"/>
    <n v="2"/>
    <n v="9"/>
    <n v="8"/>
    <n v="3"/>
    <n v="8"/>
  </r>
  <r>
    <s v="No"/>
    <s v="Travel_Rarely"/>
    <x v="0"/>
    <s v="Current Employees"/>
    <x v="1"/>
    <x v="0"/>
    <s v="STAFF-1651"/>
    <n v="1651"/>
    <x v="0"/>
    <x v="4"/>
    <x v="1"/>
    <s v="No"/>
    <s v="Y"/>
    <n v="6"/>
    <n v="-2"/>
    <n v="0"/>
    <n v="36"/>
    <x v="1"/>
    <m/>
    <n v="0"/>
    <n v="1"/>
    <n v="711"/>
    <n v="5"/>
    <x v="2"/>
    <n v="1"/>
    <n v="2"/>
    <n v="42"/>
    <n v="3"/>
    <n v="3"/>
    <n v="3"/>
    <n v="8008"/>
    <n v="22792"/>
    <n v="4"/>
    <n v="12"/>
    <n v="3"/>
    <n v="3"/>
    <n v="80"/>
    <n v="2"/>
    <n v="9"/>
    <n v="3"/>
    <n v="3"/>
    <n v="2"/>
    <n v="0"/>
    <n v="2"/>
  </r>
  <r>
    <s v="No"/>
    <s v="Travel_Rarely"/>
    <x v="2"/>
    <s v="Current Employees"/>
    <x v="1"/>
    <x v="1"/>
    <s v="STAFF-1607"/>
    <n v="1607"/>
    <x v="0"/>
    <x v="1"/>
    <x v="1"/>
    <s v="No"/>
    <s v="Y"/>
    <n v="3"/>
    <n v="-2"/>
    <n v="0"/>
    <n v="32"/>
    <x v="1"/>
    <m/>
    <n v="0"/>
    <n v="1"/>
    <n v="634"/>
    <n v="5"/>
    <x v="2"/>
    <n v="1"/>
    <n v="2"/>
    <n v="35"/>
    <n v="4"/>
    <n v="1"/>
    <n v="4"/>
    <n v="3312"/>
    <n v="18783"/>
    <n v="3"/>
    <n v="17"/>
    <n v="3"/>
    <n v="4"/>
    <n v="80"/>
    <n v="2"/>
    <n v="6"/>
    <n v="3"/>
    <n v="3"/>
    <n v="2"/>
    <n v="0"/>
    <n v="2"/>
  </r>
  <r>
    <s v="No"/>
    <s v="Travel_Rarely"/>
    <x v="0"/>
    <s v="Current Employees"/>
    <x v="1"/>
    <x v="2"/>
    <s v="STAFF-2051"/>
    <n v="2051"/>
    <x v="0"/>
    <x v="1"/>
    <x v="1"/>
    <s v="No"/>
    <s v="Y"/>
    <n v="2"/>
    <n v="-2"/>
    <n v="0"/>
    <n v="40"/>
    <x v="1"/>
    <m/>
    <n v="0"/>
    <n v="1"/>
    <n v="1194"/>
    <n v="2"/>
    <x v="2"/>
    <n v="1"/>
    <n v="3"/>
    <n v="98"/>
    <n v="3"/>
    <n v="1"/>
    <n v="3"/>
    <n v="2001"/>
    <n v="12549"/>
    <n v="2"/>
    <n v="14"/>
    <n v="3"/>
    <n v="2"/>
    <n v="80"/>
    <n v="3"/>
    <n v="20"/>
    <n v="3"/>
    <n v="5"/>
    <n v="3"/>
    <n v="0"/>
    <n v="2"/>
  </r>
  <r>
    <s v="No"/>
    <s v="Travel_Rarely"/>
    <x v="2"/>
    <s v="Current Employees"/>
    <x v="1"/>
    <x v="0"/>
    <s v="STAFF-1430"/>
    <n v="1430"/>
    <x v="0"/>
    <x v="7"/>
    <x v="0"/>
    <s v="No"/>
    <s v="Y"/>
    <n v="3"/>
    <n v="-2"/>
    <n v="0"/>
    <n v="31"/>
    <x v="1"/>
    <m/>
    <n v="0"/>
    <n v="1"/>
    <n v="182"/>
    <n v="8"/>
    <x v="4"/>
    <n v="1"/>
    <n v="1"/>
    <n v="93"/>
    <n v="3"/>
    <n v="4"/>
    <n v="2"/>
    <n v="16422"/>
    <n v="8847"/>
    <n v="3"/>
    <n v="11"/>
    <n v="3"/>
    <n v="3"/>
    <n v="80"/>
    <n v="0"/>
    <n v="9"/>
    <n v="4"/>
    <n v="3"/>
    <n v="2"/>
    <n v="1"/>
    <n v="0"/>
  </r>
  <r>
    <s v="No"/>
    <s v="Travel_Rarely"/>
    <x v="0"/>
    <s v="Current Employees"/>
    <x v="1"/>
    <x v="2"/>
    <s v="STAFF-1411"/>
    <n v="1411"/>
    <x v="0"/>
    <x v="2"/>
    <x v="0"/>
    <s v="No"/>
    <s v="Y"/>
    <n v="6"/>
    <n v="-2"/>
    <n v="0"/>
    <n v="37"/>
    <x v="1"/>
    <m/>
    <n v="0"/>
    <n v="1"/>
    <n v="1462"/>
    <n v="11"/>
    <x v="3"/>
    <n v="1"/>
    <n v="1"/>
    <n v="94"/>
    <n v="3"/>
    <n v="1"/>
    <n v="3"/>
    <n v="3629"/>
    <n v="19106"/>
    <n v="4"/>
    <n v="18"/>
    <n v="3"/>
    <n v="1"/>
    <n v="80"/>
    <n v="0"/>
    <n v="8"/>
    <n v="3"/>
    <n v="3"/>
    <n v="2"/>
    <n v="0"/>
    <n v="2"/>
  </r>
  <r>
    <s v="No"/>
    <s v="Travel_Rarely"/>
    <x v="2"/>
    <s v="Current Employees"/>
    <x v="1"/>
    <x v="2"/>
    <s v="STAFF-1816"/>
    <n v="1816"/>
    <x v="0"/>
    <x v="3"/>
    <x v="0"/>
    <s v="No"/>
    <s v="Y"/>
    <n v="3"/>
    <n v="-2"/>
    <n v="0"/>
    <n v="30"/>
    <x v="1"/>
    <m/>
    <n v="0"/>
    <n v="1"/>
    <n v="1092"/>
    <n v="10"/>
    <x v="3"/>
    <n v="1"/>
    <n v="1"/>
    <n v="64"/>
    <n v="3"/>
    <n v="3"/>
    <n v="3"/>
    <n v="9667"/>
    <n v="2739"/>
    <n v="9"/>
    <n v="14"/>
    <n v="3"/>
    <n v="2"/>
    <n v="80"/>
    <n v="0"/>
    <n v="9"/>
    <n v="3"/>
    <n v="7"/>
    <n v="7"/>
    <n v="0"/>
    <n v="2"/>
  </r>
  <r>
    <s v="No"/>
    <s v="Travel_Rarely"/>
    <x v="0"/>
    <s v="Current Employees"/>
    <x v="1"/>
    <x v="0"/>
    <s v="STAFF-1525"/>
    <n v="1525"/>
    <x v="0"/>
    <x v="3"/>
    <x v="0"/>
    <s v="No"/>
    <s v="Y"/>
    <n v="3"/>
    <n v="-2"/>
    <n v="0"/>
    <n v="39"/>
    <x v="1"/>
    <m/>
    <n v="0"/>
    <n v="1"/>
    <n v="1089"/>
    <n v="6"/>
    <x v="3"/>
    <n v="1"/>
    <n v="2"/>
    <n v="32"/>
    <n v="3"/>
    <n v="3"/>
    <n v="2"/>
    <n v="8376"/>
    <n v="9150"/>
    <n v="4"/>
    <n v="18"/>
    <n v="3"/>
    <n v="4"/>
    <n v="80"/>
    <n v="0"/>
    <n v="9"/>
    <n v="3"/>
    <n v="2"/>
    <n v="0"/>
    <n v="2"/>
    <n v="2"/>
  </r>
  <r>
    <s v="No"/>
    <s v="Travel_Rarely"/>
    <x v="1"/>
    <s v="Current Employees"/>
    <x v="1"/>
    <x v="0"/>
    <s v="STAFF-1856"/>
    <n v="1856"/>
    <x v="0"/>
    <x v="2"/>
    <x v="0"/>
    <s v="No"/>
    <s v="Y"/>
    <n v="2"/>
    <n v="-2"/>
    <n v="0"/>
    <n v="47"/>
    <x v="1"/>
    <m/>
    <n v="0"/>
    <n v="1"/>
    <n v="207"/>
    <n v="9"/>
    <x v="2"/>
    <n v="1"/>
    <n v="2"/>
    <n v="64"/>
    <n v="3"/>
    <n v="1"/>
    <n v="3"/>
    <n v="2105"/>
    <n v="5411"/>
    <n v="4"/>
    <n v="12"/>
    <n v="3"/>
    <n v="3"/>
    <n v="80"/>
    <n v="0"/>
    <n v="7"/>
    <n v="3"/>
    <n v="2"/>
    <n v="2"/>
    <n v="2"/>
    <n v="0"/>
  </r>
  <r>
    <s v="No"/>
    <s v="Travel_Rarely"/>
    <x v="2"/>
    <s v="Current Employees"/>
    <x v="1"/>
    <x v="0"/>
    <s v="STAFF-2010"/>
    <n v="2010"/>
    <x v="0"/>
    <x v="2"/>
    <x v="0"/>
    <s v="No"/>
    <s v="Y"/>
    <n v="3"/>
    <n v="-2"/>
    <n v="0"/>
    <n v="32"/>
    <x v="1"/>
    <m/>
    <n v="0"/>
    <n v="1"/>
    <n v="267"/>
    <n v="29"/>
    <x v="2"/>
    <n v="1"/>
    <n v="3"/>
    <n v="49"/>
    <n v="2"/>
    <n v="1"/>
    <n v="2"/>
    <n v="2837"/>
    <n v="15919"/>
    <n v="1"/>
    <n v="13"/>
    <n v="3"/>
    <n v="3"/>
    <n v="80"/>
    <n v="0"/>
    <n v="6"/>
    <n v="3"/>
    <n v="6"/>
    <n v="2"/>
    <n v="4"/>
    <n v="1"/>
  </r>
  <r>
    <s v="No"/>
    <s v="Travel_Rarely"/>
    <x v="4"/>
    <s v="Current Employees"/>
    <x v="1"/>
    <x v="2"/>
    <s v="STAFF-1735"/>
    <n v="1735"/>
    <x v="0"/>
    <x v="2"/>
    <x v="0"/>
    <s v="No"/>
    <s v="Y"/>
    <n v="3"/>
    <n v="-2"/>
    <n v="0"/>
    <n v="23"/>
    <x v="1"/>
    <m/>
    <n v="0"/>
    <n v="1"/>
    <n v="160"/>
    <n v="4"/>
    <x v="1"/>
    <n v="1"/>
    <n v="3"/>
    <n v="51"/>
    <n v="3"/>
    <n v="1"/>
    <n v="2"/>
    <n v="3295"/>
    <n v="12862"/>
    <n v="1"/>
    <n v="13"/>
    <n v="3"/>
    <n v="3"/>
    <n v="80"/>
    <n v="0"/>
    <n v="3"/>
    <n v="1"/>
    <n v="3"/>
    <n v="2"/>
    <n v="1"/>
    <n v="2"/>
  </r>
  <r>
    <s v="No"/>
    <s v="Travel_Rarely"/>
    <x v="2"/>
    <s v="Current Employees"/>
    <x v="1"/>
    <x v="2"/>
    <s v="STAFF-1751"/>
    <n v="1751"/>
    <x v="0"/>
    <x v="1"/>
    <x v="0"/>
    <s v="No"/>
    <s v="Y"/>
    <n v="5"/>
    <n v="-2"/>
    <n v="0"/>
    <n v="27"/>
    <x v="1"/>
    <m/>
    <n v="0"/>
    <n v="1"/>
    <n v="1054"/>
    <n v="8"/>
    <x v="3"/>
    <n v="1"/>
    <n v="3"/>
    <n v="67"/>
    <n v="3"/>
    <n v="1"/>
    <n v="4"/>
    <n v="3445"/>
    <n v="6152"/>
    <n v="1"/>
    <n v="11"/>
    <n v="3"/>
    <n v="3"/>
    <n v="80"/>
    <n v="0"/>
    <n v="6"/>
    <n v="2"/>
    <n v="6"/>
    <n v="2"/>
    <n v="1"/>
    <n v="4"/>
  </r>
  <r>
    <s v="No"/>
    <s v="Travel_Rarely"/>
    <x v="2"/>
    <s v="Current Employees"/>
    <x v="1"/>
    <x v="2"/>
    <s v="STAFF-2054"/>
    <n v="2054"/>
    <x v="0"/>
    <x v="1"/>
    <x v="0"/>
    <s v="No"/>
    <s v="Y"/>
    <n v="3"/>
    <n v="-2"/>
    <n v="0"/>
    <n v="29"/>
    <x v="1"/>
    <m/>
    <n v="0"/>
    <n v="1"/>
    <n v="468"/>
    <n v="28"/>
    <x v="2"/>
    <n v="1"/>
    <n v="4"/>
    <n v="73"/>
    <n v="2"/>
    <n v="1"/>
    <n v="3"/>
    <n v="3785"/>
    <n v="8489"/>
    <n v="1"/>
    <n v="14"/>
    <n v="3"/>
    <n v="2"/>
    <n v="80"/>
    <n v="0"/>
    <n v="5"/>
    <n v="1"/>
    <n v="5"/>
    <n v="4"/>
    <n v="0"/>
    <n v="4"/>
  </r>
  <r>
    <s v="No"/>
    <s v="Travel_Rarely"/>
    <x v="0"/>
    <s v="Current Employees"/>
    <x v="1"/>
    <x v="0"/>
    <s v="STAFF-1529"/>
    <n v="1529"/>
    <x v="0"/>
    <x v="4"/>
    <x v="0"/>
    <s v="No"/>
    <s v="Y"/>
    <n v="3"/>
    <n v="-2"/>
    <n v="0"/>
    <n v="35"/>
    <x v="1"/>
    <m/>
    <n v="0"/>
    <n v="1"/>
    <n v="1029"/>
    <n v="16"/>
    <x v="3"/>
    <n v="1"/>
    <n v="4"/>
    <n v="91"/>
    <n v="2"/>
    <n v="3"/>
    <n v="2"/>
    <n v="8606"/>
    <n v="21195"/>
    <n v="1"/>
    <n v="19"/>
    <n v="3"/>
    <n v="4"/>
    <n v="80"/>
    <n v="0"/>
    <n v="11"/>
    <n v="1"/>
    <n v="11"/>
    <n v="8"/>
    <n v="3"/>
    <n v="3"/>
  </r>
  <r>
    <s v="No"/>
    <s v="Travel_Rarely"/>
    <x v="1"/>
    <s v="Current Employees"/>
    <x v="1"/>
    <x v="4"/>
    <s v="STAFF-1719"/>
    <n v="1719"/>
    <x v="0"/>
    <x v="7"/>
    <x v="0"/>
    <s v="No"/>
    <s v="Y"/>
    <n v="2"/>
    <n v="-2"/>
    <n v="0"/>
    <n v="45"/>
    <x v="1"/>
    <m/>
    <n v="0"/>
    <n v="1"/>
    <n v="1005"/>
    <n v="28"/>
    <x v="0"/>
    <n v="1"/>
    <n v="4"/>
    <n v="48"/>
    <n v="2"/>
    <n v="4"/>
    <n v="4"/>
    <n v="16704"/>
    <n v="17119"/>
    <n v="1"/>
    <n v="11"/>
    <n v="3"/>
    <n v="3"/>
    <n v="80"/>
    <n v="0"/>
    <n v="21"/>
    <n v="3"/>
    <n v="21"/>
    <n v="6"/>
    <n v="8"/>
    <n v="6"/>
  </r>
  <r>
    <s v="No"/>
    <s v="Travel_Rarely"/>
    <x v="1"/>
    <s v="Current Employees"/>
    <x v="1"/>
    <x v="2"/>
    <s v="STAFF-1422"/>
    <n v="1422"/>
    <x v="0"/>
    <x v="7"/>
    <x v="0"/>
    <s v="No"/>
    <s v="Y"/>
    <n v="3"/>
    <n v="-2"/>
    <n v="0"/>
    <n v="54"/>
    <x v="1"/>
    <m/>
    <n v="0"/>
    <n v="1"/>
    <n v="971"/>
    <n v="1"/>
    <x v="3"/>
    <n v="1"/>
    <n v="4"/>
    <n v="54"/>
    <n v="3"/>
    <n v="4"/>
    <n v="4"/>
    <n v="17328"/>
    <n v="5652"/>
    <n v="6"/>
    <n v="19"/>
    <n v="3"/>
    <n v="4"/>
    <n v="80"/>
    <n v="0"/>
    <n v="29"/>
    <n v="2"/>
    <n v="20"/>
    <n v="7"/>
    <n v="12"/>
    <n v="7"/>
  </r>
  <r>
    <s v="No"/>
    <s v="Travel_Rarely"/>
    <x v="1"/>
    <s v="Current Employees"/>
    <x v="0"/>
    <x v="4"/>
    <s v="STAFF-1863"/>
    <n v="1863"/>
    <x v="0"/>
    <x v="0"/>
    <x v="2"/>
    <s v="No"/>
    <s v="Y"/>
    <n v="5"/>
    <n v="-2"/>
    <n v="0"/>
    <n v="46"/>
    <x v="1"/>
    <m/>
    <n v="0"/>
    <n v="1"/>
    <n v="1319"/>
    <n v="3"/>
    <x v="3"/>
    <n v="1"/>
    <n v="4"/>
    <n v="45"/>
    <n v="4"/>
    <n v="4"/>
    <n v="4"/>
    <n v="13225"/>
    <n v="7739"/>
    <n v="2"/>
    <n v="12"/>
    <n v="3"/>
    <n v="4"/>
    <n v="80"/>
    <n v="1"/>
    <n v="25"/>
    <n v="3"/>
    <n v="19"/>
    <n v="17"/>
    <n v="2"/>
    <n v="8"/>
  </r>
  <r>
    <s v="No"/>
    <s v="Travel_Rarely"/>
    <x v="1"/>
    <s v="Current Employees"/>
    <x v="0"/>
    <x v="0"/>
    <s v="STAFF-1557"/>
    <n v="1557"/>
    <x v="0"/>
    <x v="0"/>
    <x v="2"/>
    <s v="No"/>
    <s v="Y"/>
    <n v="2"/>
    <n v="-2"/>
    <n v="0"/>
    <n v="48"/>
    <x v="1"/>
    <m/>
    <n v="0"/>
    <n v="1"/>
    <n v="492"/>
    <n v="16"/>
    <x v="2"/>
    <n v="1"/>
    <n v="3"/>
    <n v="96"/>
    <n v="3"/>
    <n v="2"/>
    <n v="3"/>
    <n v="6439"/>
    <n v="13693"/>
    <n v="8"/>
    <n v="14"/>
    <n v="3"/>
    <n v="3"/>
    <n v="80"/>
    <n v="1"/>
    <n v="18"/>
    <n v="3"/>
    <n v="8"/>
    <n v="7"/>
    <n v="7"/>
    <n v="7"/>
  </r>
  <r>
    <s v="No"/>
    <s v="Travel_Rarely"/>
    <x v="2"/>
    <s v="Current Employees"/>
    <x v="0"/>
    <x v="3"/>
    <s v="STAFF-1428"/>
    <n v="1428"/>
    <x v="0"/>
    <x v="0"/>
    <x v="2"/>
    <s v="No"/>
    <s v="Y"/>
    <n v="3"/>
    <n v="-2"/>
    <n v="0"/>
    <n v="30"/>
    <x v="1"/>
    <m/>
    <n v="0"/>
    <n v="1"/>
    <n v="855"/>
    <n v="7"/>
    <x v="2"/>
    <n v="1"/>
    <n v="4"/>
    <n v="73"/>
    <n v="3"/>
    <n v="2"/>
    <n v="2"/>
    <n v="4779"/>
    <n v="12761"/>
    <n v="7"/>
    <n v="14"/>
    <n v="3"/>
    <n v="2"/>
    <n v="80"/>
    <n v="2"/>
    <n v="8"/>
    <n v="3"/>
    <n v="3"/>
    <n v="2"/>
    <n v="0"/>
    <n v="2"/>
  </r>
  <r>
    <s v="No"/>
    <s v="Travel_Rarely"/>
    <x v="1"/>
    <s v="Current Employees"/>
    <x v="0"/>
    <x v="0"/>
    <s v="STAFF-1676"/>
    <n v="1676"/>
    <x v="0"/>
    <x v="5"/>
    <x v="2"/>
    <s v="No"/>
    <s v="Y"/>
    <n v="2"/>
    <n v="-2"/>
    <n v="0"/>
    <n v="47"/>
    <x v="1"/>
    <m/>
    <n v="0"/>
    <n v="1"/>
    <n v="1225"/>
    <n v="2"/>
    <x v="2"/>
    <n v="1"/>
    <n v="2"/>
    <n v="47"/>
    <n v="4"/>
    <n v="4"/>
    <n v="2"/>
    <n v="15972"/>
    <n v="21086"/>
    <n v="6"/>
    <n v="14"/>
    <n v="3"/>
    <n v="3"/>
    <n v="80"/>
    <n v="3"/>
    <n v="29"/>
    <n v="3"/>
    <n v="3"/>
    <n v="2"/>
    <n v="1"/>
    <n v="2"/>
  </r>
  <r>
    <s v="No"/>
    <s v="Travel_Rarely"/>
    <x v="0"/>
    <s v="Current Employees"/>
    <x v="0"/>
    <x v="0"/>
    <s v="STAFF-2041"/>
    <n v="2041"/>
    <x v="0"/>
    <x v="0"/>
    <x v="1"/>
    <s v="No"/>
    <s v="Y"/>
    <n v="1"/>
    <n v="-2"/>
    <n v="0"/>
    <n v="38"/>
    <x v="1"/>
    <m/>
    <n v="0"/>
    <n v="1"/>
    <n v="345"/>
    <n v="10"/>
    <x v="0"/>
    <n v="1"/>
    <n v="1"/>
    <n v="100"/>
    <n v="3"/>
    <n v="2"/>
    <n v="4"/>
    <n v="5343"/>
    <n v="5982"/>
    <n v="1"/>
    <n v="11"/>
    <n v="3"/>
    <n v="3"/>
    <n v="80"/>
    <n v="1"/>
    <n v="10"/>
    <n v="3"/>
    <n v="10"/>
    <n v="7"/>
    <n v="1"/>
    <n v="9"/>
  </r>
  <r>
    <s v="No"/>
    <s v="Travel_Rarely"/>
    <x v="0"/>
    <s v="Current Employees"/>
    <x v="0"/>
    <x v="3"/>
    <s v="STAFF-2045"/>
    <n v="2045"/>
    <x v="0"/>
    <x v="0"/>
    <x v="1"/>
    <s v="No"/>
    <s v="Y"/>
    <n v="2"/>
    <n v="-2"/>
    <n v="0"/>
    <n v="36"/>
    <x v="1"/>
    <m/>
    <n v="0"/>
    <n v="1"/>
    <n v="1120"/>
    <n v="11"/>
    <x v="2"/>
    <n v="1"/>
    <n v="2"/>
    <n v="100"/>
    <n v="2"/>
    <n v="2"/>
    <n v="2"/>
    <n v="6652"/>
    <n v="14369"/>
    <n v="4"/>
    <n v="13"/>
    <n v="3"/>
    <n v="1"/>
    <n v="80"/>
    <n v="1"/>
    <n v="8"/>
    <n v="2"/>
    <n v="6"/>
    <n v="3"/>
    <n v="0"/>
    <n v="0"/>
  </r>
  <r>
    <s v="No"/>
    <s v="Travel_Rarely"/>
    <x v="0"/>
    <s v="Current Employees"/>
    <x v="0"/>
    <x v="3"/>
    <s v="STAFF-2056"/>
    <n v="2056"/>
    <x v="0"/>
    <x v="0"/>
    <x v="1"/>
    <s v="No"/>
    <s v="Y"/>
    <n v="2"/>
    <n v="-2"/>
    <n v="0"/>
    <n v="39"/>
    <x v="1"/>
    <m/>
    <n v="0"/>
    <n v="1"/>
    <n v="722"/>
    <n v="24"/>
    <x v="1"/>
    <n v="1"/>
    <n v="2"/>
    <n v="60"/>
    <n v="2"/>
    <n v="4"/>
    <n v="2"/>
    <n v="12031"/>
    <n v="8828"/>
    <n v="0"/>
    <n v="11"/>
    <n v="3"/>
    <n v="1"/>
    <n v="80"/>
    <n v="1"/>
    <n v="21"/>
    <n v="2"/>
    <n v="20"/>
    <n v="9"/>
    <n v="9"/>
    <n v="6"/>
  </r>
  <r>
    <s v="No"/>
    <s v="Travel_Rarely"/>
    <x v="0"/>
    <s v="Current Employees"/>
    <x v="0"/>
    <x v="3"/>
    <s v="STAFF-1986"/>
    <n v="1986"/>
    <x v="0"/>
    <x v="0"/>
    <x v="1"/>
    <s v="No"/>
    <s v="Y"/>
    <n v="4"/>
    <n v="-2"/>
    <n v="0"/>
    <n v="40"/>
    <x v="1"/>
    <m/>
    <n v="0"/>
    <n v="1"/>
    <n v="444"/>
    <n v="2"/>
    <x v="0"/>
    <n v="1"/>
    <n v="2"/>
    <n v="92"/>
    <n v="3"/>
    <n v="2"/>
    <n v="2"/>
    <n v="5677"/>
    <n v="4258"/>
    <n v="3"/>
    <n v="14"/>
    <n v="3"/>
    <n v="3"/>
    <n v="80"/>
    <n v="1"/>
    <n v="15"/>
    <n v="3"/>
    <n v="11"/>
    <n v="8"/>
    <n v="5"/>
    <n v="10"/>
  </r>
  <r>
    <s v="No"/>
    <s v="Travel_Rarely"/>
    <x v="2"/>
    <s v="Current Employees"/>
    <x v="0"/>
    <x v="2"/>
    <s v="STAFF-1875"/>
    <n v="1875"/>
    <x v="0"/>
    <x v="6"/>
    <x v="1"/>
    <s v="No"/>
    <s v="Y"/>
    <n v="3"/>
    <n v="-2"/>
    <n v="0"/>
    <n v="28"/>
    <x v="1"/>
    <m/>
    <n v="0"/>
    <n v="1"/>
    <n v="1172"/>
    <n v="3"/>
    <x v="3"/>
    <n v="1"/>
    <n v="2"/>
    <n v="78"/>
    <n v="3"/>
    <n v="1"/>
    <n v="2"/>
    <n v="2856"/>
    <n v="3692"/>
    <n v="1"/>
    <n v="19"/>
    <n v="3"/>
    <n v="4"/>
    <n v="80"/>
    <n v="1"/>
    <n v="1"/>
    <n v="3"/>
    <n v="1"/>
    <n v="0"/>
    <n v="0"/>
    <n v="0"/>
  </r>
  <r>
    <s v="No"/>
    <s v="Travel_Rarely"/>
    <x v="1"/>
    <s v="Current Employees"/>
    <x v="0"/>
    <x v="0"/>
    <s v="STAFF-1527"/>
    <n v="1527"/>
    <x v="0"/>
    <x v="5"/>
    <x v="1"/>
    <s v="No"/>
    <s v="Y"/>
    <n v="2"/>
    <n v="-2"/>
    <n v="0"/>
    <n v="46"/>
    <x v="1"/>
    <m/>
    <n v="0"/>
    <n v="1"/>
    <n v="228"/>
    <n v="3"/>
    <x v="3"/>
    <n v="1"/>
    <n v="3"/>
    <n v="51"/>
    <n v="3"/>
    <n v="4"/>
    <n v="2"/>
    <n v="16606"/>
    <n v="11380"/>
    <n v="8"/>
    <n v="12"/>
    <n v="3"/>
    <n v="4"/>
    <n v="80"/>
    <n v="1"/>
    <n v="23"/>
    <n v="4"/>
    <n v="13"/>
    <n v="12"/>
    <n v="5"/>
    <n v="1"/>
  </r>
  <r>
    <s v="No"/>
    <s v="Travel_Rarely"/>
    <x v="3"/>
    <s v="Current Employees"/>
    <x v="0"/>
    <x v="3"/>
    <s v="STAFF-1935"/>
    <n v="1935"/>
    <x v="0"/>
    <x v="0"/>
    <x v="1"/>
    <s v="No"/>
    <s v="Y"/>
    <n v="3"/>
    <n v="-2"/>
    <n v="0"/>
    <n v="56"/>
    <x v="1"/>
    <m/>
    <n v="0"/>
    <n v="1"/>
    <n v="1443"/>
    <n v="11"/>
    <x v="4"/>
    <n v="1"/>
    <n v="4"/>
    <n v="89"/>
    <n v="2"/>
    <n v="2"/>
    <n v="2"/>
    <n v="5380"/>
    <n v="20328"/>
    <n v="4"/>
    <n v="16"/>
    <n v="3"/>
    <n v="3"/>
    <n v="80"/>
    <n v="1"/>
    <n v="6"/>
    <n v="3"/>
    <n v="0"/>
    <n v="0"/>
    <n v="0"/>
    <n v="0"/>
  </r>
  <r>
    <s v="No"/>
    <s v="Travel_Rarely"/>
    <x v="0"/>
    <s v="Current Employees"/>
    <x v="0"/>
    <x v="0"/>
    <s v="STAFF-1598"/>
    <n v="1598"/>
    <x v="0"/>
    <x v="0"/>
    <x v="1"/>
    <s v="No"/>
    <s v="Y"/>
    <n v="2"/>
    <n v="-2"/>
    <n v="0"/>
    <n v="40"/>
    <x v="1"/>
    <m/>
    <n v="0"/>
    <n v="1"/>
    <n v="118"/>
    <n v="14"/>
    <x v="0"/>
    <n v="1"/>
    <n v="4"/>
    <n v="84"/>
    <n v="3"/>
    <n v="2"/>
    <n v="3"/>
    <n v="4639"/>
    <n v="11262"/>
    <n v="1"/>
    <n v="15"/>
    <n v="3"/>
    <n v="3"/>
    <n v="80"/>
    <n v="1"/>
    <n v="5"/>
    <n v="3"/>
    <n v="5"/>
    <n v="4"/>
    <n v="1"/>
    <n v="2"/>
  </r>
  <r>
    <s v="No"/>
    <s v="Travel_Rarely"/>
    <x v="2"/>
    <s v="Current Employees"/>
    <x v="0"/>
    <x v="3"/>
    <s v="STAFF-1784"/>
    <n v="1784"/>
    <x v="0"/>
    <x v="0"/>
    <x v="1"/>
    <s v="No"/>
    <s v="Y"/>
    <n v="3"/>
    <n v="-2"/>
    <n v="0"/>
    <n v="31"/>
    <x v="1"/>
    <m/>
    <n v="0"/>
    <n v="1"/>
    <n v="196"/>
    <n v="29"/>
    <x v="2"/>
    <n v="1"/>
    <n v="1"/>
    <n v="91"/>
    <n v="2"/>
    <n v="2"/>
    <n v="2"/>
    <n v="5468"/>
    <n v="13402"/>
    <n v="1"/>
    <n v="14"/>
    <n v="3"/>
    <n v="1"/>
    <n v="80"/>
    <n v="2"/>
    <n v="13"/>
    <n v="3"/>
    <n v="12"/>
    <n v="7"/>
    <n v="5"/>
    <n v="7"/>
  </r>
  <r>
    <s v="No"/>
    <s v="Travel_Rarely"/>
    <x v="0"/>
    <s v="Current Employees"/>
    <x v="0"/>
    <x v="2"/>
    <s v="STAFF-2024"/>
    <n v="2024"/>
    <x v="0"/>
    <x v="0"/>
    <x v="1"/>
    <s v="No"/>
    <s v="Y"/>
    <n v="2"/>
    <n v="-2"/>
    <n v="0"/>
    <n v="36"/>
    <x v="1"/>
    <m/>
    <n v="0"/>
    <n v="1"/>
    <n v="557"/>
    <n v="3"/>
    <x v="3"/>
    <n v="1"/>
    <n v="1"/>
    <n v="94"/>
    <n v="2"/>
    <n v="3"/>
    <n v="4"/>
    <n v="7644"/>
    <n v="12695"/>
    <n v="0"/>
    <n v="19"/>
    <n v="3"/>
    <n v="3"/>
    <n v="80"/>
    <n v="2"/>
    <n v="10"/>
    <n v="3"/>
    <n v="9"/>
    <n v="7"/>
    <n v="3"/>
    <n v="4"/>
  </r>
  <r>
    <s v="No"/>
    <s v="Travel_Rarely"/>
    <x v="2"/>
    <s v="Current Employees"/>
    <x v="0"/>
    <x v="0"/>
    <s v="STAFF-1673"/>
    <n v="1673"/>
    <x v="0"/>
    <x v="0"/>
    <x v="1"/>
    <s v="No"/>
    <s v="Y"/>
    <n v="2"/>
    <n v="-2"/>
    <n v="0"/>
    <n v="31"/>
    <x v="1"/>
    <m/>
    <n v="0"/>
    <n v="1"/>
    <n v="1112"/>
    <n v="5"/>
    <x v="2"/>
    <n v="1"/>
    <n v="1"/>
    <n v="67"/>
    <n v="3"/>
    <n v="2"/>
    <n v="4"/>
    <n v="5476"/>
    <n v="22589"/>
    <n v="1"/>
    <n v="11"/>
    <n v="3"/>
    <n v="1"/>
    <n v="80"/>
    <n v="2"/>
    <n v="10"/>
    <n v="3"/>
    <n v="10"/>
    <n v="0"/>
    <n v="0"/>
    <n v="2"/>
  </r>
  <r>
    <s v="No"/>
    <s v="Travel_Rarely"/>
    <x v="0"/>
    <s v="Current Employees"/>
    <x v="0"/>
    <x v="3"/>
    <s v="STAFF-1436"/>
    <n v="1436"/>
    <x v="0"/>
    <x v="0"/>
    <x v="1"/>
    <s v="No"/>
    <s v="Y"/>
    <n v="3"/>
    <n v="-2"/>
    <n v="0"/>
    <n v="36"/>
    <x v="1"/>
    <m/>
    <n v="0"/>
    <n v="1"/>
    <n v="329"/>
    <n v="16"/>
    <x v="2"/>
    <n v="1"/>
    <n v="3"/>
    <n v="98"/>
    <n v="2"/>
    <n v="2"/>
    <n v="2"/>
    <n v="5647"/>
    <n v="13494"/>
    <n v="4"/>
    <n v="13"/>
    <n v="3"/>
    <n v="1"/>
    <n v="80"/>
    <n v="2"/>
    <n v="11"/>
    <n v="2"/>
    <n v="3"/>
    <n v="2"/>
    <n v="0"/>
    <n v="2"/>
  </r>
  <r>
    <s v="No"/>
    <s v="Travel_Rarely"/>
    <x v="2"/>
    <s v="Current Employees"/>
    <x v="0"/>
    <x v="3"/>
    <s v="STAFF-2016"/>
    <n v="2016"/>
    <x v="0"/>
    <x v="0"/>
    <x v="1"/>
    <s v="No"/>
    <s v="Y"/>
    <n v="3"/>
    <n v="-2"/>
    <n v="0"/>
    <n v="32"/>
    <x v="1"/>
    <m/>
    <n v="0"/>
    <n v="1"/>
    <n v="801"/>
    <n v="1"/>
    <x v="2"/>
    <n v="1"/>
    <n v="3"/>
    <n v="48"/>
    <n v="3"/>
    <n v="3"/>
    <n v="2"/>
    <n v="10422"/>
    <n v="24032"/>
    <n v="1"/>
    <n v="19"/>
    <n v="3"/>
    <n v="3"/>
    <n v="80"/>
    <n v="2"/>
    <n v="14"/>
    <n v="3"/>
    <n v="14"/>
    <n v="10"/>
    <n v="5"/>
    <n v="7"/>
  </r>
  <r>
    <s v="No"/>
    <s v="Travel_Rarely"/>
    <x v="2"/>
    <s v="Current Employees"/>
    <x v="0"/>
    <x v="2"/>
    <s v="STAFF-1898"/>
    <n v="1898"/>
    <x v="0"/>
    <x v="0"/>
    <x v="0"/>
    <s v="No"/>
    <s v="Y"/>
    <n v="5"/>
    <n v="-2"/>
    <n v="0"/>
    <n v="27"/>
    <x v="1"/>
    <m/>
    <n v="0"/>
    <n v="1"/>
    <n v="511"/>
    <n v="2"/>
    <x v="0"/>
    <n v="1"/>
    <n v="1"/>
    <n v="89"/>
    <n v="4"/>
    <n v="2"/>
    <n v="3"/>
    <n v="6500"/>
    <n v="26997"/>
    <n v="0"/>
    <n v="14"/>
    <n v="3"/>
    <n v="2"/>
    <n v="80"/>
    <n v="0"/>
    <n v="9"/>
    <n v="2"/>
    <n v="8"/>
    <n v="7"/>
    <n v="0"/>
    <n v="7"/>
  </r>
  <r>
    <s v="No"/>
    <s v="Travel_Rarely"/>
    <x v="0"/>
    <s v="Current Employees"/>
    <x v="0"/>
    <x v="0"/>
    <s v="STAFF-1583"/>
    <n v="1583"/>
    <x v="0"/>
    <x v="0"/>
    <x v="0"/>
    <s v="No"/>
    <s v="Y"/>
    <n v="5"/>
    <n v="-2"/>
    <n v="0"/>
    <n v="38"/>
    <x v="1"/>
    <m/>
    <n v="0"/>
    <n v="1"/>
    <n v="437"/>
    <n v="16"/>
    <x v="3"/>
    <n v="1"/>
    <n v="2"/>
    <n v="90"/>
    <n v="3"/>
    <n v="2"/>
    <n v="2"/>
    <n v="4198"/>
    <n v="16379"/>
    <n v="2"/>
    <n v="12"/>
    <n v="3"/>
    <n v="2"/>
    <n v="80"/>
    <n v="0"/>
    <n v="8"/>
    <n v="4"/>
    <n v="3"/>
    <n v="2"/>
    <n v="1"/>
    <n v="2"/>
  </r>
  <r>
    <s v="No"/>
    <s v="Travel_Rarely"/>
    <x v="0"/>
    <s v="Current Employees"/>
    <x v="0"/>
    <x v="0"/>
    <s v="STAFF-1585"/>
    <n v="1585"/>
    <x v="0"/>
    <x v="0"/>
    <x v="0"/>
    <s v="No"/>
    <s v="Y"/>
    <n v="5"/>
    <n v="-2"/>
    <n v="0"/>
    <n v="36"/>
    <x v="1"/>
    <m/>
    <n v="0"/>
    <n v="1"/>
    <n v="884"/>
    <n v="1"/>
    <x v="2"/>
    <n v="1"/>
    <n v="2"/>
    <n v="73"/>
    <n v="3"/>
    <n v="2"/>
    <n v="3"/>
    <n v="6815"/>
    <n v="21447"/>
    <n v="6"/>
    <n v="13"/>
    <n v="3"/>
    <n v="1"/>
    <n v="80"/>
    <n v="0"/>
    <n v="15"/>
    <n v="3"/>
    <n v="1"/>
    <n v="0"/>
    <n v="0"/>
    <n v="0"/>
  </r>
  <r>
    <s v="No"/>
    <s v="Travel_Rarely"/>
    <x v="4"/>
    <s v="Current Employees"/>
    <x v="0"/>
    <x v="2"/>
    <s v="STAFF-1657"/>
    <n v="1657"/>
    <x v="0"/>
    <x v="6"/>
    <x v="0"/>
    <s v="No"/>
    <s v="Y"/>
    <n v="3"/>
    <n v="-2"/>
    <n v="0"/>
    <n v="20"/>
    <x v="1"/>
    <m/>
    <n v="0"/>
    <n v="1"/>
    <n v="1141"/>
    <n v="2"/>
    <x v="3"/>
    <n v="1"/>
    <n v="3"/>
    <n v="31"/>
    <n v="3"/>
    <n v="1"/>
    <n v="3"/>
    <n v="2783"/>
    <n v="13251"/>
    <n v="1"/>
    <n v="19"/>
    <n v="3"/>
    <n v="1"/>
    <n v="80"/>
    <n v="0"/>
    <n v="2"/>
    <n v="3"/>
    <n v="2"/>
    <n v="2"/>
    <n v="2"/>
    <n v="2"/>
  </r>
  <r>
    <s v="No"/>
    <s v="Travel_Rarely"/>
    <x v="0"/>
    <s v="Current Employees"/>
    <x v="0"/>
    <x v="0"/>
    <s v="STAFF-1710"/>
    <n v="1710"/>
    <x v="0"/>
    <x v="6"/>
    <x v="0"/>
    <s v="No"/>
    <s v="Y"/>
    <n v="2"/>
    <n v="-2"/>
    <n v="0"/>
    <n v="36"/>
    <x v="1"/>
    <m/>
    <n v="0"/>
    <n v="1"/>
    <n v="530"/>
    <n v="2"/>
    <x v="2"/>
    <n v="1"/>
    <n v="3"/>
    <n v="51"/>
    <n v="3"/>
    <n v="2"/>
    <n v="4"/>
    <n v="4502"/>
    <n v="7439"/>
    <n v="3"/>
    <n v="15"/>
    <n v="3"/>
    <n v="3"/>
    <n v="80"/>
    <n v="0"/>
    <n v="17"/>
    <n v="2"/>
    <n v="13"/>
    <n v="7"/>
    <n v="6"/>
    <n v="7"/>
  </r>
  <r>
    <s v="No"/>
    <s v="Travel_Rarely"/>
    <x v="2"/>
    <s v="Current Employees"/>
    <x v="0"/>
    <x v="0"/>
    <s v="STAFF-1779"/>
    <n v="1779"/>
    <x v="0"/>
    <x v="0"/>
    <x v="0"/>
    <s v="No"/>
    <s v="Y"/>
    <n v="3"/>
    <n v="-2"/>
    <n v="0"/>
    <n v="34"/>
    <x v="1"/>
    <m/>
    <n v="0"/>
    <n v="1"/>
    <n v="511"/>
    <n v="3"/>
    <x v="0"/>
    <n v="1"/>
    <n v="4"/>
    <n v="32"/>
    <n v="1"/>
    <n v="2"/>
    <n v="4"/>
    <n v="6029"/>
    <n v="25353"/>
    <n v="5"/>
    <n v="12"/>
    <n v="3"/>
    <n v="1"/>
    <n v="80"/>
    <n v="0"/>
    <n v="6"/>
    <n v="3"/>
    <n v="2"/>
    <n v="2"/>
    <n v="2"/>
    <n v="2"/>
  </r>
  <r>
    <s v="No"/>
    <s v="Travel_Rarely"/>
    <x v="2"/>
    <s v="Current Employees"/>
    <x v="0"/>
    <x v="1"/>
    <s v="STAFF-2060"/>
    <n v="2060"/>
    <x v="0"/>
    <x v="6"/>
    <x v="0"/>
    <s v="No"/>
    <s v="Y"/>
    <n v="2"/>
    <n v="-2"/>
    <n v="0"/>
    <n v="26"/>
    <x v="1"/>
    <m/>
    <n v="0"/>
    <n v="1"/>
    <n v="1167"/>
    <n v="5"/>
    <x v="3"/>
    <n v="1"/>
    <n v="4"/>
    <n v="30"/>
    <n v="2"/>
    <n v="1"/>
    <n v="3"/>
    <n v="2966"/>
    <n v="21378"/>
    <n v="0"/>
    <n v="18"/>
    <n v="3"/>
    <n v="4"/>
    <n v="80"/>
    <n v="0"/>
    <n v="5"/>
    <n v="3"/>
    <n v="4"/>
    <n v="2"/>
    <n v="0"/>
    <n v="0"/>
  </r>
  <r>
    <s v="No"/>
    <s v="Travel_Rarely"/>
    <x v="1"/>
    <s v="Current Employees"/>
    <x v="0"/>
    <x v="0"/>
    <s v="STAFF-2046"/>
    <n v="2046"/>
    <x v="0"/>
    <x v="0"/>
    <x v="0"/>
    <s v="No"/>
    <s v="Y"/>
    <n v="3"/>
    <n v="-2"/>
    <n v="0"/>
    <n v="45"/>
    <x v="1"/>
    <m/>
    <n v="0"/>
    <n v="1"/>
    <n v="374"/>
    <n v="20"/>
    <x v="3"/>
    <n v="1"/>
    <n v="4"/>
    <n v="50"/>
    <n v="3"/>
    <n v="2"/>
    <n v="3"/>
    <n v="4850"/>
    <n v="23333"/>
    <n v="8"/>
    <n v="15"/>
    <n v="3"/>
    <n v="3"/>
    <n v="80"/>
    <n v="0"/>
    <n v="8"/>
    <n v="3"/>
    <n v="5"/>
    <n v="3"/>
    <n v="0"/>
    <n v="1"/>
  </r>
  <r>
    <s v="No"/>
    <s v="Travel_Rarely"/>
    <x v="1"/>
    <s v="Current Employees"/>
    <x v="0"/>
    <x v="3"/>
    <s v="STAFF-1757"/>
    <n v="1757"/>
    <x v="0"/>
    <x v="0"/>
    <x v="0"/>
    <s v="No"/>
    <s v="Y"/>
    <n v="1"/>
    <n v="-2"/>
    <n v="0"/>
    <n v="49"/>
    <x v="1"/>
    <m/>
    <n v="0"/>
    <n v="1"/>
    <n v="1313"/>
    <n v="11"/>
    <x v="2"/>
    <n v="1"/>
    <n v="4"/>
    <n v="80"/>
    <n v="3"/>
    <n v="2"/>
    <n v="2"/>
    <n v="4507"/>
    <n v="8191"/>
    <n v="3"/>
    <n v="12"/>
    <n v="3"/>
    <n v="3"/>
    <n v="80"/>
    <n v="0"/>
    <n v="8"/>
    <n v="4"/>
    <n v="5"/>
    <n v="1"/>
    <n v="0"/>
    <n v="4"/>
  </r>
  <r>
    <s v="No"/>
    <s v="Non-Travel"/>
    <x v="2"/>
    <s v="Current Employees"/>
    <x v="2"/>
    <x v="0"/>
    <s v="STAFF-1858"/>
    <n v="1858"/>
    <x v="1"/>
    <x v="8"/>
    <x v="2"/>
    <s v="No"/>
    <s v="Y"/>
    <n v="2"/>
    <n v="-2"/>
    <n v="0"/>
    <n v="28"/>
    <x v="1"/>
    <m/>
    <n v="0"/>
    <n v="1"/>
    <n v="280"/>
    <n v="1"/>
    <x v="0"/>
    <n v="1"/>
    <n v="3"/>
    <n v="43"/>
    <n v="3"/>
    <n v="1"/>
    <n v="4"/>
    <n v="2706"/>
    <n v="10494"/>
    <n v="1"/>
    <n v="15"/>
    <n v="3"/>
    <n v="2"/>
    <n v="80"/>
    <n v="1"/>
    <n v="3"/>
    <n v="3"/>
    <n v="3"/>
    <n v="2"/>
    <n v="2"/>
    <n v="2"/>
  </r>
  <r>
    <s v="No"/>
    <s v="Non-Travel"/>
    <x v="0"/>
    <s v="Current Employees"/>
    <x v="2"/>
    <x v="5"/>
    <s v="STAFF-1805"/>
    <n v="1805"/>
    <x v="1"/>
    <x v="8"/>
    <x v="2"/>
    <s v="No"/>
    <s v="Y"/>
    <n v="3"/>
    <n v="-2"/>
    <n v="0"/>
    <n v="38"/>
    <x v="1"/>
    <m/>
    <n v="0"/>
    <n v="1"/>
    <n v="1336"/>
    <n v="2"/>
    <x v="3"/>
    <n v="1"/>
    <n v="1"/>
    <n v="100"/>
    <n v="3"/>
    <n v="1"/>
    <n v="2"/>
    <n v="2592"/>
    <n v="7129"/>
    <n v="5"/>
    <n v="13"/>
    <n v="3"/>
    <n v="4"/>
    <n v="80"/>
    <n v="3"/>
    <n v="13"/>
    <n v="3"/>
    <n v="11"/>
    <n v="10"/>
    <n v="3"/>
    <n v="8"/>
  </r>
  <r>
    <s v="No"/>
    <s v="Non-Travel"/>
    <x v="0"/>
    <s v="Current Employees"/>
    <x v="2"/>
    <x v="5"/>
    <s v="STAFF-1722"/>
    <n v="1722"/>
    <x v="1"/>
    <x v="8"/>
    <x v="1"/>
    <s v="No"/>
    <s v="Y"/>
    <n v="4"/>
    <n v="-2"/>
    <n v="0"/>
    <n v="41"/>
    <x v="1"/>
    <m/>
    <n v="0"/>
    <n v="1"/>
    <n v="552"/>
    <n v="4"/>
    <x v="3"/>
    <n v="1"/>
    <n v="3"/>
    <n v="60"/>
    <n v="1"/>
    <n v="2"/>
    <n v="2"/>
    <n v="6430"/>
    <n v="20794"/>
    <n v="6"/>
    <n v="19"/>
    <n v="3"/>
    <n v="2"/>
    <n v="80"/>
    <n v="1"/>
    <n v="10"/>
    <n v="3"/>
    <n v="3"/>
    <n v="2"/>
    <n v="1"/>
    <n v="2"/>
  </r>
  <r>
    <s v="No"/>
    <s v="Non-Travel"/>
    <x v="0"/>
    <s v="Current Employees"/>
    <x v="1"/>
    <x v="2"/>
    <s v="STAFF-1804"/>
    <n v="1804"/>
    <x v="1"/>
    <x v="3"/>
    <x v="2"/>
    <s v="No"/>
    <s v="Y"/>
    <n v="6"/>
    <n v="-2"/>
    <n v="0"/>
    <n v="35"/>
    <x v="1"/>
    <m/>
    <n v="0"/>
    <n v="1"/>
    <n v="1180"/>
    <n v="2"/>
    <x v="0"/>
    <n v="1"/>
    <n v="2"/>
    <n v="90"/>
    <n v="3"/>
    <n v="2"/>
    <n v="4"/>
    <n v="5762"/>
    <n v="24442"/>
    <n v="2"/>
    <n v="14"/>
    <n v="3"/>
    <n v="3"/>
    <n v="80"/>
    <n v="1"/>
    <n v="15"/>
    <n v="3"/>
    <n v="7"/>
    <n v="7"/>
    <n v="1"/>
    <n v="7"/>
  </r>
  <r>
    <s v="No"/>
    <s v="Non-Travel"/>
    <x v="0"/>
    <s v="Current Employees"/>
    <x v="1"/>
    <x v="2"/>
    <s v="STAFF-1468"/>
    <n v="1468"/>
    <x v="1"/>
    <x v="7"/>
    <x v="2"/>
    <s v="No"/>
    <s v="Y"/>
    <n v="5"/>
    <n v="-2"/>
    <n v="0"/>
    <n v="40"/>
    <x v="1"/>
    <m/>
    <n v="0"/>
    <n v="1"/>
    <n v="218"/>
    <n v="8"/>
    <x v="1"/>
    <n v="1"/>
    <n v="4"/>
    <n v="55"/>
    <n v="2"/>
    <n v="3"/>
    <n v="2"/>
    <n v="13757"/>
    <n v="25178"/>
    <n v="2"/>
    <n v="11"/>
    <n v="3"/>
    <n v="3"/>
    <n v="80"/>
    <n v="1"/>
    <n v="16"/>
    <n v="3"/>
    <n v="9"/>
    <n v="8"/>
    <n v="4"/>
    <n v="8"/>
  </r>
  <r>
    <s v="No"/>
    <s v="Non-Travel"/>
    <x v="2"/>
    <s v="Current Employees"/>
    <x v="1"/>
    <x v="4"/>
    <s v="STAFF-1482"/>
    <n v="1482"/>
    <x v="1"/>
    <x v="1"/>
    <x v="2"/>
    <s v="No"/>
    <s v="Y"/>
    <n v="2"/>
    <n v="-2"/>
    <n v="0"/>
    <n v="30"/>
    <x v="1"/>
    <m/>
    <n v="0"/>
    <n v="1"/>
    <n v="990"/>
    <n v="7"/>
    <x v="3"/>
    <n v="1"/>
    <n v="4"/>
    <n v="64"/>
    <n v="3"/>
    <n v="1"/>
    <n v="4"/>
    <n v="1274"/>
    <n v="7152"/>
    <n v="1"/>
    <n v="13"/>
    <n v="3"/>
    <n v="2"/>
    <n v="80"/>
    <n v="2"/>
    <n v="1"/>
    <n v="2"/>
    <n v="1"/>
    <n v="0"/>
    <n v="0"/>
    <n v="0"/>
  </r>
  <r>
    <s v="No"/>
    <s v="Non-Travel"/>
    <x v="0"/>
    <s v="Current Employees"/>
    <x v="1"/>
    <x v="1"/>
    <s v="STAFF-1449"/>
    <n v="1449"/>
    <x v="1"/>
    <x v="2"/>
    <x v="2"/>
    <s v="No"/>
    <s v="Y"/>
    <n v="2"/>
    <n v="-2"/>
    <n v="0"/>
    <n v="40"/>
    <x v="1"/>
    <m/>
    <n v="0"/>
    <n v="1"/>
    <n v="663"/>
    <n v="9"/>
    <x v="2"/>
    <n v="1"/>
    <n v="3"/>
    <n v="81"/>
    <n v="3"/>
    <n v="2"/>
    <n v="3"/>
    <n v="3975"/>
    <n v="23099"/>
    <n v="3"/>
    <n v="11"/>
    <n v="3"/>
    <n v="3"/>
    <n v="80"/>
    <n v="2"/>
    <n v="11"/>
    <n v="4"/>
    <n v="8"/>
    <n v="7"/>
    <n v="0"/>
    <n v="7"/>
  </r>
  <r>
    <s v="No"/>
    <s v="Non-Travel"/>
    <x v="2"/>
    <s v="Current Employees"/>
    <x v="1"/>
    <x v="4"/>
    <s v="STAFF-1771"/>
    <n v="1771"/>
    <x v="1"/>
    <x v="1"/>
    <x v="2"/>
    <s v="No"/>
    <s v="Y"/>
    <n v="2"/>
    <n v="-2"/>
    <n v="0"/>
    <n v="33"/>
    <x v="1"/>
    <m/>
    <n v="0"/>
    <n v="1"/>
    <n v="775"/>
    <n v="4"/>
    <x v="3"/>
    <n v="1"/>
    <n v="4"/>
    <n v="90"/>
    <n v="3"/>
    <n v="2"/>
    <n v="4"/>
    <n v="3055"/>
    <n v="6194"/>
    <n v="5"/>
    <n v="15"/>
    <n v="3"/>
    <n v="4"/>
    <n v="80"/>
    <n v="2"/>
    <n v="11"/>
    <n v="2"/>
    <n v="9"/>
    <n v="8"/>
    <n v="1"/>
    <n v="7"/>
  </r>
  <r>
    <s v="No"/>
    <s v="Non-Travel"/>
    <x v="2"/>
    <s v="Current Employees"/>
    <x v="1"/>
    <x v="2"/>
    <s v="STAFF-1994"/>
    <n v="1994"/>
    <x v="1"/>
    <x v="2"/>
    <x v="2"/>
    <s v="No"/>
    <s v="Y"/>
    <n v="2"/>
    <n v="-2"/>
    <n v="0"/>
    <n v="33"/>
    <x v="1"/>
    <m/>
    <n v="0"/>
    <n v="1"/>
    <n v="1313"/>
    <n v="1"/>
    <x v="0"/>
    <n v="1"/>
    <n v="2"/>
    <n v="59"/>
    <n v="2"/>
    <n v="1"/>
    <n v="3"/>
    <n v="2008"/>
    <n v="20439"/>
    <n v="1"/>
    <n v="12"/>
    <n v="3"/>
    <n v="3"/>
    <n v="80"/>
    <n v="3"/>
    <n v="1"/>
    <n v="2"/>
    <n v="1"/>
    <n v="1"/>
    <n v="0"/>
    <n v="0"/>
  </r>
  <r>
    <s v="No"/>
    <s v="Non-Travel"/>
    <x v="1"/>
    <s v="Current Employees"/>
    <x v="1"/>
    <x v="4"/>
    <s v="STAFF-1934"/>
    <n v="1934"/>
    <x v="1"/>
    <x v="1"/>
    <x v="1"/>
    <s v="No"/>
    <s v="Y"/>
    <n v="4"/>
    <n v="-2"/>
    <n v="0"/>
    <n v="47"/>
    <x v="1"/>
    <m/>
    <n v="0"/>
    <n v="1"/>
    <n v="1169"/>
    <n v="14"/>
    <x v="2"/>
    <n v="1"/>
    <n v="4"/>
    <n v="64"/>
    <n v="3"/>
    <n v="2"/>
    <n v="4"/>
    <n v="5467"/>
    <n v="2125"/>
    <n v="8"/>
    <n v="18"/>
    <n v="3"/>
    <n v="3"/>
    <n v="80"/>
    <n v="1"/>
    <n v="16"/>
    <n v="4"/>
    <n v="8"/>
    <n v="7"/>
    <n v="1"/>
    <n v="7"/>
  </r>
  <r>
    <s v="No"/>
    <s v="Non-Travel"/>
    <x v="2"/>
    <s v="Current Employees"/>
    <x v="1"/>
    <x v="4"/>
    <s v="STAFF-1574"/>
    <n v="1574"/>
    <x v="1"/>
    <x v="1"/>
    <x v="1"/>
    <s v="No"/>
    <s v="Y"/>
    <n v="3"/>
    <n v="-2"/>
    <n v="0"/>
    <n v="32"/>
    <x v="1"/>
    <m/>
    <n v="0"/>
    <n v="1"/>
    <n v="1200"/>
    <n v="1"/>
    <x v="2"/>
    <n v="1"/>
    <n v="4"/>
    <n v="62"/>
    <n v="3"/>
    <n v="2"/>
    <n v="4"/>
    <n v="4087"/>
    <n v="25174"/>
    <n v="4"/>
    <n v="14"/>
    <n v="3"/>
    <n v="2"/>
    <n v="80"/>
    <n v="1"/>
    <n v="9"/>
    <n v="2"/>
    <n v="6"/>
    <n v="5"/>
    <n v="1"/>
    <n v="2"/>
  </r>
  <r>
    <s v="No"/>
    <s v="Non-Travel"/>
    <x v="0"/>
    <s v="Current Employees"/>
    <x v="1"/>
    <x v="0"/>
    <s v="STAFF-1813"/>
    <n v="1813"/>
    <x v="1"/>
    <x v="1"/>
    <x v="0"/>
    <s v="No"/>
    <s v="Y"/>
    <n v="2"/>
    <n v="-2"/>
    <n v="0"/>
    <n v="43"/>
    <x v="1"/>
    <m/>
    <n v="0"/>
    <n v="1"/>
    <n v="343"/>
    <n v="9"/>
    <x v="3"/>
    <n v="1"/>
    <n v="1"/>
    <n v="52"/>
    <n v="3"/>
    <n v="1"/>
    <n v="3"/>
    <n v="2438"/>
    <n v="24978"/>
    <n v="4"/>
    <n v="13"/>
    <n v="3"/>
    <n v="3"/>
    <n v="80"/>
    <n v="0"/>
    <n v="7"/>
    <n v="2"/>
    <n v="3"/>
    <n v="2"/>
    <n v="1"/>
    <n v="2"/>
  </r>
  <r>
    <s v="No"/>
    <s v="Non-Travel"/>
    <x v="2"/>
    <s v="Current Employees"/>
    <x v="1"/>
    <x v="2"/>
    <s v="STAFF-2057"/>
    <n v="2057"/>
    <x v="1"/>
    <x v="3"/>
    <x v="0"/>
    <s v="No"/>
    <s v="Y"/>
    <n v="2"/>
    <n v="-2"/>
    <n v="0"/>
    <n v="31"/>
    <x v="1"/>
    <m/>
    <n v="0"/>
    <n v="1"/>
    <n v="325"/>
    <n v="5"/>
    <x v="3"/>
    <n v="1"/>
    <n v="2"/>
    <n v="74"/>
    <n v="3"/>
    <n v="2"/>
    <n v="3"/>
    <n v="9936"/>
    <n v="3787"/>
    <n v="0"/>
    <n v="19"/>
    <n v="3"/>
    <n v="2"/>
    <n v="80"/>
    <n v="0"/>
    <n v="10"/>
    <n v="3"/>
    <n v="9"/>
    <n v="4"/>
    <n v="1"/>
    <n v="7"/>
  </r>
  <r>
    <s v="No"/>
    <s v="Non-Travel"/>
    <x v="2"/>
    <s v="Current Employees"/>
    <x v="1"/>
    <x v="4"/>
    <s v="STAFF-1764"/>
    <n v="1764"/>
    <x v="1"/>
    <x v="1"/>
    <x v="0"/>
    <s v="No"/>
    <s v="Y"/>
    <n v="3"/>
    <n v="-2"/>
    <n v="0"/>
    <n v="32"/>
    <x v="1"/>
    <m/>
    <n v="0"/>
    <n v="1"/>
    <n v="953"/>
    <n v="5"/>
    <x v="2"/>
    <n v="1"/>
    <n v="4"/>
    <n v="65"/>
    <n v="3"/>
    <n v="1"/>
    <n v="4"/>
    <n v="2718"/>
    <n v="17674"/>
    <n v="2"/>
    <n v="14"/>
    <n v="3"/>
    <n v="2"/>
    <n v="80"/>
    <n v="0"/>
    <n v="12"/>
    <n v="3"/>
    <n v="7"/>
    <n v="7"/>
    <n v="0"/>
    <n v="7"/>
  </r>
  <r>
    <s v="No"/>
    <s v="Non-Travel"/>
    <x v="0"/>
    <s v="Current Employees"/>
    <x v="1"/>
    <x v="0"/>
    <s v="STAFF-1471"/>
    <n v="1471"/>
    <x v="1"/>
    <x v="2"/>
    <x v="0"/>
    <s v="No"/>
    <s v="Y"/>
    <n v="5"/>
    <n v="-2"/>
    <n v="0"/>
    <n v="44"/>
    <x v="1"/>
    <m/>
    <n v="0"/>
    <n v="1"/>
    <n v="981"/>
    <n v="5"/>
    <x v="3"/>
    <n v="1"/>
    <n v="3"/>
    <n v="90"/>
    <n v="2"/>
    <n v="1"/>
    <n v="3"/>
    <n v="3162"/>
    <n v="7973"/>
    <n v="3"/>
    <n v="14"/>
    <n v="3"/>
    <n v="4"/>
    <n v="80"/>
    <n v="0"/>
    <n v="7"/>
    <n v="3"/>
    <n v="5"/>
    <n v="2"/>
    <n v="0"/>
    <n v="3"/>
  </r>
  <r>
    <s v="No"/>
    <s v="Non-Travel"/>
    <x v="2"/>
    <s v="Current Employees"/>
    <x v="1"/>
    <x v="2"/>
    <s v="STAFF-1947"/>
    <n v="1947"/>
    <x v="1"/>
    <x v="1"/>
    <x v="0"/>
    <s v="No"/>
    <s v="Y"/>
    <n v="3"/>
    <n v="-2"/>
    <n v="0"/>
    <n v="28"/>
    <x v="1"/>
    <m/>
    <n v="0"/>
    <n v="1"/>
    <n v="1103"/>
    <n v="16"/>
    <x v="3"/>
    <n v="1"/>
    <n v="3"/>
    <n v="49"/>
    <n v="3"/>
    <n v="1"/>
    <n v="3"/>
    <n v="2144"/>
    <n v="2122"/>
    <n v="1"/>
    <n v="14"/>
    <n v="3"/>
    <n v="3"/>
    <n v="80"/>
    <n v="0"/>
    <n v="5"/>
    <n v="2"/>
    <n v="5"/>
    <n v="3"/>
    <n v="1"/>
    <n v="4"/>
  </r>
  <r>
    <s v="No"/>
    <s v="Non-Travel"/>
    <x v="0"/>
    <s v="Current Employees"/>
    <x v="1"/>
    <x v="4"/>
    <s v="STAFF-1440"/>
    <n v="1440"/>
    <x v="1"/>
    <x v="2"/>
    <x v="0"/>
    <s v="No"/>
    <s v="Y"/>
    <n v="2"/>
    <n v="-2"/>
    <n v="0"/>
    <n v="37"/>
    <x v="1"/>
    <m/>
    <n v="0"/>
    <n v="1"/>
    <n v="1413"/>
    <n v="5"/>
    <x v="0"/>
    <n v="1"/>
    <n v="4"/>
    <n v="84"/>
    <n v="4"/>
    <n v="1"/>
    <n v="4"/>
    <n v="3500"/>
    <n v="25470"/>
    <n v="0"/>
    <n v="14"/>
    <n v="3"/>
    <n v="1"/>
    <n v="80"/>
    <n v="0"/>
    <n v="7"/>
    <n v="1"/>
    <n v="6"/>
    <n v="5"/>
    <n v="1"/>
    <n v="3"/>
  </r>
  <r>
    <s v="No"/>
    <s v="Non-Travel"/>
    <x v="0"/>
    <s v="Current Employees"/>
    <x v="1"/>
    <x v="0"/>
    <s v="STAFF-1976"/>
    <n v="1976"/>
    <x v="1"/>
    <x v="1"/>
    <x v="0"/>
    <s v="No"/>
    <s v="Y"/>
    <n v="2"/>
    <n v="-2"/>
    <n v="0"/>
    <n v="42"/>
    <x v="1"/>
    <m/>
    <n v="0"/>
    <n v="1"/>
    <n v="335"/>
    <n v="23"/>
    <x v="0"/>
    <n v="1"/>
    <n v="4"/>
    <n v="37"/>
    <n v="2"/>
    <n v="2"/>
    <n v="3"/>
    <n v="4332"/>
    <n v="14811"/>
    <n v="1"/>
    <n v="12"/>
    <n v="3"/>
    <n v="4"/>
    <n v="80"/>
    <n v="0"/>
    <n v="20"/>
    <n v="3"/>
    <n v="20"/>
    <n v="9"/>
    <n v="3"/>
    <n v="7"/>
  </r>
  <r>
    <s v="No"/>
    <s v="Non-Travel"/>
    <x v="0"/>
    <s v="Current Employees"/>
    <x v="1"/>
    <x v="0"/>
    <s v="STAFF-2022"/>
    <n v="2022"/>
    <x v="1"/>
    <x v="5"/>
    <x v="0"/>
    <s v="No"/>
    <s v="Y"/>
    <n v="3"/>
    <n v="-2"/>
    <n v="0"/>
    <n v="39"/>
    <x v="1"/>
    <m/>
    <n v="0"/>
    <n v="1"/>
    <n v="105"/>
    <n v="9"/>
    <x v="3"/>
    <n v="1"/>
    <n v="4"/>
    <n v="87"/>
    <n v="3"/>
    <n v="5"/>
    <n v="4"/>
    <n v="19431"/>
    <n v="15302"/>
    <n v="2"/>
    <n v="13"/>
    <n v="3"/>
    <n v="3"/>
    <n v="80"/>
    <n v="0"/>
    <n v="21"/>
    <n v="2"/>
    <n v="6"/>
    <n v="0"/>
    <n v="1"/>
    <n v="3"/>
  </r>
  <r>
    <s v="No"/>
    <s v="Non-Travel"/>
    <x v="1"/>
    <s v="Current Employees"/>
    <x v="0"/>
    <x v="0"/>
    <s v="STAFF-2019"/>
    <n v="2019"/>
    <x v="1"/>
    <x v="6"/>
    <x v="2"/>
    <s v="No"/>
    <s v="Y"/>
    <n v="3"/>
    <n v="-2"/>
    <n v="0"/>
    <n v="52"/>
    <x v="1"/>
    <m/>
    <n v="0"/>
    <n v="1"/>
    <n v="585"/>
    <n v="29"/>
    <x v="2"/>
    <n v="1"/>
    <n v="1"/>
    <n v="40"/>
    <n v="3"/>
    <n v="1"/>
    <n v="4"/>
    <n v="3482"/>
    <n v="19788"/>
    <n v="2"/>
    <n v="15"/>
    <n v="3"/>
    <n v="2"/>
    <n v="80"/>
    <n v="2"/>
    <n v="16"/>
    <n v="2"/>
    <n v="9"/>
    <n v="8"/>
    <n v="0"/>
    <n v="0"/>
  </r>
  <r>
    <s v="No"/>
    <s v="Non-Travel"/>
    <x v="1"/>
    <s v="Current Employees"/>
    <x v="0"/>
    <x v="3"/>
    <s v="STAFF-1612"/>
    <n v="1612"/>
    <x v="1"/>
    <x v="0"/>
    <x v="1"/>
    <s v="No"/>
    <s v="Y"/>
    <n v="2"/>
    <n v="-2"/>
    <n v="0"/>
    <n v="45"/>
    <x v="1"/>
    <m/>
    <n v="0"/>
    <n v="1"/>
    <n v="336"/>
    <n v="26"/>
    <x v="3"/>
    <n v="1"/>
    <n v="1"/>
    <n v="52"/>
    <n v="2"/>
    <n v="2"/>
    <n v="2"/>
    <n v="4385"/>
    <n v="24162"/>
    <n v="1"/>
    <n v="15"/>
    <n v="3"/>
    <n v="1"/>
    <n v="80"/>
    <n v="1"/>
    <n v="10"/>
    <n v="3"/>
    <n v="10"/>
    <n v="7"/>
    <n v="4"/>
    <n v="5"/>
  </r>
  <r>
    <s v="No"/>
    <s v="Non-Travel"/>
    <x v="1"/>
    <s v="Current Employees"/>
    <x v="0"/>
    <x v="3"/>
    <s v="STAFF-1731"/>
    <n v="1731"/>
    <x v="1"/>
    <x v="0"/>
    <x v="1"/>
    <s v="No"/>
    <s v="Y"/>
    <n v="3"/>
    <n v="-2"/>
    <n v="0"/>
    <n v="47"/>
    <x v="1"/>
    <m/>
    <n v="0"/>
    <n v="1"/>
    <n v="543"/>
    <n v="2"/>
    <x v="2"/>
    <n v="1"/>
    <n v="3"/>
    <n v="87"/>
    <n v="3"/>
    <n v="2"/>
    <n v="2"/>
    <n v="4978"/>
    <n v="3536"/>
    <n v="7"/>
    <n v="11"/>
    <n v="3"/>
    <n v="4"/>
    <n v="80"/>
    <n v="1"/>
    <n v="4"/>
    <n v="1"/>
    <n v="1"/>
    <n v="0"/>
    <n v="0"/>
    <n v="0"/>
  </r>
  <r>
    <s v="No"/>
    <s v="Non-Travel"/>
    <x v="1"/>
    <s v="Current Employees"/>
    <x v="0"/>
    <x v="0"/>
    <s v="STAFF-1801"/>
    <n v="1801"/>
    <x v="1"/>
    <x v="0"/>
    <x v="0"/>
    <s v="No"/>
    <s v="Y"/>
    <n v="3"/>
    <n v="-2"/>
    <n v="0"/>
    <n v="46"/>
    <x v="1"/>
    <m/>
    <n v="0"/>
    <n v="1"/>
    <n v="849"/>
    <n v="26"/>
    <x v="0"/>
    <n v="1"/>
    <n v="2"/>
    <n v="98"/>
    <n v="2"/>
    <n v="2"/>
    <n v="2"/>
    <n v="7991"/>
    <n v="25166"/>
    <n v="8"/>
    <n v="15"/>
    <n v="3"/>
    <n v="3"/>
    <n v="80"/>
    <n v="0"/>
    <n v="6"/>
    <n v="3"/>
    <n v="2"/>
    <n v="2"/>
    <n v="2"/>
    <n v="2"/>
  </r>
  <r>
    <s v="No"/>
    <s v="Travel_Frequently"/>
    <x v="0"/>
    <s v="Current Employees"/>
    <x v="2"/>
    <x v="5"/>
    <s v="STAFF-1563"/>
    <n v="1563"/>
    <x v="1"/>
    <x v="8"/>
    <x v="1"/>
    <s v="No"/>
    <s v="Y"/>
    <n v="2"/>
    <n v="-2"/>
    <n v="0"/>
    <n v="38"/>
    <x v="1"/>
    <m/>
    <n v="0"/>
    <n v="1"/>
    <n v="888"/>
    <n v="10"/>
    <x v="2"/>
    <n v="1"/>
    <n v="3"/>
    <n v="71"/>
    <n v="3"/>
    <n v="2"/>
    <n v="3"/>
    <n v="6077"/>
    <n v="14814"/>
    <n v="3"/>
    <n v="11"/>
    <n v="3"/>
    <n v="3"/>
    <n v="80"/>
    <n v="0"/>
    <n v="10"/>
    <n v="3"/>
    <n v="6"/>
    <n v="3"/>
    <n v="1"/>
    <n v="2"/>
  </r>
  <r>
    <s v="No"/>
    <s v="Travel_Frequently"/>
    <x v="4"/>
    <s v="Current Employees"/>
    <x v="2"/>
    <x v="2"/>
    <s v="STAFF-1746"/>
    <n v="1746"/>
    <x v="1"/>
    <x v="8"/>
    <x v="1"/>
    <s v="No"/>
    <s v="Y"/>
    <n v="2"/>
    <n v="-2"/>
    <n v="0"/>
    <n v="24"/>
    <x v="1"/>
    <m/>
    <n v="0"/>
    <n v="1"/>
    <n v="897"/>
    <n v="10"/>
    <x v="3"/>
    <n v="1"/>
    <n v="1"/>
    <n v="59"/>
    <n v="3"/>
    <n v="1"/>
    <n v="4"/>
    <n v="2145"/>
    <n v="2097"/>
    <n v="0"/>
    <n v="14"/>
    <n v="3"/>
    <n v="4"/>
    <n v="80"/>
    <n v="1"/>
    <n v="3"/>
    <n v="3"/>
    <n v="2"/>
    <n v="2"/>
    <n v="2"/>
    <n v="1"/>
  </r>
  <r>
    <s v="No"/>
    <s v="Travel_Frequently"/>
    <x v="2"/>
    <s v="Current Employees"/>
    <x v="1"/>
    <x v="0"/>
    <s v="STAFF-1590"/>
    <n v="1590"/>
    <x v="1"/>
    <x v="4"/>
    <x v="2"/>
    <s v="No"/>
    <s v="Y"/>
    <n v="0"/>
    <n v="-2"/>
    <n v="0"/>
    <n v="29"/>
    <x v="1"/>
    <m/>
    <n v="0"/>
    <n v="1"/>
    <n v="995"/>
    <n v="2"/>
    <x v="1"/>
    <n v="1"/>
    <n v="1"/>
    <n v="87"/>
    <n v="3"/>
    <n v="2"/>
    <n v="4"/>
    <n v="8853"/>
    <n v="24483"/>
    <n v="1"/>
    <n v="19"/>
    <n v="3"/>
    <n v="4"/>
    <n v="80"/>
    <n v="1"/>
    <n v="6"/>
    <n v="4"/>
    <n v="6"/>
    <n v="4"/>
    <n v="1"/>
    <n v="3"/>
  </r>
  <r>
    <s v="No"/>
    <s v="Travel_Frequently"/>
    <x v="2"/>
    <s v="Current Employees"/>
    <x v="1"/>
    <x v="0"/>
    <s v="STAFF-1615"/>
    <n v="1615"/>
    <x v="1"/>
    <x v="3"/>
    <x v="2"/>
    <s v="No"/>
    <s v="Y"/>
    <n v="3"/>
    <n v="-2"/>
    <n v="0"/>
    <n v="34"/>
    <x v="1"/>
    <m/>
    <n v="0"/>
    <n v="1"/>
    <n v="426"/>
    <n v="10"/>
    <x v="2"/>
    <n v="1"/>
    <n v="3"/>
    <n v="42"/>
    <n v="4"/>
    <n v="2"/>
    <n v="4"/>
    <n v="4724"/>
    <n v="17000"/>
    <n v="1"/>
    <n v="13"/>
    <n v="3"/>
    <n v="1"/>
    <n v="80"/>
    <n v="1"/>
    <n v="9"/>
    <n v="3"/>
    <n v="9"/>
    <n v="7"/>
    <n v="7"/>
    <n v="2"/>
  </r>
  <r>
    <s v="No"/>
    <s v="Travel_Frequently"/>
    <x v="2"/>
    <s v="Current Employees"/>
    <x v="1"/>
    <x v="2"/>
    <s v="STAFF-1485"/>
    <n v="1485"/>
    <x v="1"/>
    <x v="7"/>
    <x v="2"/>
    <s v="No"/>
    <s v="Y"/>
    <n v="3"/>
    <n v="-2"/>
    <n v="0"/>
    <n v="34"/>
    <x v="1"/>
    <m/>
    <n v="0"/>
    <n v="1"/>
    <n v="829"/>
    <n v="15"/>
    <x v="3"/>
    <n v="1"/>
    <n v="2"/>
    <n v="71"/>
    <n v="3"/>
    <n v="4"/>
    <n v="3"/>
    <n v="17007"/>
    <n v="11929"/>
    <n v="7"/>
    <n v="14"/>
    <n v="3"/>
    <n v="4"/>
    <n v="80"/>
    <n v="2"/>
    <n v="16"/>
    <n v="2"/>
    <n v="14"/>
    <n v="8"/>
    <n v="6"/>
    <n v="9"/>
  </r>
  <r>
    <s v="No"/>
    <s v="Travel_Frequently"/>
    <x v="2"/>
    <s v="Current Employees"/>
    <x v="1"/>
    <x v="1"/>
    <s v="STAFF-1431"/>
    <n v="1431"/>
    <x v="1"/>
    <x v="1"/>
    <x v="2"/>
    <s v="No"/>
    <s v="Y"/>
    <n v="2"/>
    <n v="-2"/>
    <n v="0"/>
    <n v="34"/>
    <x v="1"/>
    <m/>
    <n v="0"/>
    <n v="1"/>
    <n v="560"/>
    <n v="1"/>
    <x v="2"/>
    <n v="1"/>
    <n v="4"/>
    <n v="91"/>
    <n v="3"/>
    <n v="1"/>
    <n v="3"/>
    <n v="2996"/>
    <n v="20284"/>
    <n v="5"/>
    <n v="14"/>
    <n v="3"/>
    <n v="3"/>
    <n v="80"/>
    <n v="2"/>
    <n v="10"/>
    <n v="3"/>
    <n v="4"/>
    <n v="3"/>
    <n v="1"/>
    <n v="3"/>
  </r>
  <r>
    <s v="No"/>
    <s v="Travel_Frequently"/>
    <x v="2"/>
    <s v="Current Employees"/>
    <x v="1"/>
    <x v="0"/>
    <s v="STAFF-1653"/>
    <n v="1653"/>
    <x v="1"/>
    <x v="3"/>
    <x v="2"/>
    <s v="No"/>
    <s v="Y"/>
    <n v="6"/>
    <n v="-2"/>
    <n v="0"/>
    <n v="25"/>
    <x v="1"/>
    <m/>
    <n v="0"/>
    <n v="1"/>
    <n v="772"/>
    <n v="2"/>
    <x v="1"/>
    <n v="1"/>
    <n v="4"/>
    <n v="77"/>
    <n v="4"/>
    <n v="2"/>
    <n v="3"/>
    <n v="5206"/>
    <n v="4973"/>
    <n v="1"/>
    <n v="17"/>
    <n v="3"/>
    <n v="3"/>
    <n v="80"/>
    <n v="2"/>
    <n v="7"/>
    <n v="3"/>
    <n v="7"/>
    <n v="7"/>
    <n v="0"/>
    <n v="7"/>
  </r>
  <r>
    <s v="No"/>
    <s v="Travel_Frequently"/>
    <x v="1"/>
    <s v="Current Employees"/>
    <x v="1"/>
    <x v="0"/>
    <s v="STAFF-1941"/>
    <n v="1941"/>
    <x v="1"/>
    <x v="7"/>
    <x v="1"/>
    <s v="No"/>
    <s v="Y"/>
    <n v="3"/>
    <n v="-2"/>
    <n v="0"/>
    <n v="49"/>
    <x v="1"/>
    <m/>
    <n v="0"/>
    <n v="1"/>
    <n v="1064"/>
    <n v="2"/>
    <x v="1"/>
    <n v="1"/>
    <n v="2"/>
    <n v="42"/>
    <n v="3"/>
    <n v="5"/>
    <n v="4"/>
    <n v="19161"/>
    <n v="13738"/>
    <n v="3"/>
    <n v="15"/>
    <n v="3"/>
    <n v="4"/>
    <n v="80"/>
    <n v="0"/>
    <n v="28"/>
    <n v="3"/>
    <n v="5"/>
    <n v="4"/>
    <n v="4"/>
    <n v="3"/>
  </r>
  <r>
    <s v="No"/>
    <s v="Travel_Frequently"/>
    <x v="2"/>
    <s v="Current Employees"/>
    <x v="1"/>
    <x v="2"/>
    <s v="STAFF-1852"/>
    <n v="1852"/>
    <x v="1"/>
    <x v="2"/>
    <x v="1"/>
    <s v="No"/>
    <s v="Y"/>
    <n v="3"/>
    <n v="-2"/>
    <n v="0"/>
    <n v="29"/>
    <x v="1"/>
    <m/>
    <n v="0"/>
    <n v="1"/>
    <n v="574"/>
    <n v="20"/>
    <x v="1"/>
    <n v="1"/>
    <n v="4"/>
    <n v="40"/>
    <n v="3"/>
    <n v="1"/>
    <n v="4"/>
    <n v="3812"/>
    <n v="7003"/>
    <n v="1"/>
    <n v="13"/>
    <n v="3"/>
    <n v="2"/>
    <n v="80"/>
    <n v="0"/>
    <n v="11"/>
    <n v="4"/>
    <n v="11"/>
    <n v="8"/>
    <n v="3"/>
    <n v="10"/>
  </r>
  <r>
    <s v="No"/>
    <s v="Travel_Frequently"/>
    <x v="0"/>
    <s v="Current Employees"/>
    <x v="1"/>
    <x v="0"/>
    <s v="STAFF-1997"/>
    <n v="1997"/>
    <x v="1"/>
    <x v="3"/>
    <x v="1"/>
    <s v="No"/>
    <s v="Y"/>
    <n v="1"/>
    <n v="-2"/>
    <n v="0"/>
    <n v="38"/>
    <x v="1"/>
    <m/>
    <n v="0"/>
    <n v="1"/>
    <n v="508"/>
    <n v="6"/>
    <x v="2"/>
    <n v="1"/>
    <n v="1"/>
    <n v="72"/>
    <n v="2"/>
    <n v="2"/>
    <n v="3"/>
    <n v="5321"/>
    <n v="14284"/>
    <n v="2"/>
    <n v="11"/>
    <n v="3"/>
    <n v="4"/>
    <n v="80"/>
    <n v="1"/>
    <n v="10"/>
    <n v="3"/>
    <n v="8"/>
    <n v="3"/>
    <n v="7"/>
    <n v="7"/>
  </r>
  <r>
    <s v="No"/>
    <s v="Travel_Frequently"/>
    <x v="2"/>
    <s v="Current Employees"/>
    <x v="1"/>
    <x v="0"/>
    <s v="STAFF-1720"/>
    <n v="1720"/>
    <x v="1"/>
    <x v="1"/>
    <x v="1"/>
    <s v="No"/>
    <s v="Y"/>
    <n v="3"/>
    <n v="-2"/>
    <n v="0"/>
    <n v="32"/>
    <x v="1"/>
    <m/>
    <n v="0"/>
    <n v="1"/>
    <n v="585"/>
    <n v="10"/>
    <x v="3"/>
    <n v="1"/>
    <n v="1"/>
    <n v="56"/>
    <n v="3"/>
    <n v="1"/>
    <n v="3"/>
    <n v="3433"/>
    <n v="17360"/>
    <n v="6"/>
    <n v="13"/>
    <n v="3"/>
    <n v="1"/>
    <n v="80"/>
    <n v="1"/>
    <n v="10"/>
    <n v="2"/>
    <n v="5"/>
    <n v="2"/>
    <n v="1"/>
    <n v="3"/>
  </r>
  <r>
    <s v="No"/>
    <s v="Travel_Frequently"/>
    <x v="2"/>
    <s v="Current Employees"/>
    <x v="1"/>
    <x v="1"/>
    <s v="STAFF-1918"/>
    <n v="1918"/>
    <x v="1"/>
    <x v="2"/>
    <x v="1"/>
    <s v="No"/>
    <s v="Y"/>
    <n v="3"/>
    <n v="-2"/>
    <n v="0"/>
    <n v="26"/>
    <x v="1"/>
    <m/>
    <n v="0"/>
    <n v="1"/>
    <n v="1096"/>
    <n v="6"/>
    <x v="3"/>
    <n v="1"/>
    <n v="3"/>
    <n v="61"/>
    <n v="4"/>
    <n v="1"/>
    <n v="4"/>
    <n v="2544"/>
    <n v="7102"/>
    <n v="0"/>
    <n v="18"/>
    <n v="3"/>
    <n v="1"/>
    <n v="80"/>
    <n v="1"/>
    <n v="8"/>
    <n v="3"/>
    <n v="7"/>
    <n v="7"/>
    <n v="7"/>
    <n v="7"/>
  </r>
  <r>
    <s v="No"/>
    <s v="Travel_Frequently"/>
    <x v="0"/>
    <s v="Current Employees"/>
    <x v="1"/>
    <x v="2"/>
    <s v="STAFF-2061"/>
    <n v="2061"/>
    <x v="1"/>
    <x v="2"/>
    <x v="1"/>
    <s v="No"/>
    <s v="Y"/>
    <n v="3"/>
    <n v="-2"/>
    <n v="0"/>
    <n v="36"/>
    <x v="1"/>
    <m/>
    <n v="0"/>
    <n v="1"/>
    <n v="884"/>
    <n v="23"/>
    <x v="0"/>
    <n v="1"/>
    <n v="3"/>
    <n v="41"/>
    <n v="4"/>
    <n v="2"/>
    <n v="4"/>
    <n v="2571"/>
    <n v="12290"/>
    <n v="4"/>
    <n v="17"/>
    <n v="3"/>
    <n v="3"/>
    <n v="80"/>
    <n v="1"/>
    <n v="17"/>
    <n v="3"/>
    <n v="5"/>
    <n v="2"/>
    <n v="0"/>
    <n v="3"/>
  </r>
  <r>
    <s v="No"/>
    <s v="Travel_Frequently"/>
    <x v="2"/>
    <s v="Current Employees"/>
    <x v="1"/>
    <x v="4"/>
    <s v="STAFF-1597"/>
    <n v="1597"/>
    <x v="1"/>
    <x v="4"/>
    <x v="1"/>
    <s v="No"/>
    <s v="Y"/>
    <n v="3"/>
    <n v="-2"/>
    <n v="0"/>
    <n v="34"/>
    <x v="1"/>
    <m/>
    <n v="0"/>
    <n v="1"/>
    <n v="653"/>
    <n v="10"/>
    <x v="2"/>
    <n v="1"/>
    <n v="4"/>
    <n v="92"/>
    <n v="2"/>
    <n v="2"/>
    <n v="4"/>
    <n v="5063"/>
    <n v="15332"/>
    <n v="1"/>
    <n v="14"/>
    <n v="3"/>
    <n v="2"/>
    <n v="80"/>
    <n v="1"/>
    <n v="8"/>
    <n v="2"/>
    <n v="8"/>
    <n v="2"/>
    <n v="7"/>
    <n v="7"/>
  </r>
  <r>
    <s v="No"/>
    <s v="Travel_Frequently"/>
    <x v="0"/>
    <s v="Current Employees"/>
    <x v="1"/>
    <x v="0"/>
    <s v="STAFF-1668"/>
    <n v="1668"/>
    <x v="1"/>
    <x v="1"/>
    <x v="1"/>
    <s v="No"/>
    <s v="Y"/>
    <n v="4"/>
    <n v="-2"/>
    <n v="0"/>
    <n v="38"/>
    <x v="1"/>
    <m/>
    <n v="0"/>
    <n v="1"/>
    <n v="1189"/>
    <n v="1"/>
    <x v="3"/>
    <n v="1"/>
    <n v="4"/>
    <n v="90"/>
    <n v="3"/>
    <n v="2"/>
    <n v="4"/>
    <n v="4735"/>
    <n v="9867"/>
    <n v="7"/>
    <n v="15"/>
    <n v="3"/>
    <n v="4"/>
    <n v="80"/>
    <n v="2"/>
    <n v="19"/>
    <n v="4"/>
    <n v="13"/>
    <n v="11"/>
    <n v="2"/>
    <n v="9"/>
  </r>
  <r>
    <s v="No"/>
    <s v="Travel_Frequently"/>
    <x v="1"/>
    <s v="Current Employees"/>
    <x v="1"/>
    <x v="2"/>
    <s v="STAFF-1922"/>
    <n v="1922"/>
    <x v="1"/>
    <x v="4"/>
    <x v="0"/>
    <s v="No"/>
    <s v="Y"/>
    <n v="3"/>
    <n v="-2"/>
    <n v="0"/>
    <n v="45"/>
    <x v="1"/>
    <m/>
    <n v="0"/>
    <n v="1"/>
    <n v="1297"/>
    <n v="1"/>
    <x v="2"/>
    <n v="1"/>
    <n v="2"/>
    <n v="44"/>
    <n v="3"/>
    <n v="2"/>
    <n v="3"/>
    <n v="5399"/>
    <n v="14511"/>
    <n v="4"/>
    <n v="12"/>
    <n v="3"/>
    <n v="3"/>
    <n v="80"/>
    <n v="0"/>
    <n v="12"/>
    <n v="3"/>
    <n v="4"/>
    <n v="2"/>
    <n v="0"/>
    <n v="3"/>
  </r>
  <r>
    <s v="No"/>
    <s v="Travel_Frequently"/>
    <x v="0"/>
    <s v="Current Employees"/>
    <x v="1"/>
    <x v="0"/>
    <s v="STAFF-1412"/>
    <n v="1412"/>
    <x v="1"/>
    <x v="3"/>
    <x v="0"/>
    <s v="No"/>
    <s v="Y"/>
    <n v="2"/>
    <n v="-2"/>
    <n v="0"/>
    <n v="35"/>
    <x v="1"/>
    <m/>
    <n v="0"/>
    <n v="1"/>
    <n v="200"/>
    <n v="18"/>
    <x v="0"/>
    <n v="1"/>
    <n v="3"/>
    <n v="60"/>
    <n v="3"/>
    <n v="3"/>
    <n v="4"/>
    <n v="9362"/>
    <n v="19944"/>
    <n v="2"/>
    <n v="11"/>
    <n v="3"/>
    <n v="3"/>
    <n v="80"/>
    <n v="0"/>
    <n v="10"/>
    <n v="3"/>
    <n v="2"/>
    <n v="2"/>
    <n v="2"/>
    <n v="2"/>
  </r>
  <r>
    <s v="No"/>
    <s v="Travel_Frequently"/>
    <x v="2"/>
    <s v="Current Employees"/>
    <x v="1"/>
    <x v="2"/>
    <s v="STAFF-1648"/>
    <n v="1648"/>
    <x v="1"/>
    <x v="1"/>
    <x v="0"/>
    <s v="No"/>
    <s v="Y"/>
    <n v="0"/>
    <n v="-2"/>
    <n v="0"/>
    <n v="27"/>
    <x v="1"/>
    <m/>
    <n v="0"/>
    <n v="1"/>
    <n v="591"/>
    <n v="2"/>
    <x v="3"/>
    <n v="1"/>
    <n v="4"/>
    <n v="87"/>
    <n v="3"/>
    <n v="1"/>
    <n v="4"/>
    <n v="2580"/>
    <n v="6297"/>
    <n v="2"/>
    <n v="13"/>
    <n v="3"/>
    <n v="3"/>
    <n v="80"/>
    <n v="0"/>
    <n v="6"/>
    <n v="2"/>
    <n v="4"/>
    <n v="2"/>
    <n v="1"/>
    <n v="2"/>
  </r>
  <r>
    <s v="No"/>
    <s v="Travel_Frequently"/>
    <x v="0"/>
    <s v="Current Employees"/>
    <x v="0"/>
    <x v="0"/>
    <s v="STAFF-1812"/>
    <n v="1812"/>
    <x v="1"/>
    <x v="0"/>
    <x v="2"/>
    <s v="No"/>
    <s v="Y"/>
    <n v="6"/>
    <n v="-2"/>
    <n v="0"/>
    <n v="39"/>
    <x v="1"/>
    <m/>
    <n v="0"/>
    <n v="1"/>
    <n v="766"/>
    <n v="20"/>
    <x v="3"/>
    <n v="1"/>
    <n v="3"/>
    <n v="83"/>
    <n v="3"/>
    <n v="2"/>
    <n v="4"/>
    <n v="4127"/>
    <n v="19188"/>
    <n v="2"/>
    <n v="18"/>
    <n v="3"/>
    <n v="4"/>
    <n v="80"/>
    <n v="1"/>
    <n v="7"/>
    <n v="3"/>
    <n v="2"/>
    <n v="1"/>
    <n v="2"/>
    <n v="2"/>
  </r>
  <r>
    <s v="No"/>
    <s v="Travel_Frequently"/>
    <x v="0"/>
    <s v="Current Employees"/>
    <x v="0"/>
    <x v="2"/>
    <s v="STAFF-1700"/>
    <n v="1700"/>
    <x v="1"/>
    <x v="0"/>
    <x v="2"/>
    <s v="No"/>
    <s v="Y"/>
    <n v="2"/>
    <n v="-2"/>
    <n v="0"/>
    <n v="37"/>
    <x v="1"/>
    <m/>
    <n v="0"/>
    <n v="1"/>
    <n v="1278"/>
    <n v="1"/>
    <x v="2"/>
    <n v="1"/>
    <n v="3"/>
    <n v="31"/>
    <n v="1"/>
    <n v="2"/>
    <n v="4"/>
    <n v="9525"/>
    <n v="7677"/>
    <n v="1"/>
    <n v="14"/>
    <n v="3"/>
    <n v="3"/>
    <n v="80"/>
    <n v="2"/>
    <n v="6"/>
    <n v="2"/>
    <n v="6"/>
    <n v="3"/>
    <n v="1"/>
    <n v="3"/>
  </r>
  <r>
    <s v="No"/>
    <s v="Travel_Frequently"/>
    <x v="1"/>
    <s v="Current Employees"/>
    <x v="0"/>
    <x v="2"/>
    <s v="STAFF-2065"/>
    <n v="2065"/>
    <x v="1"/>
    <x v="0"/>
    <x v="1"/>
    <s v="No"/>
    <s v="Y"/>
    <n v="3"/>
    <n v="-2"/>
    <n v="0"/>
    <n v="49"/>
    <x v="1"/>
    <m/>
    <n v="0"/>
    <n v="1"/>
    <n v="1023"/>
    <n v="2"/>
    <x v="3"/>
    <n v="1"/>
    <n v="4"/>
    <n v="63"/>
    <n v="2"/>
    <n v="2"/>
    <n v="2"/>
    <n v="5390"/>
    <n v="13243"/>
    <n v="2"/>
    <n v="14"/>
    <n v="3"/>
    <n v="4"/>
    <n v="80"/>
    <n v="0"/>
    <n v="17"/>
    <n v="2"/>
    <n v="9"/>
    <n v="6"/>
    <n v="0"/>
    <n v="8"/>
  </r>
  <r>
    <s v="No"/>
    <s v="Travel_Frequently"/>
    <x v="2"/>
    <s v="Current Employees"/>
    <x v="0"/>
    <x v="2"/>
    <s v="STAFF-1477"/>
    <n v="1477"/>
    <x v="1"/>
    <x v="0"/>
    <x v="1"/>
    <s v="No"/>
    <s v="Y"/>
    <n v="2"/>
    <n v="-2"/>
    <n v="0"/>
    <n v="33"/>
    <x v="1"/>
    <m/>
    <n v="0"/>
    <n v="1"/>
    <n v="430"/>
    <n v="7"/>
    <x v="3"/>
    <n v="1"/>
    <n v="4"/>
    <n v="54"/>
    <n v="3"/>
    <n v="2"/>
    <n v="3"/>
    <n v="4373"/>
    <n v="17456"/>
    <n v="0"/>
    <n v="14"/>
    <n v="3"/>
    <n v="1"/>
    <n v="80"/>
    <n v="2"/>
    <n v="5"/>
    <n v="3"/>
    <n v="4"/>
    <n v="3"/>
    <n v="0"/>
    <n v="3"/>
  </r>
  <r>
    <s v="No"/>
    <s v="Travel_Frequently"/>
    <x v="2"/>
    <s v="Current Employees"/>
    <x v="0"/>
    <x v="0"/>
    <s v="STAFF-1507"/>
    <n v="1507"/>
    <x v="1"/>
    <x v="0"/>
    <x v="0"/>
    <s v="No"/>
    <s v="Y"/>
    <n v="5"/>
    <n v="-2"/>
    <n v="0"/>
    <n v="28"/>
    <x v="1"/>
    <m/>
    <n v="0"/>
    <n v="1"/>
    <n v="467"/>
    <n v="7"/>
    <x v="3"/>
    <n v="1"/>
    <n v="3"/>
    <n v="55"/>
    <n v="3"/>
    <n v="2"/>
    <n v="3"/>
    <n v="4898"/>
    <n v="11827"/>
    <n v="0"/>
    <n v="14"/>
    <n v="3"/>
    <n v="4"/>
    <n v="80"/>
    <n v="0"/>
    <n v="5"/>
    <n v="3"/>
    <n v="4"/>
    <n v="2"/>
    <n v="1"/>
    <n v="3"/>
  </r>
  <r>
    <s v="No"/>
    <s v="Travel_Frequently"/>
    <x v="2"/>
    <s v="Current Employees"/>
    <x v="0"/>
    <x v="1"/>
    <s v="STAFF-1613"/>
    <n v="1613"/>
    <x v="1"/>
    <x v="0"/>
    <x v="0"/>
    <s v="No"/>
    <s v="Y"/>
    <n v="3"/>
    <n v="-2"/>
    <n v="0"/>
    <n v="31"/>
    <x v="1"/>
    <m/>
    <n v="0"/>
    <n v="1"/>
    <n v="715"/>
    <n v="2"/>
    <x v="2"/>
    <n v="1"/>
    <n v="4"/>
    <n v="54"/>
    <n v="3"/>
    <n v="2"/>
    <n v="3"/>
    <n v="5332"/>
    <n v="21602"/>
    <n v="7"/>
    <n v="13"/>
    <n v="3"/>
    <n v="4"/>
    <n v="80"/>
    <n v="0"/>
    <n v="10"/>
    <n v="3"/>
    <n v="5"/>
    <n v="2"/>
    <n v="0"/>
    <n v="3"/>
  </r>
  <r>
    <s v="No"/>
    <s v="Travel_Frequently"/>
    <x v="2"/>
    <s v="Current Employees"/>
    <x v="0"/>
    <x v="3"/>
    <s v="STAFF-1853"/>
    <n v="1853"/>
    <x v="1"/>
    <x v="0"/>
    <x v="0"/>
    <s v="No"/>
    <s v="Y"/>
    <n v="2"/>
    <n v="-2"/>
    <n v="0"/>
    <n v="32"/>
    <x v="1"/>
    <m/>
    <n v="0"/>
    <n v="1"/>
    <n v="1318"/>
    <n v="10"/>
    <x v="2"/>
    <n v="1"/>
    <n v="4"/>
    <n v="79"/>
    <n v="3"/>
    <n v="2"/>
    <n v="2"/>
    <n v="4648"/>
    <n v="26075"/>
    <n v="8"/>
    <n v="13"/>
    <n v="3"/>
    <n v="3"/>
    <n v="80"/>
    <n v="0"/>
    <n v="4"/>
    <n v="4"/>
    <n v="0"/>
    <n v="0"/>
    <n v="0"/>
    <n v="0"/>
  </r>
  <r>
    <s v="No"/>
    <s v="Travel_Rarely"/>
    <x v="0"/>
    <s v="Current Employees"/>
    <x v="2"/>
    <x v="1"/>
    <s v="STAFF-1794"/>
    <n v="1794"/>
    <x v="1"/>
    <x v="8"/>
    <x v="2"/>
    <s v="No"/>
    <s v="Y"/>
    <n v="4"/>
    <n v="-2"/>
    <n v="0"/>
    <n v="37"/>
    <x v="1"/>
    <m/>
    <n v="0"/>
    <n v="1"/>
    <n v="1239"/>
    <n v="8"/>
    <x v="0"/>
    <n v="1"/>
    <n v="3"/>
    <n v="89"/>
    <n v="3"/>
    <n v="2"/>
    <n v="2"/>
    <n v="4071"/>
    <n v="12832"/>
    <n v="2"/>
    <n v="13"/>
    <n v="3"/>
    <n v="3"/>
    <n v="80"/>
    <n v="0"/>
    <n v="19"/>
    <n v="2"/>
    <n v="10"/>
    <n v="0"/>
    <n v="4"/>
    <n v="7"/>
  </r>
  <r>
    <s v="No"/>
    <s v="Travel_Rarely"/>
    <x v="2"/>
    <s v="Current Employees"/>
    <x v="2"/>
    <x v="2"/>
    <s v="STAFF-1865"/>
    <n v="1865"/>
    <x v="1"/>
    <x v="8"/>
    <x v="1"/>
    <s v="No"/>
    <s v="Y"/>
    <n v="3"/>
    <n v="-2"/>
    <n v="0"/>
    <n v="29"/>
    <x v="1"/>
    <m/>
    <n v="0"/>
    <n v="1"/>
    <n v="352"/>
    <n v="6"/>
    <x v="1"/>
    <n v="1"/>
    <n v="4"/>
    <n v="87"/>
    <n v="2"/>
    <n v="1"/>
    <n v="2"/>
    <n v="2804"/>
    <n v="15434"/>
    <n v="1"/>
    <n v="11"/>
    <n v="3"/>
    <n v="4"/>
    <n v="80"/>
    <n v="0"/>
    <n v="1"/>
    <n v="3"/>
    <n v="1"/>
    <n v="0"/>
    <n v="0"/>
    <n v="0"/>
  </r>
  <r>
    <s v="No"/>
    <s v="Travel_Rarely"/>
    <x v="2"/>
    <s v="Current Employees"/>
    <x v="2"/>
    <x v="1"/>
    <s v="STAFF-1419"/>
    <n v="1419"/>
    <x v="1"/>
    <x v="8"/>
    <x v="0"/>
    <s v="No"/>
    <s v="Y"/>
    <n v="3"/>
    <n v="-2"/>
    <n v="0"/>
    <n v="29"/>
    <x v="1"/>
    <m/>
    <n v="0"/>
    <n v="1"/>
    <n v="332"/>
    <n v="17"/>
    <x v="3"/>
    <n v="1"/>
    <n v="2"/>
    <n v="51"/>
    <n v="2"/>
    <n v="3"/>
    <n v="3"/>
    <n v="7988"/>
    <n v="9769"/>
    <n v="1"/>
    <n v="13"/>
    <n v="3"/>
    <n v="1"/>
    <n v="80"/>
    <n v="0"/>
    <n v="10"/>
    <n v="2"/>
    <n v="10"/>
    <n v="9"/>
    <n v="0"/>
    <n v="9"/>
  </r>
  <r>
    <s v="No"/>
    <s v="Travel_Rarely"/>
    <x v="0"/>
    <s v="Current Employees"/>
    <x v="2"/>
    <x v="0"/>
    <s v="STAFF-1778"/>
    <n v="1778"/>
    <x v="1"/>
    <x v="8"/>
    <x v="0"/>
    <s v="No"/>
    <s v="Y"/>
    <n v="5"/>
    <n v="-2"/>
    <n v="0"/>
    <n v="43"/>
    <x v="1"/>
    <m/>
    <n v="0"/>
    <n v="1"/>
    <n v="244"/>
    <n v="2"/>
    <x v="3"/>
    <n v="1"/>
    <n v="2"/>
    <n v="97"/>
    <n v="3"/>
    <n v="1"/>
    <n v="4"/>
    <n v="3539"/>
    <n v="5033"/>
    <n v="0"/>
    <n v="13"/>
    <n v="3"/>
    <n v="2"/>
    <n v="80"/>
    <n v="0"/>
    <n v="10"/>
    <n v="3"/>
    <n v="9"/>
    <n v="7"/>
    <n v="1"/>
    <n v="8"/>
  </r>
  <r>
    <s v="No"/>
    <s v="Travel_Rarely"/>
    <x v="3"/>
    <s v="Current Employees"/>
    <x v="1"/>
    <x v="4"/>
    <s v="STAFF-1694"/>
    <n v="1694"/>
    <x v="1"/>
    <x v="1"/>
    <x v="2"/>
    <s v="No"/>
    <s v="Y"/>
    <n v="1"/>
    <n v="-2"/>
    <n v="0"/>
    <n v="55"/>
    <x v="1"/>
    <m/>
    <n v="0"/>
    <n v="1"/>
    <n v="1441"/>
    <n v="22"/>
    <x v="3"/>
    <n v="1"/>
    <n v="4"/>
    <n v="94"/>
    <n v="2"/>
    <n v="1"/>
    <n v="4"/>
    <n v="3537"/>
    <n v="23737"/>
    <n v="5"/>
    <n v="12"/>
    <n v="3"/>
    <n v="4"/>
    <n v="80"/>
    <n v="1"/>
    <n v="8"/>
    <n v="3"/>
    <n v="4"/>
    <n v="2"/>
    <n v="1"/>
    <n v="2"/>
  </r>
  <r>
    <s v="No"/>
    <s v="Travel_Rarely"/>
    <x v="2"/>
    <s v="Current Employees"/>
    <x v="1"/>
    <x v="0"/>
    <s v="STAFF-1506"/>
    <n v="1506"/>
    <x v="1"/>
    <x v="1"/>
    <x v="2"/>
    <s v="No"/>
    <s v="Y"/>
    <n v="2"/>
    <n v="-2"/>
    <n v="0"/>
    <n v="28"/>
    <x v="1"/>
    <m/>
    <n v="0"/>
    <n v="1"/>
    <n v="1423"/>
    <n v="1"/>
    <x v="3"/>
    <n v="1"/>
    <n v="1"/>
    <n v="72"/>
    <n v="2"/>
    <n v="1"/>
    <n v="3"/>
    <n v="1563"/>
    <n v="12530"/>
    <n v="1"/>
    <n v="14"/>
    <n v="3"/>
    <n v="4"/>
    <n v="80"/>
    <n v="1"/>
    <n v="1"/>
    <n v="1"/>
    <n v="1"/>
    <n v="0"/>
    <n v="0"/>
    <n v="0"/>
  </r>
  <r>
    <s v="No"/>
    <s v="Travel_Rarely"/>
    <x v="0"/>
    <s v="Current Employees"/>
    <x v="1"/>
    <x v="0"/>
    <s v="STAFF-1892"/>
    <n v="1892"/>
    <x v="1"/>
    <x v="5"/>
    <x v="2"/>
    <s v="No"/>
    <s v="Y"/>
    <n v="3"/>
    <n v="-2"/>
    <n v="0"/>
    <n v="40"/>
    <x v="1"/>
    <m/>
    <n v="0"/>
    <n v="1"/>
    <n v="1137"/>
    <n v="1"/>
    <x v="2"/>
    <n v="1"/>
    <n v="1"/>
    <n v="98"/>
    <n v="3"/>
    <n v="4"/>
    <n v="3"/>
    <n v="16823"/>
    <n v="18991"/>
    <n v="2"/>
    <n v="11"/>
    <n v="3"/>
    <n v="1"/>
    <n v="80"/>
    <n v="1"/>
    <n v="22"/>
    <n v="3"/>
    <n v="19"/>
    <n v="7"/>
    <n v="11"/>
    <n v="16"/>
  </r>
  <r>
    <s v="No"/>
    <s v="Travel_Rarely"/>
    <x v="2"/>
    <s v="Current Employees"/>
    <x v="1"/>
    <x v="0"/>
    <s v="STAFF-1881"/>
    <n v="1881"/>
    <x v="1"/>
    <x v="2"/>
    <x v="2"/>
    <s v="No"/>
    <s v="Y"/>
    <n v="2"/>
    <n v="-2"/>
    <n v="0"/>
    <n v="31"/>
    <x v="1"/>
    <m/>
    <n v="0"/>
    <n v="1"/>
    <n v="311"/>
    <n v="20"/>
    <x v="3"/>
    <n v="1"/>
    <n v="2"/>
    <n v="89"/>
    <n v="3"/>
    <n v="2"/>
    <n v="3"/>
    <n v="4197"/>
    <n v="18624"/>
    <n v="1"/>
    <n v="11"/>
    <n v="3"/>
    <n v="1"/>
    <n v="80"/>
    <n v="1"/>
    <n v="10"/>
    <n v="3"/>
    <n v="10"/>
    <n v="8"/>
    <n v="0"/>
    <n v="2"/>
  </r>
  <r>
    <s v="No"/>
    <s v="Travel_Rarely"/>
    <x v="0"/>
    <s v="Current Employees"/>
    <x v="1"/>
    <x v="2"/>
    <s v="STAFF-1627"/>
    <n v="1627"/>
    <x v="1"/>
    <x v="2"/>
    <x v="2"/>
    <s v="No"/>
    <s v="Y"/>
    <n v="3"/>
    <n v="-2"/>
    <n v="0"/>
    <n v="39"/>
    <x v="1"/>
    <m/>
    <n v="0"/>
    <n v="1"/>
    <n v="170"/>
    <n v="3"/>
    <x v="0"/>
    <n v="1"/>
    <n v="3"/>
    <n v="76"/>
    <n v="2"/>
    <n v="2"/>
    <n v="3"/>
    <n v="3069"/>
    <n v="10302"/>
    <n v="0"/>
    <n v="15"/>
    <n v="3"/>
    <n v="4"/>
    <n v="80"/>
    <n v="1"/>
    <n v="11"/>
    <n v="3"/>
    <n v="10"/>
    <n v="8"/>
    <n v="0"/>
    <n v="7"/>
  </r>
  <r>
    <s v="No"/>
    <s v="Travel_Rarely"/>
    <x v="0"/>
    <s v="Current Employees"/>
    <x v="1"/>
    <x v="2"/>
    <s v="STAFF-1474"/>
    <n v="1474"/>
    <x v="1"/>
    <x v="1"/>
    <x v="2"/>
    <s v="No"/>
    <s v="Y"/>
    <n v="3"/>
    <n v="-2"/>
    <n v="0"/>
    <n v="40"/>
    <x v="1"/>
    <m/>
    <n v="0"/>
    <n v="1"/>
    <n v="896"/>
    <n v="2"/>
    <x v="3"/>
    <n v="1"/>
    <n v="3"/>
    <n v="68"/>
    <n v="3"/>
    <n v="1"/>
    <n v="3"/>
    <n v="2345"/>
    <n v="8045"/>
    <n v="2"/>
    <n v="14"/>
    <n v="3"/>
    <n v="3"/>
    <n v="80"/>
    <n v="1"/>
    <n v="8"/>
    <n v="4"/>
    <n v="3"/>
    <n v="1"/>
    <n v="1"/>
    <n v="2"/>
  </r>
  <r>
    <s v="No"/>
    <s v="Travel_Rarely"/>
    <x v="1"/>
    <s v="Current Employees"/>
    <x v="1"/>
    <x v="0"/>
    <s v="STAFF-1857"/>
    <n v="1857"/>
    <x v="1"/>
    <x v="3"/>
    <x v="2"/>
    <s v="No"/>
    <s v="Y"/>
    <n v="4"/>
    <n v="-2"/>
    <n v="0"/>
    <n v="46"/>
    <x v="1"/>
    <m/>
    <n v="0"/>
    <n v="1"/>
    <n v="706"/>
    <n v="2"/>
    <x v="0"/>
    <n v="1"/>
    <n v="4"/>
    <n v="82"/>
    <n v="3"/>
    <n v="3"/>
    <n v="4"/>
    <n v="8578"/>
    <n v="19989"/>
    <n v="3"/>
    <n v="14"/>
    <n v="3"/>
    <n v="3"/>
    <n v="80"/>
    <n v="1"/>
    <n v="12"/>
    <n v="2"/>
    <n v="9"/>
    <n v="8"/>
    <n v="4"/>
    <n v="7"/>
  </r>
  <r>
    <s v="No"/>
    <s v="Travel_Rarely"/>
    <x v="0"/>
    <s v="Current Employees"/>
    <x v="1"/>
    <x v="4"/>
    <s v="STAFF-1599"/>
    <n v="1599"/>
    <x v="1"/>
    <x v="2"/>
    <x v="2"/>
    <s v="No"/>
    <s v="Y"/>
    <n v="0"/>
    <n v="-2"/>
    <n v="0"/>
    <n v="43"/>
    <x v="1"/>
    <m/>
    <n v="0"/>
    <n v="1"/>
    <n v="990"/>
    <n v="27"/>
    <x v="3"/>
    <n v="1"/>
    <n v="4"/>
    <n v="87"/>
    <n v="4"/>
    <n v="1"/>
    <n v="4"/>
    <n v="4876"/>
    <n v="5855"/>
    <n v="5"/>
    <n v="12"/>
    <n v="3"/>
    <n v="3"/>
    <n v="80"/>
    <n v="1"/>
    <n v="8"/>
    <n v="3"/>
    <n v="6"/>
    <n v="4"/>
    <n v="0"/>
    <n v="2"/>
  </r>
  <r>
    <s v="No"/>
    <s v="Travel_Rarely"/>
    <x v="0"/>
    <s v="Current Employees"/>
    <x v="1"/>
    <x v="0"/>
    <s v="STAFF-1940"/>
    <n v="1940"/>
    <x v="1"/>
    <x v="1"/>
    <x v="2"/>
    <s v="No"/>
    <s v="Y"/>
    <n v="0"/>
    <n v="-2"/>
    <n v="0"/>
    <n v="38"/>
    <x v="1"/>
    <m/>
    <n v="0"/>
    <n v="1"/>
    <n v="1206"/>
    <n v="9"/>
    <x v="0"/>
    <n v="1"/>
    <n v="2"/>
    <n v="71"/>
    <n v="3"/>
    <n v="1"/>
    <n v="4"/>
    <n v="4771"/>
    <n v="14293"/>
    <n v="2"/>
    <n v="19"/>
    <n v="3"/>
    <n v="4"/>
    <n v="80"/>
    <n v="2"/>
    <n v="10"/>
    <n v="4"/>
    <n v="5"/>
    <n v="2"/>
    <n v="0"/>
    <n v="3"/>
  </r>
  <r>
    <s v="No"/>
    <s v="Travel_Rarely"/>
    <x v="3"/>
    <s v="Current Employees"/>
    <x v="1"/>
    <x v="2"/>
    <s v="STAFF-1424"/>
    <n v="1424"/>
    <x v="1"/>
    <x v="7"/>
    <x v="2"/>
    <s v="No"/>
    <s v="Y"/>
    <n v="4"/>
    <n v="-2"/>
    <n v="0"/>
    <n v="55"/>
    <x v="1"/>
    <m/>
    <n v="0"/>
    <n v="1"/>
    <n v="1136"/>
    <n v="1"/>
    <x v="2"/>
    <n v="1"/>
    <n v="2"/>
    <n v="81"/>
    <n v="4"/>
    <n v="4"/>
    <n v="4"/>
    <n v="14732"/>
    <n v="12414"/>
    <n v="2"/>
    <n v="13"/>
    <n v="3"/>
    <n v="4"/>
    <n v="80"/>
    <n v="2"/>
    <n v="31"/>
    <n v="4"/>
    <n v="7"/>
    <n v="7"/>
    <n v="0"/>
    <n v="0"/>
  </r>
  <r>
    <s v="No"/>
    <s v="Travel_Rarely"/>
    <x v="1"/>
    <s v="Current Employees"/>
    <x v="1"/>
    <x v="0"/>
    <s v="STAFF-1484"/>
    <n v="1484"/>
    <x v="1"/>
    <x v="4"/>
    <x v="2"/>
    <s v="No"/>
    <s v="Y"/>
    <n v="3"/>
    <n v="-2"/>
    <n v="0"/>
    <n v="49"/>
    <x v="1"/>
    <m/>
    <n v="0"/>
    <n v="1"/>
    <n v="1490"/>
    <n v="7"/>
    <x v="2"/>
    <n v="1"/>
    <n v="3"/>
    <n v="35"/>
    <n v="3"/>
    <n v="3"/>
    <n v="2"/>
    <n v="10466"/>
    <n v="20948"/>
    <n v="3"/>
    <n v="14"/>
    <n v="3"/>
    <n v="2"/>
    <n v="80"/>
    <n v="2"/>
    <n v="29"/>
    <n v="3"/>
    <n v="8"/>
    <n v="7"/>
    <n v="0"/>
    <n v="7"/>
  </r>
  <r>
    <s v="No"/>
    <s v="Travel_Rarely"/>
    <x v="2"/>
    <s v="Current Employees"/>
    <x v="1"/>
    <x v="0"/>
    <s v="STAFF-1859"/>
    <n v="1859"/>
    <x v="1"/>
    <x v="4"/>
    <x v="2"/>
    <s v="No"/>
    <s v="Y"/>
    <n v="3"/>
    <n v="-2"/>
    <n v="0"/>
    <n v="29"/>
    <x v="1"/>
    <m/>
    <n v="0"/>
    <n v="1"/>
    <n v="726"/>
    <n v="29"/>
    <x v="1"/>
    <n v="1"/>
    <n v="4"/>
    <n v="93"/>
    <n v="1"/>
    <n v="2"/>
    <n v="3"/>
    <n v="6384"/>
    <n v="21143"/>
    <n v="8"/>
    <n v="17"/>
    <n v="3"/>
    <n v="4"/>
    <n v="80"/>
    <n v="2"/>
    <n v="11"/>
    <n v="3"/>
    <n v="7"/>
    <n v="0"/>
    <n v="1"/>
    <n v="6"/>
  </r>
  <r>
    <s v="No"/>
    <s v="Travel_Rarely"/>
    <x v="2"/>
    <s v="Current Employees"/>
    <x v="1"/>
    <x v="1"/>
    <s v="STAFF-1619"/>
    <n v="1619"/>
    <x v="1"/>
    <x v="2"/>
    <x v="2"/>
    <s v="No"/>
    <s v="Y"/>
    <n v="3"/>
    <n v="-2"/>
    <n v="0"/>
    <n v="27"/>
    <x v="1"/>
    <m/>
    <n v="0"/>
    <n v="1"/>
    <n v="1302"/>
    <n v="19"/>
    <x v="3"/>
    <n v="1"/>
    <n v="4"/>
    <n v="67"/>
    <n v="2"/>
    <n v="1"/>
    <n v="3"/>
    <n v="4066"/>
    <n v="16290"/>
    <n v="1"/>
    <n v="11"/>
    <n v="3"/>
    <n v="1"/>
    <n v="80"/>
    <n v="2"/>
    <n v="7"/>
    <n v="3"/>
    <n v="7"/>
    <n v="7"/>
    <n v="0"/>
    <n v="7"/>
  </r>
  <r>
    <s v="No"/>
    <s v="Travel_Rarely"/>
    <x v="2"/>
    <s v="Current Employees"/>
    <x v="1"/>
    <x v="2"/>
    <s v="STAFF-1671"/>
    <n v="1671"/>
    <x v="1"/>
    <x v="1"/>
    <x v="2"/>
    <s v="No"/>
    <s v="Y"/>
    <n v="4"/>
    <n v="-2"/>
    <n v="0"/>
    <n v="32"/>
    <x v="1"/>
    <m/>
    <n v="0"/>
    <n v="1"/>
    <n v="977"/>
    <n v="2"/>
    <x v="3"/>
    <n v="1"/>
    <n v="4"/>
    <n v="45"/>
    <n v="3"/>
    <n v="2"/>
    <n v="2"/>
    <n v="5470"/>
    <n v="25518"/>
    <n v="0"/>
    <n v="13"/>
    <n v="3"/>
    <n v="3"/>
    <n v="80"/>
    <n v="2"/>
    <n v="10"/>
    <n v="2"/>
    <n v="9"/>
    <n v="5"/>
    <n v="1"/>
    <n v="6"/>
  </r>
  <r>
    <s v="No"/>
    <s v="Travel_Rarely"/>
    <x v="1"/>
    <s v="Current Employees"/>
    <x v="1"/>
    <x v="4"/>
    <s v="STAFF-1553"/>
    <n v="1553"/>
    <x v="1"/>
    <x v="4"/>
    <x v="2"/>
    <s v="No"/>
    <s v="Y"/>
    <n v="4"/>
    <n v="-2"/>
    <n v="0"/>
    <n v="45"/>
    <x v="1"/>
    <m/>
    <n v="0"/>
    <n v="1"/>
    <n v="538"/>
    <n v="1"/>
    <x v="2"/>
    <n v="1"/>
    <n v="4"/>
    <n v="66"/>
    <n v="3"/>
    <n v="3"/>
    <n v="4"/>
    <n v="7441"/>
    <n v="20933"/>
    <n v="1"/>
    <n v="12"/>
    <n v="3"/>
    <n v="1"/>
    <n v="80"/>
    <n v="3"/>
    <n v="10"/>
    <n v="3"/>
    <n v="10"/>
    <n v="8"/>
    <n v="7"/>
    <n v="7"/>
  </r>
  <r>
    <s v="No"/>
    <s v="Travel_Rarely"/>
    <x v="4"/>
    <s v="Current Employees"/>
    <x v="1"/>
    <x v="2"/>
    <s v="STAFF-1725"/>
    <n v="1725"/>
    <x v="1"/>
    <x v="2"/>
    <x v="2"/>
    <s v="No"/>
    <s v="Y"/>
    <n v="2"/>
    <n v="-2"/>
    <n v="0"/>
    <n v="24"/>
    <x v="1"/>
    <m/>
    <n v="0"/>
    <n v="1"/>
    <n v="506"/>
    <n v="29"/>
    <x v="1"/>
    <n v="1"/>
    <n v="2"/>
    <n v="91"/>
    <n v="3"/>
    <n v="1"/>
    <n v="3"/>
    <n v="3907"/>
    <n v="3622"/>
    <n v="1"/>
    <n v="13"/>
    <n v="3"/>
    <n v="2"/>
    <n v="80"/>
    <n v="3"/>
    <n v="6"/>
    <n v="4"/>
    <n v="6"/>
    <n v="2"/>
    <n v="1"/>
    <n v="2"/>
  </r>
  <r>
    <s v="No"/>
    <s v="Travel_Rarely"/>
    <x v="4"/>
    <s v="Current Employees"/>
    <x v="1"/>
    <x v="4"/>
    <s v="STAFF-1551"/>
    <n v="1551"/>
    <x v="1"/>
    <x v="2"/>
    <x v="2"/>
    <s v="No"/>
    <s v="Y"/>
    <n v="3"/>
    <n v="-2"/>
    <n v="0"/>
    <n v="24"/>
    <x v="1"/>
    <m/>
    <n v="0"/>
    <n v="1"/>
    <n v="350"/>
    <n v="21"/>
    <x v="0"/>
    <n v="1"/>
    <n v="4"/>
    <n v="57"/>
    <n v="2"/>
    <n v="1"/>
    <n v="4"/>
    <n v="2296"/>
    <n v="10036"/>
    <n v="0"/>
    <n v="14"/>
    <n v="3"/>
    <n v="2"/>
    <n v="80"/>
    <n v="3"/>
    <n v="2"/>
    <n v="3"/>
    <n v="1"/>
    <n v="1"/>
    <n v="0"/>
    <n v="0"/>
  </r>
  <r>
    <s v="No"/>
    <s v="Travel_Rarely"/>
    <x v="0"/>
    <s v="Current Employees"/>
    <x v="1"/>
    <x v="1"/>
    <s v="STAFF-1871"/>
    <n v="1871"/>
    <x v="1"/>
    <x v="1"/>
    <x v="2"/>
    <s v="No"/>
    <s v="Y"/>
    <n v="2"/>
    <n v="-2"/>
    <n v="0"/>
    <n v="39"/>
    <x v="1"/>
    <m/>
    <n v="0"/>
    <n v="1"/>
    <n v="835"/>
    <n v="19"/>
    <x v="2"/>
    <n v="1"/>
    <n v="4"/>
    <n v="41"/>
    <n v="3"/>
    <n v="2"/>
    <n v="4"/>
    <n v="3902"/>
    <n v="5141"/>
    <n v="8"/>
    <n v="14"/>
    <n v="3"/>
    <n v="2"/>
    <n v="80"/>
    <n v="3"/>
    <n v="7"/>
    <n v="3"/>
    <n v="2"/>
    <n v="2"/>
    <n v="2"/>
    <n v="2"/>
  </r>
  <r>
    <s v="No"/>
    <s v="Travel_Rarely"/>
    <x v="0"/>
    <s v="Current Employees"/>
    <x v="1"/>
    <x v="0"/>
    <s v="STAFF-2031"/>
    <n v="2031"/>
    <x v="1"/>
    <x v="5"/>
    <x v="1"/>
    <s v="No"/>
    <s v="Y"/>
    <n v="2"/>
    <n v="-2"/>
    <n v="0"/>
    <n v="42"/>
    <x v="1"/>
    <m/>
    <n v="0"/>
    <n v="1"/>
    <n v="300"/>
    <n v="2"/>
    <x v="3"/>
    <n v="1"/>
    <n v="1"/>
    <n v="56"/>
    <n v="3"/>
    <n v="5"/>
    <n v="3"/>
    <n v="18880"/>
    <n v="17312"/>
    <n v="5"/>
    <n v="11"/>
    <n v="3"/>
    <n v="1"/>
    <n v="80"/>
    <n v="0"/>
    <n v="24"/>
    <n v="2"/>
    <n v="22"/>
    <n v="6"/>
    <n v="4"/>
    <n v="14"/>
  </r>
  <r>
    <s v="No"/>
    <s v="Travel_Rarely"/>
    <x v="0"/>
    <s v="Current Employees"/>
    <x v="1"/>
    <x v="2"/>
    <s v="STAFF-1543"/>
    <n v="1543"/>
    <x v="1"/>
    <x v="1"/>
    <x v="1"/>
    <s v="No"/>
    <s v="Y"/>
    <n v="2"/>
    <n v="-2"/>
    <n v="0"/>
    <n v="37"/>
    <x v="1"/>
    <m/>
    <n v="0"/>
    <n v="1"/>
    <n v="674"/>
    <n v="13"/>
    <x v="3"/>
    <n v="1"/>
    <n v="1"/>
    <n v="47"/>
    <n v="3"/>
    <n v="2"/>
    <n v="4"/>
    <n v="4285"/>
    <n v="3031"/>
    <n v="1"/>
    <n v="17"/>
    <n v="3"/>
    <n v="1"/>
    <n v="80"/>
    <n v="0"/>
    <n v="10"/>
    <n v="3"/>
    <n v="10"/>
    <n v="8"/>
    <n v="3"/>
    <n v="7"/>
  </r>
  <r>
    <s v="No"/>
    <s v="Travel_Rarely"/>
    <x v="2"/>
    <s v="Current Employees"/>
    <x v="1"/>
    <x v="0"/>
    <s v="STAFF-1434"/>
    <n v="1434"/>
    <x v="1"/>
    <x v="2"/>
    <x v="1"/>
    <s v="No"/>
    <s v="Y"/>
    <n v="3"/>
    <n v="-2"/>
    <n v="0"/>
    <n v="27"/>
    <x v="1"/>
    <m/>
    <n v="0"/>
    <n v="1"/>
    <n v="1377"/>
    <n v="11"/>
    <x v="1"/>
    <n v="1"/>
    <n v="2"/>
    <n v="91"/>
    <n v="3"/>
    <n v="1"/>
    <n v="3"/>
    <n v="2099"/>
    <n v="7679"/>
    <n v="0"/>
    <n v="14"/>
    <n v="3"/>
    <n v="2"/>
    <n v="80"/>
    <n v="0"/>
    <n v="6"/>
    <n v="4"/>
    <n v="5"/>
    <n v="0"/>
    <n v="1"/>
    <n v="4"/>
  </r>
  <r>
    <s v="No"/>
    <s v="Travel_Rarely"/>
    <x v="0"/>
    <s v="Current Employees"/>
    <x v="1"/>
    <x v="0"/>
    <s v="STAFF-1621"/>
    <n v="1621"/>
    <x v="1"/>
    <x v="1"/>
    <x v="1"/>
    <s v="No"/>
    <s v="Y"/>
    <n v="2"/>
    <n v="-2"/>
    <n v="0"/>
    <n v="35"/>
    <x v="1"/>
    <m/>
    <n v="0"/>
    <n v="1"/>
    <n v="819"/>
    <n v="18"/>
    <x v="4"/>
    <n v="1"/>
    <n v="2"/>
    <n v="48"/>
    <n v="4"/>
    <n v="2"/>
    <n v="3"/>
    <n v="5208"/>
    <n v="26312"/>
    <n v="1"/>
    <n v="11"/>
    <n v="3"/>
    <n v="4"/>
    <n v="80"/>
    <n v="0"/>
    <n v="16"/>
    <n v="3"/>
    <n v="16"/>
    <n v="15"/>
    <n v="1"/>
    <n v="10"/>
  </r>
  <r>
    <s v="No"/>
    <s v="Travel_Rarely"/>
    <x v="2"/>
    <s v="Current Employees"/>
    <x v="1"/>
    <x v="2"/>
    <s v="STAFF-2068"/>
    <n v="2068"/>
    <x v="1"/>
    <x v="2"/>
    <x v="1"/>
    <s v="No"/>
    <s v="Y"/>
    <n v="3"/>
    <n v="-2"/>
    <n v="0"/>
    <n v="34"/>
    <x v="1"/>
    <m/>
    <n v="0"/>
    <n v="1"/>
    <n v="628"/>
    <n v="8"/>
    <x v="3"/>
    <n v="1"/>
    <n v="2"/>
    <n v="82"/>
    <n v="4"/>
    <n v="2"/>
    <n v="3"/>
    <n v="4404"/>
    <n v="10228"/>
    <n v="2"/>
    <n v="12"/>
    <n v="3"/>
    <n v="1"/>
    <n v="80"/>
    <n v="0"/>
    <n v="6"/>
    <n v="4"/>
    <n v="4"/>
    <n v="3"/>
    <n v="1"/>
    <n v="2"/>
  </r>
  <r>
    <s v="No"/>
    <s v="Travel_Rarely"/>
    <x v="1"/>
    <s v="Current Employees"/>
    <x v="1"/>
    <x v="2"/>
    <s v="STAFF-1689"/>
    <n v="1689"/>
    <x v="1"/>
    <x v="4"/>
    <x v="1"/>
    <s v="No"/>
    <s v="Y"/>
    <n v="2"/>
    <n v="-2"/>
    <n v="0"/>
    <n v="53"/>
    <x v="1"/>
    <m/>
    <n v="0"/>
    <n v="1"/>
    <n v="1395"/>
    <n v="24"/>
    <x v="2"/>
    <n v="1"/>
    <n v="2"/>
    <n v="48"/>
    <n v="4"/>
    <n v="3"/>
    <n v="4"/>
    <n v="7005"/>
    <n v="3458"/>
    <n v="3"/>
    <n v="15"/>
    <n v="3"/>
    <n v="3"/>
    <n v="80"/>
    <n v="0"/>
    <n v="11"/>
    <n v="3"/>
    <n v="4"/>
    <n v="3"/>
    <n v="1"/>
    <n v="2"/>
  </r>
  <r>
    <s v="No"/>
    <s v="Travel_Rarely"/>
    <x v="1"/>
    <s v="Current Employees"/>
    <x v="1"/>
    <x v="0"/>
    <s v="STAFF-1867"/>
    <n v="1867"/>
    <x v="1"/>
    <x v="7"/>
    <x v="1"/>
    <s v="No"/>
    <s v="Y"/>
    <n v="3"/>
    <n v="-2"/>
    <n v="0"/>
    <n v="48"/>
    <x v="1"/>
    <m/>
    <n v="0"/>
    <n v="1"/>
    <n v="1224"/>
    <n v="10"/>
    <x v="3"/>
    <n v="1"/>
    <n v="4"/>
    <n v="91"/>
    <n v="2"/>
    <n v="5"/>
    <n v="2"/>
    <n v="19665"/>
    <n v="13583"/>
    <n v="4"/>
    <n v="12"/>
    <n v="3"/>
    <n v="4"/>
    <n v="80"/>
    <n v="0"/>
    <n v="29"/>
    <n v="3"/>
    <n v="22"/>
    <n v="10"/>
    <n v="12"/>
    <n v="9"/>
  </r>
  <r>
    <s v="No"/>
    <s v="Travel_Rarely"/>
    <x v="2"/>
    <s v="Current Employees"/>
    <x v="1"/>
    <x v="2"/>
    <s v="STAFF-1989"/>
    <n v="1989"/>
    <x v="1"/>
    <x v="2"/>
    <x v="1"/>
    <s v="No"/>
    <s v="Y"/>
    <n v="6"/>
    <n v="-2"/>
    <n v="0"/>
    <n v="30"/>
    <x v="1"/>
    <m/>
    <n v="0"/>
    <n v="1"/>
    <n v="911"/>
    <n v="1"/>
    <x v="0"/>
    <n v="1"/>
    <n v="4"/>
    <n v="76"/>
    <n v="3"/>
    <n v="1"/>
    <n v="2"/>
    <n v="3748"/>
    <n v="4077"/>
    <n v="1"/>
    <n v="13"/>
    <n v="3"/>
    <n v="3"/>
    <n v="80"/>
    <n v="0"/>
    <n v="12"/>
    <n v="2"/>
    <n v="12"/>
    <n v="8"/>
    <n v="1"/>
    <n v="7"/>
  </r>
  <r>
    <s v="No"/>
    <s v="Travel_Rarely"/>
    <x v="2"/>
    <s v="Current Employees"/>
    <x v="1"/>
    <x v="0"/>
    <s v="STAFF-1954"/>
    <n v="1954"/>
    <x v="1"/>
    <x v="4"/>
    <x v="1"/>
    <s v="No"/>
    <s v="Y"/>
    <n v="5"/>
    <n v="-2"/>
    <n v="0"/>
    <n v="29"/>
    <x v="1"/>
    <m/>
    <n v="0"/>
    <n v="1"/>
    <n v="136"/>
    <n v="1"/>
    <x v="3"/>
    <n v="1"/>
    <n v="1"/>
    <n v="89"/>
    <n v="3"/>
    <n v="2"/>
    <n v="3"/>
    <n v="5373"/>
    <n v="6225"/>
    <n v="0"/>
    <n v="12"/>
    <n v="3"/>
    <n v="1"/>
    <n v="80"/>
    <n v="1"/>
    <n v="6"/>
    <n v="2"/>
    <n v="5"/>
    <n v="3"/>
    <n v="0"/>
    <n v="2"/>
  </r>
  <r>
    <s v="No"/>
    <s v="Travel_Rarely"/>
    <x v="1"/>
    <s v="Current Employees"/>
    <x v="1"/>
    <x v="4"/>
    <s v="STAFF-1473"/>
    <n v="1473"/>
    <x v="1"/>
    <x v="4"/>
    <x v="1"/>
    <s v="No"/>
    <s v="Y"/>
    <n v="0"/>
    <n v="-2"/>
    <n v="0"/>
    <n v="49"/>
    <x v="1"/>
    <m/>
    <n v="0"/>
    <n v="1"/>
    <n v="1495"/>
    <n v="5"/>
    <x v="2"/>
    <n v="1"/>
    <n v="4"/>
    <n v="96"/>
    <n v="3"/>
    <n v="2"/>
    <n v="4"/>
    <n v="6651"/>
    <n v="21534"/>
    <n v="2"/>
    <n v="14"/>
    <n v="3"/>
    <n v="2"/>
    <n v="80"/>
    <n v="1"/>
    <n v="20"/>
    <n v="2"/>
    <n v="3"/>
    <n v="2"/>
    <n v="1"/>
    <n v="2"/>
  </r>
  <r>
    <s v="No"/>
    <s v="Travel_Rarely"/>
    <x v="0"/>
    <s v="Current Employees"/>
    <x v="1"/>
    <x v="0"/>
    <s v="STAFF-1971"/>
    <n v="1971"/>
    <x v="1"/>
    <x v="4"/>
    <x v="1"/>
    <s v="No"/>
    <s v="Y"/>
    <n v="1"/>
    <n v="-2"/>
    <n v="0"/>
    <n v="43"/>
    <x v="1"/>
    <m/>
    <n v="0"/>
    <n v="1"/>
    <n v="574"/>
    <n v="11"/>
    <x v="3"/>
    <n v="1"/>
    <n v="1"/>
    <n v="30"/>
    <n v="3"/>
    <n v="3"/>
    <n v="3"/>
    <n v="7510"/>
    <n v="16873"/>
    <n v="1"/>
    <n v="17"/>
    <n v="3"/>
    <n v="2"/>
    <n v="80"/>
    <n v="1"/>
    <n v="10"/>
    <n v="3"/>
    <n v="10"/>
    <n v="9"/>
    <n v="0"/>
    <n v="9"/>
  </r>
  <r>
    <s v="No"/>
    <s v="Travel_Rarely"/>
    <x v="2"/>
    <s v="Current Employees"/>
    <x v="1"/>
    <x v="4"/>
    <s v="STAFF-1415"/>
    <n v="1415"/>
    <x v="1"/>
    <x v="2"/>
    <x v="1"/>
    <s v="No"/>
    <s v="Y"/>
    <n v="2"/>
    <n v="-2"/>
    <n v="0"/>
    <n v="25"/>
    <x v="1"/>
    <m/>
    <n v="0"/>
    <n v="1"/>
    <n v="949"/>
    <n v="1"/>
    <x v="3"/>
    <n v="1"/>
    <n v="4"/>
    <n v="81"/>
    <n v="3"/>
    <n v="1"/>
    <n v="4"/>
    <n v="3229"/>
    <n v="4910"/>
    <n v="4"/>
    <n v="11"/>
    <n v="3"/>
    <n v="2"/>
    <n v="80"/>
    <n v="1"/>
    <n v="7"/>
    <n v="2"/>
    <n v="3"/>
    <n v="2"/>
    <n v="0"/>
    <n v="2"/>
  </r>
  <r>
    <s v="No"/>
    <s v="Travel_Rarely"/>
    <x v="1"/>
    <s v="Current Employees"/>
    <x v="1"/>
    <x v="4"/>
    <s v="STAFF-1438"/>
    <n v="1438"/>
    <x v="1"/>
    <x v="1"/>
    <x v="1"/>
    <s v="No"/>
    <s v="Y"/>
    <n v="2"/>
    <n v="-2"/>
    <n v="0"/>
    <n v="47"/>
    <x v="1"/>
    <m/>
    <n v="0"/>
    <n v="1"/>
    <n v="465"/>
    <n v="1"/>
    <x v="3"/>
    <n v="1"/>
    <n v="4"/>
    <n v="74"/>
    <n v="3"/>
    <n v="1"/>
    <n v="4"/>
    <n v="3420"/>
    <n v="10205"/>
    <n v="7"/>
    <n v="12"/>
    <n v="3"/>
    <n v="3"/>
    <n v="80"/>
    <n v="1"/>
    <n v="17"/>
    <n v="2"/>
    <n v="6"/>
    <n v="5"/>
    <n v="1"/>
    <n v="2"/>
  </r>
  <r>
    <s v="No"/>
    <s v="Travel_Rarely"/>
    <x v="0"/>
    <s v="Current Employees"/>
    <x v="1"/>
    <x v="2"/>
    <s v="STAFF-1826"/>
    <n v="1826"/>
    <x v="1"/>
    <x v="2"/>
    <x v="1"/>
    <s v="No"/>
    <s v="Y"/>
    <n v="2"/>
    <n v="-2"/>
    <n v="0"/>
    <n v="35"/>
    <x v="1"/>
    <m/>
    <n v="0"/>
    <n v="1"/>
    <n v="185"/>
    <n v="23"/>
    <x v="2"/>
    <n v="1"/>
    <n v="2"/>
    <n v="91"/>
    <n v="1"/>
    <n v="1"/>
    <n v="3"/>
    <n v="2705"/>
    <n v="9696"/>
    <n v="0"/>
    <n v="16"/>
    <n v="3"/>
    <n v="2"/>
    <n v="80"/>
    <n v="1"/>
    <n v="6"/>
    <n v="4"/>
    <n v="5"/>
    <n v="4"/>
    <n v="0"/>
    <n v="3"/>
  </r>
  <r>
    <s v="No"/>
    <s v="Travel_Rarely"/>
    <x v="2"/>
    <s v="Current Employees"/>
    <x v="1"/>
    <x v="2"/>
    <s v="STAFF-1609"/>
    <n v="1609"/>
    <x v="1"/>
    <x v="1"/>
    <x v="1"/>
    <s v="No"/>
    <s v="Y"/>
    <n v="3"/>
    <n v="-2"/>
    <n v="0"/>
    <n v="30"/>
    <x v="1"/>
    <m/>
    <n v="0"/>
    <n v="1"/>
    <n v="241"/>
    <n v="7"/>
    <x v="3"/>
    <n v="1"/>
    <n v="2"/>
    <n v="48"/>
    <n v="2"/>
    <n v="1"/>
    <n v="2"/>
    <n v="2141"/>
    <n v="5348"/>
    <n v="1"/>
    <n v="12"/>
    <n v="3"/>
    <n v="2"/>
    <n v="80"/>
    <n v="1"/>
    <n v="6"/>
    <n v="2"/>
    <n v="6"/>
    <n v="4"/>
    <n v="1"/>
    <n v="1"/>
  </r>
  <r>
    <s v="No"/>
    <s v="Travel_Rarely"/>
    <x v="2"/>
    <s v="Current Employees"/>
    <x v="1"/>
    <x v="2"/>
    <s v="STAFF-1696"/>
    <n v="1696"/>
    <x v="1"/>
    <x v="2"/>
    <x v="1"/>
    <s v="No"/>
    <s v="Y"/>
    <n v="3"/>
    <n v="-2"/>
    <n v="0"/>
    <n v="34"/>
    <x v="1"/>
    <m/>
    <n v="0"/>
    <n v="1"/>
    <n v="1157"/>
    <n v="5"/>
    <x v="0"/>
    <n v="1"/>
    <n v="2"/>
    <n v="57"/>
    <n v="2"/>
    <n v="2"/>
    <n v="4"/>
    <n v="3986"/>
    <n v="11912"/>
    <n v="1"/>
    <n v="14"/>
    <n v="3"/>
    <n v="3"/>
    <n v="80"/>
    <n v="1"/>
    <n v="15"/>
    <n v="4"/>
    <n v="15"/>
    <n v="10"/>
    <n v="4"/>
    <n v="13"/>
  </r>
  <r>
    <s v="No"/>
    <s v="Travel_Rarely"/>
    <x v="2"/>
    <s v="Current Employees"/>
    <x v="1"/>
    <x v="4"/>
    <s v="STAFF-1931"/>
    <n v="1931"/>
    <x v="1"/>
    <x v="1"/>
    <x v="1"/>
    <s v="No"/>
    <s v="Y"/>
    <n v="3"/>
    <n v="-2"/>
    <n v="0"/>
    <n v="27"/>
    <x v="1"/>
    <m/>
    <n v="0"/>
    <n v="1"/>
    <n v="1354"/>
    <n v="2"/>
    <x v="2"/>
    <n v="1"/>
    <n v="4"/>
    <n v="41"/>
    <n v="3"/>
    <n v="1"/>
    <n v="4"/>
    <n v="2226"/>
    <n v="6073"/>
    <n v="1"/>
    <n v="11"/>
    <n v="3"/>
    <n v="3"/>
    <n v="80"/>
    <n v="1"/>
    <n v="6"/>
    <n v="2"/>
    <n v="5"/>
    <n v="3"/>
    <n v="1"/>
    <n v="2"/>
  </r>
  <r>
    <s v="No"/>
    <s v="Travel_Rarely"/>
    <x v="2"/>
    <s v="Current Employees"/>
    <x v="1"/>
    <x v="0"/>
    <s v="STAFF-1721"/>
    <n v="1721"/>
    <x v="1"/>
    <x v="2"/>
    <x v="1"/>
    <s v="No"/>
    <s v="Y"/>
    <n v="2"/>
    <n v="-2"/>
    <n v="0"/>
    <n v="31"/>
    <x v="1"/>
    <m/>
    <n v="0"/>
    <n v="1"/>
    <n v="741"/>
    <n v="2"/>
    <x v="2"/>
    <n v="1"/>
    <n v="2"/>
    <n v="69"/>
    <n v="3"/>
    <n v="1"/>
    <n v="3"/>
    <n v="3477"/>
    <n v="18103"/>
    <n v="1"/>
    <n v="14"/>
    <n v="3"/>
    <n v="4"/>
    <n v="80"/>
    <n v="1"/>
    <n v="6"/>
    <n v="4"/>
    <n v="5"/>
    <n v="2"/>
    <n v="0"/>
    <n v="3"/>
  </r>
  <r>
    <s v="No"/>
    <s v="Travel_Rarely"/>
    <x v="2"/>
    <s v="Current Employees"/>
    <x v="1"/>
    <x v="0"/>
    <s v="STAFF-1729"/>
    <n v="1729"/>
    <x v="1"/>
    <x v="1"/>
    <x v="1"/>
    <s v="No"/>
    <s v="Y"/>
    <n v="2"/>
    <n v="-2"/>
    <n v="0"/>
    <n v="30"/>
    <x v="1"/>
    <m/>
    <n v="0"/>
    <n v="1"/>
    <n v="793"/>
    <n v="16"/>
    <x v="1"/>
    <n v="1"/>
    <n v="2"/>
    <n v="33"/>
    <n v="3"/>
    <n v="1"/>
    <n v="4"/>
    <n v="2862"/>
    <n v="3811"/>
    <n v="1"/>
    <n v="12"/>
    <n v="3"/>
    <n v="2"/>
    <n v="80"/>
    <n v="1"/>
    <n v="10"/>
    <n v="2"/>
    <n v="10"/>
    <n v="0"/>
    <n v="0"/>
    <n v="8"/>
  </r>
  <r>
    <s v="No"/>
    <s v="Travel_Rarely"/>
    <x v="2"/>
    <s v="Current Employees"/>
    <x v="1"/>
    <x v="0"/>
    <s v="STAFF-1580"/>
    <n v="1580"/>
    <x v="1"/>
    <x v="1"/>
    <x v="1"/>
    <s v="No"/>
    <s v="Y"/>
    <n v="3"/>
    <n v="-2"/>
    <n v="0"/>
    <n v="34"/>
    <x v="1"/>
    <m/>
    <n v="0"/>
    <n v="1"/>
    <n v="1351"/>
    <n v="1"/>
    <x v="2"/>
    <n v="1"/>
    <n v="2"/>
    <n v="45"/>
    <n v="3"/>
    <n v="2"/>
    <n v="4"/>
    <n v="5484"/>
    <n v="13008"/>
    <n v="9"/>
    <n v="17"/>
    <n v="3"/>
    <n v="2"/>
    <n v="80"/>
    <n v="1"/>
    <n v="9"/>
    <n v="2"/>
    <n v="2"/>
    <n v="2"/>
    <n v="2"/>
    <n v="1"/>
  </r>
  <r>
    <s v="No"/>
    <s v="Travel_Rarely"/>
    <x v="0"/>
    <s v="Current Employees"/>
    <x v="1"/>
    <x v="0"/>
    <s v="STAFF-1903"/>
    <n v="1903"/>
    <x v="1"/>
    <x v="4"/>
    <x v="1"/>
    <s v="No"/>
    <s v="Y"/>
    <n v="5"/>
    <n v="-2"/>
    <n v="0"/>
    <n v="44"/>
    <x v="1"/>
    <m/>
    <n v="0"/>
    <n v="1"/>
    <n v="170"/>
    <n v="1"/>
    <x v="2"/>
    <n v="1"/>
    <n v="2"/>
    <n v="78"/>
    <n v="4"/>
    <n v="2"/>
    <n v="3"/>
    <n v="5033"/>
    <n v="9364"/>
    <n v="2"/>
    <n v="15"/>
    <n v="3"/>
    <n v="4"/>
    <n v="80"/>
    <n v="1"/>
    <n v="10"/>
    <n v="3"/>
    <n v="2"/>
    <n v="0"/>
    <n v="2"/>
    <n v="2"/>
  </r>
  <r>
    <s v="No"/>
    <s v="Travel_Rarely"/>
    <x v="0"/>
    <s v="Current Employees"/>
    <x v="1"/>
    <x v="2"/>
    <s v="STAFF-1542"/>
    <n v="1542"/>
    <x v="1"/>
    <x v="2"/>
    <x v="1"/>
    <s v="No"/>
    <s v="Y"/>
    <n v="3"/>
    <n v="-2"/>
    <n v="0"/>
    <n v="42"/>
    <x v="1"/>
    <m/>
    <n v="0"/>
    <n v="1"/>
    <n v="1210"/>
    <n v="2"/>
    <x v="3"/>
    <n v="1"/>
    <n v="3"/>
    <n v="68"/>
    <n v="2"/>
    <n v="1"/>
    <n v="2"/>
    <n v="4841"/>
    <n v="24052"/>
    <n v="4"/>
    <n v="14"/>
    <n v="3"/>
    <n v="2"/>
    <n v="80"/>
    <n v="1"/>
    <n v="4"/>
    <n v="3"/>
    <n v="1"/>
    <n v="0"/>
    <n v="0"/>
    <n v="0"/>
  </r>
  <r>
    <s v="No"/>
    <s v="Travel_Rarely"/>
    <x v="0"/>
    <s v="Current Employees"/>
    <x v="1"/>
    <x v="0"/>
    <s v="STAFF-1601"/>
    <n v="1601"/>
    <x v="1"/>
    <x v="2"/>
    <x v="1"/>
    <s v="No"/>
    <s v="Y"/>
    <n v="5"/>
    <n v="-2"/>
    <n v="0"/>
    <n v="35"/>
    <x v="1"/>
    <m/>
    <n v="0"/>
    <n v="1"/>
    <n v="1349"/>
    <n v="7"/>
    <x v="0"/>
    <n v="1"/>
    <n v="3"/>
    <n v="63"/>
    <n v="2"/>
    <n v="1"/>
    <n v="4"/>
    <n v="2690"/>
    <n v="7713"/>
    <n v="1"/>
    <n v="18"/>
    <n v="3"/>
    <n v="4"/>
    <n v="80"/>
    <n v="1"/>
    <n v="1"/>
    <n v="2"/>
    <n v="1"/>
    <n v="0"/>
    <n v="0"/>
    <n v="1"/>
  </r>
  <r>
    <s v="No"/>
    <s v="Travel_Rarely"/>
    <x v="0"/>
    <s v="Current Employees"/>
    <x v="1"/>
    <x v="2"/>
    <s v="STAFF-1911"/>
    <n v="1911"/>
    <x v="1"/>
    <x v="7"/>
    <x v="1"/>
    <s v="No"/>
    <s v="Y"/>
    <n v="3"/>
    <n v="-2"/>
    <n v="0"/>
    <n v="42"/>
    <x v="1"/>
    <m/>
    <n v="0"/>
    <n v="1"/>
    <n v="1396"/>
    <n v="6"/>
    <x v="3"/>
    <n v="1"/>
    <n v="3"/>
    <n v="83"/>
    <n v="3"/>
    <n v="3"/>
    <n v="3"/>
    <n v="13348"/>
    <n v="14842"/>
    <n v="9"/>
    <n v="13"/>
    <n v="3"/>
    <n v="2"/>
    <n v="80"/>
    <n v="1"/>
    <n v="18"/>
    <n v="4"/>
    <n v="13"/>
    <n v="7"/>
    <n v="5"/>
    <n v="7"/>
  </r>
  <r>
    <s v="No"/>
    <s v="Travel_Rarely"/>
    <x v="2"/>
    <s v="Current Employees"/>
    <x v="1"/>
    <x v="0"/>
    <s v="STAFF-1799"/>
    <n v="1799"/>
    <x v="1"/>
    <x v="1"/>
    <x v="1"/>
    <s v="No"/>
    <s v="Y"/>
    <n v="6"/>
    <n v="-2"/>
    <n v="0"/>
    <n v="28"/>
    <x v="1"/>
    <m/>
    <n v="0"/>
    <n v="1"/>
    <n v="1181"/>
    <n v="1"/>
    <x v="3"/>
    <n v="1"/>
    <n v="3"/>
    <n v="82"/>
    <n v="3"/>
    <n v="1"/>
    <n v="4"/>
    <n v="2044"/>
    <n v="5531"/>
    <n v="1"/>
    <n v="11"/>
    <n v="3"/>
    <n v="3"/>
    <n v="80"/>
    <n v="1"/>
    <n v="5"/>
    <n v="4"/>
    <n v="5"/>
    <n v="3"/>
    <n v="0"/>
    <n v="3"/>
  </r>
  <r>
    <s v="No"/>
    <s v="Travel_Rarely"/>
    <x v="2"/>
    <s v="Current Employees"/>
    <x v="1"/>
    <x v="0"/>
    <s v="STAFF-1763"/>
    <n v="1763"/>
    <x v="1"/>
    <x v="4"/>
    <x v="1"/>
    <s v="No"/>
    <s v="Y"/>
    <n v="3"/>
    <n v="-2"/>
    <n v="0"/>
    <n v="30"/>
    <x v="1"/>
    <m/>
    <n v="0"/>
    <n v="1"/>
    <n v="305"/>
    <n v="16"/>
    <x v="3"/>
    <n v="1"/>
    <n v="3"/>
    <n v="58"/>
    <n v="4"/>
    <n v="2"/>
    <n v="3"/>
    <n v="5294"/>
    <n v="9128"/>
    <n v="3"/>
    <n v="16"/>
    <n v="3"/>
    <n v="3"/>
    <n v="80"/>
    <n v="1"/>
    <n v="10"/>
    <n v="3"/>
    <n v="7"/>
    <n v="0"/>
    <n v="1"/>
    <n v="7"/>
  </r>
  <r>
    <s v="No"/>
    <s v="Travel_Rarely"/>
    <x v="4"/>
    <s v="Current Employees"/>
    <x v="1"/>
    <x v="2"/>
    <s v="STAFF-1707"/>
    <n v="1707"/>
    <x v="1"/>
    <x v="1"/>
    <x v="1"/>
    <s v="No"/>
    <s v="Y"/>
    <n v="1"/>
    <n v="-2"/>
    <n v="0"/>
    <n v="24"/>
    <x v="1"/>
    <m/>
    <n v="0"/>
    <n v="1"/>
    <n v="581"/>
    <n v="9"/>
    <x v="3"/>
    <n v="1"/>
    <n v="3"/>
    <n v="62"/>
    <n v="4"/>
    <n v="1"/>
    <n v="3"/>
    <n v="4401"/>
    <n v="17616"/>
    <n v="1"/>
    <n v="16"/>
    <n v="3"/>
    <n v="4"/>
    <n v="80"/>
    <n v="1"/>
    <n v="5"/>
    <n v="3"/>
    <n v="5"/>
    <n v="3"/>
    <n v="0"/>
    <n v="4"/>
  </r>
  <r>
    <s v="No"/>
    <s v="Travel_Rarely"/>
    <x v="0"/>
    <s v="Current Employees"/>
    <x v="1"/>
    <x v="2"/>
    <s v="STAFF-2062"/>
    <n v="2062"/>
    <x v="1"/>
    <x v="4"/>
    <x v="1"/>
    <s v="No"/>
    <s v="Y"/>
    <n v="5"/>
    <n v="-2"/>
    <n v="0"/>
    <n v="39"/>
    <x v="1"/>
    <m/>
    <n v="0"/>
    <n v="1"/>
    <n v="613"/>
    <n v="6"/>
    <x v="1"/>
    <n v="1"/>
    <n v="4"/>
    <n v="42"/>
    <n v="2"/>
    <n v="3"/>
    <n v="3"/>
    <n v="9991"/>
    <n v="21457"/>
    <n v="4"/>
    <n v="15"/>
    <n v="3"/>
    <n v="1"/>
    <n v="80"/>
    <n v="1"/>
    <n v="9"/>
    <n v="3"/>
    <n v="7"/>
    <n v="7"/>
    <n v="1"/>
    <n v="7"/>
  </r>
  <r>
    <s v="No"/>
    <s v="Travel_Rarely"/>
    <x v="0"/>
    <s v="Current Employees"/>
    <x v="1"/>
    <x v="0"/>
    <s v="STAFF-1523"/>
    <n v="1523"/>
    <x v="1"/>
    <x v="7"/>
    <x v="1"/>
    <s v="No"/>
    <s v="Y"/>
    <n v="1"/>
    <n v="-2"/>
    <n v="0"/>
    <n v="44"/>
    <x v="1"/>
    <m/>
    <n v="0"/>
    <n v="1"/>
    <n v="136"/>
    <n v="28"/>
    <x v="3"/>
    <n v="1"/>
    <n v="4"/>
    <n v="32"/>
    <n v="3"/>
    <n v="4"/>
    <n v="3"/>
    <n v="16328"/>
    <n v="22074"/>
    <n v="3"/>
    <n v="13"/>
    <n v="3"/>
    <n v="3"/>
    <n v="80"/>
    <n v="1"/>
    <n v="24"/>
    <n v="4"/>
    <n v="20"/>
    <n v="6"/>
    <n v="14"/>
    <n v="17"/>
  </r>
  <r>
    <s v="No"/>
    <s v="Travel_Rarely"/>
    <x v="0"/>
    <s v="Current Employees"/>
    <x v="1"/>
    <x v="0"/>
    <s v="STAFF-1728"/>
    <n v="1728"/>
    <x v="1"/>
    <x v="3"/>
    <x v="1"/>
    <s v="No"/>
    <s v="Y"/>
    <n v="3"/>
    <n v="-2"/>
    <n v="0"/>
    <n v="35"/>
    <x v="1"/>
    <m/>
    <n v="0"/>
    <n v="1"/>
    <n v="1370"/>
    <n v="27"/>
    <x v="2"/>
    <n v="1"/>
    <n v="4"/>
    <n v="49"/>
    <n v="3"/>
    <n v="2"/>
    <n v="3"/>
    <n v="6883"/>
    <n v="5151"/>
    <n v="2"/>
    <n v="16"/>
    <n v="3"/>
    <n v="2"/>
    <n v="80"/>
    <n v="1"/>
    <n v="17"/>
    <n v="3"/>
    <n v="7"/>
    <n v="7"/>
    <n v="0"/>
    <n v="7"/>
  </r>
  <r>
    <s v="No"/>
    <s v="Travel_Rarely"/>
    <x v="2"/>
    <s v="Current Employees"/>
    <x v="1"/>
    <x v="0"/>
    <s v="STAFF-1798"/>
    <n v="1798"/>
    <x v="1"/>
    <x v="1"/>
    <x v="1"/>
    <s v="No"/>
    <s v="Y"/>
    <n v="1"/>
    <n v="-2"/>
    <n v="0"/>
    <n v="33"/>
    <x v="1"/>
    <m/>
    <n v="0"/>
    <n v="1"/>
    <n v="867"/>
    <n v="8"/>
    <x v="2"/>
    <n v="1"/>
    <n v="4"/>
    <n v="90"/>
    <n v="4"/>
    <n v="1"/>
    <n v="3"/>
    <n v="3143"/>
    <n v="6076"/>
    <n v="6"/>
    <n v="19"/>
    <n v="3"/>
    <n v="2"/>
    <n v="80"/>
    <n v="1"/>
    <n v="14"/>
    <n v="3"/>
    <n v="10"/>
    <n v="8"/>
    <n v="7"/>
    <n v="6"/>
  </r>
  <r>
    <s v="No"/>
    <s v="Travel_Rarely"/>
    <x v="4"/>
    <s v="Current Employees"/>
    <x v="1"/>
    <x v="4"/>
    <s v="STAFF-1592"/>
    <n v="1592"/>
    <x v="1"/>
    <x v="1"/>
    <x v="1"/>
    <s v="No"/>
    <s v="Y"/>
    <n v="2"/>
    <n v="-2"/>
    <n v="0"/>
    <n v="23"/>
    <x v="1"/>
    <m/>
    <n v="0"/>
    <n v="1"/>
    <n v="977"/>
    <n v="10"/>
    <x v="3"/>
    <n v="1"/>
    <n v="4"/>
    <n v="45"/>
    <n v="4"/>
    <n v="1"/>
    <n v="4"/>
    <n v="2073"/>
    <n v="12826"/>
    <n v="2"/>
    <n v="16"/>
    <n v="3"/>
    <n v="4"/>
    <n v="80"/>
    <n v="1"/>
    <n v="4"/>
    <n v="3"/>
    <n v="2"/>
    <n v="2"/>
    <n v="2"/>
    <n v="2"/>
  </r>
  <r>
    <s v="No"/>
    <s v="Travel_Rarely"/>
    <x v="0"/>
    <s v="Current Employees"/>
    <x v="1"/>
    <x v="0"/>
    <s v="STAFF-1682"/>
    <n v="1682"/>
    <x v="1"/>
    <x v="4"/>
    <x v="1"/>
    <s v="No"/>
    <s v="Y"/>
    <n v="2"/>
    <n v="-2"/>
    <n v="0"/>
    <n v="36"/>
    <x v="1"/>
    <m/>
    <n v="0"/>
    <n v="1"/>
    <n v="1351"/>
    <n v="26"/>
    <x v="2"/>
    <n v="1"/>
    <n v="1"/>
    <n v="80"/>
    <n v="3"/>
    <n v="2"/>
    <n v="3"/>
    <n v="5347"/>
    <n v="7419"/>
    <n v="6"/>
    <n v="14"/>
    <n v="3"/>
    <n v="2"/>
    <n v="80"/>
    <n v="2"/>
    <n v="10"/>
    <n v="2"/>
    <n v="3"/>
    <n v="2"/>
    <n v="0"/>
    <n v="2"/>
  </r>
  <r>
    <s v="No"/>
    <s v="Travel_Rarely"/>
    <x v="0"/>
    <s v="Current Employees"/>
    <x v="1"/>
    <x v="0"/>
    <s v="STAFF-2012"/>
    <n v="2012"/>
    <x v="1"/>
    <x v="2"/>
    <x v="1"/>
    <s v="No"/>
    <s v="Y"/>
    <n v="3"/>
    <n v="-2"/>
    <n v="0"/>
    <n v="40"/>
    <x v="1"/>
    <m/>
    <n v="0"/>
    <n v="1"/>
    <n v="543"/>
    <n v="1"/>
    <x v="2"/>
    <n v="1"/>
    <n v="1"/>
    <n v="83"/>
    <n v="3"/>
    <n v="1"/>
    <n v="4"/>
    <n v="2406"/>
    <n v="4060"/>
    <n v="8"/>
    <n v="19"/>
    <n v="3"/>
    <n v="3"/>
    <n v="80"/>
    <n v="2"/>
    <n v="8"/>
    <n v="2"/>
    <n v="1"/>
    <n v="0"/>
    <n v="0"/>
    <n v="0"/>
  </r>
  <r>
    <s v="No"/>
    <s v="Travel_Rarely"/>
    <x v="0"/>
    <s v="Current Employees"/>
    <x v="1"/>
    <x v="2"/>
    <s v="STAFF-1803"/>
    <n v="1803"/>
    <x v="1"/>
    <x v="4"/>
    <x v="1"/>
    <s v="No"/>
    <s v="Y"/>
    <n v="2"/>
    <n v="-2"/>
    <n v="0"/>
    <n v="42"/>
    <x v="1"/>
    <m/>
    <n v="0"/>
    <n v="1"/>
    <n v="1128"/>
    <n v="13"/>
    <x v="3"/>
    <n v="1"/>
    <n v="2"/>
    <n v="95"/>
    <n v="4"/>
    <n v="2"/>
    <n v="3"/>
    <n v="5538"/>
    <n v="5696"/>
    <n v="5"/>
    <n v="18"/>
    <n v="3"/>
    <n v="3"/>
    <n v="80"/>
    <n v="2"/>
    <n v="10"/>
    <n v="2"/>
    <n v="0"/>
    <n v="0"/>
    <n v="0"/>
    <n v="0"/>
  </r>
  <r>
    <s v="No"/>
    <s v="Travel_Rarely"/>
    <x v="0"/>
    <s v="Current Employees"/>
    <x v="1"/>
    <x v="0"/>
    <s v="STAFF-1596"/>
    <n v="1596"/>
    <x v="1"/>
    <x v="2"/>
    <x v="1"/>
    <s v="No"/>
    <s v="Y"/>
    <n v="3"/>
    <n v="-2"/>
    <n v="0"/>
    <n v="35"/>
    <x v="1"/>
    <m/>
    <n v="0"/>
    <n v="1"/>
    <n v="750"/>
    <n v="28"/>
    <x v="3"/>
    <n v="1"/>
    <n v="2"/>
    <n v="46"/>
    <n v="4"/>
    <n v="2"/>
    <n v="3"/>
    <n v="3407"/>
    <n v="25348"/>
    <n v="1"/>
    <n v="17"/>
    <n v="3"/>
    <n v="4"/>
    <n v="80"/>
    <n v="2"/>
    <n v="10"/>
    <n v="2"/>
    <n v="10"/>
    <n v="9"/>
    <n v="6"/>
    <n v="8"/>
  </r>
  <r>
    <s v="No"/>
    <s v="Travel_Rarely"/>
    <x v="2"/>
    <s v="Current Employees"/>
    <x v="1"/>
    <x v="0"/>
    <s v="STAFF-1514"/>
    <n v="1514"/>
    <x v="1"/>
    <x v="3"/>
    <x v="1"/>
    <s v="No"/>
    <s v="Y"/>
    <n v="2"/>
    <n v="-2"/>
    <n v="0"/>
    <n v="28"/>
    <x v="1"/>
    <m/>
    <n v="0"/>
    <n v="1"/>
    <n v="1083"/>
    <n v="29"/>
    <x v="1"/>
    <n v="1"/>
    <n v="3"/>
    <n v="96"/>
    <n v="1"/>
    <n v="2"/>
    <n v="2"/>
    <n v="6549"/>
    <n v="3173"/>
    <n v="1"/>
    <n v="14"/>
    <n v="3"/>
    <n v="2"/>
    <n v="80"/>
    <n v="2"/>
    <n v="8"/>
    <n v="2"/>
    <n v="8"/>
    <n v="6"/>
    <n v="1"/>
    <n v="7"/>
  </r>
  <r>
    <s v="No"/>
    <s v="Travel_Rarely"/>
    <x v="2"/>
    <s v="Current Employees"/>
    <x v="1"/>
    <x v="0"/>
    <s v="STAFF-1558"/>
    <n v="1558"/>
    <x v="1"/>
    <x v="1"/>
    <x v="1"/>
    <s v="No"/>
    <s v="Y"/>
    <n v="2"/>
    <n v="-2"/>
    <n v="0"/>
    <n v="29"/>
    <x v="1"/>
    <m/>
    <n v="0"/>
    <n v="1"/>
    <n v="598"/>
    <n v="9"/>
    <x v="3"/>
    <n v="1"/>
    <n v="3"/>
    <n v="91"/>
    <n v="4"/>
    <n v="1"/>
    <n v="3"/>
    <n v="2451"/>
    <n v="22376"/>
    <n v="6"/>
    <n v="18"/>
    <n v="3"/>
    <n v="1"/>
    <n v="80"/>
    <n v="2"/>
    <n v="5"/>
    <n v="2"/>
    <n v="1"/>
    <n v="0"/>
    <n v="0"/>
    <n v="0"/>
  </r>
  <r>
    <s v="No"/>
    <s v="Travel_Rarely"/>
    <x v="0"/>
    <s v="Current Employees"/>
    <x v="1"/>
    <x v="2"/>
    <s v="STAFF-1618"/>
    <n v="1618"/>
    <x v="1"/>
    <x v="3"/>
    <x v="1"/>
    <s v="No"/>
    <s v="Y"/>
    <n v="3"/>
    <n v="-2"/>
    <n v="0"/>
    <n v="39"/>
    <x v="1"/>
    <m/>
    <n v="0"/>
    <n v="1"/>
    <n v="1387"/>
    <n v="10"/>
    <x v="4"/>
    <n v="1"/>
    <n v="2"/>
    <n v="76"/>
    <n v="3"/>
    <n v="2"/>
    <n v="1"/>
    <n v="5377"/>
    <n v="3835"/>
    <n v="2"/>
    <n v="13"/>
    <n v="3"/>
    <n v="4"/>
    <n v="80"/>
    <n v="3"/>
    <n v="10"/>
    <n v="3"/>
    <n v="7"/>
    <n v="7"/>
    <n v="7"/>
    <n v="7"/>
  </r>
  <r>
    <s v="No"/>
    <s v="Travel_Rarely"/>
    <x v="2"/>
    <s v="Current Employees"/>
    <x v="1"/>
    <x v="2"/>
    <s v="STAFF-1698"/>
    <n v="1698"/>
    <x v="1"/>
    <x v="2"/>
    <x v="1"/>
    <s v="No"/>
    <s v="Y"/>
    <n v="6"/>
    <n v="-2"/>
    <n v="0"/>
    <n v="33"/>
    <x v="1"/>
    <m/>
    <n v="0"/>
    <n v="1"/>
    <n v="267"/>
    <n v="21"/>
    <x v="3"/>
    <n v="1"/>
    <n v="2"/>
    <n v="79"/>
    <n v="4"/>
    <n v="1"/>
    <n v="2"/>
    <n v="2028"/>
    <n v="13637"/>
    <n v="1"/>
    <n v="18"/>
    <n v="3"/>
    <n v="4"/>
    <n v="80"/>
    <n v="3"/>
    <n v="14"/>
    <n v="3"/>
    <n v="14"/>
    <n v="11"/>
    <n v="2"/>
    <n v="13"/>
  </r>
  <r>
    <s v="No"/>
    <s v="Travel_Rarely"/>
    <x v="3"/>
    <s v="Current Employees"/>
    <x v="1"/>
    <x v="2"/>
    <s v="STAFF-1770"/>
    <n v="1770"/>
    <x v="1"/>
    <x v="7"/>
    <x v="1"/>
    <s v="No"/>
    <s v="Y"/>
    <n v="2"/>
    <n v="-2"/>
    <n v="0"/>
    <n v="55"/>
    <x v="1"/>
    <m/>
    <n v="0"/>
    <n v="1"/>
    <n v="478"/>
    <n v="2"/>
    <x v="3"/>
    <n v="1"/>
    <n v="3"/>
    <n v="60"/>
    <n v="2"/>
    <n v="5"/>
    <n v="1"/>
    <n v="19038"/>
    <n v="19805"/>
    <n v="8"/>
    <n v="12"/>
    <n v="3"/>
    <n v="2"/>
    <n v="80"/>
    <n v="3"/>
    <n v="34"/>
    <n v="3"/>
    <n v="1"/>
    <n v="0"/>
    <n v="0"/>
    <n v="0"/>
  </r>
  <r>
    <s v="No"/>
    <s v="Travel_Rarely"/>
    <x v="0"/>
    <s v="Current Employees"/>
    <x v="1"/>
    <x v="0"/>
    <s v="STAFF-1631"/>
    <n v="1631"/>
    <x v="1"/>
    <x v="3"/>
    <x v="1"/>
    <s v="No"/>
    <s v="Y"/>
    <n v="2"/>
    <n v="-2"/>
    <n v="0"/>
    <n v="37"/>
    <x v="1"/>
    <m/>
    <n v="0"/>
    <n v="1"/>
    <n v="671"/>
    <n v="19"/>
    <x v="3"/>
    <n v="1"/>
    <n v="3"/>
    <n v="85"/>
    <n v="3"/>
    <n v="2"/>
    <n v="3"/>
    <n v="5768"/>
    <n v="26493"/>
    <n v="3"/>
    <n v="17"/>
    <n v="3"/>
    <n v="1"/>
    <n v="80"/>
    <n v="3"/>
    <n v="9"/>
    <n v="2"/>
    <n v="4"/>
    <n v="3"/>
    <n v="0"/>
    <n v="2"/>
  </r>
  <r>
    <s v="No"/>
    <s v="Travel_Rarely"/>
    <x v="2"/>
    <s v="Current Employees"/>
    <x v="1"/>
    <x v="2"/>
    <s v="STAFF-1718"/>
    <n v="1718"/>
    <x v="1"/>
    <x v="2"/>
    <x v="1"/>
    <s v="No"/>
    <s v="Y"/>
    <n v="3"/>
    <n v="-2"/>
    <n v="0"/>
    <n v="26"/>
    <x v="1"/>
    <m/>
    <n v="0"/>
    <n v="1"/>
    <n v="390"/>
    <n v="17"/>
    <x v="2"/>
    <n v="1"/>
    <n v="4"/>
    <n v="62"/>
    <n v="1"/>
    <n v="1"/>
    <n v="3"/>
    <n v="2305"/>
    <n v="6217"/>
    <n v="1"/>
    <n v="15"/>
    <n v="3"/>
    <n v="3"/>
    <n v="80"/>
    <n v="3"/>
    <n v="3"/>
    <n v="4"/>
    <n v="3"/>
    <n v="2"/>
    <n v="0"/>
    <n v="2"/>
  </r>
  <r>
    <s v="No"/>
    <s v="Travel_Rarely"/>
    <x v="0"/>
    <s v="Current Employees"/>
    <x v="1"/>
    <x v="0"/>
    <s v="STAFF-1435"/>
    <n v="1435"/>
    <x v="1"/>
    <x v="2"/>
    <x v="0"/>
    <s v="No"/>
    <s v="Y"/>
    <n v="2"/>
    <n v="-2"/>
    <n v="0"/>
    <n v="36"/>
    <x v="1"/>
    <m/>
    <n v="0"/>
    <n v="1"/>
    <n v="172"/>
    <n v="4"/>
    <x v="2"/>
    <n v="1"/>
    <n v="1"/>
    <n v="37"/>
    <n v="2"/>
    <n v="2"/>
    <n v="4"/>
    <n v="5810"/>
    <n v="22604"/>
    <n v="1"/>
    <n v="16"/>
    <n v="3"/>
    <n v="3"/>
    <n v="80"/>
    <n v="0"/>
    <n v="10"/>
    <n v="2"/>
    <n v="10"/>
    <n v="4"/>
    <n v="1"/>
    <n v="8"/>
  </r>
  <r>
    <s v="No"/>
    <s v="Travel_Rarely"/>
    <x v="0"/>
    <s v="Current Employees"/>
    <x v="1"/>
    <x v="0"/>
    <s v="STAFF-1659"/>
    <n v="1659"/>
    <x v="1"/>
    <x v="2"/>
    <x v="0"/>
    <s v="No"/>
    <s v="Y"/>
    <n v="4"/>
    <n v="-2"/>
    <n v="0"/>
    <n v="36"/>
    <x v="1"/>
    <m/>
    <n v="0"/>
    <n v="1"/>
    <n v="311"/>
    <n v="7"/>
    <x v="3"/>
    <n v="1"/>
    <n v="1"/>
    <n v="77"/>
    <n v="3"/>
    <n v="1"/>
    <n v="2"/>
    <n v="2013"/>
    <n v="10950"/>
    <n v="2"/>
    <n v="11"/>
    <n v="3"/>
    <n v="3"/>
    <n v="80"/>
    <n v="0"/>
    <n v="15"/>
    <n v="3"/>
    <n v="4"/>
    <n v="3"/>
    <n v="1"/>
    <n v="3"/>
  </r>
  <r>
    <s v="No"/>
    <s v="Travel_Rarely"/>
    <x v="4"/>
    <s v="Current Employees"/>
    <x v="1"/>
    <x v="0"/>
    <s v="STAFF-1533"/>
    <n v="1533"/>
    <x v="1"/>
    <x v="2"/>
    <x v="0"/>
    <s v="No"/>
    <s v="Y"/>
    <n v="2"/>
    <n v="-2"/>
    <n v="0"/>
    <n v="23"/>
    <x v="1"/>
    <m/>
    <n v="0"/>
    <n v="1"/>
    <n v="507"/>
    <n v="20"/>
    <x v="1"/>
    <n v="1"/>
    <n v="1"/>
    <n v="97"/>
    <n v="3"/>
    <n v="2"/>
    <n v="3"/>
    <n v="2272"/>
    <n v="24812"/>
    <n v="0"/>
    <n v="14"/>
    <n v="3"/>
    <n v="2"/>
    <n v="80"/>
    <n v="0"/>
    <n v="5"/>
    <n v="3"/>
    <n v="4"/>
    <n v="3"/>
    <n v="1"/>
    <n v="2"/>
  </r>
  <r>
    <s v="No"/>
    <s v="Travel_Rarely"/>
    <x v="2"/>
    <s v="Current Employees"/>
    <x v="1"/>
    <x v="2"/>
    <s v="STAFF-1577"/>
    <n v="1577"/>
    <x v="1"/>
    <x v="1"/>
    <x v="0"/>
    <s v="No"/>
    <s v="Y"/>
    <n v="4"/>
    <n v="-2"/>
    <n v="0"/>
    <n v="34"/>
    <x v="1"/>
    <m/>
    <n v="0"/>
    <n v="1"/>
    <n v="479"/>
    <n v="7"/>
    <x v="2"/>
    <n v="1"/>
    <n v="1"/>
    <n v="35"/>
    <n v="3"/>
    <n v="1"/>
    <n v="4"/>
    <n v="2972"/>
    <n v="22061"/>
    <n v="1"/>
    <n v="13"/>
    <n v="3"/>
    <n v="3"/>
    <n v="80"/>
    <n v="0"/>
    <n v="1"/>
    <n v="1"/>
    <n v="1"/>
    <n v="0"/>
    <n v="0"/>
    <n v="0"/>
  </r>
  <r>
    <s v="No"/>
    <s v="Travel_Rarely"/>
    <x v="0"/>
    <s v="Current Employees"/>
    <x v="1"/>
    <x v="0"/>
    <s v="STAFF-2014"/>
    <n v="2014"/>
    <x v="1"/>
    <x v="1"/>
    <x v="0"/>
    <s v="No"/>
    <s v="Y"/>
    <n v="2"/>
    <n v="-2"/>
    <n v="0"/>
    <n v="39"/>
    <x v="1"/>
    <m/>
    <n v="0"/>
    <n v="1"/>
    <n v="116"/>
    <n v="24"/>
    <x v="1"/>
    <n v="1"/>
    <n v="1"/>
    <n v="52"/>
    <n v="3"/>
    <n v="2"/>
    <n v="4"/>
    <n v="4108"/>
    <n v="5340"/>
    <n v="7"/>
    <n v="13"/>
    <n v="3"/>
    <n v="1"/>
    <n v="80"/>
    <n v="0"/>
    <n v="18"/>
    <n v="3"/>
    <n v="7"/>
    <n v="7"/>
    <n v="1"/>
    <n v="7"/>
  </r>
  <r>
    <s v="No"/>
    <s v="Travel_Rarely"/>
    <x v="4"/>
    <s v="Current Employees"/>
    <x v="1"/>
    <x v="0"/>
    <s v="STAFF-1981"/>
    <n v="1981"/>
    <x v="1"/>
    <x v="4"/>
    <x v="0"/>
    <s v="No"/>
    <s v="Y"/>
    <n v="2"/>
    <n v="-2"/>
    <n v="0"/>
    <n v="24"/>
    <x v="1"/>
    <m/>
    <n v="0"/>
    <n v="1"/>
    <n v="771"/>
    <n v="1"/>
    <x v="0"/>
    <n v="1"/>
    <n v="2"/>
    <n v="45"/>
    <n v="2"/>
    <n v="2"/>
    <n v="3"/>
    <n v="4617"/>
    <n v="14120"/>
    <n v="1"/>
    <n v="12"/>
    <n v="3"/>
    <n v="2"/>
    <n v="80"/>
    <n v="0"/>
    <n v="4"/>
    <n v="2"/>
    <n v="4"/>
    <n v="3"/>
    <n v="1"/>
    <n v="2"/>
  </r>
  <r>
    <s v="No"/>
    <s v="Travel_Rarely"/>
    <x v="0"/>
    <s v="Current Employees"/>
    <x v="1"/>
    <x v="2"/>
    <s v="STAFF-2008"/>
    <n v="2008"/>
    <x v="1"/>
    <x v="1"/>
    <x v="0"/>
    <s v="No"/>
    <s v="Y"/>
    <n v="5"/>
    <n v="-2"/>
    <n v="0"/>
    <n v="35"/>
    <x v="1"/>
    <m/>
    <n v="0"/>
    <n v="1"/>
    <n v="1395"/>
    <n v="9"/>
    <x v="2"/>
    <n v="1"/>
    <n v="2"/>
    <n v="48"/>
    <n v="3"/>
    <n v="2"/>
    <n v="3"/>
    <n v="5098"/>
    <n v="18698"/>
    <n v="1"/>
    <n v="19"/>
    <n v="3"/>
    <n v="2"/>
    <n v="80"/>
    <n v="0"/>
    <n v="10"/>
    <n v="3"/>
    <n v="10"/>
    <n v="7"/>
    <n v="0"/>
    <n v="8"/>
  </r>
  <r>
    <s v="No"/>
    <s v="Travel_Rarely"/>
    <x v="0"/>
    <s v="Current Employees"/>
    <x v="1"/>
    <x v="0"/>
    <s v="STAFF-1814"/>
    <n v="1814"/>
    <x v="1"/>
    <x v="4"/>
    <x v="0"/>
    <s v="No"/>
    <s v="Y"/>
    <n v="3"/>
    <n v="-2"/>
    <n v="0"/>
    <n v="41"/>
    <x v="1"/>
    <m/>
    <n v="0"/>
    <n v="1"/>
    <n v="447"/>
    <n v="5"/>
    <x v="3"/>
    <n v="1"/>
    <n v="2"/>
    <n v="85"/>
    <n v="4"/>
    <n v="2"/>
    <n v="2"/>
    <n v="6870"/>
    <n v="15530"/>
    <n v="3"/>
    <n v="12"/>
    <n v="3"/>
    <n v="1"/>
    <n v="80"/>
    <n v="0"/>
    <n v="11"/>
    <n v="1"/>
    <n v="3"/>
    <n v="2"/>
    <n v="1"/>
    <n v="2"/>
  </r>
  <r>
    <s v="No"/>
    <s v="Travel_Rarely"/>
    <x v="0"/>
    <s v="Current Employees"/>
    <x v="1"/>
    <x v="0"/>
    <s v="STAFF-2048"/>
    <n v="2048"/>
    <x v="1"/>
    <x v="1"/>
    <x v="0"/>
    <s v="No"/>
    <s v="Y"/>
    <n v="2"/>
    <n v="-2"/>
    <n v="0"/>
    <n v="40"/>
    <x v="1"/>
    <m/>
    <n v="0"/>
    <n v="1"/>
    <n v="1322"/>
    <n v="2"/>
    <x v="2"/>
    <n v="1"/>
    <n v="3"/>
    <n v="52"/>
    <n v="2"/>
    <n v="1"/>
    <n v="3"/>
    <n v="2809"/>
    <n v="2725"/>
    <n v="2"/>
    <n v="14"/>
    <n v="3"/>
    <n v="4"/>
    <n v="80"/>
    <n v="0"/>
    <n v="8"/>
    <n v="3"/>
    <n v="2"/>
    <n v="2"/>
    <n v="2"/>
    <n v="2"/>
  </r>
  <r>
    <s v="No"/>
    <s v="Travel_Rarely"/>
    <x v="2"/>
    <s v="Current Employees"/>
    <x v="1"/>
    <x v="2"/>
    <s v="STAFF-1952"/>
    <n v="1952"/>
    <x v="1"/>
    <x v="2"/>
    <x v="0"/>
    <s v="No"/>
    <s v="Y"/>
    <n v="6"/>
    <n v="-2"/>
    <n v="0"/>
    <n v="26"/>
    <x v="1"/>
    <m/>
    <n v="0"/>
    <n v="1"/>
    <n v="157"/>
    <n v="1"/>
    <x v="3"/>
    <n v="1"/>
    <n v="3"/>
    <n v="95"/>
    <n v="3"/>
    <n v="1"/>
    <n v="1"/>
    <n v="2867"/>
    <n v="20006"/>
    <n v="0"/>
    <n v="13"/>
    <n v="3"/>
    <n v="4"/>
    <n v="80"/>
    <n v="0"/>
    <n v="8"/>
    <n v="2"/>
    <n v="7"/>
    <n v="7"/>
    <n v="7"/>
    <n v="6"/>
  </r>
  <r>
    <s v="No"/>
    <s v="Travel_Rarely"/>
    <x v="1"/>
    <s v="Current Employees"/>
    <x v="1"/>
    <x v="0"/>
    <s v="STAFF-1727"/>
    <n v="1727"/>
    <x v="1"/>
    <x v="4"/>
    <x v="0"/>
    <s v="No"/>
    <s v="Y"/>
    <n v="3"/>
    <n v="-2"/>
    <n v="0"/>
    <n v="46"/>
    <x v="1"/>
    <m/>
    <n v="0"/>
    <n v="1"/>
    <n v="717"/>
    <n v="13"/>
    <x v="2"/>
    <n v="1"/>
    <n v="3"/>
    <n v="34"/>
    <n v="3"/>
    <n v="2"/>
    <n v="2"/>
    <n v="5562"/>
    <n v="9697"/>
    <n v="6"/>
    <n v="14"/>
    <n v="3"/>
    <n v="4"/>
    <n v="80"/>
    <n v="0"/>
    <n v="19"/>
    <n v="3"/>
    <n v="10"/>
    <n v="7"/>
    <n v="0"/>
    <n v="9"/>
  </r>
  <r>
    <s v="No"/>
    <s v="Travel_Rarely"/>
    <x v="1"/>
    <s v="Current Employees"/>
    <x v="1"/>
    <x v="0"/>
    <s v="STAFF-1677"/>
    <n v="1677"/>
    <x v="1"/>
    <x v="5"/>
    <x v="0"/>
    <s v="No"/>
    <s v="Y"/>
    <n v="2"/>
    <n v="-2"/>
    <n v="0"/>
    <n v="49"/>
    <x v="1"/>
    <m/>
    <n v="0"/>
    <n v="1"/>
    <n v="809"/>
    <n v="1"/>
    <x v="3"/>
    <n v="1"/>
    <n v="3"/>
    <n v="36"/>
    <n v="3"/>
    <n v="4"/>
    <n v="3"/>
    <n v="15379"/>
    <n v="22384"/>
    <n v="4"/>
    <n v="14"/>
    <n v="3"/>
    <n v="1"/>
    <n v="80"/>
    <n v="0"/>
    <n v="23"/>
    <n v="3"/>
    <n v="8"/>
    <n v="7"/>
    <n v="0"/>
    <n v="0"/>
  </r>
  <r>
    <s v="No"/>
    <s v="Travel_Rarely"/>
    <x v="4"/>
    <s v="Current Employees"/>
    <x v="1"/>
    <x v="2"/>
    <s v="STAFF-1623"/>
    <n v="1623"/>
    <x v="1"/>
    <x v="1"/>
    <x v="0"/>
    <s v="No"/>
    <s v="Y"/>
    <n v="2"/>
    <n v="-2"/>
    <n v="0"/>
    <n v="21"/>
    <x v="1"/>
    <m/>
    <n v="0"/>
    <n v="1"/>
    <n v="546"/>
    <n v="5"/>
    <x v="1"/>
    <n v="1"/>
    <n v="3"/>
    <n v="97"/>
    <n v="3"/>
    <n v="1"/>
    <n v="4"/>
    <n v="3117"/>
    <n v="26009"/>
    <n v="1"/>
    <n v="18"/>
    <n v="3"/>
    <n v="3"/>
    <n v="80"/>
    <n v="0"/>
    <n v="3"/>
    <n v="3"/>
    <n v="2"/>
    <n v="2"/>
    <n v="2"/>
    <n v="2"/>
  </r>
  <r>
    <s v="No"/>
    <s v="Travel_Rarely"/>
    <x v="2"/>
    <s v="Current Employees"/>
    <x v="1"/>
    <x v="1"/>
    <s v="STAFF-1417"/>
    <n v="1417"/>
    <x v="1"/>
    <x v="2"/>
    <x v="0"/>
    <s v="No"/>
    <s v="Y"/>
    <n v="2"/>
    <n v="-2"/>
    <n v="0"/>
    <n v="26"/>
    <x v="1"/>
    <m/>
    <n v="0"/>
    <n v="1"/>
    <n v="652"/>
    <n v="7"/>
    <x v="3"/>
    <n v="1"/>
    <n v="3"/>
    <n v="100"/>
    <n v="4"/>
    <n v="1"/>
    <n v="1"/>
    <n v="3578"/>
    <n v="23577"/>
    <n v="0"/>
    <n v="12"/>
    <n v="3"/>
    <n v="4"/>
    <n v="80"/>
    <n v="0"/>
    <n v="8"/>
    <n v="3"/>
    <n v="7"/>
    <n v="7"/>
    <n v="0"/>
    <n v="7"/>
  </r>
  <r>
    <s v="No"/>
    <s v="Travel_Rarely"/>
    <x v="0"/>
    <s v="Current Employees"/>
    <x v="1"/>
    <x v="2"/>
    <s v="STAFF-1564"/>
    <n v="1564"/>
    <x v="1"/>
    <x v="2"/>
    <x v="0"/>
    <s v="No"/>
    <s v="Y"/>
    <n v="3"/>
    <n v="-2"/>
    <n v="0"/>
    <n v="35"/>
    <x v="1"/>
    <m/>
    <n v="0"/>
    <n v="1"/>
    <n v="992"/>
    <n v="1"/>
    <x v="3"/>
    <n v="1"/>
    <n v="4"/>
    <n v="68"/>
    <n v="2"/>
    <n v="1"/>
    <n v="1"/>
    <n v="2450"/>
    <n v="21731"/>
    <n v="1"/>
    <n v="19"/>
    <n v="3"/>
    <n v="2"/>
    <n v="80"/>
    <n v="0"/>
    <n v="3"/>
    <n v="3"/>
    <n v="3"/>
    <n v="0"/>
    <n v="1"/>
    <n v="2"/>
  </r>
  <r>
    <s v="No"/>
    <s v="Travel_Rarely"/>
    <x v="2"/>
    <s v="Current Employees"/>
    <x v="1"/>
    <x v="0"/>
    <s v="STAFF-1545"/>
    <n v="1545"/>
    <x v="1"/>
    <x v="3"/>
    <x v="0"/>
    <s v="No"/>
    <s v="Y"/>
    <n v="2"/>
    <n v="-2"/>
    <n v="0"/>
    <n v="33"/>
    <x v="1"/>
    <m/>
    <n v="0"/>
    <n v="1"/>
    <n v="575"/>
    <n v="25"/>
    <x v="3"/>
    <n v="1"/>
    <n v="4"/>
    <n v="44"/>
    <n v="2"/>
    <n v="2"/>
    <n v="2"/>
    <n v="4320"/>
    <n v="24152"/>
    <n v="1"/>
    <n v="13"/>
    <n v="3"/>
    <n v="4"/>
    <n v="80"/>
    <n v="0"/>
    <n v="5"/>
    <n v="3"/>
    <n v="5"/>
    <n v="3"/>
    <n v="0"/>
    <n v="2"/>
  </r>
  <r>
    <s v="No"/>
    <s v="Travel_Rarely"/>
    <x v="2"/>
    <s v="Current Employees"/>
    <x v="1"/>
    <x v="0"/>
    <s v="STAFF-1883"/>
    <n v="1883"/>
    <x v="1"/>
    <x v="2"/>
    <x v="0"/>
    <s v="No"/>
    <s v="Y"/>
    <n v="2"/>
    <n v="-2"/>
    <n v="0"/>
    <n v="29"/>
    <x v="1"/>
    <m/>
    <n v="0"/>
    <n v="1"/>
    <n v="592"/>
    <n v="7"/>
    <x v="3"/>
    <n v="1"/>
    <n v="4"/>
    <n v="59"/>
    <n v="3"/>
    <n v="1"/>
    <n v="1"/>
    <n v="2062"/>
    <n v="19384"/>
    <n v="3"/>
    <n v="14"/>
    <n v="3"/>
    <n v="2"/>
    <n v="80"/>
    <n v="0"/>
    <n v="11"/>
    <n v="3"/>
    <n v="3"/>
    <n v="2"/>
    <n v="1"/>
    <n v="2"/>
  </r>
  <r>
    <s v="No"/>
    <s v="Travel_Rarely"/>
    <x v="2"/>
    <s v="Current Employees"/>
    <x v="1"/>
    <x v="4"/>
    <s v="STAFF-2038"/>
    <n v="2038"/>
    <x v="1"/>
    <x v="1"/>
    <x v="0"/>
    <s v="No"/>
    <s v="Y"/>
    <n v="4"/>
    <n v="-2"/>
    <n v="0"/>
    <n v="32"/>
    <x v="1"/>
    <m/>
    <n v="0"/>
    <n v="1"/>
    <n v="529"/>
    <n v="2"/>
    <x v="3"/>
    <n v="1"/>
    <n v="4"/>
    <n v="78"/>
    <n v="3"/>
    <n v="1"/>
    <n v="4"/>
    <n v="2439"/>
    <n v="11288"/>
    <n v="1"/>
    <n v="14"/>
    <n v="3"/>
    <n v="4"/>
    <n v="80"/>
    <n v="0"/>
    <n v="4"/>
    <n v="3"/>
    <n v="4"/>
    <n v="2"/>
    <n v="1"/>
    <n v="2"/>
  </r>
  <r>
    <s v="No"/>
    <s v="Travel_Rarely"/>
    <x v="0"/>
    <s v="Current Employees"/>
    <x v="1"/>
    <x v="0"/>
    <s v="STAFF-1475"/>
    <n v="1475"/>
    <x v="1"/>
    <x v="1"/>
    <x v="0"/>
    <s v="No"/>
    <s v="Y"/>
    <n v="3"/>
    <n v="-2"/>
    <n v="0"/>
    <n v="44"/>
    <x v="1"/>
    <m/>
    <n v="0"/>
    <n v="1"/>
    <n v="1467"/>
    <n v="20"/>
    <x v="3"/>
    <n v="1"/>
    <n v="4"/>
    <n v="49"/>
    <n v="3"/>
    <n v="1"/>
    <n v="2"/>
    <n v="3420"/>
    <n v="21158"/>
    <n v="1"/>
    <n v="13"/>
    <n v="3"/>
    <n v="3"/>
    <n v="80"/>
    <n v="0"/>
    <n v="6"/>
    <n v="2"/>
    <n v="5"/>
    <n v="2"/>
    <n v="1"/>
    <n v="3"/>
  </r>
  <r>
    <s v="No"/>
    <s v="Travel_Rarely"/>
    <x v="0"/>
    <s v="Current Employees"/>
    <x v="1"/>
    <x v="0"/>
    <s v="STAFF-1860"/>
    <n v="1860"/>
    <x v="1"/>
    <x v="2"/>
    <x v="0"/>
    <s v="No"/>
    <s v="Y"/>
    <n v="3"/>
    <n v="-2"/>
    <n v="0"/>
    <n v="42"/>
    <x v="1"/>
    <m/>
    <n v="0"/>
    <n v="1"/>
    <n v="1142"/>
    <n v="8"/>
    <x v="3"/>
    <n v="1"/>
    <n v="4"/>
    <n v="81"/>
    <n v="3"/>
    <n v="1"/>
    <n v="3"/>
    <n v="3968"/>
    <n v="13624"/>
    <n v="4"/>
    <n v="13"/>
    <n v="3"/>
    <n v="4"/>
    <n v="80"/>
    <n v="0"/>
    <n v="8"/>
    <n v="3"/>
    <n v="0"/>
    <n v="0"/>
    <n v="0"/>
    <n v="0"/>
  </r>
  <r>
    <s v="No"/>
    <s v="Travel_Rarely"/>
    <x v="4"/>
    <s v="Current Employees"/>
    <x v="1"/>
    <x v="0"/>
    <s v="STAFF-2007"/>
    <n v="2007"/>
    <x v="1"/>
    <x v="1"/>
    <x v="0"/>
    <s v="No"/>
    <s v="Y"/>
    <n v="2"/>
    <n v="-2"/>
    <n v="0"/>
    <n v="22"/>
    <x v="1"/>
    <m/>
    <n v="0"/>
    <n v="1"/>
    <n v="581"/>
    <n v="1"/>
    <x v="0"/>
    <n v="1"/>
    <n v="4"/>
    <n v="63"/>
    <n v="3"/>
    <n v="1"/>
    <n v="3"/>
    <n v="3375"/>
    <n v="17624"/>
    <n v="0"/>
    <n v="12"/>
    <n v="3"/>
    <n v="4"/>
    <n v="80"/>
    <n v="0"/>
    <n v="4"/>
    <n v="4"/>
    <n v="3"/>
    <n v="2"/>
    <n v="1"/>
    <n v="2"/>
  </r>
  <r>
    <s v="No"/>
    <s v="Travel_Rarely"/>
    <x v="4"/>
    <s v="Current Employees"/>
    <x v="1"/>
    <x v="1"/>
    <s v="STAFF-1982"/>
    <n v="1982"/>
    <x v="1"/>
    <x v="2"/>
    <x v="0"/>
    <s v="No"/>
    <s v="Y"/>
    <n v="6"/>
    <n v="-2"/>
    <n v="0"/>
    <n v="23"/>
    <x v="1"/>
    <m/>
    <n v="0"/>
    <n v="1"/>
    <n v="571"/>
    <n v="12"/>
    <x v="0"/>
    <n v="1"/>
    <n v="4"/>
    <n v="78"/>
    <n v="3"/>
    <n v="1"/>
    <n v="4"/>
    <n v="2647"/>
    <n v="13672"/>
    <n v="1"/>
    <n v="13"/>
    <n v="3"/>
    <n v="3"/>
    <n v="80"/>
    <n v="0"/>
    <n v="5"/>
    <n v="4"/>
    <n v="5"/>
    <n v="2"/>
    <n v="1"/>
    <n v="4"/>
  </r>
  <r>
    <s v="No"/>
    <s v="Travel_Rarely"/>
    <x v="1"/>
    <s v="Current Employees"/>
    <x v="1"/>
    <x v="2"/>
    <s v="STAFF-1472"/>
    <n v="1472"/>
    <x v="1"/>
    <x v="7"/>
    <x v="0"/>
    <s v="No"/>
    <s v="Y"/>
    <n v="2"/>
    <n v="-2"/>
    <n v="0"/>
    <n v="53"/>
    <x v="1"/>
    <m/>
    <n v="0"/>
    <n v="1"/>
    <n v="447"/>
    <n v="2"/>
    <x v="3"/>
    <n v="1"/>
    <n v="4"/>
    <n v="39"/>
    <n v="4"/>
    <n v="4"/>
    <n v="2"/>
    <n v="16598"/>
    <n v="19764"/>
    <n v="4"/>
    <n v="12"/>
    <n v="3"/>
    <n v="2"/>
    <n v="80"/>
    <n v="0"/>
    <n v="35"/>
    <n v="2"/>
    <n v="9"/>
    <n v="8"/>
    <n v="8"/>
    <n v="8"/>
  </r>
  <r>
    <s v="No"/>
    <s v="Travel_Rarely"/>
    <x v="2"/>
    <s v="Current Employees"/>
    <x v="0"/>
    <x v="0"/>
    <s v="STAFF-1453"/>
    <n v="1453"/>
    <x v="1"/>
    <x v="0"/>
    <x v="2"/>
    <s v="No"/>
    <s v="Y"/>
    <n v="5"/>
    <n v="-2"/>
    <n v="0"/>
    <n v="31"/>
    <x v="1"/>
    <m/>
    <n v="0"/>
    <n v="1"/>
    <n v="326"/>
    <n v="8"/>
    <x v="0"/>
    <n v="1"/>
    <n v="1"/>
    <n v="31"/>
    <n v="3"/>
    <n v="3"/>
    <n v="4"/>
    <n v="10793"/>
    <n v="8386"/>
    <n v="1"/>
    <n v="18"/>
    <n v="3"/>
    <n v="1"/>
    <n v="80"/>
    <n v="1"/>
    <n v="13"/>
    <n v="3"/>
    <n v="13"/>
    <n v="7"/>
    <n v="9"/>
    <n v="9"/>
  </r>
  <r>
    <s v="No"/>
    <s v="Travel_Rarely"/>
    <x v="2"/>
    <s v="Current Employees"/>
    <x v="0"/>
    <x v="3"/>
    <s v="STAFF-1754"/>
    <n v="1754"/>
    <x v="1"/>
    <x v="0"/>
    <x v="2"/>
    <s v="No"/>
    <s v="Y"/>
    <n v="2"/>
    <n v="-2"/>
    <n v="0"/>
    <n v="30"/>
    <x v="1"/>
    <m/>
    <n v="0"/>
    <n v="1"/>
    <n v="979"/>
    <n v="15"/>
    <x v="0"/>
    <n v="1"/>
    <n v="3"/>
    <n v="94"/>
    <n v="2"/>
    <n v="3"/>
    <n v="2"/>
    <n v="7140"/>
    <n v="3088"/>
    <n v="2"/>
    <n v="11"/>
    <n v="3"/>
    <n v="1"/>
    <n v="80"/>
    <n v="1"/>
    <n v="12"/>
    <n v="3"/>
    <n v="7"/>
    <n v="7"/>
    <n v="1"/>
    <n v="7"/>
  </r>
  <r>
    <s v="No"/>
    <s v="Travel_Rarely"/>
    <x v="0"/>
    <s v="Current Employees"/>
    <x v="0"/>
    <x v="0"/>
    <s v="STAFF-2037"/>
    <n v="2037"/>
    <x v="1"/>
    <x v="0"/>
    <x v="2"/>
    <s v="No"/>
    <s v="Y"/>
    <n v="5"/>
    <n v="-2"/>
    <n v="0"/>
    <n v="41"/>
    <x v="1"/>
    <m/>
    <n v="0"/>
    <n v="1"/>
    <n v="930"/>
    <n v="3"/>
    <x v="3"/>
    <n v="1"/>
    <n v="3"/>
    <n v="57"/>
    <n v="2"/>
    <n v="2"/>
    <n v="2"/>
    <n v="8938"/>
    <n v="12227"/>
    <n v="2"/>
    <n v="11"/>
    <n v="3"/>
    <n v="3"/>
    <n v="80"/>
    <n v="1"/>
    <n v="14"/>
    <n v="3"/>
    <n v="5"/>
    <n v="4"/>
    <n v="0"/>
    <n v="4"/>
  </r>
  <r>
    <s v="No"/>
    <s v="Travel_Rarely"/>
    <x v="2"/>
    <s v="Current Employees"/>
    <x v="0"/>
    <x v="2"/>
    <s v="STAFF-1951"/>
    <n v="1951"/>
    <x v="1"/>
    <x v="0"/>
    <x v="2"/>
    <s v="No"/>
    <s v="Y"/>
    <n v="2"/>
    <n v="-2"/>
    <n v="0"/>
    <n v="34"/>
    <x v="1"/>
    <m/>
    <n v="0"/>
    <n v="1"/>
    <n v="1239"/>
    <n v="13"/>
    <x v="2"/>
    <n v="1"/>
    <n v="4"/>
    <n v="39"/>
    <n v="3"/>
    <n v="3"/>
    <n v="3"/>
    <n v="8628"/>
    <n v="22914"/>
    <n v="1"/>
    <n v="18"/>
    <n v="3"/>
    <n v="3"/>
    <n v="80"/>
    <n v="1"/>
    <n v="9"/>
    <n v="2"/>
    <n v="8"/>
    <n v="7"/>
    <n v="1"/>
    <n v="1"/>
  </r>
  <r>
    <s v="No"/>
    <s v="Travel_Rarely"/>
    <x v="2"/>
    <s v="Current Employees"/>
    <x v="0"/>
    <x v="0"/>
    <s v="STAFF-1497"/>
    <n v="1497"/>
    <x v="1"/>
    <x v="0"/>
    <x v="2"/>
    <s v="No"/>
    <s v="Y"/>
    <n v="3"/>
    <n v="-2"/>
    <n v="0"/>
    <n v="29"/>
    <x v="1"/>
    <m/>
    <n v="0"/>
    <n v="1"/>
    <n v="1246"/>
    <n v="19"/>
    <x v="3"/>
    <n v="1"/>
    <n v="3"/>
    <n v="77"/>
    <n v="2"/>
    <n v="2"/>
    <n v="3"/>
    <n v="8620"/>
    <n v="23757"/>
    <n v="1"/>
    <n v="14"/>
    <n v="3"/>
    <n v="3"/>
    <n v="80"/>
    <n v="2"/>
    <n v="10"/>
    <n v="3"/>
    <n v="10"/>
    <n v="7"/>
    <n v="0"/>
    <n v="4"/>
  </r>
  <r>
    <s v="No"/>
    <s v="Travel_Rarely"/>
    <x v="2"/>
    <s v="Current Employees"/>
    <x v="0"/>
    <x v="2"/>
    <s v="STAFF-1670"/>
    <n v="1670"/>
    <x v="1"/>
    <x v="0"/>
    <x v="2"/>
    <s v="No"/>
    <s v="Y"/>
    <n v="5"/>
    <n v="-2"/>
    <n v="0"/>
    <n v="33"/>
    <x v="1"/>
    <m/>
    <n v="0"/>
    <n v="1"/>
    <n v="392"/>
    <n v="2"/>
    <x v="2"/>
    <n v="1"/>
    <n v="4"/>
    <n v="93"/>
    <n v="3"/>
    <n v="2"/>
    <n v="4"/>
    <n v="5505"/>
    <n v="3921"/>
    <n v="1"/>
    <n v="14"/>
    <n v="3"/>
    <n v="3"/>
    <n v="80"/>
    <n v="2"/>
    <n v="6"/>
    <n v="3"/>
    <n v="6"/>
    <n v="2"/>
    <n v="0"/>
    <n v="4"/>
  </r>
  <r>
    <s v="No"/>
    <s v="Travel_Rarely"/>
    <x v="1"/>
    <s v="Current Employees"/>
    <x v="0"/>
    <x v="3"/>
    <s v="STAFF-1466"/>
    <n v="1466"/>
    <x v="1"/>
    <x v="0"/>
    <x v="2"/>
    <s v="No"/>
    <s v="Y"/>
    <n v="3"/>
    <n v="-2"/>
    <n v="0"/>
    <n v="48"/>
    <x v="1"/>
    <m/>
    <n v="0"/>
    <n v="1"/>
    <n v="1221"/>
    <n v="7"/>
    <x v="3"/>
    <n v="1"/>
    <n v="3"/>
    <n v="96"/>
    <n v="3"/>
    <n v="2"/>
    <n v="2"/>
    <n v="5486"/>
    <n v="24795"/>
    <n v="4"/>
    <n v="11"/>
    <n v="3"/>
    <n v="1"/>
    <n v="80"/>
    <n v="3"/>
    <n v="15"/>
    <n v="3"/>
    <n v="2"/>
    <n v="2"/>
    <n v="2"/>
    <n v="2"/>
  </r>
  <r>
    <s v="No"/>
    <s v="Travel_Rarely"/>
    <x v="0"/>
    <s v="Current Employees"/>
    <x v="0"/>
    <x v="2"/>
    <s v="STAFF-1548"/>
    <n v="1548"/>
    <x v="1"/>
    <x v="0"/>
    <x v="1"/>
    <s v="No"/>
    <s v="Y"/>
    <n v="5"/>
    <n v="-2"/>
    <n v="0"/>
    <n v="40"/>
    <x v="1"/>
    <m/>
    <n v="0"/>
    <n v="1"/>
    <n v="1342"/>
    <n v="9"/>
    <x v="0"/>
    <n v="1"/>
    <n v="1"/>
    <n v="47"/>
    <n v="3"/>
    <n v="2"/>
    <n v="1"/>
    <n v="5473"/>
    <n v="19345"/>
    <n v="0"/>
    <n v="12"/>
    <n v="3"/>
    <n v="4"/>
    <n v="80"/>
    <n v="0"/>
    <n v="9"/>
    <n v="4"/>
    <n v="8"/>
    <n v="4"/>
    <n v="7"/>
    <n v="1"/>
  </r>
  <r>
    <s v="No"/>
    <s v="Travel_Rarely"/>
    <x v="2"/>
    <s v="Current Employees"/>
    <x v="0"/>
    <x v="0"/>
    <s v="STAFF-1560"/>
    <n v="1560"/>
    <x v="1"/>
    <x v="0"/>
    <x v="1"/>
    <s v="No"/>
    <s v="Y"/>
    <n v="6"/>
    <n v="-2"/>
    <n v="0"/>
    <n v="33"/>
    <x v="1"/>
    <m/>
    <n v="0"/>
    <n v="1"/>
    <n v="1242"/>
    <n v="8"/>
    <x v="2"/>
    <n v="1"/>
    <n v="1"/>
    <n v="46"/>
    <n v="3"/>
    <n v="2"/>
    <n v="1"/>
    <n v="6392"/>
    <n v="10589"/>
    <n v="2"/>
    <n v="13"/>
    <n v="3"/>
    <n v="4"/>
    <n v="80"/>
    <n v="1"/>
    <n v="8"/>
    <n v="1"/>
    <n v="2"/>
    <n v="2"/>
    <n v="2"/>
    <n v="2"/>
  </r>
  <r>
    <s v="No"/>
    <s v="Travel_Rarely"/>
    <x v="2"/>
    <s v="Current Employees"/>
    <x v="0"/>
    <x v="0"/>
    <s v="STAFF-1996"/>
    <n v="1996"/>
    <x v="1"/>
    <x v="6"/>
    <x v="1"/>
    <s v="No"/>
    <s v="Y"/>
    <n v="1"/>
    <n v="-2"/>
    <n v="0"/>
    <n v="31"/>
    <x v="1"/>
    <m/>
    <n v="0"/>
    <n v="1"/>
    <n v="1154"/>
    <n v="2"/>
    <x v="0"/>
    <n v="1"/>
    <n v="1"/>
    <n v="54"/>
    <n v="3"/>
    <n v="1"/>
    <n v="3"/>
    <n v="3067"/>
    <n v="6393"/>
    <n v="0"/>
    <n v="19"/>
    <n v="3"/>
    <n v="3"/>
    <n v="80"/>
    <n v="1"/>
    <n v="3"/>
    <n v="3"/>
    <n v="2"/>
    <n v="2"/>
    <n v="1"/>
    <n v="2"/>
  </r>
  <r>
    <s v="No"/>
    <s v="Travel_Rarely"/>
    <x v="2"/>
    <s v="Current Employees"/>
    <x v="0"/>
    <x v="4"/>
    <s v="STAFF-1749"/>
    <n v="1749"/>
    <x v="1"/>
    <x v="0"/>
    <x v="1"/>
    <s v="No"/>
    <s v="Y"/>
    <n v="3"/>
    <n v="-2"/>
    <n v="0"/>
    <n v="31"/>
    <x v="1"/>
    <m/>
    <n v="0"/>
    <n v="1"/>
    <n v="1003"/>
    <n v="5"/>
    <x v="3"/>
    <n v="1"/>
    <n v="4"/>
    <n v="51"/>
    <n v="3"/>
    <n v="2"/>
    <n v="4"/>
    <n v="8346"/>
    <n v="20943"/>
    <n v="1"/>
    <n v="19"/>
    <n v="3"/>
    <n v="3"/>
    <n v="80"/>
    <n v="1"/>
    <n v="6"/>
    <n v="3"/>
    <n v="5"/>
    <n v="2"/>
    <n v="0"/>
    <n v="2"/>
  </r>
  <r>
    <s v="No"/>
    <s v="Travel_Rarely"/>
    <x v="2"/>
    <s v="Current Employees"/>
    <x v="0"/>
    <x v="2"/>
    <s v="STAFF-2013"/>
    <n v="2013"/>
    <x v="1"/>
    <x v="6"/>
    <x v="1"/>
    <s v="No"/>
    <s v="Y"/>
    <n v="2"/>
    <n v="-2"/>
    <n v="0"/>
    <n v="32"/>
    <x v="1"/>
    <m/>
    <n v="0"/>
    <n v="1"/>
    <n v="234"/>
    <n v="1"/>
    <x v="2"/>
    <n v="1"/>
    <n v="2"/>
    <n v="68"/>
    <n v="2"/>
    <n v="1"/>
    <n v="2"/>
    <n v="2269"/>
    <n v="18024"/>
    <n v="0"/>
    <n v="14"/>
    <n v="3"/>
    <n v="2"/>
    <n v="80"/>
    <n v="1"/>
    <n v="3"/>
    <n v="3"/>
    <n v="2"/>
    <n v="2"/>
    <n v="2"/>
    <n v="2"/>
  </r>
  <r>
    <s v="No"/>
    <s v="Travel_Rarely"/>
    <x v="0"/>
    <s v="Current Employees"/>
    <x v="0"/>
    <x v="2"/>
    <s v="STAFF-1945"/>
    <n v="1945"/>
    <x v="1"/>
    <x v="0"/>
    <x v="1"/>
    <s v="No"/>
    <s v="Y"/>
    <n v="2"/>
    <n v="-2"/>
    <n v="0"/>
    <n v="35"/>
    <x v="1"/>
    <m/>
    <n v="0"/>
    <n v="1"/>
    <n v="682"/>
    <n v="18"/>
    <x v="2"/>
    <n v="1"/>
    <n v="2"/>
    <n v="71"/>
    <n v="3"/>
    <n v="2"/>
    <n v="1"/>
    <n v="5561"/>
    <n v="15975"/>
    <n v="0"/>
    <n v="16"/>
    <n v="3"/>
    <n v="4"/>
    <n v="80"/>
    <n v="1"/>
    <n v="6"/>
    <n v="1"/>
    <n v="5"/>
    <n v="3"/>
    <n v="0"/>
    <n v="4"/>
  </r>
  <r>
    <s v="No"/>
    <s v="Travel_Rarely"/>
    <x v="2"/>
    <s v="Current Employees"/>
    <x v="0"/>
    <x v="4"/>
    <s v="STAFF-1568"/>
    <n v="1568"/>
    <x v="1"/>
    <x v="0"/>
    <x v="1"/>
    <s v="No"/>
    <s v="Y"/>
    <n v="3"/>
    <n v="-2"/>
    <n v="0"/>
    <n v="30"/>
    <x v="1"/>
    <m/>
    <n v="0"/>
    <n v="1"/>
    <n v="1288"/>
    <n v="29"/>
    <x v="2"/>
    <n v="1"/>
    <n v="4"/>
    <n v="33"/>
    <n v="3"/>
    <n v="3"/>
    <n v="4"/>
    <n v="9250"/>
    <n v="17799"/>
    <n v="3"/>
    <n v="12"/>
    <n v="3"/>
    <n v="2"/>
    <n v="80"/>
    <n v="1"/>
    <n v="9"/>
    <n v="3"/>
    <n v="4"/>
    <n v="2"/>
    <n v="1"/>
    <n v="3"/>
  </r>
  <r>
    <s v="No"/>
    <s v="Travel_Rarely"/>
    <x v="0"/>
    <s v="Current Employees"/>
    <x v="0"/>
    <x v="0"/>
    <s v="STAFF-1582"/>
    <n v="1582"/>
    <x v="1"/>
    <x v="0"/>
    <x v="1"/>
    <s v="No"/>
    <s v="Y"/>
    <n v="3"/>
    <n v="-2"/>
    <n v="0"/>
    <n v="38"/>
    <x v="1"/>
    <m/>
    <n v="0"/>
    <n v="1"/>
    <n v="1245"/>
    <n v="14"/>
    <x v="3"/>
    <n v="1"/>
    <n v="3"/>
    <n v="80"/>
    <n v="3"/>
    <n v="2"/>
    <n v="2"/>
    <n v="9924"/>
    <n v="12355"/>
    <n v="0"/>
    <n v="11"/>
    <n v="3"/>
    <n v="4"/>
    <n v="80"/>
    <n v="1"/>
    <n v="10"/>
    <n v="3"/>
    <n v="9"/>
    <n v="8"/>
    <n v="7"/>
    <n v="7"/>
  </r>
  <r>
    <s v="No"/>
    <s v="Travel_Rarely"/>
    <x v="2"/>
    <s v="Current Employees"/>
    <x v="0"/>
    <x v="0"/>
    <s v="STAFF-1739"/>
    <n v="1739"/>
    <x v="1"/>
    <x v="0"/>
    <x v="1"/>
    <s v="No"/>
    <s v="Y"/>
    <n v="2"/>
    <n v="-2"/>
    <n v="0"/>
    <n v="32"/>
    <x v="1"/>
    <m/>
    <n v="0"/>
    <n v="1"/>
    <n v="371"/>
    <n v="19"/>
    <x v="3"/>
    <n v="1"/>
    <n v="4"/>
    <n v="80"/>
    <n v="1"/>
    <n v="3"/>
    <n v="3"/>
    <n v="9610"/>
    <n v="3840"/>
    <n v="3"/>
    <n v="13"/>
    <n v="3"/>
    <n v="3"/>
    <n v="80"/>
    <n v="1"/>
    <n v="10"/>
    <n v="1"/>
    <n v="4"/>
    <n v="3"/>
    <n v="0"/>
    <n v="2"/>
  </r>
  <r>
    <s v="No"/>
    <s v="Travel_Rarely"/>
    <x v="0"/>
    <s v="Current Employees"/>
    <x v="0"/>
    <x v="0"/>
    <s v="STAFF-1492"/>
    <n v="1492"/>
    <x v="1"/>
    <x v="6"/>
    <x v="1"/>
    <s v="No"/>
    <s v="Y"/>
    <n v="3"/>
    <n v="-2"/>
    <n v="0"/>
    <n v="35"/>
    <x v="1"/>
    <m/>
    <n v="0"/>
    <n v="1"/>
    <n v="660"/>
    <n v="7"/>
    <x v="1"/>
    <n v="1"/>
    <n v="4"/>
    <n v="76"/>
    <n v="3"/>
    <n v="1"/>
    <n v="3"/>
    <n v="2404"/>
    <n v="16192"/>
    <n v="1"/>
    <n v="13"/>
    <n v="3"/>
    <n v="1"/>
    <n v="80"/>
    <n v="1"/>
    <n v="1"/>
    <n v="3"/>
    <n v="1"/>
    <n v="0"/>
    <n v="0"/>
    <n v="0"/>
  </r>
  <r>
    <s v="No"/>
    <s v="Travel_Rarely"/>
    <x v="2"/>
    <s v="Current Employees"/>
    <x v="0"/>
    <x v="3"/>
    <s v="STAFF-1446"/>
    <n v="1446"/>
    <x v="1"/>
    <x v="0"/>
    <x v="1"/>
    <s v="No"/>
    <s v="Y"/>
    <n v="3"/>
    <n v="-2"/>
    <n v="0"/>
    <n v="32"/>
    <x v="1"/>
    <m/>
    <n v="0"/>
    <n v="1"/>
    <n v="601"/>
    <n v="7"/>
    <x v="4"/>
    <n v="1"/>
    <n v="4"/>
    <n v="97"/>
    <n v="3"/>
    <n v="2"/>
    <n v="2"/>
    <n v="9204"/>
    <n v="23343"/>
    <n v="4"/>
    <n v="12"/>
    <n v="3"/>
    <n v="3"/>
    <n v="80"/>
    <n v="1"/>
    <n v="7"/>
    <n v="2"/>
    <n v="4"/>
    <n v="3"/>
    <n v="0"/>
    <n v="3"/>
  </r>
  <r>
    <s v="No"/>
    <s v="Travel_Rarely"/>
    <x v="0"/>
    <s v="Current Employees"/>
    <x v="0"/>
    <x v="2"/>
    <s v="STAFF-1588"/>
    <n v="1588"/>
    <x v="1"/>
    <x v="0"/>
    <x v="1"/>
    <s v="No"/>
    <s v="Y"/>
    <n v="3"/>
    <n v="-2"/>
    <n v="0"/>
    <n v="39"/>
    <x v="1"/>
    <m/>
    <n v="0"/>
    <n v="1"/>
    <n v="1462"/>
    <n v="6"/>
    <x v="3"/>
    <n v="1"/>
    <n v="4"/>
    <n v="38"/>
    <n v="4"/>
    <n v="3"/>
    <n v="3"/>
    <n v="8237"/>
    <n v="4658"/>
    <n v="2"/>
    <n v="11"/>
    <n v="3"/>
    <n v="1"/>
    <n v="80"/>
    <n v="1"/>
    <n v="11"/>
    <n v="3"/>
    <n v="7"/>
    <n v="6"/>
    <n v="7"/>
    <n v="6"/>
  </r>
  <r>
    <s v="No"/>
    <s v="Travel_Rarely"/>
    <x v="0"/>
    <s v="Current Employees"/>
    <x v="0"/>
    <x v="3"/>
    <s v="STAFF-1787"/>
    <n v="1787"/>
    <x v="1"/>
    <x v="0"/>
    <x v="1"/>
    <s v="No"/>
    <s v="Y"/>
    <n v="2"/>
    <n v="-2"/>
    <n v="0"/>
    <n v="37"/>
    <x v="1"/>
    <m/>
    <n v="0"/>
    <n v="1"/>
    <n v="589"/>
    <n v="9"/>
    <x v="0"/>
    <n v="1"/>
    <n v="2"/>
    <n v="46"/>
    <n v="2"/>
    <n v="2"/>
    <n v="2"/>
    <n v="4189"/>
    <n v="8800"/>
    <n v="1"/>
    <n v="14"/>
    <n v="3"/>
    <n v="1"/>
    <n v="80"/>
    <n v="2"/>
    <n v="5"/>
    <n v="3"/>
    <n v="5"/>
    <n v="2"/>
    <n v="0"/>
    <n v="3"/>
  </r>
  <r>
    <s v="No"/>
    <s v="Travel_Rarely"/>
    <x v="0"/>
    <s v="Current Employees"/>
    <x v="0"/>
    <x v="3"/>
    <s v="STAFF-1908"/>
    <n v="1908"/>
    <x v="1"/>
    <x v="0"/>
    <x v="1"/>
    <s v="No"/>
    <s v="Y"/>
    <n v="1"/>
    <n v="-2"/>
    <n v="0"/>
    <n v="36"/>
    <x v="1"/>
    <m/>
    <n v="0"/>
    <n v="1"/>
    <n v="335"/>
    <n v="17"/>
    <x v="0"/>
    <n v="1"/>
    <n v="3"/>
    <n v="33"/>
    <n v="2"/>
    <n v="2"/>
    <n v="2"/>
    <n v="5507"/>
    <n v="16822"/>
    <n v="2"/>
    <n v="16"/>
    <n v="3"/>
    <n v="3"/>
    <n v="80"/>
    <n v="2"/>
    <n v="12"/>
    <n v="1"/>
    <n v="4"/>
    <n v="2"/>
    <n v="1"/>
    <n v="3"/>
  </r>
  <r>
    <s v="No"/>
    <s v="Travel_Rarely"/>
    <x v="0"/>
    <s v="Current Employees"/>
    <x v="0"/>
    <x v="0"/>
    <s v="STAFF-1995"/>
    <n v="1995"/>
    <x v="1"/>
    <x v="0"/>
    <x v="1"/>
    <s v="No"/>
    <s v="Y"/>
    <n v="3"/>
    <n v="-2"/>
    <n v="0"/>
    <n v="38"/>
    <x v="1"/>
    <m/>
    <n v="0"/>
    <n v="1"/>
    <n v="1321"/>
    <n v="1"/>
    <x v="2"/>
    <n v="1"/>
    <n v="4"/>
    <n v="86"/>
    <n v="3"/>
    <n v="2"/>
    <n v="2"/>
    <n v="4440"/>
    <n v="7636"/>
    <n v="0"/>
    <n v="15"/>
    <n v="3"/>
    <n v="1"/>
    <n v="80"/>
    <n v="2"/>
    <n v="16"/>
    <n v="3"/>
    <n v="15"/>
    <n v="13"/>
    <n v="5"/>
    <n v="8"/>
  </r>
  <r>
    <s v="No"/>
    <s v="Travel_Rarely"/>
    <x v="2"/>
    <s v="Current Employees"/>
    <x v="0"/>
    <x v="0"/>
    <s v="STAFF-1479"/>
    <n v="1479"/>
    <x v="1"/>
    <x v="0"/>
    <x v="1"/>
    <s v="No"/>
    <s v="Y"/>
    <n v="2"/>
    <n v="-2"/>
    <n v="0"/>
    <n v="30"/>
    <x v="1"/>
    <m/>
    <n v="0"/>
    <n v="1"/>
    <n v="1358"/>
    <n v="16"/>
    <x v="1"/>
    <n v="1"/>
    <n v="4"/>
    <n v="96"/>
    <n v="3"/>
    <n v="2"/>
    <n v="3"/>
    <n v="5301"/>
    <n v="2939"/>
    <n v="8"/>
    <n v="15"/>
    <n v="3"/>
    <n v="3"/>
    <n v="80"/>
    <n v="2"/>
    <n v="4"/>
    <n v="2"/>
    <n v="2"/>
    <n v="1"/>
    <n v="2"/>
    <n v="2"/>
  </r>
  <r>
    <s v="No"/>
    <s v="Travel_Rarely"/>
    <x v="0"/>
    <s v="Current Employees"/>
    <x v="0"/>
    <x v="0"/>
    <s v="STAFF-1961"/>
    <n v="1961"/>
    <x v="1"/>
    <x v="6"/>
    <x v="0"/>
    <s v="No"/>
    <s v="Y"/>
    <n v="3"/>
    <n v="-2"/>
    <n v="0"/>
    <n v="38"/>
    <x v="1"/>
    <m/>
    <n v="0"/>
    <n v="1"/>
    <n v="1404"/>
    <n v="1"/>
    <x v="3"/>
    <n v="1"/>
    <n v="1"/>
    <n v="59"/>
    <n v="2"/>
    <n v="1"/>
    <n v="1"/>
    <n v="2858"/>
    <n v="11473"/>
    <n v="4"/>
    <n v="14"/>
    <n v="3"/>
    <n v="1"/>
    <n v="80"/>
    <n v="0"/>
    <n v="20"/>
    <n v="2"/>
    <n v="1"/>
    <n v="0"/>
    <n v="0"/>
    <n v="0"/>
  </r>
  <r>
    <s v="No"/>
    <s v="Travel_Rarely"/>
    <x v="0"/>
    <s v="Current Employees"/>
    <x v="0"/>
    <x v="3"/>
    <s v="STAFF-1975"/>
    <n v="1975"/>
    <x v="1"/>
    <x v="0"/>
    <x v="0"/>
    <s v="No"/>
    <s v="Y"/>
    <n v="3"/>
    <n v="-2"/>
    <n v="0"/>
    <n v="39"/>
    <x v="1"/>
    <m/>
    <n v="0"/>
    <n v="1"/>
    <n v="119"/>
    <n v="15"/>
    <x v="2"/>
    <n v="1"/>
    <n v="2"/>
    <n v="77"/>
    <n v="3"/>
    <n v="4"/>
    <n v="1"/>
    <n v="13341"/>
    <n v="25098"/>
    <n v="0"/>
    <n v="12"/>
    <n v="3"/>
    <n v="1"/>
    <n v="80"/>
    <n v="0"/>
    <n v="21"/>
    <n v="3"/>
    <n v="20"/>
    <n v="8"/>
    <n v="11"/>
    <n v="10"/>
  </r>
  <r>
    <s v="No"/>
    <s v="Travel_Rarely"/>
    <x v="0"/>
    <s v="Current Employees"/>
    <x v="0"/>
    <x v="2"/>
    <s v="STAFF-1740"/>
    <n v="1740"/>
    <x v="1"/>
    <x v="5"/>
    <x v="0"/>
    <s v="No"/>
    <s v="Y"/>
    <n v="3"/>
    <n v="-2"/>
    <n v="0"/>
    <n v="40"/>
    <x v="1"/>
    <m/>
    <n v="0"/>
    <n v="1"/>
    <n v="611"/>
    <n v="7"/>
    <x v="2"/>
    <n v="1"/>
    <n v="2"/>
    <n v="88"/>
    <n v="3"/>
    <n v="5"/>
    <n v="2"/>
    <n v="19833"/>
    <n v="4349"/>
    <n v="1"/>
    <n v="14"/>
    <n v="3"/>
    <n v="2"/>
    <n v="80"/>
    <n v="0"/>
    <n v="21"/>
    <n v="2"/>
    <n v="21"/>
    <n v="8"/>
    <n v="12"/>
    <n v="8"/>
  </r>
  <r>
    <s v="No"/>
    <s v="Travel_Rarely"/>
    <x v="2"/>
    <s v="Current Employees"/>
    <x v="0"/>
    <x v="3"/>
    <s v="STAFF-1924"/>
    <n v="1924"/>
    <x v="1"/>
    <x v="0"/>
    <x v="0"/>
    <s v="No"/>
    <s v="Y"/>
    <n v="2"/>
    <n v="-2"/>
    <n v="0"/>
    <n v="33"/>
    <x v="1"/>
    <m/>
    <n v="0"/>
    <n v="1"/>
    <n v="217"/>
    <n v="10"/>
    <x v="2"/>
    <n v="1"/>
    <n v="2"/>
    <n v="43"/>
    <n v="3"/>
    <n v="2"/>
    <n v="1"/>
    <n v="5487"/>
    <n v="10410"/>
    <n v="1"/>
    <n v="14"/>
    <n v="3"/>
    <n v="2"/>
    <n v="80"/>
    <n v="0"/>
    <n v="10"/>
    <n v="2"/>
    <n v="10"/>
    <n v="4"/>
    <n v="0"/>
    <n v="9"/>
  </r>
  <r>
    <s v="No"/>
    <s v="Travel_Rarely"/>
    <x v="2"/>
    <s v="Current Employees"/>
    <x v="0"/>
    <x v="2"/>
    <s v="STAFF-1650"/>
    <n v="1650"/>
    <x v="1"/>
    <x v="0"/>
    <x v="0"/>
    <s v="No"/>
    <s v="Y"/>
    <n v="2"/>
    <n v="-2"/>
    <n v="0"/>
    <n v="29"/>
    <x v="1"/>
    <m/>
    <n v="0"/>
    <n v="1"/>
    <n v="469"/>
    <n v="10"/>
    <x v="3"/>
    <n v="1"/>
    <n v="3"/>
    <n v="42"/>
    <n v="2"/>
    <n v="2"/>
    <n v="3"/>
    <n v="5869"/>
    <n v="23413"/>
    <n v="9"/>
    <n v="11"/>
    <n v="3"/>
    <n v="3"/>
    <n v="80"/>
    <n v="0"/>
    <n v="8"/>
    <n v="3"/>
    <n v="5"/>
    <n v="2"/>
    <n v="1"/>
    <n v="4"/>
  </r>
  <r>
    <s v="No"/>
    <s v="Travel_Rarely"/>
    <x v="2"/>
    <s v="Current Employees"/>
    <x v="0"/>
    <x v="2"/>
    <s v="STAFF-1836"/>
    <n v="1836"/>
    <x v="1"/>
    <x v="0"/>
    <x v="0"/>
    <s v="No"/>
    <s v="Y"/>
    <n v="4"/>
    <n v="-2"/>
    <n v="0"/>
    <n v="26"/>
    <x v="1"/>
    <m/>
    <n v="0"/>
    <n v="1"/>
    <n v="572"/>
    <n v="10"/>
    <x v="3"/>
    <n v="1"/>
    <n v="3"/>
    <n v="46"/>
    <n v="3"/>
    <n v="2"/>
    <n v="4"/>
    <n v="4684"/>
    <n v="9125"/>
    <n v="1"/>
    <n v="13"/>
    <n v="3"/>
    <n v="1"/>
    <n v="80"/>
    <n v="0"/>
    <n v="5"/>
    <n v="3"/>
    <n v="5"/>
    <n v="3"/>
    <n v="1"/>
    <n v="2"/>
  </r>
  <r>
    <s v="No"/>
    <s v="Travel_Rarely"/>
    <x v="2"/>
    <s v="Current Employees"/>
    <x v="0"/>
    <x v="1"/>
    <s v="STAFF-1478"/>
    <n v="1478"/>
    <x v="1"/>
    <x v="0"/>
    <x v="0"/>
    <s v="No"/>
    <s v="Y"/>
    <n v="2"/>
    <n v="-2"/>
    <n v="0"/>
    <n v="34"/>
    <x v="1"/>
    <m/>
    <n v="0"/>
    <n v="1"/>
    <n v="1326"/>
    <n v="3"/>
    <x v="3"/>
    <n v="1"/>
    <n v="4"/>
    <n v="81"/>
    <n v="1"/>
    <n v="2"/>
    <n v="1"/>
    <n v="4759"/>
    <n v="15891"/>
    <n v="3"/>
    <n v="18"/>
    <n v="3"/>
    <n v="4"/>
    <n v="80"/>
    <n v="0"/>
    <n v="15"/>
    <n v="3"/>
    <n v="13"/>
    <n v="9"/>
    <n v="3"/>
    <n v="12"/>
  </r>
  <r>
    <s v="No"/>
    <s v="Travel_Rarely"/>
    <x v="4"/>
    <s v="Current Employees"/>
    <x v="0"/>
    <x v="0"/>
    <s v="STAFF-1680"/>
    <n v="1680"/>
    <x v="1"/>
    <x v="6"/>
    <x v="0"/>
    <s v="No"/>
    <s v="Y"/>
    <n v="3"/>
    <n v="-2"/>
    <n v="0"/>
    <n v="20"/>
    <x v="1"/>
    <m/>
    <n v="0"/>
    <n v="1"/>
    <n v="727"/>
    <n v="9"/>
    <x v="1"/>
    <n v="1"/>
    <n v="4"/>
    <n v="54"/>
    <n v="3"/>
    <n v="1"/>
    <n v="1"/>
    <n v="2728"/>
    <n v="21082"/>
    <n v="1"/>
    <n v="11"/>
    <n v="3"/>
    <n v="1"/>
    <n v="80"/>
    <n v="0"/>
    <n v="2"/>
    <n v="3"/>
    <n v="2"/>
    <n v="2"/>
    <n v="0"/>
    <n v="2"/>
  </r>
  <r>
    <s v="No"/>
    <s v="Travel_Rarely"/>
    <x v="2"/>
    <s v="Current Employees"/>
    <x v="0"/>
    <x v="2"/>
    <s v="STAFF-1469"/>
    <n v="1469"/>
    <x v="1"/>
    <x v="0"/>
    <x v="0"/>
    <s v="No"/>
    <s v="Y"/>
    <n v="4"/>
    <n v="-2"/>
    <n v="0"/>
    <n v="28"/>
    <x v="1"/>
    <m/>
    <n v="0"/>
    <n v="1"/>
    <n v="866"/>
    <n v="5"/>
    <x v="3"/>
    <n v="1"/>
    <n v="4"/>
    <n v="84"/>
    <n v="3"/>
    <n v="2"/>
    <n v="1"/>
    <n v="8463"/>
    <n v="23490"/>
    <n v="0"/>
    <n v="18"/>
    <n v="3"/>
    <n v="4"/>
    <n v="80"/>
    <n v="0"/>
    <n v="6"/>
    <n v="3"/>
    <n v="5"/>
    <n v="4"/>
    <n v="1"/>
    <n v="3"/>
  </r>
  <r>
    <s v="No"/>
    <s v="Travel_Rarely"/>
    <x v="0"/>
    <s v="Current Employees"/>
    <x v="0"/>
    <x v="3"/>
    <s v="STAFF-1708"/>
    <n v="1708"/>
    <x v="1"/>
    <x v="0"/>
    <x v="0"/>
    <s v="No"/>
    <s v="Y"/>
    <n v="3"/>
    <n v="-2"/>
    <n v="0"/>
    <n v="41"/>
    <x v="1"/>
    <m/>
    <n v="0"/>
    <n v="1"/>
    <n v="918"/>
    <n v="6"/>
    <x v="3"/>
    <n v="1"/>
    <n v="4"/>
    <n v="35"/>
    <n v="3"/>
    <n v="3"/>
    <n v="1"/>
    <n v="9241"/>
    <n v="15869"/>
    <n v="1"/>
    <n v="12"/>
    <n v="3"/>
    <n v="2"/>
    <n v="80"/>
    <n v="0"/>
    <n v="10"/>
    <n v="3"/>
    <n v="10"/>
    <n v="8"/>
    <n v="8"/>
    <n v="7"/>
  </r>
  <r>
    <s v="No"/>
    <s v="Travel_Rarely"/>
    <x v="2"/>
    <s v="Current Employees"/>
    <x v="0"/>
    <x v="3"/>
    <s v="STAFF-1965"/>
    <n v="1965"/>
    <x v="1"/>
    <x v="0"/>
    <x v="0"/>
    <s v="No"/>
    <s v="Y"/>
    <n v="5"/>
    <n v="-2"/>
    <n v="0"/>
    <n v="27"/>
    <x v="1"/>
    <m/>
    <n v="0"/>
    <n v="1"/>
    <n v="954"/>
    <n v="9"/>
    <x v="3"/>
    <n v="1"/>
    <n v="4"/>
    <n v="44"/>
    <n v="3"/>
    <n v="2"/>
    <n v="1"/>
    <n v="4105"/>
    <n v="5099"/>
    <n v="1"/>
    <n v="14"/>
    <n v="3"/>
    <n v="1"/>
    <n v="80"/>
    <n v="0"/>
    <n v="7"/>
    <n v="3"/>
    <n v="7"/>
    <n v="7"/>
    <n v="0"/>
    <n v="7"/>
  </r>
  <r>
    <s v="No"/>
    <s v="Travel_Rarely"/>
    <x v="1"/>
    <s v="Current Employees"/>
    <x v="0"/>
    <x v="0"/>
    <s v="STAFF-1602"/>
    <n v="1602"/>
    <x v="1"/>
    <x v="5"/>
    <x v="0"/>
    <s v="No"/>
    <s v="Y"/>
    <n v="5"/>
    <n v="-2"/>
    <n v="0"/>
    <n v="46"/>
    <x v="1"/>
    <m/>
    <n v="0"/>
    <n v="1"/>
    <n v="563"/>
    <n v="1"/>
    <x v="2"/>
    <n v="1"/>
    <n v="4"/>
    <n v="56"/>
    <n v="4"/>
    <n v="4"/>
    <n v="1"/>
    <n v="17567"/>
    <n v="3156"/>
    <n v="1"/>
    <n v="15"/>
    <n v="3"/>
    <n v="2"/>
    <n v="80"/>
    <n v="0"/>
    <n v="27"/>
    <n v="1"/>
    <n v="26"/>
    <n v="0"/>
    <n v="0"/>
    <n v="12"/>
  </r>
  <r>
    <s v="No"/>
    <s v="Non-Travel"/>
    <x v="4"/>
    <s v="Current Employees"/>
    <x v="1"/>
    <x v="1"/>
    <s v="STAFF-1605"/>
    <n v="1605"/>
    <x v="0"/>
    <x v="1"/>
    <x v="1"/>
    <s v="Yes"/>
    <s v="Y"/>
    <n v="2"/>
    <n v="-2"/>
    <n v="0"/>
    <n v="22"/>
    <x v="1"/>
    <m/>
    <n v="0"/>
    <n v="1"/>
    <n v="457"/>
    <n v="26"/>
    <x v="0"/>
    <n v="1"/>
    <n v="2"/>
    <n v="85"/>
    <n v="2"/>
    <n v="1"/>
    <n v="3"/>
    <n v="2814"/>
    <n v="10293"/>
    <n v="1"/>
    <n v="14"/>
    <n v="3"/>
    <n v="2"/>
    <n v="80"/>
    <n v="0"/>
    <n v="4"/>
    <n v="2"/>
    <n v="4"/>
    <n v="2"/>
    <n v="1"/>
    <n v="3"/>
  </r>
  <r>
    <s v="No"/>
    <s v="Travel_Frequently"/>
    <x v="0"/>
    <s v="Current Employees"/>
    <x v="1"/>
    <x v="2"/>
    <s v="STAFF-1937"/>
    <n v="1937"/>
    <x v="0"/>
    <x v="1"/>
    <x v="2"/>
    <s v="Yes"/>
    <s v="Y"/>
    <n v="3"/>
    <n v="-2"/>
    <n v="0"/>
    <n v="38"/>
    <x v="1"/>
    <m/>
    <n v="0"/>
    <n v="1"/>
    <n v="1394"/>
    <n v="8"/>
    <x v="3"/>
    <n v="1"/>
    <n v="4"/>
    <n v="58"/>
    <n v="2"/>
    <n v="2"/>
    <n v="2"/>
    <n v="2133"/>
    <n v="18115"/>
    <n v="1"/>
    <n v="16"/>
    <n v="3"/>
    <n v="3"/>
    <n v="80"/>
    <n v="1"/>
    <n v="20"/>
    <n v="3"/>
    <n v="20"/>
    <n v="11"/>
    <n v="0"/>
    <n v="7"/>
  </r>
  <r>
    <s v="No"/>
    <s v="Travel_Frequently"/>
    <x v="4"/>
    <s v="Current Employees"/>
    <x v="1"/>
    <x v="4"/>
    <s v="STAFF-1646"/>
    <n v="1646"/>
    <x v="0"/>
    <x v="1"/>
    <x v="0"/>
    <s v="Yes"/>
    <s v="Y"/>
    <n v="2"/>
    <n v="-2"/>
    <n v="0"/>
    <n v="24"/>
    <x v="1"/>
    <m/>
    <n v="0"/>
    <n v="1"/>
    <n v="567"/>
    <n v="2"/>
    <x v="1"/>
    <n v="1"/>
    <n v="4"/>
    <n v="32"/>
    <n v="3"/>
    <n v="1"/>
    <n v="4"/>
    <n v="3760"/>
    <n v="17218"/>
    <n v="1"/>
    <n v="13"/>
    <n v="3"/>
    <n v="3"/>
    <n v="80"/>
    <n v="0"/>
    <n v="6"/>
    <n v="3"/>
    <n v="6"/>
    <n v="3"/>
    <n v="1"/>
    <n v="3"/>
  </r>
  <r>
    <s v="No"/>
    <s v="Travel_Frequently"/>
    <x v="2"/>
    <s v="Current Employees"/>
    <x v="1"/>
    <x v="0"/>
    <s v="STAFF-1850"/>
    <n v="1850"/>
    <x v="0"/>
    <x v="2"/>
    <x v="0"/>
    <s v="Yes"/>
    <s v="Y"/>
    <n v="3"/>
    <n v="-2"/>
    <n v="0"/>
    <n v="27"/>
    <x v="1"/>
    <m/>
    <n v="0"/>
    <n v="1"/>
    <n v="1297"/>
    <n v="5"/>
    <x v="0"/>
    <n v="1"/>
    <n v="4"/>
    <n v="53"/>
    <n v="3"/>
    <n v="1"/>
    <n v="4"/>
    <n v="2379"/>
    <n v="19826"/>
    <n v="0"/>
    <n v="14"/>
    <n v="3"/>
    <n v="3"/>
    <n v="80"/>
    <n v="0"/>
    <n v="6"/>
    <n v="2"/>
    <n v="5"/>
    <n v="4"/>
    <n v="0"/>
    <n v="2"/>
  </r>
  <r>
    <s v="No"/>
    <s v="Travel_Rarely"/>
    <x v="0"/>
    <s v="Current Employees"/>
    <x v="2"/>
    <x v="0"/>
    <s v="STAFF-1683"/>
    <n v="1683"/>
    <x v="0"/>
    <x v="8"/>
    <x v="2"/>
    <s v="Yes"/>
    <s v="Y"/>
    <n v="2"/>
    <n v="-2"/>
    <n v="0"/>
    <n v="44"/>
    <x v="1"/>
    <m/>
    <n v="0"/>
    <n v="1"/>
    <n v="528"/>
    <n v="1"/>
    <x v="3"/>
    <n v="1"/>
    <n v="3"/>
    <n v="44"/>
    <n v="3"/>
    <n v="1"/>
    <n v="4"/>
    <n v="3195"/>
    <n v="4167"/>
    <n v="4"/>
    <n v="18"/>
    <n v="3"/>
    <n v="1"/>
    <n v="80"/>
    <n v="3"/>
    <n v="8"/>
    <n v="3"/>
    <n v="2"/>
    <n v="2"/>
    <n v="2"/>
    <n v="2"/>
  </r>
  <r>
    <s v="No"/>
    <s v="Travel_Rarely"/>
    <x v="0"/>
    <s v="Current Employees"/>
    <x v="2"/>
    <x v="0"/>
    <s v="STAFF-2040"/>
    <n v="2040"/>
    <x v="0"/>
    <x v="8"/>
    <x v="0"/>
    <s v="Yes"/>
    <s v="Y"/>
    <n v="2"/>
    <n v="-2"/>
    <n v="0"/>
    <n v="35"/>
    <x v="1"/>
    <m/>
    <n v="0"/>
    <n v="1"/>
    <n v="1146"/>
    <n v="26"/>
    <x v="2"/>
    <n v="1"/>
    <n v="3"/>
    <n v="31"/>
    <n v="3"/>
    <n v="3"/>
    <n v="4"/>
    <n v="8837"/>
    <n v="16642"/>
    <n v="1"/>
    <n v="16"/>
    <n v="3"/>
    <n v="3"/>
    <n v="80"/>
    <n v="0"/>
    <n v="9"/>
    <n v="3"/>
    <n v="9"/>
    <n v="0"/>
    <n v="1"/>
    <n v="7"/>
  </r>
  <r>
    <s v="No"/>
    <s v="Travel_Rarely"/>
    <x v="0"/>
    <s v="Current Employees"/>
    <x v="1"/>
    <x v="2"/>
    <s v="STAFF-1608"/>
    <n v="1608"/>
    <x v="0"/>
    <x v="7"/>
    <x v="2"/>
    <s v="Yes"/>
    <s v="Y"/>
    <n v="4"/>
    <n v="-2"/>
    <n v="0"/>
    <n v="44"/>
    <x v="1"/>
    <m/>
    <n v="0"/>
    <n v="1"/>
    <n v="1313"/>
    <n v="7"/>
    <x v="3"/>
    <n v="1"/>
    <n v="2"/>
    <n v="31"/>
    <n v="3"/>
    <n v="5"/>
    <n v="4"/>
    <n v="19049"/>
    <n v="3549"/>
    <n v="0"/>
    <n v="14"/>
    <n v="3"/>
    <n v="4"/>
    <n v="80"/>
    <n v="1"/>
    <n v="23"/>
    <n v="2"/>
    <n v="22"/>
    <n v="7"/>
    <n v="1"/>
    <n v="10"/>
  </r>
  <r>
    <s v="No"/>
    <s v="Travel_Rarely"/>
    <x v="1"/>
    <s v="Current Employees"/>
    <x v="1"/>
    <x v="0"/>
    <s v="STAFF-1827"/>
    <n v="1827"/>
    <x v="0"/>
    <x v="3"/>
    <x v="2"/>
    <s v="Yes"/>
    <s v="Y"/>
    <n v="4"/>
    <n v="-2"/>
    <n v="0"/>
    <n v="47"/>
    <x v="1"/>
    <m/>
    <n v="0"/>
    <n v="1"/>
    <n v="1001"/>
    <n v="4"/>
    <x v="3"/>
    <n v="1"/>
    <n v="3"/>
    <n v="92"/>
    <n v="2"/>
    <n v="3"/>
    <n v="2"/>
    <n v="10333"/>
    <n v="19271"/>
    <n v="8"/>
    <n v="12"/>
    <n v="3"/>
    <n v="3"/>
    <n v="80"/>
    <n v="1"/>
    <n v="28"/>
    <n v="3"/>
    <n v="22"/>
    <n v="11"/>
    <n v="14"/>
    <n v="10"/>
  </r>
  <r>
    <s v="No"/>
    <s v="Travel_Rarely"/>
    <x v="1"/>
    <s v="Current Employees"/>
    <x v="1"/>
    <x v="2"/>
    <s v="STAFF-1674"/>
    <n v="1674"/>
    <x v="0"/>
    <x v="2"/>
    <x v="2"/>
    <s v="Yes"/>
    <s v="Y"/>
    <n v="2"/>
    <n v="-2"/>
    <n v="0"/>
    <n v="49"/>
    <x v="1"/>
    <m/>
    <n v="0"/>
    <n v="1"/>
    <n v="464"/>
    <n v="16"/>
    <x v="3"/>
    <n v="1"/>
    <n v="4"/>
    <n v="74"/>
    <n v="3"/>
    <n v="1"/>
    <n v="1"/>
    <n v="2587"/>
    <n v="24941"/>
    <n v="4"/>
    <n v="16"/>
    <n v="3"/>
    <n v="2"/>
    <n v="80"/>
    <n v="1"/>
    <n v="17"/>
    <n v="2"/>
    <n v="2"/>
    <n v="2"/>
    <n v="2"/>
    <n v="2"/>
  </r>
  <r>
    <s v="No"/>
    <s v="Travel_Rarely"/>
    <x v="2"/>
    <s v="Current Employees"/>
    <x v="1"/>
    <x v="2"/>
    <s v="STAFF-1974"/>
    <n v="1974"/>
    <x v="0"/>
    <x v="2"/>
    <x v="2"/>
    <s v="Yes"/>
    <s v="Y"/>
    <n v="4"/>
    <n v="-2"/>
    <n v="0"/>
    <n v="31"/>
    <x v="1"/>
    <m/>
    <n v="0"/>
    <n v="1"/>
    <n v="1276"/>
    <n v="2"/>
    <x v="1"/>
    <n v="1"/>
    <n v="4"/>
    <n v="59"/>
    <n v="1"/>
    <n v="1"/>
    <n v="4"/>
    <n v="1129"/>
    <n v="17536"/>
    <n v="1"/>
    <n v="11"/>
    <n v="3"/>
    <n v="3"/>
    <n v="80"/>
    <n v="3"/>
    <n v="1"/>
    <n v="3"/>
    <n v="1"/>
    <n v="0"/>
    <n v="0"/>
    <n v="0"/>
  </r>
  <r>
    <s v="No"/>
    <s v="Travel_Rarely"/>
    <x v="0"/>
    <s v="Current Employees"/>
    <x v="1"/>
    <x v="1"/>
    <s v="STAFF-1886"/>
    <n v="1886"/>
    <x v="0"/>
    <x v="3"/>
    <x v="1"/>
    <s v="Yes"/>
    <s v="Y"/>
    <n v="2"/>
    <n v="-2"/>
    <n v="0"/>
    <n v="35"/>
    <x v="1"/>
    <m/>
    <n v="0"/>
    <n v="1"/>
    <n v="219"/>
    <n v="16"/>
    <x v="0"/>
    <n v="1"/>
    <n v="4"/>
    <n v="44"/>
    <n v="2"/>
    <n v="2"/>
    <n v="2"/>
    <n v="4788"/>
    <n v="25388"/>
    <n v="0"/>
    <n v="11"/>
    <n v="3"/>
    <n v="4"/>
    <n v="80"/>
    <n v="0"/>
    <n v="4"/>
    <n v="3"/>
    <n v="3"/>
    <n v="2"/>
    <n v="0"/>
    <n v="2"/>
  </r>
  <r>
    <s v="No"/>
    <s v="Travel_Rarely"/>
    <x v="2"/>
    <s v="Current Employees"/>
    <x v="1"/>
    <x v="0"/>
    <s v="STAFF-1893"/>
    <n v="1893"/>
    <x v="0"/>
    <x v="1"/>
    <x v="1"/>
    <s v="Yes"/>
    <s v="Y"/>
    <n v="3"/>
    <n v="-2"/>
    <n v="0"/>
    <n v="26"/>
    <x v="1"/>
    <m/>
    <n v="0"/>
    <n v="1"/>
    <n v="482"/>
    <n v="1"/>
    <x v="0"/>
    <n v="1"/>
    <n v="2"/>
    <n v="90"/>
    <n v="2"/>
    <n v="1"/>
    <n v="3"/>
    <n v="2933"/>
    <n v="14908"/>
    <n v="1"/>
    <n v="13"/>
    <n v="3"/>
    <n v="3"/>
    <n v="80"/>
    <n v="1"/>
    <n v="1"/>
    <n v="2"/>
    <n v="1"/>
    <n v="0"/>
    <n v="1"/>
    <n v="0"/>
  </r>
  <r>
    <s v="No"/>
    <s v="Travel_Rarely"/>
    <x v="0"/>
    <s v="Current Employees"/>
    <x v="1"/>
    <x v="0"/>
    <s v="STAFF-1724"/>
    <n v="1724"/>
    <x v="0"/>
    <x v="3"/>
    <x v="1"/>
    <s v="Yes"/>
    <s v="Y"/>
    <n v="3"/>
    <n v="-2"/>
    <n v="0"/>
    <n v="40"/>
    <x v="1"/>
    <m/>
    <n v="0"/>
    <n v="1"/>
    <n v="369"/>
    <n v="8"/>
    <x v="0"/>
    <n v="1"/>
    <n v="2"/>
    <n v="92"/>
    <n v="3"/>
    <n v="2"/>
    <n v="1"/>
    <n v="6516"/>
    <n v="5041"/>
    <n v="2"/>
    <n v="16"/>
    <n v="3"/>
    <n v="2"/>
    <n v="80"/>
    <n v="1"/>
    <n v="18"/>
    <n v="3"/>
    <n v="1"/>
    <n v="0"/>
    <n v="0"/>
    <n v="0"/>
  </r>
  <r>
    <s v="No"/>
    <s v="Travel_Rarely"/>
    <x v="2"/>
    <s v="Current Employees"/>
    <x v="1"/>
    <x v="2"/>
    <s v="STAFF-2009"/>
    <n v="2009"/>
    <x v="0"/>
    <x v="4"/>
    <x v="1"/>
    <s v="Yes"/>
    <s v="Y"/>
    <n v="6"/>
    <n v="-2"/>
    <n v="0"/>
    <n v="33"/>
    <x v="1"/>
    <m/>
    <n v="0"/>
    <n v="1"/>
    <n v="501"/>
    <n v="15"/>
    <x v="0"/>
    <n v="1"/>
    <n v="2"/>
    <n v="95"/>
    <n v="3"/>
    <n v="2"/>
    <n v="4"/>
    <n v="4878"/>
    <n v="21653"/>
    <n v="0"/>
    <n v="13"/>
    <n v="3"/>
    <n v="1"/>
    <n v="80"/>
    <n v="1"/>
    <n v="10"/>
    <n v="3"/>
    <n v="9"/>
    <n v="7"/>
    <n v="8"/>
    <n v="1"/>
  </r>
  <r>
    <s v="No"/>
    <s v="Travel_Rarely"/>
    <x v="1"/>
    <s v="Current Employees"/>
    <x v="1"/>
    <x v="0"/>
    <s v="STAFF-1661"/>
    <n v="1661"/>
    <x v="0"/>
    <x v="4"/>
    <x v="1"/>
    <s v="Yes"/>
    <s v="Y"/>
    <n v="3"/>
    <n v="-2"/>
    <n v="0"/>
    <n v="49"/>
    <x v="1"/>
    <m/>
    <n v="0"/>
    <n v="1"/>
    <n v="465"/>
    <n v="6"/>
    <x v="1"/>
    <n v="1"/>
    <n v="3"/>
    <n v="41"/>
    <n v="2"/>
    <n v="4"/>
    <n v="3"/>
    <n v="13966"/>
    <n v="11652"/>
    <n v="2"/>
    <n v="19"/>
    <n v="3"/>
    <n v="2"/>
    <n v="80"/>
    <n v="1"/>
    <n v="30"/>
    <n v="3"/>
    <n v="15"/>
    <n v="11"/>
    <n v="2"/>
    <n v="12"/>
  </r>
  <r>
    <s v="No"/>
    <s v="Travel_Rarely"/>
    <x v="0"/>
    <s v="Current Employees"/>
    <x v="1"/>
    <x v="0"/>
    <s v="STAFF-1703"/>
    <n v="1703"/>
    <x v="0"/>
    <x v="4"/>
    <x v="1"/>
    <s v="Yes"/>
    <s v="Y"/>
    <n v="2"/>
    <n v="-2"/>
    <n v="0"/>
    <n v="44"/>
    <x v="1"/>
    <m/>
    <n v="0"/>
    <n v="1"/>
    <n v="921"/>
    <n v="2"/>
    <x v="3"/>
    <n v="1"/>
    <n v="3"/>
    <n v="96"/>
    <n v="4"/>
    <n v="3"/>
    <n v="4"/>
    <n v="7879"/>
    <n v="14810"/>
    <n v="1"/>
    <n v="19"/>
    <n v="3"/>
    <n v="2"/>
    <n v="80"/>
    <n v="1"/>
    <n v="9"/>
    <n v="3"/>
    <n v="8"/>
    <n v="7"/>
    <n v="6"/>
    <n v="7"/>
  </r>
  <r>
    <s v="No"/>
    <s v="Travel_Rarely"/>
    <x v="0"/>
    <s v="Current Employees"/>
    <x v="1"/>
    <x v="2"/>
    <s v="STAFF-1638"/>
    <n v="1638"/>
    <x v="0"/>
    <x v="3"/>
    <x v="1"/>
    <s v="Yes"/>
    <s v="Y"/>
    <n v="6"/>
    <n v="-2"/>
    <n v="0"/>
    <n v="38"/>
    <x v="1"/>
    <m/>
    <n v="0"/>
    <n v="1"/>
    <n v="397"/>
    <n v="2"/>
    <x v="0"/>
    <n v="1"/>
    <n v="4"/>
    <n v="54"/>
    <n v="2"/>
    <n v="3"/>
    <n v="3"/>
    <n v="7756"/>
    <n v="14199"/>
    <n v="3"/>
    <n v="19"/>
    <n v="3"/>
    <n v="4"/>
    <n v="80"/>
    <n v="1"/>
    <n v="10"/>
    <n v="4"/>
    <n v="5"/>
    <n v="4"/>
    <n v="0"/>
    <n v="2"/>
  </r>
  <r>
    <s v="No"/>
    <s v="Travel_Rarely"/>
    <x v="0"/>
    <s v="Current Employees"/>
    <x v="1"/>
    <x v="0"/>
    <s v="STAFF-1614"/>
    <n v="1614"/>
    <x v="0"/>
    <x v="3"/>
    <x v="1"/>
    <s v="Yes"/>
    <s v="Y"/>
    <n v="2"/>
    <n v="-2"/>
    <n v="0"/>
    <n v="36"/>
    <x v="1"/>
    <m/>
    <n v="0"/>
    <n v="1"/>
    <n v="559"/>
    <n v="12"/>
    <x v="2"/>
    <n v="1"/>
    <n v="3"/>
    <n v="76"/>
    <n v="3"/>
    <n v="2"/>
    <n v="3"/>
    <n v="4663"/>
    <n v="12421"/>
    <n v="9"/>
    <n v="12"/>
    <n v="3"/>
    <n v="2"/>
    <n v="80"/>
    <n v="2"/>
    <n v="7"/>
    <n v="3"/>
    <n v="3"/>
    <n v="2"/>
    <n v="1"/>
    <n v="1"/>
  </r>
  <r>
    <s v="No"/>
    <s v="Travel_Rarely"/>
    <x v="0"/>
    <s v="Current Employees"/>
    <x v="1"/>
    <x v="2"/>
    <s v="STAFF-1587"/>
    <n v="1587"/>
    <x v="0"/>
    <x v="4"/>
    <x v="0"/>
    <s v="Yes"/>
    <s v="Y"/>
    <n v="4"/>
    <n v="-2"/>
    <n v="0"/>
    <n v="35"/>
    <x v="1"/>
    <m/>
    <n v="0"/>
    <n v="1"/>
    <n v="670"/>
    <n v="10"/>
    <x v="2"/>
    <n v="1"/>
    <n v="1"/>
    <n v="51"/>
    <n v="3"/>
    <n v="2"/>
    <n v="3"/>
    <n v="6142"/>
    <n v="4223"/>
    <n v="3"/>
    <n v="16"/>
    <n v="3"/>
    <n v="3"/>
    <n v="80"/>
    <n v="0"/>
    <n v="10"/>
    <n v="3"/>
    <n v="5"/>
    <n v="2"/>
    <n v="0"/>
    <n v="4"/>
  </r>
  <r>
    <s v="No"/>
    <s v="Travel_Rarely"/>
    <x v="1"/>
    <s v="Current Employees"/>
    <x v="1"/>
    <x v="2"/>
    <s v="STAFF-1611"/>
    <n v="1611"/>
    <x v="0"/>
    <x v="2"/>
    <x v="0"/>
    <s v="Yes"/>
    <s v="Y"/>
    <n v="3"/>
    <n v="-2"/>
    <n v="0"/>
    <n v="45"/>
    <x v="1"/>
    <m/>
    <n v="0"/>
    <n v="1"/>
    <n v="1015"/>
    <n v="5"/>
    <x v="4"/>
    <n v="1"/>
    <n v="3"/>
    <n v="50"/>
    <n v="1"/>
    <n v="2"/>
    <n v="1"/>
    <n v="5769"/>
    <n v="23447"/>
    <n v="1"/>
    <n v="14"/>
    <n v="3"/>
    <n v="1"/>
    <n v="80"/>
    <n v="0"/>
    <n v="10"/>
    <n v="3"/>
    <n v="10"/>
    <n v="7"/>
    <n v="1"/>
    <n v="4"/>
  </r>
  <r>
    <s v="No"/>
    <s v="Travel_Rarely"/>
    <x v="1"/>
    <s v="Current Employees"/>
    <x v="1"/>
    <x v="2"/>
    <s v="STAFF-1980"/>
    <n v="1980"/>
    <x v="0"/>
    <x v="3"/>
    <x v="0"/>
    <s v="Yes"/>
    <s v="Y"/>
    <n v="3"/>
    <n v="-2"/>
    <n v="0"/>
    <n v="54"/>
    <x v="1"/>
    <m/>
    <n v="0"/>
    <n v="1"/>
    <n v="157"/>
    <n v="10"/>
    <x v="3"/>
    <n v="1"/>
    <n v="3"/>
    <n v="77"/>
    <n v="3"/>
    <n v="2"/>
    <n v="1"/>
    <n v="4440"/>
    <n v="25198"/>
    <n v="6"/>
    <n v="19"/>
    <n v="3"/>
    <n v="4"/>
    <n v="80"/>
    <n v="0"/>
    <n v="9"/>
    <n v="3"/>
    <n v="5"/>
    <n v="2"/>
    <n v="1"/>
    <n v="4"/>
  </r>
  <r>
    <s v="No"/>
    <s v="Travel_Rarely"/>
    <x v="0"/>
    <s v="Current Employees"/>
    <x v="1"/>
    <x v="0"/>
    <s v="STAFF-1641"/>
    <n v="1641"/>
    <x v="0"/>
    <x v="3"/>
    <x v="0"/>
    <s v="Yes"/>
    <s v="Y"/>
    <n v="2"/>
    <n v="-2"/>
    <n v="0"/>
    <n v="40"/>
    <x v="1"/>
    <m/>
    <n v="0"/>
    <n v="1"/>
    <n v="448"/>
    <n v="16"/>
    <x v="3"/>
    <n v="1"/>
    <n v="3"/>
    <n v="84"/>
    <n v="3"/>
    <n v="3"/>
    <n v="4"/>
    <n v="7945"/>
    <n v="19948"/>
    <n v="6"/>
    <n v="15"/>
    <n v="3"/>
    <n v="4"/>
    <n v="80"/>
    <n v="0"/>
    <n v="18"/>
    <n v="2"/>
    <n v="4"/>
    <n v="2"/>
    <n v="3"/>
    <n v="3"/>
  </r>
  <r>
    <s v="No"/>
    <s v="Travel_Rarely"/>
    <x v="0"/>
    <s v="Current Employees"/>
    <x v="0"/>
    <x v="3"/>
    <s v="STAFF-1815"/>
    <n v="1815"/>
    <x v="0"/>
    <x v="0"/>
    <x v="2"/>
    <s v="Yes"/>
    <s v="Y"/>
    <n v="3"/>
    <n v="-2"/>
    <n v="0"/>
    <n v="41"/>
    <x v="1"/>
    <m/>
    <n v="0"/>
    <n v="1"/>
    <n v="796"/>
    <n v="4"/>
    <x v="1"/>
    <n v="1"/>
    <n v="3"/>
    <n v="81"/>
    <n v="3"/>
    <n v="3"/>
    <n v="1"/>
    <n v="10447"/>
    <n v="26458"/>
    <n v="0"/>
    <n v="13"/>
    <n v="3"/>
    <n v="4"/>
    <n v="80"/>
    <n v="1"/>
    <n v="23"/>
    <n v="4"/>
    <n v="22"/>
    <n v="14"/>
    <n v="13"/>
    <n v="5"/>
  </r>
  <r>
    <s v="No"/>
    <s v="Travel_Rarely"/>
    <x v="2"/>
    <s v="Current Employees"/>
    <x v="0"/>
    <x v="2"/>
    <s v="STAFF-1912"/>
    <n v="1912"/>
    <x v="0"/>
    <x v="0"/>
    <x v="2"/>
    <s v="Yes"/>
    <s v="Y"/>
    <n v="2"/>
    <n v="-2"/>
    <n v="0"/>
    <n v="31"/>
    <x v="1"/>
    <m/>
    <n v="0"/>
    <n v="1"/>
    <n v="1079"/>
    <n v="10"/>
    <x v="0"/>
    <n v="1"/>
    <n v="3"/>
    <n v="86"/>
    <n v="3"/>
    <n v="2"/>
    <n v="4"/>
    <n v="6583"/>
    <n v="20115"/>
    <n v="2"/>
    <n v="11"/>
    <n v="3"/>
    <n v="4"/>
    <n v="80"/>
    <n v="1"/>
    <n v="8"/>
    <n v="3"/>
    <n v="5"/>
    <n v="2"/>
    <n v="1"/>
    <n v="4"/>
  </r>
  <r>
    <s v="No"/>
    <s v="Travel_Rarely"/>
    <x v="0"/>
    <s v="Current Employees"/>
    <x v="0"/>
    <x v="0"/>
    <s v="STAFF-1962"/>
    <n v="1962"/>
    <x v="0"/>
    <x v="0"/>
    <x v="1"/>
    <s v="Yes"/>
    <s v="Y"/>
    <n v="2"/>
    <n v="-2"/>
    <n v="0"/>
    <n v="35"/>
    <x v="1"/>
    <m/>
    <n v="0"/>
    <n v="1"/>
    <n v="1224"/>
    <n v="7"/>
    <x v="2"/>
    <n v="1"/>
    <n v="3"/>
    <n v="55"/>
    <n v="3"/>
    <n v="2"/>
    <n v="4"/>
    <n v="5204"/>
    <n v="13586"/>
    <n v="1"/>
    <n v="11"/>
    <n v="3"/>
    <n v="4"/>
    <n v="80"/>
    <n v="0"/>
    <n v="10"/>
    <n v="3"/>
    <n v="10"/>
    <n v="8"/>
    <n v="0"/>
    <n v="9"/>
  </r>
  <r>
    <s v="No"/>
    <s v="Travel_Rarely"/>
    <x v="2"/>
    <s v="Current Employees"/>
    <x v="0"/>
    <x v="2"/>
    <s v="STAFF-1915"/>
    <n v="1915"/>
    <x v="0"/>
    <x v="0"/>
    <x v="1"/>
    <s v="Yes"/>
    <s v="Y"/>
    <n v="3"/>
    <n v="-2"/>
    <n v="0"/>
    <n v="34"/>
    <x v="1"/>
    <m/>
    <n v="0"/>
    <n v="1"/>
    <n v="735"/>
    <n v="3"/>
    <x v="1"/>
    <n v="1"/>
    <n v="4"/>
    <n v="75"/>
    <n v="2"/>
    <n v="2"/>
    <n v="4"/>
    <n v="8103"/>
    <n v="16495"/>
    <n v="3"/>
    <n v="12"/>
    <n v="3"/>
    <n v="3"/>
    <n v="80"/>
    <n v="0"/>
    <n v="9"/>
    <n v="2"/>
    <n v="4"/>
    <n v="2"/>
    <n v="0"/>
    <n v="1"/>
  </r>
  <r>
    <s v="No"/>
    <s v="Travel_Rarely"/>
    <x v="0"/>
    <s v="Current Employees"/>
    <x v="0"/>
    <x v="4"/>
    <s v="STAFF-1880"/>
    <n v="1880"/>
    <x v="0"/>
    <x v="0"/>
    <x v="1"/>
    <s v="Yes"/>
    <s v="Y"/>
    <n v="4"/>
    <n v="-2"/>
    <n v="0"/>
    <n v="36"/>
    <x v="1"/>
    <m/>
    <n v="0"/>
    <n v="1"/>
    <n v="1266"/>
    <n v="10"/>
    <x v="2"/>
    <n v="1"/>
    <n v="4"/>
    <n v="63"/>
    <n v="2"/>
    <n v="2"/>
    <n v="4"/>
    <n v="5673"/>
    <n v="6060"/>
    <n v="1"/>
    <n v="13"/>
    <n v="3"/>
    <n v="1"/>
    <n v="80"/>
    <n v="1"/>
    <n v="10"/>
    <n v="3"/>
    <n v="10"/>
    <n v="9"/>
    <n v="1"/>
    <n v="7"/>
  </r>
  <r>
    <s v="No"/>
    <s v="Travel_Rarely"/>
    <x v="1"/>
    <s v="Current Employees"/>
    <x v="0"/>
    <x v="2"/>
    <s v="STAFF-1503"/>
    <n v="1503"/>
    <x v="0"/>
    <x v="0"/>
    <x v="1"/>
    <s v="Yes"/>
    <s v="Y"/>
    <n v="4"/>
    <n v="-2"/>
    <n v="0"/>
    <n v="47"/>
    <x v="1"/>
    <m/>
    <n v="0"/>
    <n v="1"/>
    <n v="571"/>
    <n v="14"/>
    <x v="3"/>
    <n v="1"/>
    <n v="3"/>
    <n v="78"/>
    <n v="3"/>
    <n v="2"/>
    <n v="3"/>
    <n v="4591"/>
    <n v="24200"/>
    <n v="3"/>
    <n v="17"/>
    <n v="3"/>
    <n v="3"/>
    <n v="80"/>
    <n v="1"/>
    <n v="11"/>
    <n v="2"/>
    <n v="5"/>
    <n v="4"/>
    <n v="1"/>
    <n v="2"/>
  </r>
  <r>
    <s v="No"/>
    <s v="Travel_Rarely"/>
    <x v="3"/>
    <s v="Current Employees"/>
    <x v="0"/>
    <x v="0"/>
    <s v="STAFF-1938"/>
    <n v="1938"/>
    <x v="0"/>
    <x v="5"/>
    <x v="1"/>
    <s v="Yes"/>
    <s v="Y"/>
    <n v="2"/>
    <n v="-2"/>
    <n v="0"/>
    <n v="58"/>
    <x v="1"/>
    <m/>
    <n v="0"/>
    <n v="1"/>
    <n v="605"/>
    <n v="21"/>
    <x v="3"/>
    <n v="1"/>
    <n v="4"/>
    <n v="72"/>
    <n v="3"/>
    <n v="4"/>
    <n v="4"/>
    <n v="17875"/>
    <n v="11761"/>
    <n v="4"/>
    <n v="13"/>
    <n v="3"/>
    <n v="3"/>
    <n v="80"/>
    <n v="1"/>
    <n v="29"/>
    <n v="2"/>
    <n v="1"/>
    <n v="0"/>
    <n v="0"/>
    <n v="0"/>
  </r>
  <r>
    <s v="No"/>
    <s v="Travel_Rarely"/>
    <x v="4"/>
    <s v="Current Employees"/>
    <x v="0"/>
    <x v="2"/>
    <s v="STAFF-1445"/>
    <n v="1445"/>
    <x v="0"/>
    <x v="0"/>
    <x v="1"/>
    <s v="Yes"/>
    <s v="Y"/>
    <n v="3"/>
    <n v="-2"/>
    <n v="0"/>
    <n v="24"/>
    <x v="1"/>
    <m/>
    <n v="0"/>
    <n v="1"/>
    <n v="1476"/>
    <n v="4"/>
    <x v="1"/>
    <n v="1"/>
    <n v="4"/>
    <n v="42"/>
    <n v="3"/>
    <n v="2"/>
    <n v="3"/>
    <n v="4162"/>
    <n v="15211"/>
    <n v="1"/>
    <n v="12"/>
    <n v="3"/>
    <n v="3"/>
    <n v="80"/>
    <n v="2"/>
    <n v="5"/>
    <n v="3"/>
    <n v="5"/>
    <n v="4"/>
    <n v="0"/>
    <n v="3"/>
  </r>
  <r>
    <s v="No"/>
    <s v="Travel_Rarely"/>
    <x v="0"/>
    <s v="Current Employees"/>
    <x v="0"/>
    <x v="3"/>
    <s v="STAFF-1425"/>
    <n v="1425"/>
    <x v="0"/>
    <x v="0"/>
    <x v="0"/>
    <s v="Yes"/>
    <s v="Y"/>
    <n v="3"/>
    <n v="-2"/>
    <n v="0"/>
    <n v="36"/>
    <x v="1"/>
    <m/>
    <n v="0"/>
    <n v="1"/>
    <n v="1174"/>
    <n v="3"/>
    <x v="2"/>
    <n v="1"/>
    <n v="1"/>
    <n v="99"/>
    <n v="3"/>
    <n v="2"/>
    <n v="1"/>
    <n v="9278"/>
    <n v="20763"/>
    <n v="3"/>
    <n v="16"/>
    <n v="3"/>
    <n v="4"/>
    <n v="80"/>
    <n v="0"/>
    <n v="15"/>
    <n v="3"/>
    <n v="5"/>
    <n v="4"/>
    <n v="0"/>
    <n v="1"/>
  </r>
  <r>
    <s v="No"/>
    <s v="Non-Travel"/>
    <x v="0"/>
    <s v="Current Employees"/>
    <x v="1"/>
    <x v="0"/>
    <s v="STAFF-1552"/>
    <n v="1552"/>
    <x v="1"/>
    <x v="4"/>
    <x v="2"/>
    <s v="Yes"/>
    <s v="Y"/>
    <n v="2"/>
    <n v="-2"/>
    <n v="0"/>
    <n v="40"/>
    <x v="1"/>
    <m/>
    <n v="0"/>
    <n v="1"/>
    <n v="1142"/>
    <n v="8"/>
    <x v="0"/>
    <n v="1"/>
    <n v="4"/>
    <n v="72"/>
    <n v="3"/>
    <n v="2"/>
    <n v="4"/>
    <n v="4069"/>
    <n v="8841"/>
    <n v="3"/>
    <n v="18"/>
    <n v="3"/>
    <n v="3"/>
    <n v="80"/>
    <n v="0"/>
    <n v="8"/>
    <n v="3"/>
    <n v="2"/>
    <n v="2"/>
    <n v="2"/>
    <n v="2"/>
  </r>
  <r>
    <s v="No"/>
    <s v="Non-Travel"/>
    <x v="2"/>
    <s v="Current Employees"/>
    <x v="1"/>
    <x v="2"/>
    <s v="STAFF-1948"/>
    <n v="1948"/>
    <x v="1"/>
    <x v="1"/>
    <x v="2"/>
    <s v="Yes"/>
    <s v="Y"/>
    <n v="3"/>
    <n v="-2"/>
    <n v="0"/>
    <n v="31"/>
    <x v="1"/>
    <m/>
    <n v="0"/>
    <n v="1"/>
    <n v="976"/>
    <n v="3"/>
    <x v="0"/>
    <n v="1"/>
    <n v="3"/>
    <n v="48"/>
    <n v="3"/>
    <n v="1"/>
    <n v="1"/>
    <n v="3065"/>
    <n v="3995"/>
    <n v="1"/>
    <n v="13"/>
    <n v="3"/>
    <n v="4"/>
    <n v="80"/>
    <n v="1"/>
    <n v="4"/>
    <n v="4"/>
    <n v="4"/>
    <n v="2"/>
    <n v="2"/>
    <n v="3"/>
  </r>
  <r>
    <s v="No"/>
    <s v="Non-Travel"/>
    <x v="0"/>
    <s v="Current Employees"/>
    <x v="1"/>
    <x v="0"/>
    <s v="STAFF-1737"/>
    <n v="1737"/>
    <x v="1"/>
    <x v="2"/>
    <x v="1"/>
    <s v="Yes"/>
    <s v="Y"/>
    <n v="2"/>
    <n v="-2"/>
    <n v="0"/>
    <n v="39"/>
    <x v="1"/>
    <m/>
    <n v="0"/>
    <n v="1"/>
    <n v="792"/>
    <n v="1"/>
    <x v="3"/>
    <n v="1"/>
    <n v="4"/>
    <n v="77"/>
    <n v="3"/>
    <n v="2"/>
    <n v="4"/>
    <n v="6472"/>
    <n v="8989"/>
    <n v="1"/>
    <n v="15"/>
    <n v="3"/>
    <n v="4"/>
    <n v="80"/>
    <n v="1"/>
    <n v="9"/>
    <n v="3"/>
    <n v="9"/>
    <n v="8"/>
    <n v="5"/>
    <n v="8"/>
  </r>
  <r>
    <s v="No"/>
    <s v="Non-Travel"/>
    <x v="2"/>
    <s v="Current Employees"/>
    <x v="0"/>
    <x v="0"/>
    <s v="STAFF-1774"/>
    <n v="1774"/>
    <x v="1"/>
    <x v="0"/>
    <x v="2"/>
    <s v="Yes"/>
    <s v="Y"/>
    <n v="3"/>
    <n v="-2"/>
    <n v="0"/>
    <n v="34"/>
    <x v="1"/>
    <m/>
    <n v="0"/>
    <n v="1"/>
    <n v="1375"/>
    <n v="10"/>
    <x v="3"/>
    <n v="1"/>
    <n v="4"/>
    <n v="87"/>
    <n v="3"/>
    <n v="2"/>
    <n v="3"/>
    <n v="4001"/>
    <n v="12313"/>
    <n v="1"/>
    <n v="14"/>
    <n v="3"/>
    <n v="3"/>
    <n v="80"/>
    <n v="1"/>
    <n v="15"/>
    <n v="3"/>
    <n v="15"/>
    <n v="14"/>
    <n v="0"/>
    <n v="7"/>
  </r>
  <r>
    <s v="No"/>
    <s v="Travel_Frequently"/>
    <x v="0"/>
    <s v="Current Employees"/>
    <x v="2"/>
    <x v="5"/>
    <s v="STAFF-1642"/>
    <n v="1642"/>
    <x v="1"/>
    <x v="8"/>
    <x v="1"/>
    <s v="Yes"/>
    <s v="Y"/>
    <n v="3"/>
    <n v="-2"/>
    <n v="0"/>
    <n v="44"/>
    <x v="1"/>
    <m/>
    <n v="0"/>
    <n v="1"/>
    <n v="602"/>
    <n v="1"/>
    <x v="4"/>
    <n v="1"/>
    <n v="1"/>
    <n v="37"/>
    <n v="3"/>
    <n v="2"/>
    <n v="4"/>
    <n v="5743"/>
    <n v="10503"/>
    <n v="4"/>
    <n v="11"/>
    <n v="3"/>
    <n v="3"/>
    <n v="80"/>
    <n v="0"/>
    <n v="14"/>
    <n v="3"/>
    <n v="10"/>
    <n v="7"/>
    <n v="0"/>
    <n v="2"/>
  </r>
  <r>
    <s v="No"/>
    <s v="Travel_Frequently"/>
    <x v="0"/>
    <s v="Current Employees"/>
    <x v="2"/>
    <x v="1"/>
    <s v="STAFF-1972"/>
    <n v="1972"/>
    <x v="1"/>
    <x v="8"/>
    <x v="1"/>
    <s v="Yes"/>
    <s v="Y"/>
    <n v="2"/>
    <n v="-2"/>
    <n v="0"/>
    <n v="38"/>
    <x v="1"/>
    <m/>
    <n v="0"/>
    <n v="1"/>
    <n v="1444"/>
    <n v="1"/>
    <x v="2"/>
    <n v="1"/>
    <n v="4"/>
    <n v="88"/>
    <n v="3"/>
    <n v="1"/>
    <n v="2"/>
    <n v="2991"/>
    <n v="5224"/>
    <n v="0"/>
    <n v="11"/>
    <n v="3"/>
    <n v="2"/>
    <n v="80"/>
    <n v="1"/>
    <n v="7"/>
    <n v="3"/>
    <n v="6"/>
    <n v="2"/>
    <n v="1"/>
    <n v="2"/>
  </r>
  <r>
    <s v="No"/>
    <s v="Travel_Frequently"/>
    <x v="3"/>
    <s v="Current Employees"/>
    <x v="1"/>
    <x v="0"/>
    <s v="STAFF-1837"/>
    <n v="1837"/>
    <x v="1"/>
    <x v="7"/>
    <x v="1"/>
    <s v="Yes"/>
    <s v="Y"/>
    <n v="3"/>
    <n v="-2"/>
    <n v="0"/>
    <n v="58"/>
    <x v="1"/>
    <m/>
    <n v="0"/>
    <n v="1"/>
    <n v="1216"/>
    <n v="15"/>
    <x v="2"/>
    <n v="1"/>
    <n v="1"/>
    <n v="87"/>
    <n v="3"/>
    <n v="4"/>
    <n v="3"/>
    <n v="15787"/>
    <n v="21624"/>
    <n v="2"/>
    <n v="14"/>
    <n v="3"/>
    <n v="2"/>
    <n v="80"/>
    <n v="0"/>
    <n v="23"/>
    <n v="3"/>
    <n v="2"/>
    <n v="2"/>
    <n v="2"/>
    <n v="2"/>
  </r>
  <r>
    <s v="No"/>
    <s v="Travel_Frequently"/>
    <x v="2"/>
    <s v="Current Employees"/>
    <x v="1"/>
    <x v="1"/>
    <s v="STAFF-1932"/>
    <n v="1932"/>
    <x v="1"/>
    <x v="1"/>
    <x v="1"/>
    <s v="Yes"/>
    <s v="Y"/>
    <n v="3"/>
    <n v="-2"/>
    <n v="0"/>
    <n v="34"/>
    <x v="1"/>
    <m/>
    <n v="0"/>
    <n v="1"/>
    <n v="735"/>
    <n v="22"/>
    <x v="2"/>
    <n v="1"/>
    <n v="3"/>
    <n v="86"/>
    <n v="2"/>
    <n v="2"/>
    <n v="4"/>
    <n v="5747"/>
    <n v="26496"/>
    <n v="1"/>
    <n v="15"/>
    <n v="3"/>
    <n v="2"/>
    <n v="80"/>
    <n v="0"/>
    <n v="16"/>
    <n v="3"/>
    <n v="15"/>
    <n v="10"/>
    <n v="6"/>
    <n v="11"/>
  </r>
  <r>
    <s v="No"/>
    <s v="Travel_Frequently"/>
    <x v="0"/>
    <s v="Current Employees"/>
    <x v="1"/>
    <x v="0"/>
    <s v="STAFF-1594"/>
    <n v="1594"/>
    <x v="1"/>
    <x v="2"/>
    <x v="1"/>
    <s v="Yes"/>
    <s v="Y"/>
    <n v="3"/>
    <n v="-2"/>
    <n v="0"/>
    <n v="36"/>
    <x v="1"/>
    <m/>
    <n v="0"/>
    <n v="1"/>
    <n v="1302"/>
    <n v="6"/>
    <x v="2"/>
    <n v="1"/>
    <n v="1"/>
    <n v="80"/>
    <n v="4"/>
    <n v="2"/>
    <n v="1"/>
    <n v="5562"/>
    <n v="19711"/>
    <n v="3"/>
    <n v="13"/>
    <n v="3"/>
    <n v="4"/>
    <n v="80"/>
    <n v="1"/>
    <n v="9"/>
    <n v="3"/>
    <n v="3"/>
    <n v="2"/>
    <n v="0"/>
    <n v="2"/>
  </r>
  <r>
    <s v="No"/>
    <s v="Travel_Frequently"/>
    <x v="1"/>
    <s v="Current Employees"/>
    <x v="1"/>
    <x v="2"/>
    <s v="STAFF-1606"/>
    <n v="1606"/>
    <x v="1"/>
    <x v="4"/>
    <x v="1"/>
    <s v="Yes"/>
    <s v="Y"/>
    <n v="3"/>
    <n v="-2"/>
    <n v="0"/>
    <n v="50"/>
    <x v="1"/>
    <m/>
    <n v="0"/>
    <n v="1"/>
    <n v="1234"/>
    <n v="20"/>
    <x v="4"/>
    <n v="1"/>
    <n v="2"/>
    <n v="41"/>
    <n v="3"/>
    <n v="4"/>
    <n v="3"/>
    <n v="11245"/>
    <n v="20689"/>
    <n v="2"/>
    <n v="15"/>
    <n v="3"/>
    <n v="3"/>
    <n v="80"/>
    <n v="1"/>
    <n v="32"/>
    <n v="3"/>
    <n v="30"/>
    <n v="8"/>
    <n v="12"/>
    <n v="13"/>
  </r>
  <r>
    <s v="No"/>
    <s v="Travel_Frequently"/>
    <x v="0"/>
    <s v="Current Employees"/>
    <x v="1"/>
    <x v="0"/>
    <s v="STAFF-1547"/>
    <n v="1547"/>
    <x v="1"/>
    <x v="4"/>
    <x v="1"/>
    <s v="Yes"/>
    <s v="Y"/>
    <n v="3"/>
    <n v="-2"/>
    <n v="0"/>
    <n v="42"/>
    <x v="1"/>
    <m/>
    <n v="0"/>
    <n v="1"/>
    <n v="288"/>
    <n v="2"/>
    <x v="3"/>
    <n v="1"/>
    <n v="4"/>
    <n v="40"/>
    <n v="3"/>
    <n v="3"/>
    <n v="4"/>
    <n v="10124"/>
    <n v="18611"/>
    <n v="2"/>
    <n v="14"/>
    <n v="3"/>
    <n v="3"/>
    <n v="80"/>
    <n v="1"/>
    <n v="24"/>
    <n v="1"/>
    <n v="20"/>
    <n v="8"/>
    <n v="13"/>
    <n v="9"/>
  </r>
  <r>
    <s v="No"/>
    <s v="Travel_Frequently"/>
    <x v="0"/>
    <s v="Current Employees"/>
    <x v="1"/>
    <x v="0"/>
    <s v="STAFF-2049"/>
    <n v="2049"/>
    <x v="1"/>
    <x v="4"/>
    <x v="1"/>
    <s v="Yes"/>
    <s v="Y"/>
    <n v="2"/>
    <n v="-2"/>
    <n v="0"/>
    <n v="35"/>
    <x v="1"/>
    <m/>
    <n v="0"/>
    <n v="1"/>
    <n v="1199"/>
    <n v="18"/>
    <x v="2"/>
    <n v="1"/>
    <n v="3"/>
    <n v="80"/>
    <n v="3"/>
    <n v="2"/>
    <n v="3"/>
    <n v="5689"/>
    <n v="24594"/>
    <n v="1"/>
    <n v="14"/>
    <n v="3"/>
    <n v="4"/>
    <n v="80"/>
    <n v="2"/>
    <n v="10"/>
    <n v="4"/>
    <n v="10"/>
    <n v="2"/>
    <n v="0"/>
    <n v="2"/>
  </r>
  <r>
    <s v="No"/>
    <s v="Travel_Frequently"/>
    <x v="0"/>
    <s v="Current Employees"/>
    <x v="1"/>
    <x v="2"/>
    <s v="STAFF-1704"/>
    <n v="1704"/>
    <x v="1"/>
    <x v="1"/>
    <x v="0"/>
    <s v="Yes"/>
    <s v="Y"/>
    <n v="2"/>
    <n v="-2"/>
    <n v="0"/>
    <n v="35"/>
    <x v="1"/>
    <m/>
    <n v="0"/>
    <n v="1"/>
    <n v="146"/>
    <n v="2"/>
    <x v="2"/>
    <n v="1"/>
    <n v="1"/>
    <n v="79"/>
    <n v="2"/>
    <n v="1"/>
    <n v="4"/>
    <n v="4930"/>
    <n v="13970"/>
    <n v="0"/>
    <n v="14"/>
    <n v="3"/>
    <n v="3"/>
    <n v="80"/>
    <n v="0"/>
    <n v="6"/>
    <n v="4"/>
    <n v="5"/>
    <n v="4"/>
    <n v="1"/>
    <n v="4"/>
  </r>
  <r>
    <s v="No"/>
    <s v="Travel_Frequently"/>
    <x v="0"/>
    <s v="Current Employees"/>
    <x v="1"/>
    <x v="2"/>
    <s v="STAFF-1496"/>
    <n v="1496"/>
    <x v="1"/>
    <x v="3"/>
    <x v="0"/>
    <s v="Yes"/>
    <s v="Y"/>
    <n v="2"/>
    <n v="-2"/>
    <n v="0"/>
    <n v="44"/>
    <x v="1"/>
    <m/>
    <n v="0"/>
    <n v="1"/>
    <n v="1193"/>
    <n v="2"/>
    <x v="1"/>
    <n v="1"/>
    <n v="2"/>
    <n v="86"/>
    <n v="3"/>
    <n v="3"/>
    <n v="3"/>
    <n v="10209"/>
    <n v="19719"/>
    <n v="5"/>
    <n v="18"/>
    <n v="3"/>
    <n v="2"/>
    <n v="80"/>
    <n v="0"/>
    <n v="16"/>
    <n v="2"/>
    <n v="2"/>
    <n v="2"/>
    <n v="2"/>
    <n v="2"/>
  </r>
  <r>
    <s v="No"/>
    <s v="Travel_Frequently"/>
    <x v="1"/>
    <s v="Current Employees"/>
    <x v="1"/>
    <x v="2"/>
    <s v="STAFF-1539"/>
    <n v="1539"/>
    <x v="1"/>
    <x v="7"/>
    <x v="0"/>
    <s v="Yes"/>
    <s v="Y"/>
    <n v="2"/>
    <n v="-2"/>
    <n v="0"/>
    <n v="50"/>
    <x v="1"/>
    <m/>
    <n v="0"/>
    <n v="1"/>
    <n v="333"/>
    <n v="22"/>
    <x v="4"/>
    <n v="1"/>
    <n v="3"/>
    <n v="88"/>
    <n v="1"/>
    <n v="4"/>
    <n v="4"/>
    <n v="14411"/>
    <n v="24450"/>
    <n v="1"/>
    <n v="13"/>
    <n v="3"/>
    <n v="4"/>
    <n v="80"/>
    <n v="0"/>
    <n v="32"/>
    <n v="3"/>
    <n v="32"/>
    <n v="6"/>
    <n v="13"/>
    <n v="9"/>
  </r>
  <r>
    <s v="No"/>
    <s v="Travel_Frequently"/>
    <x v="2"/>
    <s v="Current Employees"/>
    <x v="1"/>
    <x v="0"/>
    <s v="STAFF-1753"/>
    <n v="1753"/>
    <x v="1"/>
    <x v="4"/>
    <x v="0"/>
    <s v="Yes"/>
    <s v="Y"/>
    <n v="5"/>
    <n v="-2"/>
    <n v="0"/>
    <n v="29"/>
    <x v="1"/>
    <m/>
    <n v="0"/>
    <n v="1"/>
    <n v="461"/>
    <n v="1"/>
    <x v="3"/>
    <n v="1"/>
    <n v="4"/>
    <n v="70"/>
    <n v="4"/>
    <n v="2"/>
    <n v="3"/>
    <n v="6294"/>
    <n v="23060"/>
    <n v="8"/>
    <n v="12"/>
    <n v="3"/>
    <n v="4"/>
    <n v="80"/>
    <n v="0"/>
    <n v="10"/>
    <n v="4"/>
    <n v="3"/>
    <n v="2"/>
    <n v="0"/>
    <n v="2"/>
  </r>
  <r>
    <s v="No"/>
    <s v="Travel_Frequently"/>
    <x v="2"/>
    <s v="Current Employees"/>
    <x v="0"/>
    <x v="0"/>
    <s v="STAFF-1927"/>
    <n v="1927"/>
    <x v="1"/>
    <x v="0"/>
    <x v="1"/>
    <s v="Yes"/>
    <s v="Y"/>
    <n v="2"/>
    <n v="-2"/>
    <n v="0"/>
    <n v="28"/>
    <x v="1"/>
    <m/>
    <n v="0"/>
    <n v="1"/>
    <n v="783"/>
    <n v="1"/>
    <x v="0"/>
    <n v="1"/>
    <n v="3"/>
    <n v="42"/>
    <n v="2"/>
    <n v="2"/>
    <n v="4"/>
    <n v="6834"/>
    <n v="19255"/>
    <n v="1"/>
    <n v="12"/>
    <n v="3"/>
    <n v="3"/>
    <n v="80"/>
    <n v="1"/>
    <n v="7"/>
    <n v="3"/>
    <n v="7"/>
    <n v="7"/>
    <n v="0"/>
    <n v="7"/>
  </r>
  <r>
    <s v="No"/>
    <s v="Travel_Rarely"/>
    <x v="3"/>
    <s v="Current Employees"/>
    <x v="2"/>
    <x v="5"/>
    <s v="STAFF-1973"/>
    <n v="1973"/>
    <x v="1"/>
    <x v="5"/>
    <x v="1"/>
    <s v="Yes"/>
    <s v="Y"/>
    <n v="0"/>
    <n v="-2"/>
    <n v="0"/>
    <n v="55"/>
    <x v="1"/>
    <m/>
    <n v="0"/>
    <n v="1"/>
    <n v="189"/>
    <n v="26"/>
    <x v="2"/>
    <n v="1"/>
    <n v="3"/>
    <n v="71"/>
    <n v="4"/>
    <n v="5"/>
    <n v="2"/>
    <n v="19636"/>
    <n v="25811"/>
    <n v="4"/>
    <n v="18"/>
    <n v="3"/>
    <n v="1"/>
    <n v="80"/>
    <n v="1"/>
    <n v="35"/>
    <n v="3"/>
    <n v="10"/>
    <n v="9"/>
    <n v="1"/>
    <n v="4"/>
  </r>
  <r>
    <s v="No"/>
    <s v="Travel_Rarely"/>
    <x v="1"/>
    <s v="Current Employees"/>
    <x v="1"/>
    <x v="2"/>
    <s v="STAFF-1460"/>
    <n v="1460"/>
    <x v="1"/>
    <x v="4"/>
    <x v="2"/>
    <s v="Yes"/>
    <s v="Y"/>
    <n v="2"/>
    <n v="-2"/>
    <n v="0"/>
    <n v="45"/>
    <x v="1"/>
    <m/>
    <n v="0"/>
    <n v="1"/>
    <n v="1038"/>
    <n v="20"/>
    <x v="3"/>
    <n v="1"/>
    <n v="2"/>
    <n v="95"/>
    <n v="1"/>
    <n v="3"/>
    <n v="1"/>
    <n v="10851"/>
    <n v="19863"/>
    <n v="2"/>
    <n v="18"/>
    <n v="3"/>
    <n v="2"/>
    <n v="80"/>
    <n v="1"/>
    <n v="24"/>
    <n v="3"/>
    <n v="7"/>
    <n v="7"/>
    <n v="0"/>
    <n v="7"/>
  </r>
  <r>
    <s v="No"/>
    <s v="Travel_Rarely"/>
    <x v="1"/>
    <s v="Current Employees"/>
    <x v="1"/>
    <x v="2"/>
    <s v="STAFF-1789"/>
    <n v="1789"/>
    <x v="1"/>
    <x v="7"/>
    <x v="2"/>
    <s v="Yes"/>
    <s v="Y"/>
    <n v="3"/>
    <n v="-2"/>
    <n v="0"/>
    <n v="46"/>
    <x v="1"/>
    <m/>
    <n v="0"/>
    <n v="1"/>
    <n v="734"/>
    <n v="2"/>
    <x v="2"/>
    <n v="1"/>
    <n v="3"/>
    <n v="46"/>
    <n v="3"/>
    <n v="5"/>
    <n v="4"/>
    <n v="19328"/>
    <n v="14218"/>
    <n v="7"/>
    <n v="17"/>
    <n v="3"/>
    <n v="3"/>
    <n v="80"/>
    <n v="1"/>
    <n v="24"/>
    <n v="3"/>
    <n v="2"/>
    <n v="1"/>
    <n v="2"/>
    <n v="2"/>
  </r>
  <r>
    <s v="No"/>
    <s v="Travel_Rarely"/>
    <x v="0"/>
    <s v="Current Employees"/>
    <x v="1"/>
    <x v="0"/>
    <s v="STAFF-1998"/>
    <n v="1998"/>
    <x v="1"/>
    <x v="1"/>
    <x v="2"/>
    <s v="Yes"/>
    <s v="Y"/>
    <n v="3"/>
    <n v="-2"/>
    <n v="0"/>
    <n v="42"/>
    <x v="1"/>
    <m/>
    <n v="0"/>
    <n v="1"/>
    <n v="557"/>
    <n v="18"/>
    <x v="2"/>
    <n v="1"/>
    <n v="4"/>
    <n v="35"/>
    <n v="3"/>
    <n v="2"/>
    <n v="1"/>
    <n v="5410"/>
    <n v="11189"/>
    <n v="6"/>
    <n v="17"/>
    <n v="3"/>
    <n v="3"/>
    <n v="80"/>
    <n v="1"/>
    <n v="9"/>
    <n v="2"/>
    <n v="4"/>
    <n v="3"/>
    <n v="1"/>
    <n v="2"/>
  </r>
  <r>
    <s v="No"/>
    <s v="Travel_Rarely"/>
    <x v="2"/>
    <s v="Current Employees"/>
    <x v="1"/>
    <x v="1"/>
    <s v="STAFF-1992"/>
    <n v="1992"/>
    <x v="1"/>
    <x v="2"/>
    <x v="2"/>
    <s v="Yes"/>
    <s v="Y"/>
    <n v="2"/>
    <n v="-2"/>
    <n v="0"/>
    <n v="25"/>
    <x v="1"/>
    <m/>
    <n v="0"/>
    <n v="1"/>
    <n v="977"/>
    <n v="2"/>
    <x v="1"/>
    <n v="1"/>
    <n v="4"/>
    <n v="57"/>
    <n v="3"/>
    <n v="1"/>
    <n v="3"/>
    <n v="3977"/>
    <n v="7298"/>
    <n v="6"/>
    <n v="19"/>
    <n v="3"/>
    <n v="3"/>
    <n v="80"/>
    <n v="1"/>
    <n v="7"/>
    <n v="2"/>
    <n v="2"/>
    <n v="2"/>
    <n v="0"/>
    <n v="2"/>
  </r>
  <r>
    <s v="No"/>
    <s v="Travel_Rarely"/>
    <x v="0"/>
    <s v="Current Employees"/>
    <x v="1"/>
    <x v="2"/>
    <s v="STAFF-1448"/>
    <n v="1448"/>
    <x v="1"/>
    <x v="1"/>
    <x v="1"/>
    <s v="Yes"/>
    <s v="Y"/>
    <n v="5"/>
    <n v="-2"/>
    <n v="0"/>
    <n v="41"/>
    <x v="1"/>
    <m/>
    <n v="0"/>
    <n v="1"/>
    <n v="1283"/>
    <n v="5"/>
    <x v="4"/>
    <n v="1"/>
    <n v="2"/>
    <n v="90"/>
    <n v="4"/>
    <n v="1"/>
    <n v="3"/>
    <n v="2127"/>
    <n v="5561"/>
    <n v="2"/>
    <n v="12"/>
    <n v="3"/>
    <n v="1"/>
    <n v="80"/>
    <n v="0"/>
    <n v="7"/>
    <n v="2"/>
    <n v="4"/>
    <n v="2"/>
    <n v="0"/>
    <n v="3"/>
  </r>
  <r>
    <s v="No"/>
    <s v="Travel_Rarely"/>
    <x v="3"/>
    <s v="Current Employees"/>
    <x v="1"/>
    <x v="0"/>
    <s v="STAFF-1501"/>
    <n v="1501"/>
    <x v="1"/>
    <x v="4"/>
    <x v="1"/>
    <s v="Yes"/>
    <s v="Y"/>
    <n v="2"/>
    <n v="-2"/>
    <n v="0"/>
    <n v="55"/>
    <x v="1"/>
    <m/>
    <n v="0"/>
    <n v="1"/>
    <n v="1229"/>
    <n v="4"/>
    <x v="2"/>
    <n v="1"/>
    <n v="4"/>
    <n v="30"/>
    <n v="3"/>
    <n v="2"/>
    <n v="3"/>
    <n v="4035"/>
    <n v="16143"/>
    <n v="0"/>
    <n v="16"/>
    <n v="3"/>
    <n v="2"/>
    <n v="80"/>
    <n v="0"/>
    <n v="4"/>
    <n v="3"/>
    <n v="3"/>
    <n v="2"/>
    <n v="1"/>
    <n v="2"/>
  </r>
  <r>
    <s v="No"/>
    <s v="Travel_Rarely"/>
    <x v="0"/>
    <s v="Current Employees"/>
    <x v="1"/>
    <x v="2"/>
    <s v="STAFF-1766"/>
    <n v="1766"/>
    <x v="1"/>
    <x v="4"/>
    <x v="1"/>
    <s v="Yes"/>
    <s v="Y"/>
    <n v="2"/>
    <n v="-2"/>
    <n v="0"/>
    <n v="38"/>
    <x v="1"/>
    <m/>
    <n v="0"/>
    <n v="1"/>
    <n v="833"/>
    <n v="18"/>
    <x v="3"/>
    <n v="1"/>
    <n v="2"/>
    <n v="60"/>
    <n v="1"/>
    <n v="2"/>
    <n v="4"/>
    <n v="5811"/>
    <n v="24539"/>
    <n v="3"/>
    <n v="16"/>
    <n v="3"/>
    <n v="3"/>
    <n v="80"/>
    <n v="1"/>
    <n v="15"/>
    <n v="3"/>
    <n v="1"/>
    <n v="0"/>
    <n v="1"/>
    <n v="0"/>
  </r>
  <r>
    <s v="No"/>
    <s v="Travel_Rarely"/>
    <x v="2"/>
    <s v="Current Employees"/>
    <x v="1"/>
    <x v="0"/>
    <s v="STAFF-1549"/>
    <n v="1549"/>
    <x v="1"/>
    <x v="2"/>
    <x v="1"/>
    <s v="Yes"/>
    <s v="Y"/>
    <n v="3"/>
    <n v="-2"/>
    <n v="0"/>
    <n v="33"/>
    <x v="1"/>
    <m/>
    <n v="0"/>
    <n v="1"/>
    <n v="589"/>
    <n v="28"/>
    <x v="2"/>
    <n v="1"/>
    <n v="2"/>
    <n v="79"/>
    <n v="3"/>
    <n v="2"/>
    <n v="3"/>
    <n v="5207"/>
    <n v="22949"/>
    <n v="1"/>
    <n v="12"/>
    <n v="3"/>
    <n v="2"/>
    <n v="80"/>
    <n v="1"/>
    <n v="15"/>
    <n v="3"/>
    <n v="15"/>
    <n v="14"/>
    <n v="5"/>
    <n v="7"/>
  </r>
  <r>
    <s v="No"/>
    <s v="Travel_Rarely"/>
    <x v="2"/>
    <s v="Current Employees"/>
    <x v="1"/>
    <x v="1"/>
    <s v="STAFF-2053"/>
    <n v="2053"/>
    <x v="1"/>
    <x v="2"/>
    <x v="1"/>
    <s v="Yes"/>
    <s v="Y"/>
    <n v="2"/>
    <n v="-2"/>
    <n v="0"/>
    <n v="29"/>
    <x v="1"/>
    <m/>
    <n v="0"/>
    <n v="1"/>
    <n v="1378"/>
    <n v="13"/>
    <x v="0"/>
    <n v="1"/>
    <n v="4"/>
    <n v="46"/>
    <n v="2"/>
    <n v="2"/>
    <n v="2"/>
    <n v="4025"/>
    <n v="23679"/>
    <n v="4"/>
    <n v="13"/>
    <n v="3"/>
    <n v="1"/>
    <n v="80"/>
    <n v="1"/>
    <n v="10"/>
    <n v="3"/>
    <n v="4"/>
    <n v="3"/>
    <n v="0"/>
    <n v="3"/>
  </r>
  <r>
    <s v="No"/>
    <s v="Travel_Rarely"/>
    <x v="0"/>
    <s v="Current Employees"/>
    <x v="1"/>
    <x v="0"/>
    <s v="STAFF-1790"/>
    <n v="1790"/>
    <x v="1"/>
    <x v="4"/>
    <x v="1"/>
    <s v="Yes"/>
    <s v="Y"/>
    <n v="1"/>
    <n v="-2"/>
    <n v="0"/>
    <n v="36"/>
    <x v="1"/>
    <m/>
    <n v="0"/>
    <n v="1"/>
    <n v="1383"/>
    <n v="10"/>
    <x v="3"/>
    <n v="1"/>
    <n v="4"/>
    <n v="90"/>
    <n v="3"/>
    <n v="3"/>
    <n v="1"/>
    <n v="8321"/>
    <n v="25949"/>
    <n v="7"/>
    <n v="13"/>
    <n v="3"/>
    <n v="4"/>
    <n v="80"/>
    <n v="1"/>
    <n v="15"/>
    <n v="3"/>
    <n v="12"/>
    <n v="8"/>
    <n v="5"/>
    <n v="7"/>
  </r>
  <r>
    <s v="No"/>
    <s v="Travel_Rarely"/>
    <x v="0"/>
    <s v="Current Employees"/>
    <x v="1"/>
    <x v="2"/>
    <s v="STAFF-2003"/>
    <n v="2003"/>
    <x v="1"/>
    <x v="2"/>
    <x v="1"/>
    <s v="Yes"/>
    <s v="Y"/>
    <n v="3"/>
    <n v="-2"/>
    <n v="0"/>
    <n v="35"/>
    <x v="1"/>
    <m/>
    <n v="0"/>
    <n v="1"/>
    <n v="1490"/>
    <n v="11"/>
    <x v="2"/>
    <n v="1"/>
    <n v="4"/>
    <n v="43"/>
    <n v="3"/>
    <n v="1"/>
    <n v="3"/>
    <n v="2660"/>
    <n v="20232"/>
    <n v="7"/>
    <n v="11"/>
    <n v="3"/>
    <n v="3"/>
    <n v="80"/>
    <n v="1"/>
    <n v="5"/>
    <n v="3"/>
    <n v="2"/>
    <n v="2"/>
    <n v="2"/>
    <n v="2"/>
  </r>
  <r>
    <s v="No"/>
    <s v="Travel_Rarely"/>
    <x v="1"/>
    <s v="Current Employees"/>
    <x v="1"/>
    <x v="4"/>
    <s v="STAFF-1465"/>
    <n v="1465"/>
    <x v="1"/>
    <x v="3"/>
    <x v="1"/>
    <s v="Yes"/>
    <s v="Y"/>
    <n v="4"/>
    <n v="-2"/>
    <n v="0"/>
    <n v="45"/>
    <x v="1"/>
    <m/>
    <n v="0"/>
    <n v="1"/>
    <n v="1448"/>
    <n v="29"/>
    <x v="3"/>
    <n v="1"/>
    <n v="4"/>
    <n v="55"/>
    <n v="3"/>
    <n v="3"/>
    <n v="4"/>
    <n v="9380"/>
    <n v="14720"/>
    <n v="4"/>
    <n v="18"/>
    <n v="3"/>
    <n v="4"/>
    <n v="80"/>
    <n v="2"/>
    <n v="10"/>
    <n v="4"/>
    <n v="3"/>
    <n v="1"/>
    <n v="1"/>
    <n v="2"/>
  </r>
  <r>
    <s v="No"/>
    <s v="Travel_Rarely"/>
    <x v="2"/>
    <s v="Current Employees"/>
    <x v="1"/>
    <x v="2"/>
    <s v="STAFF-1755"/>
    <n v="1755"/>
    <x v="1"/>
    <x v="1"/>
    <x v="1"/>
    <s v="Yes"/>
    <s v="Y"/>
    <n v="3"/>
    <n v="-2"/>
    <n v="0"/>
    <n v="34"/>
    <x v="1"/>
    <m/>
    <n v="0"/>
    <n v="1"/>
    <n v="181"/>
    <n v="2"/>
    <x v="2"/>
    <n v="1"/>
    <n v="4"/>
    <n v="97"/>
    <n v="4"/>
    <n v="1"/>
    <n v="4"/>
    <n v="2932"/>
    <n v="5586"/>
    <n v="0"/>
    <n v="14"/>
    <n v="3"/>
    <n v="1"/>
    <n v="80"/>
    <n v="3"/>
    <n v="6"/>
    <n v="3"/>
    <n v="5"/>
    <n v="0"/>
    <n v="1"/>
    <n v="2"/>
  </r>
  <r>
    <s v="No"/>
    <s v="Travel_Rarely"/>
    <x v="2"/>
    <s v="Current Employees"/>
    <x v="1"/>
    <x v="2"/>
    <s v="STAFF-1586"/>
    <n v="1586"/>
    <x v="1"/>
    <x v="2"/>
    <x v="0"/>
    <s v="Yes"/>
    <s v="Y"/>
    <n v="3"/>
    <n v="-2"/>
    <n v="0"/>
    <n v="29"/>
    <x v="1"/>
    <m/>
    <n v="0"/>
    <n v="1"/>
    <n v="1370"/>
    <n v="3"/>
    <x v="1"/>
    <n v="1"/>
    <n v="2"/>
    <n v="87"/>
    <n v="3"/>
    <n v="1"/>
    <n v="1"/>
    <n v="4723"/>
    <n v="16213"/>
    <n v="1"/>
    <n v="18"/>
    <n v="3"/>
    <n v="4"/>
    <n v="80"/>
    <n v="0"/>
    <n v="10"/>
    <n v="3"/>
    <n v="10"/>
    <n v="9"/>
    <n v="1"/>
    <n v="5"/>
  </r>
  <r>
    <s v="No"/>
    <s v="Travel_Rarely"/>
    <x v="0"/>
    <s v="Current Employees"/>
    <x v="1"/>
    <x v="2"/>
    <s v="STAFF-2020"/>
    <n v="2020"/>
    <x v="1"/>
    <x v="1"/>
    <x v="0"/>
    <s v="Yes"/>
    <s v="Y"/>
    <n v="2"/>
    <n v="-2"/>
    <n v="0"/>
    <n v="44"/>
    <x v="1"/>
    <m/>
    <n v="0"/>
    <n v="1"/>
    <n v="1037"/>
    <n v="1"/>
    <x v="3"/>
    <n v="1"/>
    <n v="2"/>
    <n v="42"/>
    <n v="3"/>
    <n v="1"/>
    <n v="4"/>
    <n v="2436"/>
    <n v="13422"/>
    <n v="6"/>
    <n v="12"/>
    <n v="3"/>
    <n v="3"/>
    <n v="80"/>
    <n v="0"/>
    <n v="6"/>
    <n v="3"/>
    <n v="4"/>
    <n v="3"/>
    <n v="1"/>
    <n v="2"/>
  </r>
  <r>
    <s v="No"/>
    <s v="Travel_Rarely"/>
    <x v="2"/>
    <s v="Current Employees"/>
    <x v="1"/>
    <x v="0"/>
    <s v="STAFF-1515"/>
    <n v="1515"/>
    <x v="1"/>
    <x v="4"/>
    <x v="0"/>
    <s v="Yes"/>
    <s v="Y"/>
    <n v="6"/>
    <n v="-2"/>
    <n v="0"/>
    <n v="33"/>
    <x v="1"/>
    <m/>
    <n v="0"/>
    <n v="1"/>
    <n v="516"/>
    <n v="8"/>
    <x v="4"/>
    <n v="1"/>
    <n v="4"/>
    <n v="69"/>
    <n v="3"/>
    <n v="2"/>
    <n v="3"/>
    <n v="6388"/>
    <n v="22049"/>
    <n v="2"/>
    <n v="17"/>
    <n v="3"/>
    <n v="1"/>
    <n v="80"/>
    <n v="0"/>
    <n v="14"/>
    <n v="3"/>
    <n v="0"/>
    <n v="0"/>
    <n v="0"/>
    <n v="0"/>
  </r>
  <r>
    <s v="No"/>
    <s v="Travel_Rarely"/>
    <x v="2"/>
    <s v="Current Employees"/>
    <x v="0"/>
    <x v="2"/>
    <s v="STAFF-1669"/>
    <n v="1669"/>
    <x v="1"/>
    <x v="0"/>
    <x v="2"/>
    <s v="Yes"/>
    <s v="Y"/>
    <n v="3"/>
    <n v="-2"/>
    <n v="0"/>
    <n v="29"/>
    <x v="1"/>
    <m/>
    <n v="0"/>
    <n v="1"/>
    <n v="991"/>
    <n v="5"/>
    <x v="3"/>
    <n v="1"/>
    <n v="1"/>
    <n v="43"/>
    <n v="2"/>
    <n v="2"/>
    <n v="2"/>
    <n v="4187"/>
    <n v="3356"/>
    <n v="1"/>
    <n v="13"/>
    <n v="3"/>
    <n v="2"/>
    <n v="80"/>
    <n v="1"/>
    <n v="10"/>
    <n v="2"/>
    <n v="10"/>
    <n v="0"/>
    <n v="0"/>
    <n v="9"/>
  </r>
  <r>
    <s v="No"/>
    <s v="Travel_Rarely"/>
    <x v="1"/>
    <s v="Current Employees"/>
    <x v="0"/>
    <x v="0"/>
    <s v="STAFF-1732"/>
    <n v="1732"/>
    <x v="1"/>
    <x v="0"/>
    <x v="2"/>
    <s v="Yes"/>
    <s v="Y"/>
    <n v="5"/>
    <n v="-2"/>
    <n v="0"/>
    <n v="46"/>
    <x v="1"/>
    <m/>
    <n v="0"/>
    <n v="1"/>
    <n v="1277"/>
    <n v="2"/>
    <x v="3"/>
    <n v="1"/>
    <n v="3"/>
    <n v="74"/>
    <n v="3"/>
    <n v="3"/>
    <n v="4"/>
    <n v="10368"/>
    <n v="5596"/>
    <n v="4"/>
    <n v="12"/>
    <n v="3"/>
    <n v="2"/>
    <n v="80"/>
    <n v="1"/>
    <n v="13"/>
    <n v="2"/>
    <n v="10"/>
    <n v="6"/>
    <n v="0"/>
    <n v="3"/>
  </r>
  <r>
    <s v="No"/>
    <s v="Travel_Rarely"/>
    <x v="0"/>
    <s v="Current Employees"/>
    <x v="0"/>
    <x v="3"/>
    <s v="STAFF-1943"/>
    <n v="1943"/>
    <x v="1"/>
    <x v="0"/>
    <x v="2"/>
    <s v="Yes"/>
    <s v="Y"/>
    <n v="4"/>
    <n v="-2"/>
    <n v="0"/>
    <n v="42"/>
    <x v="1"/>
    <m/>
    <n v="0"/>
    <n v="1"/>
    <n v="419"/>
    <n v="12"/>
    <x v="2"/>
    <n v="1"/>
    <n v="2"/>
    <n v="77"/>
    <n v="3"/>
    <n v="2"/>
    <n v="1"/>
    <n v="5087"/>
    <n v="2900"/>
    <n v="3"/>
    <n v="12"/>
    <n v="3"/>
    <n v="3"/>
    <n v="80"/>
    <n v="2"/>
    <n v="14"/>
    <n v="3"/>
    <n v="0"/>
    <n v="0"/>
    <n v="0"/>
    <n v="0"/>
  </r>
  <r>
    <s v="No"/>
    <s v="Travel_Rarely"/>
    <x v="2"/>
    <s v="Current Employees"/>
    <x v="0"/>
    <x v="4"/>
    <s v="STAFF-1535"/>
    <n v="1535"/>
    <x v="1"/>
    <x v="0"/>
    <x v="1"/>
    <s v="Yes"/>
    <s v="Y"/>
    <n v="3"/>
    <n v="-2"/>
    <n v="0"/>
    <n v="34"/>
    <x v="1"/>
    <m/>
    <n v="0"/>
    <n v="1"/>
    <n v="971"/>
    <n v="1"/>
    <x v="3"/>
    <n v="1"/>
    <n v="4"/>
    <n v="64"/>
    <n v="2"/>
    <n v="3"/>
    <n v="4"/>
    <n v="7083"/>
    <n v="12288"/>
    <n v="1"/>
    <n v="14"/>
    <n v="3"/>
    <n v="4"/>
    <n v="80"/>
    <n v="0"/>
    <n v="10"/>
    <n v="3"/>
    <n v="10"/>
    <n v="9"/>
    <n v="8"/>
    <n v="6"/>
  </r>
  <r>
    <s v="No"/>
    <s v="Travel_Rarely"/>
    <x v="1"/>
    <s v="Current Employees"/>
    <x v="0"/>
    <x v="3"/>
    <s v="STAFF-1591"/>
    <n v="1591"/>
    <x v="1"/>
    <x v="5"/>
    <x v="1"/>
    <s v="Yes"/>
    <s v="Y"/>
    <n v="2"/>
    <n v="-2"/>
    <n v="0"/>
    <n v="50"/>
    <x v="1"/>
    <m/>
    <n v="0"/>
    <n v="1"/>
    <n v="264"/>
    <n v="9"/>
    <x v="3"/>
    <n v="1"/>
    <n v="3"/>
    <n v="59"/>
    <n v="3"/>
    <n v="5"/>
    <n v="1"/>
    <n v="19331"/>
    <n v="19519"/>
    <n v="4"/>
    <n v="16"/>
    <n v="3"/>
    <n v="3"/>
    <n v="80"/>
    <n v="1"/>
    <n v="27"/>
    <n v="3"/>
    <n v="1"/>
    <n v="0"/>
    <n v="0"/>
    <n v="0"/>
  </r>
  <r>
    <s v="No"/>
    <s v="Travel_Rarely"/>
    <x v="0"/>
    <s v="Current Employees"/>
    <x v="0"/>
    <x v="2"/>
    <s v="STAFF-1706"/>
    <n v="1706"/>
    <x v="1"/>
    <x v="0"/>
    <x v="1"/>
    <s v="Yes"/>
    <s v="Y"/>
    <n v="3"/>
    <n v="-2"/>
    <n v="0"/>
    <n v="43"/>
    <x v="1"/>
    <m/>
    <n v="0"/>
    <n v="1"/>
    <n v="1179"/>
    <n v="2"/>
    <x v="3"/>
    <n v="1"/>
    <n v="4"/>
    <n v="73"/>
    <n v="3"/>
    <n v="2"/>
    <n v="4"/>
    <n v="7847"/>
    <n v="6069"/>
    <n v="1"/>
    <n v="17"/>
    <n v="3"/>
    <n v="1"/>
    <n v="80"/>
    <n v="1"/>
    <n v="10"/>
    <n v="3"/>
    <n v="10"/>
    <n v="9"/>
    <n v="8"/>
    <n v="8"/>
  </r>
  <r>
    <s v="No"/>
    <s v="Travel_Rarely"/>
    <x v="2"/>
    <s v="Current Employees"/>
    <x v="0"/>
    <x v="0"/>
    <s v="STAFF-1882"/>
    <n v="1882"/>
    <x v="1"/>
    <x v="0"/>
    <x v="1"/>
    <s v="Yes"/>
    <s v="Y"/>
    <n v="3"/>
    <n v="-2"/>
    <n v="0"/>
    <n v="34"/>
    <x v="1"/>
    <m/>
    <n v="0"/>
    <n v="1"/>
    <n v="1480"/>
    <n v="4"/>
    <x v="3"/>
    <n v="1"/>
    <n v="3"/>
    <n v="64"/>
    <n v="3"/>
    <n v="3"/>
    <n v="4"/>
    <n v="9713"/>
    <n v="24444"/>
    <n v="2"/>
    <n v="13"/>
    <n v="3"/>
    <n v="4"/>
    <n v="80"/>
    <n v="3"/>
    <n v="9"/>
    <n v="3"/>
    <n v="5"/>
    <n v="3"/>
    <n v="1"/>
    <n v="0"/>
  </r>
  <r>
    <s v="No"/>
    <s v="Travel_Rarely"/>
    <x v="4"/>
    <s v="Current Employees"/>
    <x v="0"/>
    <x v="2"/>
    <s v="STAFF-2021"/>
    <n v="2021"/>
    <x v="1"/>
    <x v="6"/>
    <x v="0"/>
    <s v="Yes"/>
    <s v="Y"/>
    <n v="6"/>
    <n v="-2"/>
    <n v="0"/>
    <n v="21"/>
    <x v="1"/>
    <m/>
    <n v="0"/>
    <n v="1"/>
    <n v="501"/>
    <n v="5"/>
    <x v="1"/>
    <n v="1"/>
    <n v="3"/>
    <n v="58"/>
    <n v="3"/>
    <n v="1"/>
    <n v="1"/>
    <n v="2380"/>
    <n v="25479"/>
    <n v="1"/>
    <n v="11"/>
    <n v="3"/>
    <n v="4"/>
    <n v="80"/>
    <n v="0"/>
    <n v="2"/>
    <n v="3"/>
    <n v="2"/>
    <n v="2"/>
    <n v="1"/>
    <n v="2"/>
  </r>
  <r>
    <s v="No"/>
    <s v="Travel_Rarely"/>
    <x v="0"/>
    <s v="Current Employees"/>
    <x v="0"/>
    <x v="0"/>
    <s v="STAFF-1678"/>
    <n v="1678"/>
    <x v="1"/>
    <x v="0"/>
    <x v="0"/>
    <s v="Yes"/>
    <s v="Y"/>
    <n v="2"/>
    <n v="-2"/>
    <n v="0"/>
    <n v="41"/>
    <x v="1"/>
    <m/>
    <n v="0"/>
    <n v="1"/>
    <n v="1206"/>
    <n v="23"/>
    <x v="0"/>
    <n v="1"/>
    <n v="4"/>
    <n v="80"/>
    <n v="3"/>
    <n v="3"/>
    <n v="3"/>
    <n v="7082"/>
    <n v="11591"/>
    <n v="3"/>
    <n v="16"/>
    <n v="3"/>
    <n v="4"/>
    <n v="80"/>
    <n v="0"/>
    <n v="21"/>
    <n v="3"/>
    <n v="2"/>
    <n v="0"/>
    <n v="0"/>
    <n v="2"/>
  </r>
  <r>
    <s v="No"/>
    <s v="Non-Travel"/>
    <x v="2"/>
    <s v="Current Employees"/>
    <x v="1"/>
    <x v="2"/>
    <s v="STAFF-1979"/>
    <n v="1979"/>
    <x v="0"/>
    <x v="7"/>
    <x v="1"/>
    <s v="No"/>
    <s v="Y"/>
    <n v="2"/>
    <n v="-2"/>
    <n v="0"/>
    <n v="31"/>
    <x v="1"/>
    <m/>
    <n v="0"/>
    <n v="1"/>
    <n v="697"/>
    <n v="10"/>
    <x v="3"/>
    <n v="1"/>
    <n v="3"/>
    <n v="40"/>
    <n v="3"/>
    <n v="3"/>
    <n v="3"/>
    <n v="11031"/>
    <n v="26862"/>
    <n v="4"/>
    <n v="20"/>
    <n v="4"/>
    <n v="3"/>
    <n v="80"/>
    <n v="1"/>
    <n v="13"/>
    <n v="4"/>
    <n v="11"/>
    <n v="7"/>
    <n v="4"/>
    <n v="8"/>
  </r>
  <r>
    <s v="No"/>
    <s v="Non-Travel"/>
    <x v="1"/>
    <s v="Current Employees"/>
    <x v="0"/>
    <x v="0"/>
    <s v="STAFF-1845"/>
    <n v="1845"/>
    <x v="0"/>
    <x v="0"/>
    <x v="1"/>
    <s v="No"/>
    <s v="Y"/>
    <n v="3"/>
    <n v="-2"/>
    <n v="0"/>
    <n v="45"/>
    <x v="1"/>
    <m/>
    <n v="0"/>
    <n v="1"/>
    <n v="589"/>
    <n v="2"/>
    <x v="2"/>
    <n v="1"/>
    <n v="3"/>
    <n v="67"/>
    <n v="3"/>
    <n v="2"/>
    <n v="3"/>
    <n v="5154"/>
    <n v="19665"/>
    <n v="4"/>
    <n v="22"/>
    <n v="4"/>
    <n v="2"/>
    <n v="80"/>
    <n v="2"/>
    <n v="10"/>
    <n v="4"/>
    <n v="8"/>
    <n v="7"/>
    <n v="5"/>
    <n v="7"/>
  </r>
  <r>
    <s v="No"/>
    <s v="Travel_Frequently"/>
    <x v="1"/>
    <s v="Current Employees"/>
    <x v="1"/>
    <x v="2"/>
    <s v="STAFF-1520"/>
    <n v="1520"/>
    <x v="0"/>
    <x v="5"/>
    <x v="2"/>
    <s v="No"/>
    <s v="Y"/>
    <n v="2"/>
    <n v="-2"/>
    <n v="0"/>
    <n v="54"/>
    <x v="1"/>
    <m/>
    <n v="0"/>
    <n v="1"/>
    <n v="1050"/>
    <n v="11"/>
    <x v="2"/>
    <n v="1"/>
    <n v="2"/>
    <n v="87"/>
    <n v="3"/>
    <n v="4"/>
    <n v="4"/>
    <n v="16032"/>
    <n v="24456"/>
    <n v="3"/>
    <n v="20"/>
    <n v="4"/>
    <n v="1"/>
    <n v="80"/>
    <n v="1"/>
    <n v="26"/>
    <n v="3"/>
    <n v="14"/>
    <n v="9"/>
    <n v="1"/>
    <n v="12"/>
  </r>
  <r>
    <s v="No"/>
    <s v="Travel_Frequently"/>
    <x v="0"/>
    <s v="Current Employees"/>
    <x v="1"/>
    <x v="2"/>
    <s v="STAFF-1675"/>
    <n v="1675"/>
    <x v="0"/>
    <x v="2"/>
    <x v="0"/>
    <s v="No"/>
    <s v="Y"/>
    <n v="3"/>
    <n v="-2"/>
    <n v="0"/>
    <n v="38"/>
    <x v="1"/>
    <m/>
    <n v="0"/>
    <n v="1"/>
    <n v="148"/>
    <n v="2"/>
    <x v="3"/>
    <n v="1"/>
    <n v="4"/>
    <n v="42"/>
    <n v="2"/>
    <n v="1"/>
    <n v="2"/>
    <n v="2440"/>
    <n v="23826"/>
    <n v="1"/>
    <n v="22"/>
    <n v="4"/>
    <n v="2"/>
    <n v="80"/>
    <n v="0"/>
    <n v="4"/>
    <n v="3"/>
    <n v="4"/>
    <n v="3"/>
    <n v="3"/>
    <n v="3"/>
  </r>
  <r>
    <s v="No"/>
    <s v="Travel_Frequently"/>
    <x v="2"/>
    <s v="Current Employees"/>
    <x v="1"/>
    <x v="4"/>
    <s v="STAFF-1736"/>
    <n v="1736"/>
    <x v="0"/>
    <x v="3"/>
    <x v="0"/>
    <s v="No"/>
    <s v="Y"/>
    <n v="3"/>
    <n v="-2"/>
    <n v="0"/>
    <n v="31"/>
    <x v="1"/>
    <m/>
    <n v="0"/>
    <n v="1"/>
    <n v="163"/>
    <n v="24"/>
    <x v="1"/>
    <n v="1"/>
    <n v="4"/>
    <n v="30"/>
    <n v="3"/>
    <n v="2"/>
    <n v="4"/>
    <n v="5238"/>
    <n v="6670"/>
    <n v="2"/>
    <n v="20"/>
    <n v="4"/>
    <n v="4"/>
    <n v="80"/>
    <n v="0"/>
    <n v="9"/>
    <n v="2"/>
    <n v="5"/>
    <n v="4"/>
    <n v="1"/>
    <n v="4"/>
  </r>
  <r>
    <s v="No"/>
    <s v="Travel_Rarely"/>
    <x v="1"/>
    <s v="Current Employees"/>
    <x v="2"/>
    <x v="0"/>
    <s v="STAFF-1744"/>
    <n v="1744"/>
    <x v="0"/>
    <x v="8"/>
    <x v="1"/>
    <s v="No"/>
    <s v="Y"/>
    <n v="2"/>
    <n v="-2"/>
    <n v="0"/>
    <n v="45"/>
    <x v="1"/>
    <m/>
    <n v="0"/>
    <n v="1"/>
    <n v="176"/>
    <n v="4"/>
    <x v="3"/>
    <n v="1"/>
    <n v="3"/>
    <n v="56"/>
    <n v="1"/>
    <n v="3"/>
    <n v="3"/>
    <n v="9756"/>
    <n v="6595"/>
    <n v="4"/>
    <n v="21"/>
    <n v="4"/>
    <n v="3"/>
    <n v="80"/>
    <n v="2"/>
    <n v="9"/>
    <n v="4"/>
    <n v="5"/>
    <n v="0"/>
    <n v="0"/>
    <n v="3"/>
  </r>
  <r>
    <s v="No"/>
    <s v="Travel_Rarely"/>
    <x v="2"/>
    <s v="Current Employees"/>
    <x v="1"/>
    <x v="2"/>
    <s v="STAFF-1622"/>
    <n v="1622"/>
    <x v="0"/>
    <x v="3"/>
    <x v="2"/>
    <s v="No"/>
    <s v="Y"/>
    <n v="5"/>
    <n v="-2"/>
    <n v="0"/>
    <n v="28"/>
    <x v="1"/>
    <m/>
    <n v="0"/>
    <n v="1"/>
    <n v="580"/>
    <n v="27"/>
    <x v="3"/>
    <n v="1"/>
    <n v="2"/>
    <n v="39"/>
    <n v="1"/>
    <n v="2"/>
    <n v="1"/>
    <n v="4877"/>
    <n v="20460"/>
    <n v="0"/>
    <n v="21"/>
    <n v="4"/>
    <n v="2"/>
    <n v="80"/>
    <n v="1"/>
    <n v="6"/>
    <n v="2"/>
    <n v="5"/>
    <n v="3"/>
    <n v="0"/>
    <n v="0"/>
  </r>
  <r>
    <s v="No"/>
    <s v="Travel_Rarely"/>
    <x v="2"/>
    <s v="Current Employees"/>
    <x v="1"/>
    <x v="0"/>
    <s v="STAFF-1581"/>
    <n v="1581"/>
    <x v="0"/>
    <x v="1"/>
    <x v="1"/>
    <s v="No"/>
    <s v="Y"/>
    <n v="5"/>
    <n v="-2"/>
    <n v="0"/>
    <n v="26"/>
    <x v="1"/>
    <m/>
    <n v="0"/>
    <n v="1"/>
    <n v="474"/>
    <n v="3"/>
    <x v="3"/>
    <n v="1"/>
    <n v="1"/>
    <n v="89"/>
    <n v="3"/>
    <n v="1"/>
    <n v="4"/>
    <n v="2061"/>
    <n v="11133"/>
    <n v="1"/>
    <n v="21"/>
    <n v="4"/>
    <n v="1"/>
    <n v="80"/>
    <n v="0"/>
    <n v="1"/>
    <n v="3"/>
    <n v="1"/>
    <n v="0"/>
    <n v="0"/>
    <n v="0"/>
  </r>
  <r>
    <s v="No"/>
    <s v="Travel_Rarely"/>
    <x v="0"/>
    <s v="Current Employees"/>
    <x v="1"/>
    <x v="0"/>
    <s v="STAFF-2034"/>
    <n v="2034"/>
    <x v="0"/>
    <x v="3"/>
    <x v="1"/>
    <s v="No"/>
    <s v="Y"/>
    <n v="3"/>
    <n v="-2"/>
    <n v="0"/>
    <n v="41"/>
    <x v="1"/>
    <m/>
    <n v="0"/>
    <n v="1"/>
    <n v="582"/>
    <n v="28"/>
    <x v="2"/>
    <n v="1"/>
    <n v="1"/>
    <n v="60"/>
    <n v="2"/>
    <n v="4"/>
    <n v="2"/>
    <n v="13570"/>
    <n v="5640"/>
    <n v="0"/>
    <n v="23"/>
    <n v="4"/>
    <n v="3"/>
    <n v="80"/>
    <n v="1"/>
    <n v="21"/>
    <n v="3"/>
    <n v="20"/>
    <n v="7"/>
    <n v="0"/>
    <n v="10"/>
  </r>
  <r>
    <s v="No"/>
    <s v="Travel_Rarely"/>
    <x v="3"/>
    <s v="Current Employees"/>
    <x v="1"/>
    <x v="0"/>
    <s v="STAFF-1441"/>
    <n v="1441"/>
    <x v="0"/>
    <x v="1"/>
    <x v="1"/>
    <s v="No"/>
    <s v="Y"/>
    <n v="3"/>
    <n v="-2"/>
    <n v="0"/>
    <n v="56"/>
    <x v="1"/>
    <m/>
    <n v="0"/>
    <n v="1"/>
    <n v="1255"/>
    <n v="1"/>
    <x v="0"/>
    <n v="1"/>
    <n v="1"/>
    <n v="90"/>
    <n v="3"/>
    <n v="1"/>
    <n v="1"/>
    <n v="2066"/>
    <n v="10494"/>
    <n v="2"/>
    <n v="22"/>
    <n v="4"/>
    <n v="4"/>
    <n v="80"/>
    <n v="1"/>
    <n v="5"/>
    <n v="4"/>
    <n v="3"/>
    <n v="2"/>
    <n v="1"/>
    <n v="0"/>
  </r>
  <r>
    <s v="No"/>
    <s v="Travel_Rarely"/>
    <x v="1"/>
    <s v="Current Employees"/>
    <x v="1"/>
    <x v="2"/>
    <s v="STAFF-1665"/>
    <n v="1665"/>
    <x v="0"/>
    <x v="5"/>
    <x v="1"/>
    <s v="No"/>
    <s v="Y"/>
    <n v="6"/>
    <n v="-2"/>
    <n v="0"/>
    <n v="54"/>
    <x v="1"/>
    <m/>
    <n v="0"/>
    <n v="1"/>
    <n v="584"/>
    <n v="22"/>
    <x v="4"/>
    <n v="1"/>
    <n v="2"/>
    <n v="91"/>
    <n v="3"/>
    <n v="4"/>
    <n v="3"/>
    <n v="17426"/>
    <n v="18685"/>
    <n v="3"/>
    <n v="25"/>
    <n v="4"/>
    <n v="3"/>
    <n v="80"/>
    <n v="1"/>
    <n v="36"/>
    <n v="3"/>
    <n v="10"/>
    <n v="8"/>
    <n v="4"/>
    <n v="7"/>
  </r>
  <r>
    <s v="No"/>
    <s v="Travel_Rarely"/>
    <x v="1"/>
    <s v="Current Employees"/>
    <x v="1"/>
    <x v="2"/>
    <s v="STAFF-1509"/>
    <n v="1509"/>
    <x v="0"/>
    <x v="2"/>
    <x v="1"/>
    <s v="No"/>
    <s v="Y"/>
    <n v="3"/>
    <n v="-2"/>
    <n v="0"/>
    <n v="49"/>
    <x v="1"/>
    <m/>
    <n v="0"/>
    <n v="1"/>
    <n v="271"/>
    <n v="3"/>
    <x v="0"/>
    <n v="1"/>
    <n v="3"/>
    <n v="43"/>
    <n v="2"/>
    <n v="2"/>
    <n v="1"/>
    <n v="4789"/>
    <n v="23070"/>
    <n v="4"/>
    <n v="25"/>
    <n v="4"/>
    <n v="1"/>
    <n v="80"/>
    <n v="1"/>
    <n v="10"/>
    <n v="3"/>
    <n v="3"/>
    <n v="2"/>
    <n v="1"/>
    <n v="2"/>
  </r>
  <r>
    <s v="No"/>
    <s v="Travel_Rarely"/>
    <x v="2"/>
    <s v="Current Employees"/>
    <x v="1"/>
    <x v="2"/>
    <s v="STAFF-1834"/>
    <n v="1834"/>
    <x v="0"/>
    <x v="1"/>
    <x v="1"/>
    <s v="No"/>
    <s v="Y"/>
    <n v="3"/>
    <n v="-2"/>
    <n v="0"/>
    <n v="28"/>
    <x v="1"/>
    <m/>
    <n v="0"/>
    <n v="1"/>
    <n v="1217"/>
    <n v="1"/>
    <x v="3"/>
    <n v="1"/>
    <n v="3"/>
    <n v="67"/>
    <n v="3"/>
    <n v="1"/>
    <n v="1"/>
    <n v="3591"/>
    <n v="12719"/>
    <n v="1"/>
    <n v="25"/>
    <n v="4"/>
    <n v="3"/>
    <n v="80"/>
    <n v="1"/>
    <n v="3"/>
    <n v="3"/>
    <n v="3"/>
    <n v="2"/>
    <n v="1"/>
    <n v="2"/>
  </r>
  <r>
    <s v="No"/>
    <s v="Travel_Rarely"/>
    <x v="2"/>
    <s v="Current Employees"/>
    <x v="0"/>
    <x v="2"/>
    <s v="STAFF-1864"/>
    <n v="1864"/>
    <x v="0"/>
    <x v="6"/>
    <x v="1"/>
    <s v="No"/>
    <s v="Y"/>
    <n v="5"/>
    <n v="-2"/>
    <n v="0"/>
    <n v="27"/>
    <x v="1"/>
    <m/>
    <n v="0"/>
    <n v="1"/>
    <n v="728"/>
    <n v="23"/>
    <x v="1"/>
    <n v="1"/>
    <n v="2"/>
    <n v="36"/>
    <n v="2"/>
    <n v="2"/>
    <n v="3"/>
    <n v="3540"/>
    <n v="7018"/>
    <n v="1"/>
    <n v="21"/>
    <n v="4"/>
    <n v="4"/>
    <n v="80"/>
    <n v="1"/>
    <n v="9"/>
    <n v="3"/>
    <n v="9"/>
    <n v="8"/>
    <n v="5"/>
    <n v="8"/>
  </r>
  <r>
    <s v="No"/>
    <s v="Travel_Rarely"/>
    <x v="0"/>
    <s v="Current Employees"/>
    <x v="0"/>
    <x v="3"/>
    <s v="STAFF-1909"/>
    <n v="1909"/>
    <x v="0"/>
    <x v="0"/>
    <x v="1"/>
    <s v="No"/>
    <s v="Y"/>
    <n v="3"/>
    <n v="-2"/>
    <n v="0"/>
    <n v="41"/>
    <x v="1"/>
    <m/>
    <n v="0"/>
    <n v="1"/>
    <n v="337"/>
    <n v="8"/>
    <x v="3"/>
    <n v="1"/>
    <n v="3"/>
    <n v="54"/>
    <n v="3"/>
    <n v="2"/>
    <n v="1"/>
    <n v="4393"/>
    <n v="26841"/>
    <n v="5"/>
    <n v="21"/>
    <n v="4"/>
    <n v="3"/>
    <n v="80"/>
    <n v="1"/>
    <n v="14"/>
    <n v="3"/>
    <n v="5"/>
    <n v="4"/>
    <n v="1"/>
    <n v="4"/>
  </r>
  <r>
    <s v="No"/>
    <s v="Travel_Rarely"/>
    <x v="0"/>
    <s v="Current Employees"/>
    <x v="0"/>
    <x v="0"/>
    <s v="STAFF-1554"/>
    <n v="1554"/>
    <x v="0"/>
    <x v="6"/>
    <x v="1"/>
    <s v="No"/>
    <s v="Y"/>
    <n v="5"/>
    <n v="-2"/>
    <n v="0"/>
    <n v="35"/>
    <x v="1"/>
    <m/>
    <n v="0"/>
    <n v="1"/>
    <n v="1402"/>
    <n v="28"/>
    <x v="2"/>
    <n v="1"/>
    <n v="2"/>
    <n v="98"/>
    <n v="2"/>
    <n v="1"/>
    <n v="3"/>
    <n v="2430"/>
    <n v="26204"/>
    <n v="0"/>
    <n v="23"/>
    <n v="4"/>
    <n v="1"/>
    <n v="80"/>
    <n v="2"/>
    <n v="6"/>
    <n v="3"/>
    <n v="5"/>
    <n v="3"/>
    <n v="4"/>
    <n v="2"/>
  </r>
  <r>
    <s v="No"/>
    <s v="Travel_Rarely"/>
    <x v="2"/>
    <s v="Current Employees"/>
    <x v="0"/>
    <x v="3"/>
    <s v="STAFF-2035"/>
    <n v="2035"/>
    <x v="0"/>
    <x v="0"/>
    <x v="1"/>
    <s v="No"/>
    <s v="Y"/>
    <n v="2"/>
    <n v="-2"/>
    <n v="0"/>
    <n v="34"/>
    <x v="1"/>
    <m/>
    <n v="0"/>
    <n v="1"/>
    <n v="704"/>
    <n v="28"/>
    <x v="3"/>
    <n v="1"/>
    <n v="4"/>
    <n v="95"/>
    <n v="2"/>
    <n v="2"/>
    <n v="1"/>
    <n v="6712"/>
    <n v="8978"/>
    <n v="1"/>
    <n v="21"/>
    <n v="4"/>
    <n v="4"/>
    <n v="80"/>
    <n v="2"/>
    <n v="8"/>
    <n v="3"/>
    <n v="8"/>
    <n v="7"/>
    <n v="1"/>
    <n v="7"/>
  </r>
  <r>
    <s v="No"/>
    <s v="Non-Travel"/>
    <x v="3"/>
    <s v="Current Employees"/>
    <x v="1"/>
    <x v="0"/>
    <s v="STAFF-2026"/>
    <n v="2026"/>
    <x v="1"/>
    <x v="4"/>
    <x v="2"/>
    <s v="No"/>
    <s v="Y"/>
    <n v="2"/>
    <n v="-2"/>
    <n v="0"/>
    <n v="56"/>
    <x v="1"/>
    <m/>
    <n v="0"/>
    <n v="1"/>
    <n v="667"/>
    <n v="1"/>
    <x v="2"/>
    <n v="1"/>
    <n v="3"/>
    <n v="57"/>
    <n v="3"/>
    <n v="2"/>
    <n v="3"/>
    <n v="6306"/>
    <n v="26236"/>
    <n v="1"/>
    <n v="21"/>
    <n v="4"/>
    <n v="1"/>
    <n v="80"/>
    <n v="1"/>
    <n v="13"/>
    <n v="2"/>
    <n v="13"/>
    <n v="12"/>
    <n v="1"/>
    <n v="9"/>
  </r>
  <r>
    <s v="No"/>
    <s v="Non-Travel"/>
    <x v="0"/>
    <s v="Current Employees"/>
    <x v="1"/>
    <x v="0"/>
    <s v="STAFF-1949"/>
    <n v="1949"/>
    <x v="1"/>
    <x v="2"/>
    <x v="1"/>
    <s v="No"/>
    <s v="Y"/>
    <n v="3"/>
    <n v="-2"/>
    <n v="0"/>
    <n v="36"/>
    <x v="1"/>
    <m/>
    <n v="0"/>
    <n v="1"/>
    <n v="1351"/>
    <n v="9"/>
    <x v="2"/>
    <n v="1"/>
    <n v="1"/>
    <n v="66"/>
    <n v="4"/>
    <n v="1"/>
    <n v="2"/>
    <n v="2810"/>
    <n v="9238"/>
    <n v="1"/>
    <n v="22"/>
    <n v="4"/>
    <n v="2"/>
    <n v="80"/>
    <n v="0"/>
    <n v="5"/>
    <n v="3"/>
    <n v="5"/>
    <n v="4"/>
    <n v="0"/>
    <n v="2"/>
  </r>
  <r>
    <s v="No"/>
    <s v="Non-Travel"/>
    <x v="1"/>
    <s v="Current Employees"/>
    <x v="1"/>
    <x v="0"/>
    <s v="STAFF-1712"/>
    <n v="1712"/>
    <x v="1"/>
    <x v="4"/>
    <x v="1"/>
    <s v="No"/>
    <s v="Y"/>
    <n v="3"/>
    <n v="-2"/>
    <n v="0"/>
    <n v="45"/>
    <x v="1"/>
    <m/>
    <n v="0"/>
    <n v="1"/>
    <n v="1238"/>
    <n v="1"/>
    <x v="1"/>
    <n v="1"/>
    <n v="3"/>
    <n v="74"/>
    <n v="2"/>
    <n v="3"/>
    <n v="3"/>
    <n v="10748"/>
    <n v="3395"/>
    <n v="3"/>
    <n v="23"/>
    <n v="4"/>
    <n v="4"/>
    <n v="80"/>
    <n v="1"/>
    <n v="25"/>
    <n v="2"/>
    <n v="23"/>
    <n v="15"/>
    <n v="14"/>
    <n v="4"/>
  </r>
  <r>
    <s v="No"/>
    <s v="Non-Travel"/>
    <x v="0"/>
    <s v="Current Employees"/>
    <x v="1"/>
    <x v="4"/>
    <s v="STAFF-1854"/>
    <n v="1854"/>
    <x v="1"/>
    <x v="1"/>
    <x v="1"/>
    <s v="No"/>
    <s v="Y"/>
    <n v="1"/>
    <n v="-2"/>
    <n v="0"/>
    <n v="42"/>
    <x v="1"/>
    <m/>
    <n v="0"/>
    <n v="1"/>
    <n v="355"/>
    <n v="10"/>
    <x v="2"/>
    <n v="1"/>
    <n v="4"/>
    <n v="38"/>
    <n v="3"/>
    <n v="1"/>
    <n v="4"/>
    <n v="2936"/>
    <n v="6161"/>
    <n v="3"/>
    <n v="22"/>
    <n v="4"/>
    <n v="2"/>
    <n v="80"/>
    <n v="2"/>
    <n v="10"/>
    <n v="2"/>
    <n v="6"/>
    <n v="3"/>
    <n v="3"/>
    <n v="3"/>
  </r>
  <r>
    <s v="No"/>
    <s v="Non-Travel"/>
    <x v="2"/>
    <s v="Current Employees"/>
    <x v="1"/>
    <x v="2"/>
    <s v="STAFF-1693"/>
    <n v="1693"/>
    <x v="1"/>
    <x v="2"/>
    <x v="0"/>
    <s v="No"/>
    <s v="Y"/>
    <n v="5"/>
    <n v="-2"/>
    <n v="0"/>
    <n v="26"/>
    <x v="1"/>
    <m/>
    <n v="0"/>
    <n v="1"/>
    <n v="786"/>
    <n v="7"/>
    <x v="3"/>
    <n v="1"/>
    <n v="4"/>
    <n v="76"/>
    <n v="3"/>
    <n v="1"/>
    <n v="4"/>
    <n v="2570"/>
    <n v="11925"/>
    <n v="1"/>
    <n v="20"/>
    <n v="4"/>
    <n v="3"/>
    <n v="80"/>
    <n v="0"/>
    <n v="7"/>
    <n v="3"/>
    <n v="7"/>
    <n v="7"/>
    <n v="5"/>
    <n v="7"/>
  </r>
  <r>
    <s v="No"/>
    <s v="Non-Travel"/>
    <x v="3"/>
    <s v="Current Employees"/>
    <x v="0"/>
    <x v="2"/>
    <s v="STAFF-1824"/>
    <n v="1824"/>
    <x v="1"/>
    <x v="5"/>
    <x v="2"/>
    <s v="No"/>
    <s v="Y"/>
    <n v="0"/>
    <n v="-2"/>
    <n v="0"/>
    <n v="58"/>
    <x v="1"/>
    <m/>
    <n v="0"/>
    <n v="1"/>
    <n v="350"/>
    <n v="2"/>
    <x v="3"/>
    <n v="1"/>
    <n v="2"/>
    <n v="52"/>
    <n v="3"/>
    <n v="4"/>
    <n v="2"/>
    <n v="16291"/>
    <n v="22577"/>
    <n v="4"/>
    <n v="22"/>
    <n v="4"/>
    <n v="4"/>
    <n v="80"/>
    <n v="1"/>
    <n v="37"/>
    <n v="2"/>
    <n v="16"/>
    <n v="9"/>
    <n v="14"/>
    <n v="14"/>
  </r>
  <r>
    <s v="No"/>
    <s v="Non-Travel"/>
    <x v="0"/>
    <s v="Current Employees"/>
    <x v="0"/>
    <x v="3"/>
    <s v="STAFF-2036"/>
    <n v="2036"/>
    <x v="1"/>
    <x v="0"/>
    <x v="2"/>
    <s v="No"/>
    <s v="Y"/>
    <n v="4"/>
    <n v="-2"/>
    <n v="0"/>
    <n v="36"/>
    <x v="1"/>
    <m/>
    <n v="0"/>
    <n v="1"/>
    <n v="301"/>
    <n v="15"/>
    <x v="2"/>
    <n v="1"/>
    <n v="4"/>
    <n v="88"/>
    <n v="1"/>
    <n v="2"/>
    <n v="1"/>
    <n v="5406"/>
    <n v="10436"/>
    <n v="1"/>
    <n v="24"/>
    <n v="4"/>
    <n v="1"/>
    <n v="80"/>
    <n v="1"/>
    <n v="15"/>
    <n v="2"/>
    <n v="15"/>
    <n v="12"/>
    <n v="11"/>
    <n v="11"/>
  </r>
  <r>
    <s v="No"/>
    <s v="Travel_Frequently"/>
    <x v="0"/>
    <s v="Current Employees"/>
    <x v="2"/>
    <x v="5"/>
    <s v="STAFF-1890"/>
    <n v="1890"/>
    <x v="1"/>
    <x v="8"/>
    <x v="0"/>
    <s v="No"/>
    <s v="Y"/>
    <n v="2"/>
    <n v="-2"/>
    <n v="0"/>
    <n v="36"/>
    <x v="1"/>
    <m/>
    <n v="0"/>
    <n v="1"/>
    <n v="1213"/>
    <n v="2"/>
    <x v="1"/>
    <n v="1"/>
    <n v="2"/>
    <n v="94"/>
    <n v="2"/>
    <n v="2"/>
    <n v="4"/>
    <n v="3886"/>
    <n v="4223"/>
    <n v="1"/>
    <n v="21"/>
    <n v="4"/>
    <n v="4"/>
    <n v="80"/>
    <n v="0"/>
    <n v="10"/>
    <n v="2"/>
    <n v="10"/>
    <n v="1"/>
    <n v="0"/>
    <n v="8"/>
  </r>
  <r>
    <s v="No"/>
    <s v="Travel_Frequently"/>
    <x v="2"/>
    <s v="Current Employees"/>
    <x v="1"/>
    <x v="0"/>
    <s v="STAFF-1970"/>
    <n v="1970"/>
    <x v="1"/>
    <x v="4"/>
    <x v="2"/>
    <s v="No"/>
    <s v="Y"/>
    <n v="2"/>
    <n v="-2"/>
    <n v="0"/>
    <n v="33"/>
    <x v="1"/>
    <m/>
    <n v="0"/>
    <n v="1"/>
    <n v="1303"/>
    <n v="7"/>
    <x v="0"/>
    <n v="1"/>
    <n v="4"/>
    <n v="36"/>
    <n v="3"/>
    <n v="2"/>
    <n v="3"/>
    <n v="5968"/>
    <n v="18079"/>
    <n v="1"/>
    <n v="20"/>
    <n v="4"/>
    <n v="3"/>
    <n v="80"/>
    <n v="3"/>
    <n v="9"/>
    <n v="3"/>
    <n v="9"/>
    <n v="7"/>
    <n v="2"/>
    <n v="8"/>
  </r>
  <r>
    <s v="No"/>
    <s v="Travel_Frequently"/>
    <x v="2"/>
    <s v="Current Employees"/>
    <x v="1"/>
    <x v="0"/>
    <s v="STAFF-1956"/>
    <n v="1956"/>
    <x v="1"/>
    <x v="1"/>
    <x v="1"/>
    <s v="No"/>
    <s v="Y"/>
    <n v="6"/>
    <n v="-2"/>
    <n v="0"/>
    <n v="31"/>
    <x v="1"/>
    <m/>
    <n v="0"/>
    <n v="1"/>
    <n v="1125"/>
    <n v="1"/>
    <x v="3"/>
    <n v="1"/>
    <n v="4"/>
    <n v="48"/>
    <n v="1"/>
    <n v="2"/>
    <n v="1"/>
    <n v="5003"/>
    <n v="5771"/>
    <n v="1"/>
    <n v="21"/>
    <n v="4"/>
    <n v="2"/>
    <n v="80"/>
    <n v="0"/>
    <n v="10"/>
    <n v="3"/>
    <n v="10"/>
    <n v="8"/>
    <n v="8"/>
    <n v="7"/>
  </r>
  <r>
    <s v="No"/>
    <s v="Travel_Frequently"/>
    <x v="1"/>
    <s v="Current Employees"/>
    <x v="1"/>
    <x v="2"/>
    <s v="STAFF-1644"/>
    <n v="1644"/>
    <x v="1"/>
    <x v="5"/>
    <x v="1"/>
    <s v="No"/>
    <s v="Y"/>
    <n v="3"/>
    <n v="-2"/>
    <n v="0"/>
    <n v="48"/>
    <x v="1"/>
    <m/>
    <n v="0"/>
    <n v="1"/>
    <n v="365"/>
    <n v="4"/>
    <x v="4"/>
    <n v="1"/>
    <n v="3"/>
    <n v="89"/>
    <n v="2"/>
    <n v="4"/>
    <n v="4"/>
    <n v="15202"/>
    <n v="5602"/>
    <n v="2"/>
    <n v="25"/>
    <n v="4"/>
    <n v="2"/>
    <n v="80"/>
    <n v="1"/>
    <n v="23"/>
    <n v="3"/>
    <n v="2"/>
    <n v="2"/>
    <n v="2"/>
    <n v="2"/>
  </r>
  <r>
    <s v="No"/>
    <s v="Travel_Frequently"/>
    <x v="0"/>
    <s v="Current Employees"/>
    <x v="0"/>
    <x v="0"/>
    <s v="STAFF-1849"/>
    <n v="1849"/>
    <x v="1"/>
    <x v="0"/>
    <x v="1"/>
    <s v="No"/>
    <s v="Y"/>
    <n v="5"/>
    <n v="-2"/>
    <n v="0"/>
    <n v="43"/>
    <x v="1"/>
    <m/>
    <n v="0"/>
    <n v="1"/>
    <n v="1422"/>
    <n v="2"/>
    <x v="2"/>
    <n v="1"/>
    <n v="1"/>
    <n v="92"/>
    <n v="3"/>
    <n v="2"/>
    <n v="4"/>
    <n v="5675"/>
    <n v="19246"/>
    <n v="1"/>
    <n v="20"/>
    <n v="4"/>
    <n v="3"/>
    <n v="80"/>
    <n v="1"/>
    <n v="7"/>
    <n v="3"/>
    <n v="7"/>
    <n v="7"/>
    <n v="7"/>
    <n v="7"/>
  </r>
  <r>
    <s v="No"/>
    <s v="Travel_Rarely"/>
    <x v="2"/>
    <s v="Current Employees"/>
    <x v="2"/>
    <x v="0"/>
    <s v="STAFF-1499"/>
    <n v="1499"/>
    <x v="1"/>
    <x v="8"/>
    <x v="2"/>
    <s v="No"/>
    <s v="Y"/>
    <n v="3"/>
    <n v="-2"/>
    <n v="0"/>
    <n v="30"/>
    <x v="1"/>
    <m/>
    <n v="0"/>
    <n v="1"/>
    <n v="330"/>
    <n v="1"/>
    <x v="3"/>
    <n v="1"/>
    <n v="3"/>
    <n v="46"/>
    <n v="3"/>
    <n v="1"/>
    <n v="3"/>
    <n v="2064"/>
    <n v="15428"/>
    <n v="0"/>
    <n v="21"/>
    <n v="4"/>
    <n v="1"/>
    <n v="80"/>
    <n v="1"/>
    <n v="6"/>
    <n v="4"/>
    <n v="5"/>
    <n v="3"/>
    <n v="1"/>
    <n v="3"/>
  </r>
  <r>
    <s v="No"/>
    <s v="Travel_Rarely"/>
    <x v="3"/>
    <s v="Current Employees"/>
    <x v="1"/>
    <x v="2"/>
    <s v="STAFF-1697"/>
    <n v="1697"/>
    <x v="1"/>
    <x v="4"/>
    <x v="2"/>
    <s v="No"/>
    <s v="Y"/>
    <n v="2"/>
    <n v="-2"/>
    <n v="0"/>
    <n v="60"/>
    <x v="1"/>
    <m/>
    <n v="0"/>
    <n v="1"/>
    <n v="370"/>
    <n v="1"/>
    <x v="2"/>
    <n v="1"/>
    <n v="3"/>
    <n v="92"/>
    <n v="1"/>
    <n v="3"/>
    <n v="4"/>
    <n v="10883"/>
    <n v="20467"/>
    <n v="3"/>
    <n v="20"/>
    <n v="4"/>
    <n v="3"/>
    <n v="80"/>
    <n v="1"/>
    <n v="19"/>
    <n v="4"/>
    <n v="1"/>
    <n v="0"/>
    <n v="0"/>
    <n v="0"/>
  </r>
  <r>
    <s v="No"/>
    <s v="Travel_Rarely"/>
    <x v="0"/>
    <s v="Current Employees"/>
    <x v="1"/>
    <x v="0"/>
    <s v="STAFF-1664"/>
    <n v="1664"/>
    <x v="1"/>
    <x v="4"/>
    <x v="2"/>
    <s v="No"/>
    <s v="Y"/>
    <n v="3"/>
    <n v="-2"/>
    <n v="0"/>
    <n v="36"/>
    <x v="1"/>
    <m/>
    <n v="0"/>
    <n v="1"/>
    <n v="1040"/>
    <n v="3"/>
    <x v="0"/>
    <n v="1"/>
    <n v="4"/>
    <n v="79"/>
    <n v="4"/>
    <n v="2"/>
    <n v="1"/>
    <n v="6842"/>
    <n v="26308"/>
    <n v="6"/>
    <n v="20"/>
    <n v="4"/>
    <n v="1"/>
    <n v="80"/>
    <n v="1"/>
    <n v="13"/>
    <n v="3"/>
    <n v="5"/>
    <n v="4"/>
    <n v="0"/>
    <n v="4"/>
  </r>
  <r>
    <s v="No"/>
    <s v="Travel_Rarely"/>
    <x v="0"/>
    <s v="Current Employees"/>
    <x v="1"/>
    <x v="0"/>
    <s v="STAFF-1772"/>
    <n v="1772"/>
    <x v="1"/>
    <x v="2"/>
    <x v="2"/>
    <s v="No"/>
    <s v="Y"/>
    <n v="2"/>
    <n v="-2"/>
    <n v="0"/>
    <n v="41"/>
    <x v="1"/>
    <m/>
    <n v="0"/>
    <n v="1"/>
    <n v="548"/>
    <n v="9"/>
    <x v="2"/>
    <n v="1"/>
    <n v="3"/>
    <n v="94"/>
    <n v="3"/>
    <n v="1"/>
    <n v="1"/>
    <n v="2289"/>
    <n v="20520"/>
    <n v="1"/>
    <n v="20"/>
    <n v="4"/>
    <n v="2"/>
    <n v="80"/>
    <n v="2"/>
    <n v="5"/>
    <n v="3"/>
    <n v="5"/>
    <n v="3"/>
    <n v="0"/>
    <n v="4"/>
  </r>
  <r>
    <s v="No"/>
    <s v="Travel_Rarely"/>
    <x v="0"/>
    <s v="Current Employees"/>
    <x v="1"/>
    <x v="2"/>
    <s v="STAFF-1768"/>
    <n v="1768"/>
    <x v="1"/>
    <x v="2"/>
    <x v="2"/>
    <s v="No"/>
    <s v="Y"/>
    <n v="6"/>
    <n v="-2"/>
    <n v="0"/>
    <n v="42"/>
    <x v="1"/>
    <m/>
    <n v="0"/>
    <n v="1"/>
    <n v="855"/>
    <n v="12"/>
    <x v="3"/>
    <n v="1"/>
    <n v="2"/>
    <n v="57"/>
    <n v="3"/>
    <n v="1"/>
    <n v="2"/>
    <n v="2766"/>
    <n v="8952"/>
    <n v="8"/>
    <n v="22"/>
    <n v="4"/>
    <n v="2"/>
    <n v="80"/>
    <n v="3"/>
    <n v="7"/>
    <n v="2"/>
    <n v="5"/>
    <n v="3"/>
    <n v="0"/>
    <n v="4"/>
  </r>
  <r>
    <s v="No"/>
    <s v="Travel_Rarely"/>
    <x v="0"/>
    <s v="Current Employees"/>
    <x v="1"/>
    <x v="2"/>
    <s v="STAFF-1654"/>
    <n v="1654"/>
    <x v="1"/>
    <x v="3"/>
    <x v="1"/>
    <s v="No"/>
    <s v="Y"/>
    <n v="3"/>
    <n v="-2"/>
    <n v="0"/>
    <n v="39"/>
    <x v="1"/>
    <m/>
    <n v="0"/>
    <n v="1"/>
    <n v="492"/>
    <n v="12"/>
    <x v="3"/>
    <n v="1"/>
    <n v="4"/>
    <n v="66"/>
    <n v="3"/>
    <n v="2"/>
    <n v="2"/>
    <n v="5295"/>
    <n v="7693"/>
    <n v="4"/>
    <n v="21"/>
    <n v="4"/>
    <n v="3"/>
    <n v="80"/>
    <n v="0"/>
    <n v="7"/>
    <n v="3"/>
    <n v="5"/>
    <n v="4"/>
    <n v="1"/>
    <n v="0"/>
  </r>
  <r>
    <s v="No"/>
    <s v="Travel_Rarely"/>
    <x v="0"/>
    <s v="Current Employees"/>
    <x v="1"/>
    <x v="2"/>
    <s v="STAFF-1936"/>
    <n v="1936"/>
    <x v="1"/>
    <x v="3"/>
    <x v="1"/>
    <s v="No"/>
    <s v="Y"/>
    <n v="3"/>
    <n v="-2"/>
    <n v="0"/>
    <n v="39"/>
    <x v="1"/>
    <m/>
    <n v="0"/>
    <n v="1"/>
    <n v="867"/>
    <n v="9"/>
    <x v="0"/>
    <n v="1"/>
    <n v="1"/>
    <n v="87"/>
    <n v="3"/>
    <n v="2"/>
    <n v="1"/>
    <n v="5151"/>
    <n v="12315"/>
    <n v="1"/>
    <n v="25"/>
    <n v="4"/>
    <n v="4"/>
    <n v="80"/>
    <n v="1"/>
    <n v="10"/>
    <n v="3"/>
    <n v="10"/>
    <n v="0"/>
    <n v="7"/>
    <n v="9"/>
  </r>
  <r>
    <s v="No"/>
    <s v="Travel_Rarely"/>
    <x v="3"/>
    <s v="Current Employees"/>
    <x v="1"/>
    <x v="4"/>
    <s v="STAFF-1873"/>
    <n v="1873"/>
    <x v="1"/>
    <x v="1"/>
    <x v="1"/>
    <s v="No"/>
    <s v="Y"/>
    <n v="2"/>
    <n v="-2"/>
    <n v="0"/>
    <n v="55"/>
    <x v="1"/>
    <m/>
    <n v="0"/>
    <n v="1"/>
    <n v="836"/>
    <n v="2"/>
    <x v="2"/>
    <n v="1"/>
    <n v="4"/>
    <n v="98"/>
    <n v="2"/>
    <n v="1"/>
    <n v="4"/>
    <n v="2662"/>
    <n v="7975"/>
    <n v="8"/>
    <n v="20"/>
    <n v="4"/>
    <n v="2"/>
    <n v="80"/>
    <n v="1"/>
    <n v="19"/>
    <n v="4"/>
    <n v="5"/>
    <n v="2"/>
    <n v="0"/>
    <n v="4"/>
  </r>
  <r>
    <s v="No"/>
    <s v="Travel_Rarely"/>
    <x v="3"/>
    <s v="Current Employees"/>
    <x v="1"/>
    <x v="0"/>
    <s v="STAFF-1483"/>
    <n v="1483"/>
    <x v="1"/>
    <x v="1"/>
    <x v="1"/>
    <s v="No"/>
    <s v="Y"/>
    <n v="2"/>
    <n v="-2"/>
    <n v="0"/>
    <n v="57"/>
    <x v="1"/>
    <m/>
    <n v="0"/>
    <n v="1"/>
    <n v="405"/>
    <n v="1"/>
    <x v="0"/>
    <n v="1"/>
    <n v="2"/>
    <n v="93"/>
    <n v="4"/>
    <n v="2"/>
    <n v="3"/>
    <n v="4900"/>
    <n v="2721"/>
    <n v="0"/>
    <n v="24"/>
    <n v="4"/>
    <n v="1"/>
    <n v="80"/>
    <n v="1"/>
    <n v="13"/>
    <n v="2"/>
    <n v="12"/>
    <n v="9"/>
    <n v="2"/>
    <n v="8"/>
  </r>
  <r>
    <s v="No"/>
    <s v="Travel_Rarely"/>
    <x v="0"/>
    <s v="Current Employees"/>
    <x v="1"/>
    <x v="0"/>
    <s v="STAFF-1666"/>
    <n v="1666"/>
    <x v="1"/>
    <x v="7"/>
    <x v="1"/>
    <s v="No"/>
    <s v="Y"/>
    <n v="3"/>
    <n v="-2"/>
    <n v="0"/>
    <n v="43"/>
    <x v="1"/>
    <m/>
    <n v="0"/>
    <n v="1"/>
    <n v="1291"/>
    <n v="15"/>
    <x v="0"/>
    <n v="1"/>
    <n v="3"/>
    <n v="65"/>
    <n v="2"/>
    <n v="4"/>
    <n v="3"/>
    <n v="17603"/>
    <n v="3525"/>
    <n v="1"/>
    <n v="24"/>
    <n v="4"/>
    <n v="1"/>
    <n v="80"/>
    <n v="1"/>
    <n v="14"/>
    <n v="3"/>
    <n v="14"/>
    <n v="10"/>
    <n v="6"/>
    <n v="11"/>
  </r>
  <r>
    <s v="No"/>
    <s v="Travel_Rarely"/>
    <x v="0"/>
    <s v="Current Employees"/>
    <x v="1"/>
    <x v="0"/>
    <s v="STAFF-1999"/>
    <n v="1999"/>
    <x v="1"/>
    <x v="1"/>
    <x v="1"/>
    <s v="No"/>
    <s v="Y"/>
    <n v="3"/>
    <n v="-2"/>
    <n v="0"/>
    <n v="41"/>
    <x v="1"/>
    <m/>
    <n v="0"/>
    <n v="1"/>
    <n v="642"/>
    <n v="1"/>
    <x v="3"/>
    <n v="1"/>
    <n v="4"/>
    <n v="76"/>
    <n v="3"/>
    <n v="1"/>
    <n v="4"/>
    <n v="2782"/>
    <n v="21412"/>
    <n v="3"/>
    <n v="22"/>
    <n v="4"/>
    <n v="1"/>
    <n v="80"/>
    <n v="1"/>
    <n v="12"/>
    <n v="3"/>
    <n v="5"/>
    <n v="3"/>
    <n v="1"/>
    <n v="0"/>
  </r>
  <r>
    <s v="No"/>
    <s v="Travel_Rarely"/>
    <x v="1"/>
    <s v="Current Employees"/>
    <x v="1"/>
    <x v="4"/>
    <s v="STAFF-1546"/>
    <n v="1546"/>
    <x v="1"/>
    <x v="1"/>
    <x v="1"/>
    <s v="No"/>
    <s v="Y"/>
    <n v="3"/>
    <n v="-2"/>
    <n v="0"/>
    <n v="45"/>
    <x v="1"/>
    <m/>
    <n v="0"/>
    <n v="1"/>
    <n v="950"/>
    <n v="28"/>
    <x v="3"/>
    <n v="1"/>
    <n v="4"/>
    <n v="97"/>
    <n v="3"/>
    <n v="1"/>
    <n v="4"/>
    <n v="2132"/>
    <n v="4585"/>
    <n v="4"/>
    <n v="20"/>
    <n v="4"/>
    <n v="4"/>
    <n v="80"/>
    <n v="1"/>
    <n v="8"/>
    <n v="3"/>
    <n v="5"/>
    <n v="4"/>
    <n v="0"/>
    <n v="3"/>
  </r>
  <r>
    <s v="No"/>
    <s v="Travel_Rarely"/>
    <x v="1"/>
    <s v="Current Employees"/>
    <x v="1"/>
    <x v="2"/>
    <s v="STAFF-1993"/>
    <n v="1993"/>
    <x v="1"/>
    <x v="4"/>
    <x v="0"/>
    <s v="No"/>
    <s v="Y"/>
    <n v="3"/>
    <n v="-2"/>
    <n v="0"/>
    <n v="47"/>
    <x v="1"/>
    <m/>
    <n v="0"/>
    <n v="1"/>
    <n v="1180"/>
    <n v="25"/>
    <x v="3"/>
    <n v="1"/>
    <n v="1"/>
    <n v="84"/>
    <n v="3"/>
    <n v="3"/>
    <n v="3"/>
    <n v="8633"/>
    <n v="13084"/>
    <n v="2"/>
    <n v="23"/>
    <n v="4"/>
    <n v="2"/>
    <n v="80"/>
    <n v="0"/>
    <n v="25"/>
    <n v="3"/>
    <n v="17"/>
    <n v="14"/>
    <n v="12"/>
    <n v="11"/>
  </r>
  <r>
    <s v="No"/>
    <s v="Travel_Rarely"/>
    <x v="0"/>
    <s v="Current Employees"/>
    <x v="1"/>
    <x v="2"/>
    <s v="STAFF-1800"/>
    <n v="1800"/>
    <x v="1"/>
    <x v="7"/>
    <x v="0"/>
    <s v="No"/>
    <s v="Y"/>
    <n v="3"/>
    <n v="-2"/>
    <n v="0"/>
    <n v="39"/>
    <x v="1"/>
    <m/>
    <n v="0"/>
    <n v="1"/>
    <n v="1253"/>
    <n v="10"/>
    <x v="1"/>
    <n v="1"/>
    <n v="3"/>
    <n v="65"/>
    <n v="3"/>
    <n v="3"/>
    <n v="3"/>
    <n v="13464"/>
    <n v="7914"/>
    <n v="7"/>
    <n v="21"/>
    <n v="4"/>
    <n v="3"/>
    <n v="80"/>
    <n v="0"/>
    <n v="9"/>
    <n v="3"/>
    <n v="4"/>
    <n v="3"/>
    <n v="2"/>
    <n v="2"/>
  </r>
  <r>
    <s v="No"/>
    <s v="Travel_Rarely"/>
    <x v="2"/>
    <s v="Current Employees"/>
    <x v="1"/>
    <x v="2"/>
    <s v="STAFF-1516"/>
    <n v="1516"/>
    <x v="1"/>
    <x v="5"/>
    <x v="0"/>
    <s v="No"/>
    <s v="Y"/>
    <n v="5"/>
    <n v="-2"/>
    <n v="0"/>
    <n v="32"/>
    <x v="1"/>
    <m/>
    <n v="0"/>
    <n v="1"/>
    <n v="495"/>
    <n v="10"/>
    <x v="3"/>
    <n v="1"/>
    <n v="3"/>
    <n v="64"/>
    <n v="3"/>
    <n v="3"/>
    <n v="4"/>
    <n v="11244"/>
    <n v="21072"/>
    <n v="2"/>
    <n v="25"/>
    <n v="4"/>
    <n v="2"/>
    <n v="80"/>
    <n v="0"/>
    <n v="10"/>
    <n v="4"/>
    <n v="5"/>
    <n v="2"/>
    <n v="0"/>
    <n v="0"/>
  </r>
  <r>
    <s v="No"/>
    <s v="Travel_Rarely"/>
    <x v="2"/>
    <s v="Current Employees"/>
    <x v="1"/>
    <x v="0"/>
    <s v="STAFF-1966"/>
    <n v="1966"/>
    <x v="1"/>
    <x v="3"/>
    <x v="0"/>
    <s v="No"/>
    <s v="Y"/>
    <n v="1"/>
    <n v="-2"/>
    <n v="0"/>
    <n v="32"/>
    <x v="1"/>
    <m/>
    <n v="0"/>
    <n v="1"/>
    <n v="1373"/>
    <n v="5"/>
    <x v="2"/>
    <n v="1"/>
    <n v="4"/>
    <n v="56"/>
    <n v="2"/>
    <n v="2"/>
    <n v="4"/>
    <n v="9679"/>
    <n v="10138"/>
    <n v="8"/>
    <n v="24"/>
    <n v="4"/>
    <n v="2"/>
    <n v="80"/>
    <n v="0"/>
    <n v="8"/>
    <n v="3"/>
    <n v="1"/>
    <n v="0"/>
    <n v="0"/>
    <n v="0"/>
  </r>
  <r>
    <s v="No"/>
    <s v="Travel_Rarely"/>
    <x v="0"/>
    <s v="Current Employees"/>
    <x v="1"/>
    <x v="1"/>
    <s v="STAFF-1595"/>
    <n v="1595"/>
    <x v="1"/>
    <x v="5"/>
    <x v="0"/>
    <s v="No"/>
    <s v="Y"/>
    <n v="2"/>
    <n v="-2"/>
    <n v="0"/>
    <n v="42"/>
    <x v="1"/>
    <m/>
    <n v="0"/>
    <n v="1"/>
    <n v="1059"/>
    <n v="9"/>
    <x v="0"/>
    <n v="1"/>
    <n v="4"/>
    <n v="93"/>
    <n v="2"/>
    <n v="5"/>
    <n v="4"/>
    <n v="19613"/>
    <n v="26362"/>
    <n v="8"/>
    <n v="22"/>
    <n v="4"/>
    <n v="4"/>
    <n v="80"/>
    <n v="0"/>
    <n v="24"/>
    <n v="3"/>
    <n v="1"/>
    <n v="0"/>
    <n v="0"/>
    <n v="1"/>
  </r>
  <r>
    <s v="No"/>
    <s v="Travel_Rarely"/>
    <x v="3"/>
    <s v="Current Employees"/>
    <x v="0"/>
    <x v="3"/>
    <s v="STAFF-1578"/>
    <n v="1578"/>
    <x v="1"/>
    <x v="5"/>
    <x v="1"/>
    <s v="No"/>
    <s v="Y"/>
    <n v="3"/>
    <n v="-2"/>
    <n v="0"/>
    <n v="55"/>
    <x v="1"/>
    <m/>
    <n v="0"/>
    <n v="1"/>
    <n v="685"/>
    <n v="26"/>
    <x v="4"/>
    <n v="1"/>
    <n v="3"/>
    <n v="60"/>
    <n v="2"/>
    <n v="5"/>
    <n v="1"/>
    <n v="19586"/>
    <n v="23037"/>
    <n v="1"/>
    <n v="21"/>
    <n v="4"/>
    <n v="3"/>
    <n v="80"/>
    <n v="1"/>
    <n v="36"/>
    <n v="3"/>
    <n v="36"/>
    <n v="6"/>
    <n v="2"/>
    <n v="13"/>
  </r>
  <r>
    <s v="No"/>
    <s v="Travel_Rarely"/>
    <x v="2"/>
    <s v="Current Employees"/>
    <x v="0"/>
    <x v="4"/>
    <s v="STAFF-1823"/>
    <n v="1823"/>
    <x v="1"/>
    <x v="0"/>
    <x v="1"/>
    <s v="No"/>
    <s v="Y"/>
    <n v="5"/>
    <n v="-2"/>
    <n v="0"/>
    <n v="34"/>
    <x v="1"/>
    <m/>
    <n v="0"/>
    <n v="1"/>
    <n v="810"/>
    <n v="8"/>
    <x v="0"/>
    <n v="1"/>
    <n v="4"/>
    <n v="92"/>
    <n v="4"/>
    <n v="2"/>
    <n v="4"/>
    <n v="6799"/>
    <n v="22128"/>
    <n v="1"/>
    <n v="21"/>
    <n v="4"/>
    <n v="3"/>
    <n v="80"/>
    <n v="2"/>
    <n v="10"/>
    <n v="3"/>
    <n v="10"/>
    <n v="8"/>
    <n v="4"/>
    <n v="8"/>
  </r>
  <r>
    <s v="No"/>
    <s v="Travel_Rarely"/>
    <x v="2"/>
    <s v="Current Employees"/>
    <x v="0"/>
    <x v="3"/>
    <s v="STAFF-1950"/>
    <n v="1950"/>
    <x v="1"/>
    <x v="0"/>
    <x v="0"/>
    <s v="No"/>
    <s v="Y"/>
    <n v="3"/>
    <n v="-2"/>
    <n v="0"/>
    <n v="34"/>
    <x v="1"/>
    <m/>
    <n v="0"/>
    <n v="1"/>
    <n v="937"/>
    <n v="1"/>
    <x v="3"/>
    <n v="1"/>
    <n v="1"/>
    <n v="32"/>
    <n v="3"/>
    <n v="3"/>
    <n v="1"/>
    <n v="9888"/>
    <n v="6770"/>
    <n v="1"/>
    <n v="21"/>
    <n v="4"/>
    <n v="1"/>
    <n v="80"/>
    <n v="0"/>
    <n v="14"/>
    <n v="2"/>
    <n v="14"/>
    <n v="8"/>
    <n v="2"/>
    <n v="1"/>
  </r>
  <r>
    <s v="No"/>
    <s v="Non-Travel"/>
    <x v="1"/>
    <s v="Current Employees"/>
    <x v="1"/>
    <x v="2"/>
    <s v="STAFF-1775"/>
    <n v="1775"/>
    <x v="0"/>
    <x v="3"/>
    <x v="1"/>
    <s v="Yes"/>
    <s v="Y"/>
    <n v="2"/>
    <n v="-2"/>
    <n v="0"/>
    <n v="53"/>
    <x v="1"/>
    <m/>
    <n v="0"/>
    <n v="1"/>
    <n v="661"/>
    <n v="1"/>
    <x v="2"/>
    <n v="1"/>
    <n v="1"/>
    <n v="60"/>
    <n v="2"/>
    <n v="4"/>
    <n v="3"/>
    <n v="12965"/>
    <n v="22308"/>
    <n v="4"/>
    <n v="20"/>
    <n v="4"/>
    <n v="4"/>
    <n v="80"/>
    <n v="3"/>
    <n v="27"/>
    <n v="2"/>
    <n v="3"/>
    <n v="2"/>
    <n v="0"/>
    <n v="2"/>
  </r>
  <r>
    <s v="No"/>
    <s v="Non-Travel"/>
    <x v="2"/>
    <s v="Current Employees"/>
    <x v="0"/>
    <x v="0"/>
    <s v="STAFF-1681"/>
    <n v="1681"/>
    <x v="0"/>
    <x v="0"/>
    <x v="2"/>
    <s v="Yes"/>
    <s v="Y"/>
    <n v="2"/>
    <n v="-2"/>
    <n v="0"/>
    <n v="33"/>
    <x v="1"/>
    <m/>
    <n v="0"/>
    <n v="1"/>
    <n v="530"/>
    <n v="16"/>
    <x v="3"/>
    <n v="1"/>
    <n v="3"/>
    <n v="36"/>
    <n v="3"/>
    <n v="2"/>
    <n v="4"/>
    <n v="5368"/>
    <n v="16130"/>
    <n v="1"/>
    <n v="25"/>
    <n v="4"/>
    <n v="3"/>
    <n v="80"/>
    <n v="1"/>
    <n v="7"/>
    <n v="3"/>
    <n v="6"/>
    <n v="5"/>
    <n v="1"/>
    <n v="2"/>
  </r>
  <r>
    <s v="No"/>
    <s v="Travel_Rarely"/>
    <x v="0"/>
    <s v="Current Employees"/>
    <x v="1"/>
    <x v="0"/>
    <s v="STAFF-2017"/>
    <n v="2017"/>
    <x v="0"/>
    <x v="7"/>
    <x v="1"/>
    <s v="Yes"/>
    <s v="Y"/>
    <n v="2"/>
    <n v="-2"/>
    <n v="0"/>
    <n v="37"/>
    <x v="1"/>
    <m/>
    <n v="0"/>
    <n v="1"/>
    <n v="161"/>
    <n v="10"/>
    <x v="3"/>
    <n v="1"/>
    <n v="3"/>
    <n v="42"/>
    <n v="4"/>
    <n v="3"/>
    <n v="4"/>
    <n v="13744"/>
    <n v="15471"/>
    <n v="1"/>
    <n v="25"/>
    <n v="4"/>
    <n v="1"/>
    <n v="80"/>
    <n v="1"/>
    <n v="16"/>
    <n v="3"/>
    <n v="16"/>
    <n v="11"/>
    <n v="6"/>
    <n v="8"/>
  </r>
  <r>
    <s v="No"/>
    <s v="Travel_Rarely"/>
    <x v="3"/>
    <s v="Current Employees"/>
    <x v="1"/>
    <x v="2"/>
    <s v="STAFF-1423"/>
    <n v="1423"/>
    <x v="0"/>
    <x v="7"/>
    <x v="1"/>
    <s v="Yes"/>
    <s v="Y"/>
    <n v="3"/>
    <n v="-2"/>
    <n v="0"/>
    <n v="58"/>
    <x v="1"/>
    <m/>
    <n v="0"/>
    <n v="1"/>
    <n v="1055"/>
    <n v="1"/>
    <x v="3"/>
    <n v="1"/>
    <n v="4"/>
    <n v="76"/>
    <n v="3"/>
    <n v="5"/>
    <n v="1"/>
    <n v="19701"/>
    <n v="22456"/>
    <n v="3"/>
    <n v="21"/>
    <n v="4"/>
    <n v="3"/>
    <n v="80"/>
    <n v="1"/>
    <n v="32"/>
    <n v="3"/>
    <n v="9"/>
    <n v="8"/>
    <n v="1"/>
    <n v="5"/>
  </r>
  <r>
    <s v="No"/>
    <s v="Travel_Rarely"/>
    <x v="0"/>
    <s v="Current Employees"/>
    <x v="1"/>
    <x v="1"/>
    <s v="STAFF-1847"/>
    <n v="1847"/>
    <x v="0"/>
    <x v="1"/>
    <x v="1"/>
    <s v="Yes"/>
    <s v="Y"/>
    <n v="2"/>
    <n v="-2"/>
    <n v="0"/>
    <n v="36"/>
    <x v="1"/>
    <m/>
    <n v="0"/>
    <n v="1"/>
    <n v="430"/>
    <n v="2"/>
    <x v="2"/>
    <n v="1"/>
    <n v="4"/>
    <n v="73"/>
    <n v="3"/>
    <n v="2"/>
    <n v="2"/>
    <n v="6962"/>
    <n v="19573"/>
    <n v="4"/>
    <n v="22"/>
    <n v="4"/>
    <n v="4"/>
    <n v="80"/>
    <n v="1"/>
    <n v="15"/>
    <n v="3"/>
    <n v="1"/>
    <n v="0"/>
    <n v="0"/>
    <n v="0"/>
  </r>
  <r>
    <s v="No"/>
    <s v="Travel_Rarely"/>
    <x v="2"/>
    <s v="Current Employees"/>
    <x v="0"/>
    <x v="1"/>
    <s v="STAFF-2018"/>
    <n v="2018"/>
    <x v="0"/>
    <x v="0"/>
    <x v="2"/>
    <s v="Yes"/>
    <s v="Y"/>
    <n v="3"/>
    <n v="-2"/>
    <n v="0"/>
    <n v="25"/>
    <x v="1"/>
    <m/>
    <n v="0"/>
    <n v="1"/>
    <n v="1382"/>
    <n v="8"/>
    <x v="0"/>
    <n v="1"/>
    <n v="1"/>
    <n v="85"/>
    <n v="3"/>
    <n v="2"/>
    <n v="3"/>
    <n v="4907"/>
    <n v="13684"/>
    <n v="0"/>
    <n v="22"/>
    <n v="4"/>
    <n v="2"/>
    <n v="80"/>
    <n v="1"/>
    <n v="6"/>
    <n v="2"/>
    <n v="5"/>
    <n v="3"/>
    <n v="0"/>
    <n v="4"/>
  </r>
  <r>
    <s v="No"/>
    <s v="Travel_Rarely"/>
    <x v="0"/>
    <s v="Current Employees"/>
    <x v="0"/>
    <x v="3"/>
    <s v="STAFF-1835"/>
    <n v="1835"/>
    <x v="0"/>
    <x v="6"/>
    <x v="1"/>
    <s v="Yes"/>
    <s v="Y"/>
    <n v="4"/>
    <n v="-2"/>
    <n v="0"/>
    <n v="38"/>
    <x v="1"/>
    <m/>
    <n v="0"/>
    <n v="1"/>
    <n v="723"/>
    <n v="2"/>
    <x v="2"/>
    <n v="1"/>
    <n v="2"/>
    <n v="77"/>
    <n v="1"/>
    <n v="2"/>
    <n v="1"/>
    <n v="5405"/>
    <n v="4244"/>
    <n v="2"/>
    <n v="20"/>
    <n v="4"/>
    <n v="1"/>
    <n v="80"/>
    <n v="2"/>
    <n v="20"/>
    <n v="2"/>
    <n v="4"/>
    <n v="2"/>
    <n v="0"/>
    <n v="3"/>
  </r>
  <r>
    <s v="No"/>
    <s v="Travel_Rarely"/>
    <x v="0"/>
    <s v="Current Employees"/>
    <x v="2"/>
    <x v="2"/>
    <s v="STAFF-1550"/>
    <n v="1550"/>
    <x v="1"/>
    <x v="5"/>
    <x v="0"/>
    <s v="Yes"/>
    <s v="Y"/>
    <n v="2"/>
    <n v="-2"/>
    <n v="0"/>
    <n v="40"/>
    <x v="1"/>
    <m/>
    <n v="0"/>
    <n v="1"/>
    <n v="898"/>
    <n v="6"/>
    <x v="0"/>
    <n v="1"/>
    <n v="3"/>
    <n v="38"/>
    <n v="3"/>
    <n v="4"/>
    <n v="4"/>
    <n v="16437"/>
    <n v="17381"/>
    <n v="1"/>
    <n v="21"/>
    <n v="4"/>
    <n v="4"/>
    <n v="80"/>
    <n v="0"/>
    <n v="21"/>
    <n v="3"/>
    <n v="21"/>
    <n v="7"/>
    <n v="7"/>
    <n v="7"/>
  </r>
  <r>
    <s v="No"/>
    <s v="Travel_Rarely"/>
    <x v="2"/>
    <s v="Current Employees"/>
    <x v="1"/>
    <x v="0"/>
    <s v="STAFF-2064"/>
    <n v="2064"/>
    <x v="1"/>
    <x v="3"/>
    <x v="1"/>
    <s v="Yes"/>
    <s v="Y"/>
    <n v="0"/>
    <n v="-2"/>
    <n v="0"/>
    <n v="27"/>
    <x v="1"/>
    <m/>
    <n v="0"/>
    <n v="1"/>
    <n v="155"/>
    <n v="4"/>
    <x v="3"/>
    <n v="1"/>
    <n v="2"/>
    <n v="87"/>
    <n v="4"/>
    <n v="2"/>
    <n v="2"/>
    <n v="6142"/>
    <n v="5174"/>
    <n v="1"/>
    <n v="20"/>
    <n v="4"/>
    <n v="2"/>
    <n v="80"/>
    <n v="1"/>
    <n v="6"/>
    <n v="3"/>
    <n v="6"/>
    <n v="2"/>
    <n v="0"/>
    <n v="3"/>
  </r>
  <r>
    <s v="No"/>
    <s v="Travel_Rarely"/>
    <x v="0"/>
    <s v="Current Employees"/>
    <x v="1"/>
    <x v="2"/>
    <s v="STAFF-1885"/>
    <n v="1885"/>
    <x v="1"/>
    <x v="1"/>
    <x v="1"/>
    <s v="Yes"/>
    <s v="Y"/>
    <n v="2"/>
    <n v="-2"/>
    <n v="0"/>
    <n v="37"/>
    <x v="1"/>
    <m/>
    <n v="0"/>
    <n v="1"/>
    <n v="783"/>
    <n v="7"/>
    <x v="2"/>
    <n v="1"/>
    <n v="4"/>
    <n v="78"/>
    <n v="3"/>
    <n v="2"/>
    <n v="1"/>
    <n v="4284"/>
    <n v="13588"/>
    <n v="5"/>
    <n v="22"/>
    <n v="4"/>
    <n v="3"/>
    <n v="80"/>
    <n v="1"/>
    <n v="16"/>
    <n v="3"/>
    <n v="5"/>
    <n v="3"/>
    <n v="0"/>
    <n v="4"/>
  </r>
  <r>
    <s v="No"/>
    <s v="Travel_Rarely"/>
    <x v="2"/>
    <s v="Current Employees"/>
    <x v="0"/>
    <x v="4"/>
    <s v="STAFF-1541"/>
    <n v="1541"/>
    <x v="1"/>
    <x v="6"/>
    <x v="1"/>
    <s v="Yes"/>
    <s v="Y"/>
    <n v="4"/>
    <n v="-2"/>
    <n v="0"/>
    <n v="34"/>
    <x v="1"/>
    <m/>
    <n v="0"/>
    <n v="1"/>
    <n v="1440"/>
    <n v="7"/>
    <x v="0"/>
    <n v="1"/>
    <n v="4"/>
    <n v="55"/>
    <n v="3"/>
    <n v="1"/>
    <n v="4"/>
    <n v="2308"/>
    <n v="4944"/>
    <n v="0"/>
    <n v="25"/>
    <n v="4"/>
    <n v="2"/>
    <n v="80"/>
    <n v="1"/>
    <n v="12"/>
    <n v="3"/>
    <n v="11"/>
    <n v="10"/>
    <n v="5"/>
    <n v="7"/>
  </r>
  <r>
    <s v="No"/>
    <s v="Travel_Rarely"/>
    <x v="0"/>
    <s v="Current Employees"/>
    <x v="0"/>
    <x v="0"/>
    <s v="STAFF-1556"/>
    <n v="1556"/>
    <x v="1"/>
    <x v="6"/>
    <x v="0"/>
    <s v="Yes"/>
    <s v="Y"/>
    <n v="3"/>
    <n v="-2"/>
    <n v="0"/>
    <n v="36"/>
    <x v="1"/>
    <m/>
    <n v="0"/>
    <n v="1"/>
    <n v="1157"/>
    <n v="2"/>
    <x v="2"/>
    <n v="1"/>
    <n v="3"/>
    <n v="70"/>
    <n v="3"/>
    <n v="1"/>
    <n v="4"/>
    <n v="2644"/>
    <n v="17001"/>
    <n v="3"/>
    <n v="21"/>
    <n v="4"/>
    <n v="4"/>
    <n v="80"/>
    <n v="0"/>
    <n v="7"/>
    <n v="2"/>
    <n v="3"/>
    <n v="2"/>
    <n v="1"/>
    <n v="2"/>
  </r>
  <r>
    <s v="Yes"/>
    <s v="Travel_Frequently"/>
    <x v="2"/>
    <s v="Ex-Employees"/>
    <x v="2"/>
    <x v="5"/>
    <s v="STAFF-1747"/>
    <n v="1747"/>
    <x v="0"/>
    <x v="8"/>
    <x v="2"/>
    <s v="No"/>
    <s v="Y"/>
    <n v="0"/>
    <n v="-2"/>
    <n v="0"/>
    <n v="30"/>
    <x v="0"/>
    <n v="1"/>
    <n v="1"/>
    <n v="0"/>
    <n v="600"/>
    <n v="8"/>
    <x v="3"/>
    <n v="1"/>
    <n v="3"/>
    <n v="66"/>
    <n v="2"/>
    <n v="1"/>
    <n v="4"/>
    <n v="2180"/>
    <n v="9732"/>
    <n v="6"/>
    <n v="11"/>
    <n v="3"/>
    <n v="3"/>
    <n v="80"/>
    <n v="1"/>
    <n v="6"/>
    <n v="2"/>
    <n v="4"/>
    <n v="2"/>
    <n v="1"/>
    <n v="2"/>
  </r>
  <r>
    <s v="Yes"/>
    <s v="Travel_Frequently"/>
    <x v="2"/>
    <s v="Ex-Employees"/>
    <x v="2"/>
    <x v="5"/>
    <s v="STAFF-1944"/>
    <n v="1944"/>
    <x v="0"/>
    <x v="8"/>
    <x v="1"/>
    <s v="No"/>
    <s v="Y"/>
    <n v="2"/>
    <n v="-2"/>
    <n v="0"/>
    <n v="27"/>
    <x v="0"/>
    <n v="1"/>
    <n v="1"/>
    <n v="0"/>
    <n v="1337"/>
    <n v="22"/>
    <x v="3"/>
    <n v="1"/>
    <n v="1"/>
    <n v="58"/>
    <n v="2"/>
    <n v="1"/>
    <n v="2"/>
    <n v="2863"/>
    <n v="19555"/>
    <n v="1"/>
    <n v="12"/>
    <n v="3"/>
    <n v="1"/>
    <n v="80"/>
    <n v="0"/>
    <n v="1"/>
    <n v="3"/>
    <n v="1"/>
    <n v="0"/>
    <n v="0"/>
    <n v="0"/>
  </r>
  <r>
    <s v="Yes"/>
    <s v="Travel_Frequently"/>
    <x v="2"/>
    <s v="Ex-Employees"/>
    <x v="1"/>
    <x v="0"/>
    <s v="STAFF-1459"/>
    <n v="1459"/>
    <x v="0"/>
    <x v="3"/>
    <x v="0"/>
    <s v="No"/>
    <s v="Y"/>
    <n v="2"/>
    <n v="-2"/>
    <n v="0"/>
    <n v="31"/>
    <x v="0"/>
    <n v="1"/>
    <n v="1"/>
    <n v="0"/>
    <n v="1445"/>
    <n v="1"/>
    <x v="4"/>
    <n v="1"/>
    <n v="3"/>
    <n v="100"/>
    <n v="4"/>
    <n v="3"/>
    <n v="2"/>
    <n v="7446"/>
    <n v="8931"/>
    <n v="1"/>
    <n v="11"/>
    <n v="3"/>
    <n v="1"/>
    <n v="80"/>
    <n v="0"/>
    <n v="10"/>
    <n v="3"/>
    <n v="10"/>
    <n v="8"/>
    <n v="4"/>
    <n v="7"/>
  </r>
  <r>
    <s v="Yes"/>
    <s v="Travel_Frequently"/>
    <x v="2"/>
    <s v="Ex-Employees"/>
    <x v="1"/>
    <x v="0"/>
    <s v="STAFF-1537"/>
    <n v="1537"/>
    <x v="0"/>
    <x v="1"/>
    <x v="0"/>
    <s v="No"/>
    <s v="Y"/>
    <n v="2"/>
    <n v="-2"/>
    <n v="0"/>
    <n v="31"/>
    <x v="0"/>
    <n v="1"/>
    <n v="1"/>
    <n v="0"/>
    <n v="561"/>
    <n v="3"/>
    <x v="3"/>
    <n v="1"/>
    <n v="4"/>
    <n v="33"/>
    <n v="3"/>
    <n v="1"/>
    <n v="3"/>
    <n v="4084"/>
    <n v="4156"/>
    <n v="1"/>
    <n v="12"/>
    <n v="3"/>
    <n v="1"/>
    <n v="80"/>
    <n v="0"/>
    <n v="7"/>
    <n v="1"/>
    <n v="7"/>
    <n v="2"/>
    <n v="7"/>
    <n v="7"/>
  </r>
  <r>
    <s v="Yes"/>
    <s v="Travel_Frequently"/>
    <x v="2"/>
    <s v="Ex-Employees"/>
    <x v="0"/>
    <x v="4"/>
    <s v="STAFF-1487"/>
    <n v="1487"/>
    <x v="0"/>
    <x v="0"/>
    <x v="0"/>
    <s v="No"/>
    <s v="Y"/>
    <n v="4"/>
    <n v="-2"/>
    <n v="0"/>
    <n v="29"/>
    <x v="0"/>
    <n v="1"/>
    <n v="1"/>
    <n v="0"/>
    <n v="115"/>
    <n v="13"/>
    <x v="3"/>
    <n v="1"/>
    <n v="4"/>
    <n v="51"/>
    <n v="3"/>
    <n v="2"/>
    <n v="4"/>
    <n v="5765"/>
    <n v="17485"/>
    <n v="5"/>
    <n v="11"/>
    <n v="3"/>
    <n v="1"/>
    <n v="80"/>
    <n v="0"/>
    <n v="7"/>
    <n v="1"/>
    <n v="5"/>
    <n v="3"/>
    <n v="0"/>
    <n v="0"/>
  </r>
  <r>
    <s v="Yes"/>
    <s v="Travel_Frequently"/>
    <x v="2"/>
    <s v="Ex-Employees"/>
    <x v="0"/>
    <x v="0"/>
    <s v="STAFF-1427"/>
    <n v="1427"/>
    <x v="0"/>
    <x v="6"/>
    <x v="0"/>
    <s v="No"/>
    <s v="Y"/>
    <n v="3"/>
    <n v="-2"/>
    <n v="0"/>
    <n v="31"/>
    <x v="0"/>
    <n v="1"/>
    <n v="1"/>
    <n v="0"/>
    <n v="667"/>
    <n v="1"/>
    <x v="2"/>
    <n v="1"/>
    <n v="2"/>
    <n v="50"/>
    <n v="1"/>
    <n v="1"/>
    <n v="3"/>
    <n v="1359"/>
    <n v="16154"/>
    <n v="1"/>
    <n v="12"/>
    <n v="3"/>
    <n v="2"/>
    <n v="80"/>
    <n v="0"/>
    <n v="1"/>
    <n v="3"/>
    <n v="1"/>
    <n v="0"/>
    <n v="0"/>
    <n v="0"/>
  </r>
  <r>
    <s v="Yes"/>
    <s v="Travel_Rarely"/>
    <x v="2"/>
    <s v="Ex-Employees"/>
    <x v="2"/>
    <x v="4"/>
    <s v="STAFF-1467"/>
    <n v="1467"/>
    <x v="0"/>
    <x v="8"/>
    <x v="1"/>
    <s v="No"/>
    <s v="Y"/>
    <n v="0"/>
    <n v="-2"/>
    <n v="0"/>
    <n v="34"/>
    <x v="0"/>
    <n v="1"/>
    <n v="1"/>
    <n v="0"/>
    <n v="1107"/>
    <n v="9"/>
    <x v="2"/>
    <n v="1"/>
    <n v="4"/>
    <n v="52"/>
    <n v="3"/>
    <n v="1"/>
    <n v="4"/>
    <n v="2742"/>
    <n v="3072"/>
    <n v="1"/>
    <n v="15"/>
    <n v="3"/>
    <n v="4"/>
    <n v="80"/>
    <n v="0"/>
    <n v="2"/>
    <n v="3"/>
    <n v="2"/>
    <n v="2"/>
    <n v="2"/>
    <n v="2"/>
  </r>
  <r>
    <s v="Yes"/>
    <s v="Travel_Rarely"/>
    <x v="1"/>
    <s v="Ex-Employees"/>
    <x v="1"/>
    <x v="4"/>
    <s v="STAFF-1572"/>
    <n v="1572"/>
    <x v="0"/>
    <x v="3"/>
    <x v="1"/>
    <s v="No"/>
    <s v="Y"/>
    <n v="4"/>
    <n v="-2"/>
    <n v="0"/>
    <n v="53"/>
    <x v="0"/>
    <n v="1"/>
    <n v="1"/>
    <n v="0"/>
    <n v="607"/>
    <n v="2"/>
    <x v="4"/>
    <n v="1"/>
    <n v="3"/>
    <n v="78"/>
    <n v="2"/>
    <n v="3"/>
    <n v="4"/>
    <n v="10169"/>
    <n v="14618"/>
    <n v="0"/>
    <n v="16"/>
    <n v="3"/>
    <n v="2"/>
    <n v="80"/>
    <n v="1"/>
    <n v="34"/>
    <n v="3"/>
    <n v="33"/>
    <n v="7"/>
    <n v="1"/>
    <n v="9"/>
  </r>
  <r>
    <s v="Yes"/>
    <s v="Travel_Rarely"/>
    <x v="2"/>
    <s v="Ex-Employees"/>
    <x v="1"/>
    <x v="0"/>
    <s v="STAFF-1433"/>
    <n v="1433"/>
    <x v="0"/>
    <x v="1"/>
    <x v="0"/>
    <s v="No"/>
    <s v="Y"/>
    <n v="3"/>
    <n v="-2"/>
    <n v="0"/>
    <n v="31"/>
    <x v="0"/>
    <n v="1"/>
    <n v="1"/>
    <n v="0"/>
    <n v="202"/>
    <n v="8"/>
    <x v="3"/>
    <n v="1"/>
    <n v="1"/>
    <n v="34"/>
    <n v="2"/>
    <n v="1"/>
    <n v="2"/>
    <n v="1261"/>
    <n v="22262"/>
    <n v="1"/>
    <n v="12"/>
    <n v="3"/>
    <n v="3"/>
    <n v="80"/>
    <n v="0"/>
    <n v="1"/>
    <n v="4"/>
    <n v="1"/>
    <n v="0"/>
    <n v="0"/>
    <n v="0"/>
  </r>
  <r>
    <s v="Yes"/>
    <s v="Travel_Rarely"/>
    <x v="2"/>
    <s v="Ex-Employees"/>
    <x v="0"/>
    <x v="3"/>
    <s v="STAFF-1752"/>
    <n v="1752"/>
    <x v="0"/>
    <x v="6"/>
    <x v="0"/>
    <s v="No"/>
    <s v="Y"/>
    <n v="3"/>
    <n v="-2"/>
    <n v="0"/>
    <n v="29"/>
    <x v="0"/>
    <n v="1"/>
    <n v="1"/>
    <n v="0"/>
    <n v="428"/>
    <n v="9"/>
    <x v="3"/>
    <n v="1"/>
    <n v="2"/>
    <n v="52"/>
    <n v="1"/>
    <n v="1"/>
    <n v="1"/>
    <n v="2760"/>
    <n v="14630"/>
    <n v="1"/>
    <n v="13"/>
    <n v="3"/>
    <n v="3"/>
    <n v="80"/>
    <n v="0"/>
    <n v="2"/>
    <n v="3"/>
    <n v="2"/>
    <n v="2"/>
    <n v="2"/>
    <n v="2"/>
  </r>
  <r>
    <s v="Yes"/>
    <s v="Travel_Frequently"/>
    <x v="2"/>
    <s v="Ex-Employees"/>
    <x v="1"/>
    <x v="0"/>
    <s v="STAFF-1807"/>
    <n v="1807"/>
    <x v="1"/>
    <x v="2"/>
    <x v="1"/>
    <s v="No"/>
    <s v="Y"/>
    <n v="3"/>
    <n v="-2"/>
    <n v="0"/>
    <n v="34"/>
    <x v="0"/>
    <n v="1"/>
    <n v="1"/>
    <n v="0"/>
    <n v="234"/>
    <n v="9"/>
    <x v="2"/>
    <n v="1"/>
    <n v="4"/>
    <n v="93"/>
    <n v="3"/>
    <n v="2"/>
    <n v="1"/>
    <n v="5346"/>
    <n v="6208"/>
    <n v="4"/>
    <n v="17"/>
    <n v="3"/>
    <n v="3"/>
    <n v="80"/>
    <n v="1"/>
    <n v="11"/>
    <n v="2"/>
    <n v="7"/>
    <n v="1"/>
    <n v="0"/>
    <n v="7"/>
  </r>
  <r>
    <s v="Yes"/>
    <s v="Travel_Frequently"/>
    <x v="2"/>
    <s v="Ex-Employees"/>
    <x v="1"/>
    <x v="2"/>
    <s v="STAFF-1504"/>
    <n v="1504"/>
    <x v="1"/>
    <x v="2"/>
    <x v="0"/>
    <s v="No"/>
    <s v="Y"/>
    <n v="2"/>
    <n v="-2"/>
    <n v="0"/>
    <n v="28"/>
    <x v="0"/>
    <n v="1"/>
    <n v="1"/>
    <n v="0"/>
    <n v="289"/>
    <n v="2"/>
    <x v="0"/>
    <n v="1"/>
    <n v="3"/>
    <n v="38"/>
    <n v="2"/>
    <n v="1"/>
    <n v="1"/>
    <n v="2561"/>
    <n v="5355"/>
    <n v="7"/>
    <n v="11"/>
    <n v="3"/>
    <n v="3"/>
    <n v="80"/>
    <n v="0"/>
    <n v="8"/>
    <n v="2"/>
    <n v="0"/>
    <n v="0"/>
    <n v="0"/>
    <n v="0"/>
  </r>
  <r>
    <s v="Yes"/>
    <s v="Travel_Frequently"/>
    <x v="1"/>
    <s v="Ex-Employees"/>
    <x v="0"/>
    <x v="0"/>
    <s v="STAFF-2044"/>
    <n v="2044"/>
    <x v="1"/>
    <x v="0"/>
    <x v="2"/>
    <s v="No"/>
    <s v="Y"/>
    <n v="3"/>
    <n v="-2"/>
    <n v="0"/>
    <n v="50"/>
    <x v="0"/>
    <n v="1"/>
    <n v="1"/>
    <n v="0"/>
    <n v="878"/>
    <n v="1"/>
    <x v="2"/>
    <n v="1"/>
    <n v="2"/>
    <n v="94"/>
    <n v="3"/>
    <n v="2"/>
    <n v="3"/>
    <n v="6728"/>
    <n v="14255"/>
    <n v="7"/>
    <n v="12"/>
    <n v="3"/>
    <n v="4"/>
    <n v="80"/>
    <n v="2"/>
    <n v="12"/>
    <n v="3"/>
    <n v="6"/>
    <n v="3"/>
    <n v="0"/>
    <n v="1"/>
  </r>
  <r>
    <s v="Yes"/>
    <s v="Travel_Frequently"/>
    <x v="1"/>
    <s v="Ex-Employees"/>
    <x v="0"/>
    <x v="0"/>
    <s v="STAFF-1716"/>
    <n v="1716"/>
    <x v="1"/>
    <x v="0"/>
    <x v="1"/>
    <s v="No"/>
    <s v="Y"/>
    <n v="3"/>
    <n v="-2"/>
    <n v="0"/>
    <n v="47"/>
    <x v="0"/>
    <n v="1"/>
    <n v="1"/>
    <n v="0"/>
    <n v="1093"/>
    <n v="9"/>
    <x v="3"/>
    <n v="1"/>
    <n v="3"/>
    <n v="82"/>
    <n v="1"/>
    <n v="4"/>
    <n v="3"/>
    <n v="12936"/>
    <n v="24164"/>
    <n v="7"/>
    <n v="11"/>
    <n v="3"/>
    <n v="3"/>
    <n v="80"/>
    <n v="0"/>
    <n v="25"/>
    <n v="1"/>
    <n v="23"/>
    <n v="5"/>
    <n v="14"/>
    <n v="10"/>
  </r>
  <r>
    <s v="Yes"/>
    <s v="Travel_Frequently"/>
    <x v="2"/>
    <s v="Ex-Employees"/>
    <x v="0"/>
    <x v="4"/>
    <s v="STAFF-1486"/>
    <n v="1486"/>
    <x v="1"/>
    <x v="6"/>
    <x v="1"/>
    <s v="No"/>
    <s v="Y"/>
    <n v="3"/>
    <n v="-2"/>
    <n v="0"/>
    <n v="28"/>
    <x v="0"/>
    <n v="1"/>
    <n v="1"/>
    <n v="0"/>
    <n v="1496"/>
    <n v="1"/>
    <x v="3"/>
    <n v="1"/>
    <n v="1"/>
    <n v="92"/>
    <n v="3"/>
    <n v="1"/>
    <n v="4"/>
    <n v="2909"/>
    <n v="15747"/>
    <n v="3"/>
    <n v="15"/>
    <n v="3"/>
    <n v="4"/>
    <n v="80"/>
    <n v="1"/>
    <n v="5"/>
    <n v="4"/>
    <n v="3"/>
    <n v="2"/>
    <n v="1"/>
    <n v="2"/>
  </r>
  <r>
    <s v="Yes"/>
    <s v="Travel_Frequently"/>
    <x v="4"/>
    <s v="Ex-Employees"/>
    <x v="0"/>
    <x v="3"/>
    <s v="STAFF-2023"/>
    <n v="2023"/>
    <x v="1"/>
    <x v="6"/>
    <x v="1"/>
    <s v="No"/>
    <s v="Y"/>
    <n v="3"/>
    <n v="-2"/>
    <n v="0"/>
    <n v="23"/>
    <x v="0"/>
    <n v="1"/>
    <n v="1"/>
    <n v="0"/>
    <n v="638"/>
    <n v="9"/>
    <x v="3"/>
    <n v="1"/>
    <n v="4"/>
    <n v="33"/>
    <n v="3"/>
    <n v="1"/>
    <n v="1"/>
    <n v="1790"/>
    <n v="26956"/>
    <n v="1"/>
    <n v="19"/>
    <n v="3"/>
    <n v="1"/>
    <n v="80"/>
    <n v="1"/>
    <n v="1"/>
    <n v="2"/>
    <n v="1"/>
    <n v="0"/>
    <n v="1"/>
    <n v="0"/>
  </r>
  <r>
    <s v="Yes"/>
    <s v="Travel_Frequently"/>
    <x v="2"/>
    <s v="Ex-Employees"/>
    <x v="0"/>
    <x v="4"/>
    <s v="STAFF-1928"/>
    <n v="1928"/>
    <x v="1"/>
    <x v="6"/>
    <x v="0"/>
    <s v="No"/>
    <s v="Y"/>
    <n v="3"/>
    <n v="-2"/>
    <n v="0"/>
    <n v="29"/>
    <x v="0"/>
    <n v="1"/>
    <n v="1"/>
    <n v="0"/>
    <n v="746"/>
    <n v="24"/>
    <x v="3"/>
    <n v="1"/>
    <n v="3"/>
    <n v="45"/>
    <n v="4"/>
    <n v="1"/>
    <n v="4"/>
    <n v="1091"/>
    <n v="10642"/>
    <n v="1"/>
    <n v="17"/>
    <n v="3"/>
    <n v="4"/>
    <n v="80"/>
    <n v="0"/>
    <n v="1"/>
    <n v="3"/>
    <n v="1"/>
    <n v="0"/>
    <n v="0"/>
    <n v="0"/>
  </r>
  <r>
    <s v="Yes"/>
    <s v="Travel_Rarely"/>
    <x v="2"/>
    <s v="Ex-Employees"/>
    <x v="2"/>
    <x v="5"/>
    <s v="STAFF-1842"/>
    <n v="1842"/>
    <x v="1"/>
    <x v="8"/>
    <x v="1"/>
    <s v="No"/>
    <s v="Y"/>
    <n v="4"/>
    <n v="-2"/>
    <n v="0"/>
    <n v="31"/>
    <x v="0"/>
    <n v="1"/>
    <n v="1"/>
    <n v="0"/>
    <n v="359"/>
    <n v="18"/>
    <x v="4"/>
    <n v="1"/>
    <n v="4"/>
    <n v="89"/>
    <n v="4"/>
    <n v="1"/>
    <n v="1"/>
    <n v="2956"/>
    <n v="21495"/>
    <n v="0"/>
    <n v="17"/>
    <n v="3"/>
    <n v="3"/>
    <n v="80"/>
    <n v="0"/>
    <n v="2"/>
    <n v="3"/>
    <n v="1"/>
    <n v="0"/>
    <n v="0"/>
    <n v="0"/>
  </r>
  <r>
    <s v="Yes"/>
    <s v="Travel_Rarely"/>
    <x v="4"/>
    <s v="Ex-Employees"/>
    <x v="2"/>
    <x v="5"/>
    <s v="STAFF-1714"/>
    <n v="1714"/>
    <x v="1"/>
    <x v="8"/>
    <x v="1"/>
    <s v="No"/>
    <s v="Y"/>
    <n v="2"/>
    <n v="-2"/>
    <n v="0"/>
    <n v="24"/>
    <x v="0"/>
    <n v="1"/>
    <n v="1"/>
    <n v="0"/>
    <n v="240"/>
    <n v="22"/>
    <x v="1"/>
    <n v="1"/>
    <n v="4"/>
    <n v="58"/>
    <n v="1"/>
    <n v="1"/>
    <n v="3"/>
    <n v="1555"/>
    <n v="11585"/>
    <n v="1"/>
    <n v="11"/>
    <n v="3"/>
    <n v="3"/>
    <n v="80"/>
    <n v="1"/>
    <n v="1"/>
    <n v="3"/>
    <n v="1"/>
    <n v="0"/>
    <n v="0"/>
    <n v="0"/>
  </r>
  <r>
    <s v="Yes"/>
    <s v="Travel_Rarely"/>
    <x v="2"/>
    <s v="Ex-Employees"/>
    <x v="1"/>
    <x v="4"/>
    <s v="STAFF-1960"/>
    <n v="1960"/>
    <x v="1"/>
    <x v="2"/>
    <x v="2"/>
    <s v="No"/>
    <s v="Y"/>
    <n v="2"/>
    <n v="-2"/>
    <n v="0"/>
    <n v="28"/>
    <x v="0"/>
    <n v="1"/>
    <n v="1"/>
    <n v="0"/>
    <n v="1404"/>
    <n v="17"/>
    <x v="3"/>
    <n v="1"/>
    <n v="3"/>
    <n v="32"/>
    <n v="2"/>
    <n v="1"/>
    <n v="4"/>
    <n v="2367"/>
    <n v="18779"/>
    <n v="5"/>
    <n v="12"/>
    <n v="3"/>
    <n v="1"/>
    <n v="80"/>
    <n v="1"/>
    <n v="6"/>
    <n v="2"/>
    <n v="4"/>
    <n v="1"/>
    <n v="0"/>
    <n v="3"/>
  </r>
  <r>
    <s v="Yes"/>
    <s v="Travel_Rarely"/>
    <x v="3"/>
    <s v="Ex-Employees"/>
    <x v="1"/>
    <x v="4"/>
    <s v="STAFF-2032"/>
    <n v="2032"/>
    <x v="1"/>
    <x v="2"/>
    <x v="1"/>
    <s v="No"/>
    <s v="Y"/>
    <n v="4"/>
    <n v="-2"/>
    <n v="0"/>
    <n v="56"/>
    <x v="0"/>
    <n v="1"/>
    <n v="1"/>
    <n v="0"/>
    <n v="310"/>
    <n v="7"/>
    <x v="0"/>
    <n v="1"/>
    <n v="4"/>
    <n v="72"/>
    <n v="3"/>
    <n v="1"/>
    <n v="4"/>
    <n v="2339"/>
    <n v="3666"/>
    <n v="8"/>
    <n v="11"/>
    <n v="3"/>
    <n v="4"/>
    <n v="80"/>
    <n v="1"/>
    <n v="14"/>
    <n v="1"/>
    <n v="10"/>
    <n v="9"/>
    <n v="9"/>
    <n v="8"/>
  </r>
  <r>
    <s v="Yes"/>
    <s v="Travel_Rarely"/>
    <x v="0"/>
    <s v="Ex-Employees"/>
    <x v="1"/>
    <x v="2"/>
    <s v="STAFF-1573"/>
    <n v="1573"/>
    <x v="1"/>
    <x v="3"/>
    <x v="1"/>
    <s v="No"/>
    <s v="Y"/>
    <n v="2"/>
    <n v="-2"/>
    <n v="0"/>
    <n v="38"/>
    <x v="0"/>
    <n v="1"/>
    <n v="1"/>
    <n v="0"/>
    <n v="903"/>
    <n v="2"/>
    <x v="3"/>
    <n v="1"/>
    <n v="3"/>
    <n v="81"/>
    <n v="3"/>
    <n v="2"/>
    <n v="2"/>
    <n v="4855"/>
    <n v="7653"/>
    <n v="4"/>
    <n v="11"/>
    <n v="3"/>
    <n v="1"/>
    <n v="80"/>
    <n v="2"/>
    <n v="7"/>
    <n v="3"/>
    <n v="5"/>
    <n v="2"/>
    <n v="1"/>
    <n v="4"/>
  </r>
  <r>
    <s v="Yes"/>
    <s v="Travel_Rarely"/>
    <x v="2"/>
    <s v="Ex-Employees"/>
    <x v="1"/>
    <x v="4"/>
    <s v="STAFF-1522"/>
    <n v="1522"/>
    <x v="1"/>
    <x v="1"/>
    <x v="0"/>
    <s v="No"/>
    <s v="Y"/>
    <n v="2"/>
    <n v="-2"/>
    <n v="0"/>
    <n v="29"/>
    <x v="0"/>
    <n v="1"/>
    <n v="1"/>
    <n v="0"/>
    <n v="224"/>
    <n v="1"/>
    <x v="2"/>
    <n v="1"/>
    <n v="1"/>
    <n v="100"/>
    <n v="2"/>
    <n v="1"/>
    <n v="1"/>
    <n v="2362"/>
    <n v="7568"/>
    <n v="6"/>
    <n v="13"/>
    <n v="3"/>
    <n v="3"/>
    <n v="80"/>
    <n v="0"/>
    <n v="11"/>
    <n v="1"/>
    <n v="9"/>
    <n v="7"/>
    <n v="0"/>
    <n v="7"/>
  </r>
  <r>
    <s v="Yes"/>
    <s v="Travel_Rarely"/>
    <x v="3"/>
    <s v="Ex-Employees"/>
    <x v="1"/>
    <x v="0"/>
    <s v="STAFF-1907"/>
    <n v="1907"/>
    <x v="1"/>
    <x v="2"/>
    <x v="0"/>
    <s v="No"/>
    <s v="Y"/>
    <n v="3"/>
    <n v="-2"/>
    <n v="0"/>
    <n v="56"/>
    <x v="0"/>
    <n v="1"/>
    <n v="1"/>
    <n v="0"/>
    <n v="1162"/>
    <n v="24"/>
    <x v="0"/>
    <n v="1"/>
    <n v="1"/>
    <n v="97"/>
    <n v="3"/>
    <n v="1"/>
    <n v="4"/>
    <n v="2587"/>
    <n v="10261"/>
    <n v="1"/>
    <n v="16"/>
    <n v="3"/>
    <n v="4"/>
    <n v="80"/>
    <n v="0"/>
    <n v="5"/>
    <n v="3"/>
    <n v="4"/>
    <n v="2"/>
    <n v="1"/>
    <n v="0"/>
  </r>
  <r>
    <s v="Yes"/>
    <s v="Travel_Rarely"/>
    <x v="0"/>
    <s v="Ex-Employees"/>
    <x v="1"/>
    <x v="0"/>
    <s v="STAFF-1534"/>
    <n v="1534"/>
    <x v="1"/>
    <x v="2"/>
    <x v="0"/>
    <s v="No"/>
    <s v="Y"/>
    <n v="3"/>
    <n v="-2"/>
    <n v="0"/>
    <n v="40"/>
    <x v="0"/>
    <n v="1"/>
    <n v="1"/>
    <n v="0"/>
    <n v="676"/>
    <n v="9"/>
    <x v="2"/>
    <n v="1"/>
    <n v="4"/>
    <n v="86"/>
    <n v="3"/>
    <n v="1"/>
    <n v="1"/>
    <n v="2018"/>
    <n v="21831"/>
    <n v="3"/>
    <n v="14"/>
    <n v="3"/>
    <n v="2"/>
    <n v="80"/>
    <n v="0"/>
    <n v="15"/>
    <n v="1"/>
    <n v="5"/>
    <n v="4"/>
    <n v="1"/>
    <n v="0"/>
  </r>
  <r>
    <s v="Yes"/>
    <s v="Travel_Rarely"/>
    <x v="0"/>
    <s v="Ex-Employees"/>
    <x v="1"/>
    <x v="2"/>
    <s v="STAFF-1809"/>
    <n v="1809"/>
    <x v="1"/>
    <x v="3"/>
    <x v="0"/>
    <s v="No"/>
    <s v="Y"/>
    <n v="4"/>
    <n v="-2"/>
    <n v="0"/>
    <n v="37"/>
    <x v="0"/>
    <n v="1"/>
    <n v="1"/>
    <n v="0"/>
    <n v="370"/>
    <n v="10"/>
    <x v="2"/>
    <n v="1"/>
    <n v="4"/>
    <n v="58"/>
    <n v="3"/>
    <n v="2"/>
    <n v="1"/>
    <n v="4213"/>
    <n v="4992"/>
    <n v="1"/>
    <n v="15"/>
    <n v="3"/>
    <n v="2"/>
    <n v="80"/>
    <n v="0"/>
    <n v="10"/>
    <n v="1"/>
    <n v="10"/>
    <n v="3"/>
    <n v="0"/>
    <n v="8"/>
  </r>
  <r>
    <s v="Yes"/>
    <s v="Travel_Rarely"/>
    <x v="2"/>
    <s v="Ex-Employees"/>
    <x v="1"/>
    <x v="0"/>
    <s v="STAFF-1692"/>
    <n v="1692"/>
    <x v="1"/>
    <x v="2"/>
    <x v="0"/>
    <s v="No"/>
    <s v="Y"/>
    <n v="2"/>
    <n v="-2"/>
    <n v="0"/>
    <n v="32"/>
    <x v="0"/>
    <n v="1"/>
    <n v="1"/>
    <n v="0"/>
    <n v="1259"/>
    <n v="2"/>
    <x v="2"/>
    <n v="1"/>
    <n v="4"/>
    <n v="95"/>
    <n v="3"/>
    <n v="1"/>
    <n v="2"/>
    <n v="1393"/>
    <n v="24852"/>
    <n v="1"/>
    <n v="12"/>
    <n v="3"/>
    <n v="1"/>
    <n v="80"/>
    <n v="0"/>
    <n v="1"/>
    <n v="3"/>
    <n v="1"/>
    <n v="0"/>
    <n v="0"/>
    <n v="0"/>
  </r>
  <r>
    <s v="Yes"/>
    <s v="Travel_Rarely"/>
    <x v="1"/>
    <s v="Ex-Employees"/>
    <x v="0"/>
    <x v="3"/>
    <s v="STAFF-1457"/>
    <n v="1457"/>
    <x v="1"/>
    <x v="0"/>
    <x v="2"/>
    <s v="No"/>
    <s v="Y"/>
    <n v="1"/>
    <n v="-2"/>
    <n v="0"/>
    <n v="46"/>
    <x v="0"/>
    <n v="1"/>
    <n v="1"/>
    <n v="0"/>
    <n v="377"/>
    <n v="9"/>
    <x v="3"/>
    <n v="1"/>
    <n v="1"/>
    <n v="52"/>
    <n v="3"/>
    <n v="3"/>
    <n v="1"/>
    <n v="10096"/>
    <n v="15986"/>
    <n v="4"/>
    <n v="11"/>
    <n v="3"/>
    <n v="1"/>
    <n v="80"/>
    <n v="1"/>
    <n v="28"/>
    <n v="4"/>
    <n v="7"/>
    <n v="7"/>
    <n v="4"/>
    <n v="3"/>
  </r>
  <r>
    <s v="Yes"/>
    <s v="Travel_Rarely"/>
    <x v="2"/>
    <s v="Ex-Employees"/>
    <x v="0"/>
    <x v="0"/>
    <s v="STAFF-1439"/>
    <n v="1439"/>
    <x v="1"/>
    <x v="6"/>
    <x v="1"/>
    <s v="No"/>
    <s v="Y"/>
    <n v="2"/>
    <n v="-2"/>
    <n v="0"/>
    <n v="25"/>
    <x v="0"/>
    <n v="1"/>
    <n v="1"/>
    <n v="0"/>
    <n v="383"/>
    <n v="9"/>
    <x v="0"/>
    <n v="1"/>
    <n v="1"/>
    <n v="68"/>
    <n v="2"/>
    <n v="1"/>
    <n v="1"/>
    <n v="4400"/>
    <n v="15182"/>
    <n v="3"/>
    <n v="12"/>
    <n v="3"/>
    <n v="1"/>
    <n v="80"/>
    <n v="0"/>
    <n v="6"/>
    <n v="3"/>
    <n v="3"/>
    <n v="2"/>
    <n v="2"/>
    <n v="2"/>
  </r>
  <r>
    <s v="Yes"/>
    <s v="Travel_Rarely"/>
    <x v="0"/>
    <s v="Ex-Employees"/>
    <x v="0"/>
    <x v="2"/>
    <s v="STAFF-1639"/>
    <n v="1639"/>
    <x v="1"/>
    <x v="0"/>
    <x v="1"/>
    <s v="No"/>
    <s v="Y"/>
    <n v="3"/>
    <n v="-2"/>
    <n v="0"/>
    <n v="35"/>
    <x v="0"/>
    <n v="1"/>
    <n v="1"/>
    <n v="0"/>
    <n v="737"/>
    <n v="10"/>
    <x v="3"/>
    <n v="1"/>
    <n v="4"/>
    <n v="55"/>
    <n v="2"/>
    <n v="3"/>
    <n v="1"/>
    <n v="10306"/>
    <n v="21530"/>
    <n v="9"/>
    <n v="17"/>
    <n v="3"/>
    <n v="3"/>
    <n v="80"/>
    <n v="0"/>
    <n v="15"/>
    <n v="3"/>
    <n v="13"/>
    <n v="12"/>
    <n v="6"/>
    <n v="0"/>
  </r>
  <r>
    <s v="Yes"/>
    <s v="Travel_Rarely"/>
    <x v="2"/>
    <s v="Ex-Employees"/>
    <x v="0"/>
    <x v="0"/>
    <s v="STAFF-1562"/>
    <n v="1562"/>
    <x v="1"/>
    <x v="0"/>
    <x v="1"/>
    <s v="No"/>
    <s v="Y"/>
    <n v="4"/>
    <n v="-2"/>
    <n v="0"/>
    <n v="30"/>
    <x v="0"/>
    <n v="1"/>
    <n v="1"/>
    <n v="0"/>
    <n v="740"/>
    <n v="1"/>
    <x v="3"/>
    <n v="1"/>
    <n v="2"/>
    <n v="64"/>
    <n v="2"/>
    <n v="2"/>
    <n v="1"/>
    <n v="9714"/>
    <n v="5323"/>
    <n v="1"/>
    <n v="11"/>
    <n v="3"/>
    <n v="4"/>
    <n v="80"/>
    <n v="1"/>
    <n v="10"/>
    <n v="3"/>
    <n v="10"/>
    <n v="8"/>
    <n v="6"/>
    <n v="7"/>
  </r>
  <r>
    <s v="Yes"/>
    <s v="Travel_Rarely"/>
    <x v="2"/>
    <s v="Ex-Employees"/>
    <x v="0"/>
    <x v="3"/>
    <s v="STAFF-1761"/>
    <n v="1761"/>
    <x v="1"/>
    <x v="0"/>
    <x v="1"/>
    <s v="No"/>
    <s v="Y"/>
    <n v="2"/>
    <n v="-2"/>
    <n v="0"/>
    <n v="31"/>
    <x v="0"/>
    <n v="1"/>
    <n v="1"/>
    <n v="0"/>
    <n v="1079"/>
    <n v="16"/>
    <x v="2"/>
    <n v="1"/>
    <n v="1"/>
    <n v="70"/>
    <n v="3"/>
    <n v="3"/>
    <n v="1"/>
    <n v="8161"/>
    <n v="19002"/>
    <n v="2"/>
    <n v="13"/>
    <n v="3"/>
    <n v="1"/>
    <n v="80"/>
    <n v="3"/>
    <n v="10"/>
    <n v="3"/>
    <n v="1"/>
    <n v="0"/>
    <n v="0"/>
    <n v="0"/>
  </r>
  <r>
    <s v="Yes"/>
    <s v="Travel_Rarely"/>
    <x v="2"/>
    <s v="Ex-Employees"/>
    <x v="0"/>
    <x v="0"/>
    <s v="STAFF-1734"/>
    <n v="1734"/>
    <x v="1"/>
    <x v="0"/>
    <x v="0"/>
    <s v="No"/>
    <s v="Y"/>
    <n v="2"/>
    <n v="-2"/>
    <n v="0"/>
    <n v="32"/>
    <x v="0"/>
    <n v="1"/>
    <n v="1"/>
    <n v="0"/>
    <n v="964"/>
    <n v="1"/>
    <x v="0"/>
    <n v="1"/>
    <n v="1"/>
    <n v="34"/>
    <n v="1"/>
    <n v="2"/>
    <n v="2"/>
    <n v="6735"/>
    <n v="12147"/>
    <n v="6"/>
    <n v="15"/>
    <n v="3"/>
    <n v="2"/>
    <n v="80"/>
    <n v="0"/>
    <n v="10"/>
    <n v="3"/>
    <n v="0"/>
    <n v="0"/>
    <n v="0"/>
    <n v="0"/>
  </r>
  <r>
    <s v="Yes"/>
    <s v="Travel_Rarely"/>
    <x v="4"/>
    <s v="Ex-Employees"/>
    <x v="0"/>
    <x v="3"/>
    <s v="STAFF-1780"/>
    <n v="1780"/>
    <x v="1"/>
    <x v="6"/>
    <x v="0"/>
    <s v="No"/>
    <s v="Y"/>
    <n v="3"/>
    <n v="-2"/>
    <n v="0"/>
    <n v="21"/>
    <x v="0"/>
    <n v="1"/>
    <n v="1"/>
    <n v="0"/>
    <n v="337"/>
    <n v="7"/>
    <x v="1"/>
    <n v="1"/>
    <n v="2"/>
    <n v="31"/>
    <n v="3"/>
    <n v="1"/>
    <n v="1"/>
    <n v="2679"/>
    <n v="4567"/>
    <n v="1"/>
    <n v="13"/>
    <n v="3"/>
    <n v="2"/>
    <n v="80"/>
    <n v="0"/>
    <n v="1"/>
    <n v="3"/>
    <n v="1"/>
    <n v="0"/>
    <n v="1"/>
    <n v="0"/>
  </r>
  <r>
    <s v="Yes"/>
    <s v="Travel_Rarely"/>
    <x v="2"/>
    <s v="Ex-Employees"/>
    <x v="0"/>
    <x v="2"/>
    <s v="STAFF-1876"/>
    <n v="1876"/>
    <x v="1"/>
    <x v="6"/>
    <x v="0"/>
    <s v="No"/>
    <s v="Y"/>
    <n v="3"/>
    <n v="-2"/>
    <n v="0"/>
    <n v="30"/>
    <x v="0"/>
    <n v="1"/>
    <n v="1"/>
    <n v="0"/>
    <n v="945"/>
    <n v="9"/>
    <x v="3"/>
    <n v="1"/>
    <n v="2"/>
    <n v="89"/>
    <n v="3"/>
    <n v="1"/>
    <n v="4"/>
    <n v="1081"/>
    <n v="16019"/>
    <n v="1"/>
    <n v="13"/>
    <n v="3"/>
    <n v="3"/>
    <n v="80"/>
    <n v="0"/>
    <n v="1"/>
    <n v="2"/>
    <n v="1"/>
    <n v="0"/>
    <n v="0"/>
    <n v="0"/>
  </r>
  <r>
    <s v="Yes"/>
    <s v="Travel_Frequently"/>
    <x v="2"/>
    <s v="Ex-Employees"/>
    <x v="1"/>
    <x v="0"/>
    <s v="STAFF-1939"/>
    <n v="1939"/>
    <x v="0"/>
    <x v="1"/>
    <x v="0"/>
    <s v="Yes"/>
    <s v="Y"/>
    <n v="2"/>
    <n v="-2"/>
    <n v="0"/>
    <n v="32"/>
    <x v="0"/>
    <n v="1"/>
    <n v="1"/>
    <n v="0"/>
    <n v="238"/>
    <n v="5"/>
    <x v="0"/>
    <n v="1"/>
    <n v="1"/>
    <n v="47"/>
    <n v="4"/>
    <n v="1"/>
    <n v="3"/>
    <n v="2432"/>
    <n v="15318"/>
    <n v="3"/>
    <n v="14"/>
    <n v="3"/>
    <n v="1"/>
    <n v="80"/>
    <n v="0"/>
    <n v="8"/>
    <n v="3"/>
    <n v="4"/>
    <n v="1"/>
    <n v="0"/>
    <n v="3"/>
  </r>
  <r>
    <s v="Yes"/>
    <s v="Travel_Frequently"/>
    <x v="2"/>
    <s v="Ex-Employees"/>
    <x v="1"/>
    <x v="1"/>
    <s v="STAFF-1421"/>
    <n v="1421"/>
    <x v="0"/>
    <x v="4"/>
    <x v="0"/>
    <s v="Yes"/>
    <s v="Y"/>
    <n v="1"/>
    <n v="-2"/>
    <n v="0"/>
    <n v="29"/>
    <x v="0"/>
    <n v="1"/>
    <n v="1"/>
    <n v="0"/>
    <n v="337"/>
    <n v="14"/>
    <x v="1"/>
    <n v="1"/>
    <n v="3"/>
    <n v="84"/>
    <n v="3"/>
    <n v="3"/>
    <n v="4"/>
    <n v="7553"/>
    <n v="22930"/>
    <n v="0"/>
    <n v="12"/>
    <n v="3"/>
    <n v="1"/>
    <n v="80"/>
    <n v="0"/>
    <n v="9"/>
    <n v="3"/>
    <n v="8"/>
    <n v="7"/>
    <n v="7"/>
    <n v="7"/>
  </r>
  <r>
    <s v="Yes"/>
    <s v="Travel_Frequently"/>
    <x v="1"/>
    <s v="Ex-Employees"/>
    <x v="0"/>
    <x v="2"/>
    <s v="STAFF-1691"/>
    <n v="1691"/>
    <x v="0"/>
    <x v="6"/>
    <x v="1"/>
    <s v="Yes"/>
    <s v="Y"/>
    <n v="3"/>
    <n v="-2"/>
    <n v="0"/>
    <n v="48"/>
    <x v="0"/>
    <n v="1"/>
    <n v="1"/>
    <n v="0"/>
    <n v="708"/>
    <n v="7"/>
    <x v="0"/>
    <n v="1"/>
    <n v="4"/>
    <n v="95"/>
    <n v="3"/>
    <n v="1"/>
    <n v="3"/>
    <n v="2655"/>
    <n v="11740"/>
    <n v="2"/>
    <n v="11"/>
    <n v="3"/>
    <n v="3"/>
    <n v="80"/>
    <n v="2"/>
    <n v="19"/>
    <n v="3"/>
    <n v="9"/>
    <n v="7"/>
    <n v="7"/>
    <n v="7"/>
  </r>
  <r>
    <s v="Yes"/>
    <s v="Travel_Frequently"/>
    <x v="4"/>
    <s v="Ex-Employees"/>
    <x v="0"/>
    <x v="2"/>
    <s v="STAFF-1624"/>
    <n v="1624"/>
    <x v="0"/>
    <x v="6"/>
    <x v="0"/>
    <s v="Yes"/>
    <s v="Y"/>
    <n v="2"/>
    <n v="-2"/>
    <n v="0"/>
    <n v="18"/>
    <x v="0"/>
    <n v="1"/>
    <n v="1"/>
    <n v="0"/>
    <n v="544"/>
    <n v="3"/>
    <x v="0"/>
    <n v="1"/>
    <n v="2"/>
    <n v="70"/>
    <n v="3"/>
    <n v="1"/>
    <n v="4"/>
    <n v="1569"/>
    <n v="18420"/>
    <n v="1"/>
    <n v="12"/>
    <n v="3"/>
    <n v="3"/>
    <n v="80"/>
    <n v="0"/>
    <n v="0"/>
    <n v="4"/>
    <n v="0"/>
    <n v="0"/>
    <n v="0"/>
    <n v="0"/>
  </r>
  <r>
    <s v="Yes"/>
    <s v="Travel_Rarely"/>
    <x v="2"/>
    <s v="Ex-Employees"/>
    <x v="2"/>
    <x v="2"/>
    <s v="STAFF-1818"/>
    <n v="1818"/>
    <x v="0"/>
    <x v="8"/>
    <x v="1"/>
    <s v="Yes"/>
    <s v="Y"/>
    <n v="3"/>
    <n v="-2"/>
    <n v="0"/>
    <n v="26"/>
    <x v="0"/>
    <n v="1"/>
    <n v="1"/>
    <n v="0"/>
    <n v="920"/>
    <n v="20"/>
    <x v="0"/>
    <n v="1"/>
    <n v="4"/>
    <n v="69"/>
    <n v="3"/>
    <n v="1"/>
    <n v="2"/>
    <n v="2148"/>
    <n v="6889"/>
    <n v="0"/>
    <n v="11"/>
    <n v="3"/>
    <n v="3"/>
    <n v="80"/>
    <n v="0"/>
    <n v="6"/>
    <n v="3"/>
    <n v="5"/>
    <n v="1"/>
    <n v="1"/>
    <n v="4"/>
  </r>
  <r>
    <s v="Yes"/>
    <s v="Travel_Rarely"/>
    <x v="0"/>
    <s v="Ex-Employees"/>
    <x v="1"/>
    <x v="0"/>
    <s v="STAFF-1569"/>
    <n v="1569"/>
    <x v="0"/>
    <x v="2"/>
    <x v="2"/>
    <s v="Yes"/>
    <s v="Y"/>
    <n v="2"/>
    <n v="-2"/>
    <n v="0"/>
    <n v="35"/>
    <x v="0"/>
    <n v="1"/>
    <n v="1"/>
    <n v="0"/>
    <n v="104"/>
    <n v="2"/>
    <x v="3"/>
    <n v="1"/>
    <n v="1"/>
    <n v="69"/>
    <n v="3"/>
    <n v="1"/>
    <n v="1"/>
    <n v="2074"/>
    <n v="26619"/>
    <n v="1"/>
    <n v="12"/>
    <n v="3"/>
    <n v="4"/>
    <n v="80"/>
    <n v="1"/>
    <n v="1"/>
    <n v="3"/>
    <n v="1"/>
    <n v="0"/>
    <n v="0"/>
    <n v="0"/>
  </r>
  <r>
    <s v="Yes"/>
    <s v="Travel_Rarely"/>
    <x v="4"/>
    <s v="Ex-Employees"/>
    <x v="1"/>
    <x v="2"/>
    <s v="STAFF-1783"/>
    <n v="1783"/>
    <x v="0"/>
    <x v="2"/>
    <x v="1"/>
    <s v="Yes"/>
    <s v="Y"/>
    <n v="6"/>
    <n v="-2"/>
    <n v="0"/>
    <n v="22"/>
    <x v="0"/>
    <n v="1"/>
    <n v="1"/>
    <n v="0"/>
    <n v="1294"/>
    <n v="8"/>
    <x v="1"/>
    <n v="1"/>
    <n v="3"/>
    <n v="79"/>
    <n v="3"/>
    <n v="1"/>
    <n v="1"/>
    <n v="2398"/>
    <n v="15999"/>
    <n v="1"/>
    <n v="17"/>
    <n v="3"/>
    <n v="3"/>
    <n v="80"/>
    <n v="0"/>
    <n v="1"/>
    <n v="3"/>
    <n v="1"/>
    <n v="0"/>
    <n v="0"/>
    <n v="0"/>
  </r>
  <r>
    <s v="Yes"/>
    <s v="Travel_Rarely"/>
    <x v="2"/>
    <s v="Ex-Employees"/>
    <x v="0"/>
    <x v="3"/>
    <s v="STAFF-1933"/>
    <n v="1933"/>
    <x v="0"/>
    <x v="0"/>
    <x v="0"/>
    <s v="Yes"/>
    <s v="Y"/>
    <n v="0"/>
    <n v="-2"/>
    <n v="0"/>
    <n v="28"/>
    <x v="0"/>
    <n v="1"/>
    <n v="1"/>
    <n v="0"/>
    <n v="1475"/>
    <n v="13"/>
    <x v="0"/>
    <n v="1"/>
    <n v="4"/>
    <n v="84"/>
    <n v="3"/>
    <n v="2"/>
    <n v="1"/>
    <n v="9854"/>
    <n v="23352"/>
    <n v="3"/>
    <n v="11"/>
    <n v="3"/>
    <n v="4"/>
    <n v="80"/>
    <n v="0"/>
    <n v="6"/>
    <n v="3"/>
    <n v="2"/>
    <n v="0"/>
    <n v="2"/>
    <n v="2"/>
  </r>
  <r>
    <s v="Yes"/>
    <s v="Travel_Frequently"/>
    <x v="0"/>
    <s v="Ex-Employees"/>
    <x v="1"/>
    <x v="2"/>
    <s v="STAFF-1792"/>
    <n v="1792"/>
    <x v="1"/>
    <x v="1"/>
    <x v="2"/>
    <s v="Yes"/>
    <s v="Y"/>
    <n v="2"/>
    <n v="-2"/>
    <n v="0"/>
    <n v="44"/>
    <x v="0"/>
    <n v="1"/>
    <n v="1"/>
    <n v="0"/>
    <n v="429"/>
    <n v="1"/>
    <x v="0"/>
    <n v="1"/>
    <n v="3"/>
    <n v="99"/>
    <n v="3"/>
    <n v="1"/>
    <n v="2"/>
    <n v="2342"/>
    <n v="11092"/>
    <n v="1"/>
    <n v="12"/>
    <n v="3"/>
    <n v="3"/>
    <n v="80"/>
    <n v="3"/>
    <n v="6"/>
    <n v="2"/>
    <n v="5"/>
    <n v="3"/>
    <n v="2"/>
    <n v="3"/>
  </r>
  <r>
    <s v="Yes"/>
    <s v="Travel_Frequently"/>
    <x v="2"/>
    <s v="Ex-Employees"/>
    <x v="1"/>
    <x v="0"/>
    <s v="STAFF-1464"/>
    <n v="1464"/>
    <x v="1"/>
    <x v="2"/>
    <x v="1"/>
    <s v="Yes"/>
    <s v="Y"/>
    <n v="2"/>
    <n v="-2"/>
    <n v="0"/>
    <n v="31"/>
    <x v="0"/>
    <n v="1"/>
    <n v="1"/>
    <n v="0"/>
    <n v="523"/>
    <n v="2"/>
    <x v="3"/>
    <n v="1"/>
    <n v="2"/>
    <n v="94"/>
    <n v="3"/>
    <n v="1"/>
    <n v="4"/>
    <n v="3722"/>
    <n v="21081"/>
    <n v="6"/>
    <n v="13"/>
    <n v="3"/>
    <n v="3"/>
    <n v="80"/>
    <n v="1"/>
    <n v="7"/>
    <n v="1"/>
    <n v="2"/>
    <n v="2"/>
    <n v="2"/>
    <n v="2"/>
  </r>
  <r>
    <s v="Yes"/>
    <s v="Travel_Frequently"/>
    <x v="0"/>
    <s v="Ex-Employees"/>
    <x v="1"/>
    <x v="4"/>
    <s v="STAFF-1767"/>
    <n v="1767"/>
    <x v="1"/>
    <x v="1"/>
    <x v="1"/>
    <s v="Yes"/>
    <s v="Y"/>
    <n v="4"/>
    <n v="-2"/>
    <n v="0"/>
    <n v="43"/>
    <x v="0"/>
    <n v="1"/>
    <n v="1"/>
    <n v="0"/>
    <n v="807"/>
    <n v="17"/>
    <x v="3"/>
    <n v="1"/>
    <n v="3"/>
    <n v="38"/>
    <n v="2"/>
    <n v="1"/>
    <n v="3"/>
    <n v="2437"/>
    <n v="15587"/>
    <n v="9"/>
    <n v="16"/>
    <n v="3"/>
    <n v="4"/>
    <n v="80"/>
    <n v="1"/>
    <n v="6"/>
    <n v="3"/>
    <n v="1"/>
    <n v="0"/>
    <n v="0"/>
    <n v="0"/>
  </r>
  <r>
    <s v="Yes"/>
    <s v="Travel_Frequently"/>
    <x v="4"/>
    <s v="Ex-Employees"/>
    <x v="1"/>
    <x v="2"/>
    <s v="STAFF-1494"/>
    <n v="1494"/>
    <x v="1"/>
    <x v="2"/>
    <x v="0"/>
    <s v="Yes"/>
    <s v="Y"/>
    <n v="2"/>
    <n v="-2"/>
    <n v="0"/>
    <n v="24"/>
    <x v="0"/>
    <n v="1"/>
    <n v="1"/>
    <n v="0"/>
    <n v="381"/>
    <n v="9"/>
    <x v="3"/>
    <n v="1"/>
    <n v="2"/>
    <n v="89"/>
    <n v="3"/>
    <n v="1"/>
    <n v="1"/>
    <n v="3172"/>
    <n v="16998"/>
    <n v="2"/>
    <n v="11"/>
    <n v="3"/>
    <n v="3"/>
    <n v="80"/>
    <n v="0"/>
    <n v="4"/>
    <n v="2"/>
    <n v="0"/>
    <n v="0"/>
    <n v="0"/>
    <n v="0"/>
  </r>
  <r>
    <s v="Yes"/>
    <s v="Travel_Frequently"/>
    <x v="2"/>
    <s v="Ex-Employees"/>
    <x v="0"/>
    <x v="3"/>
    <s v="STAFF-1967"/>
    <n v="1967"/>
    <x v="1"/>
    <x v="0"/>
    <x v="1"/>
    <s v="Yes"/>
    <s v="Y"/>
    <n v="4"/>
    <n v="-2"/>
    <n v="0"/>
    <n v="31"/>
    <x v="0"/>
    <n v="1"/>
    <n v="1"/>
    <n v="0"/>
    <n v="754"/>
    <n v="26"/>
    <x v="2"/>
    <n v="1"/>
    <n v="1"/>
    <n v="63"/>
    <n v="3"/>
    <n v="2"/>
    <n v="1"/>
    <n v="5617"/>
    <n v="21075"/>
    <n v="1"/>
    <n v="11"/>
    <n v="3"/>
    <n v="3"/>
    <n v="80"/>
    <n v="0"/>
    <n v="10"/>
    <n v="3"/>
    <n v="10"/>
    <n v="7"/>
    <n v="0"/>
    <n v="8"/>
  </r>
  <r>
    <s v="Yes"/>
    <s v="Travel_Rarely"/>
    <x v="2"/>
    <s v="Ex-Employees"/>
    <x v="2"/>
    <x v="5"/>
    <s v="STAFF-1844"/>
    <n v="1844"/>
    <x v="1"/>
    <x v="8"/>
    <x v="2"/>
    <s v="Yes"/>
    <s v="Y"/>
    <n v="3"/>
    <n v="-2"/>
    <n v="0"/>
    <n v="29"/>
    <x v="0"/>
    <n v="1"/>
    <n v="1"/>
    <n v="0"/>
    <n v="350"/>
    <n v="13"/>
    <x v="3"/>
    <n v="1"/>
    <n v="1"/>
    <n v="56"/>
    <n v="2"/>
    <n v="1"/>
    <n v="1"/>
    <n v="2335"/>
    <n v="3157"/>
    <n v="4"/>
    <n v="15"/>
    <n v="3"/>
    <n v="4"/>
    <n v="80"/>
    <n v="3"/>
    <n v="4"/>
    <n v="3"/>
    <n v="2"/>
    <n v="2"/>
    <n v="2"/>
    <n v="0"/>
  </r>
  <r>
    <s v="Yes"/>
    <s v="Travel_Rarely"/>
    <x v="2"/>
    <s v="Ex-Employees"/>
    <x v="1"/>
    <x v="2"/>
    <s v="STAFF-2027"/>
    <n v="2027"/>
    <x v="1"/>
    <x v="1"/>
    <x v="1"/>
    <s v="Yes"/>
    <s v="Y"/>
    <n v="3"/>
    <n v="-2"/>
    <n v="0"/>
    <n v="29"/>
    <x v="0"/>
    <n v="1"/>
    <n v="1"/>
    <n v="0"/>
    <n v="1092"/>
    <n v="1"/>
    <x v="2"/>
    <n v="1"/>
    <n v="1"/>
    <n v="36"/>
    <n v="3"/>
    <n v="1"/>
    <n v="4"/>
    <n v="4787"/>
    <n v="26124"/>
    <n v="9"/>
    <n v="14"/>
    <n v="3"/>
    <n v="2"/>
    <n v="80"/>
    <n v="3"/>
    <n v="4"/>
    <n v="4"/>
    <n v="2"/>
    <n v="2"/>
    <n v="2"/>
    <n v="2"/>
  </r>
  <r>
    <s v="Yes"/>
    <s v="Travel_Rarely"/>
    <x v="2"/>
    <s v="Ex-Employees"/>
    <x v="1"/>
    <x v="2"/>
    <s v="STAFF-1604"/>
    <n v="1604"/>
    <x v="1"/>
    <x v="2"/>
    <x v="1"/>
    <s v="Yes"/>
    <s v="Y"/>
    <n v="3"/>
    <n v="-2"/>
    <n v="0"/>
    <n v="28"/>
    <x v="0"/>
    <n v="1"/>
    <n v="1"/>
    <n v="0"/>
    <n v="329"/>
    <n v="24"/>
    <x v="3"/>
    <n v="1"/>
    <n v="3"/>
    <n v="51"/>
    <n v="3"/>
    <n v="1"/>
    <n v="2"/>
    <n v="2408"/>
    <n v="7324"/>
    <n v="1"/>
    <n v="17"/>
    <n v="3"/>
    <n v="3"/>
    <n v="80"/>
    <n v="3"/>
    <n v="1"/>
    <n v="3"/>
    <n v="1"/>
    <n v="1"/>
    <n v="0"/>
    <n v="0"/>
  </r>
  <r>
    <s v="Yes"/>
    <s v="Travel_Rarely"/>
    <x v="0"/>
    <s v="Ex-Employees"/>
    <x v="1"/>
    <x v="0"/>
    <s v="STAFF-1649"/>
    <n v="1649"/>
    <x v="1"/>
    <x v="2"/>
    <x v="0"/>
    <s v="Yes"/>
    <s v="Y"/>
    <n v="3"/>
    <n v="-2"/>
    <n v="0"/>
    <n v="40"/>
    <x v="0"/>
    <n v="1"/>
    <n v="1"/>
    <n v="0"/>
    <n v="1329"/>
    <n v="7"/>
    <x v="3"/>
    <n v="1"/>
    <n v="1"/>
    <n v="73"/>
    <n v="3"/>
    <n v="1"/>
    <n v="1"/>
    <n v="2166"/>
    <n v="3339"/>
    <n v="3"/>
    <n v="14"/>
    <n v="3"/>
    <n v="2"/>
    <n v="80"/>
    <n v="0"/>
    <n v="10"/>
    <n v="1"/>
    <n v="4"/>
    <n v="2"/>
    <n v="0"/>
    <n v="3"/>
  </r>
  <r>
    <s v="Yes"/>
    <s v="Travel_Rarely"/>
    <x v="4"/>
    <s v="Ex-Employees"/>
    <x v="1"/>
    <x v="2"/>
    <s v="STAFF-1684"/>
    <n v="1684"/>
    <x v="1"/>
    <x v="2"/>
    <x v="0"/>
    <s v="Yes"/>
    <s v="Y"/>
    <n v="2"/>
    <n v="-2"/>
    <n v="0"/>
    <n v="23"/>
    <x v="0"/>
    <n v="1"/>
    <n v="1"/>
    <n v="0"/>
    <n v="1320"/>
    <n v="8"/>
    <x v="1"/>
    <n v="1"/>
    <n v="4"/>
    <n v="93"/>
    <n v="2"/>
    <n v="1"/>
    <n v="3"/>
    <n v="3989"/>
    <n v="20586"/>
    <n v="1"/>
    <n v="11"/>
    <n v="3"/>
    <n v="1"/>
    <n v="80"/>
    <n v="0"/>
    <n v="5"/>
    <n v="3"/>
    <n v="5"/>
    <n v="4"/>
    <n v="1"/>
    <n v="2"/>
  </r>
  <r>
    <s v="Yes"/>
    <s v="Travel_Rarely"/>
    <x v="1"/>
    <s v="Ex-Employees"/>
    <x v="0"/>
    <x v="3"/>
    <s v="STAFF-2055"/>
    <n v="2055"/>
    <x v="1"/>
    <x v="0"/>
    <x v="2"/>
    <s v="Yes"/>
    <s v="Y"/>
    <n v="3"/>
    <n v="-2"/>
    <n v="0"/>
    <n v="50"/>
    <x v="0"/>
    <n v="1"/>
    <n v="1"/>
    <n v="0"/>
    <n v="410"/>
    <n v="28"/>
    <x v="3"/>
    <n v="1"/>
    <n v="4"/>
    <n v="39"/>
    <n v="2"/>
    <n v="3"/>
    <n v="1"/>
    <n v="10854"/>
    <n v="16586"/>
    <n v="4"/>
    <n v="13"/>
    <n v="3"/>
    <n v="2"/>
    <n v="80"/>
    <n v="1"/>
    <n v="20"/>
    <n v="3"/>
    <n v="3"/>
    <n v="2"/>
    <n v="2"/>
    <n v="0"/>
  </r>
  <r>
    <s v="Yes"/>
    <s v="Travel_Rarely"/>
    <x v="0"/>
    <s v="Ex-Employees"/>
    <x v="0"/>
    <x v="2"/>
    <s v="STAFF-1645"/>
    <n v="1645"/>
    <x v="1"/>
    <x v="0"/>
    <x v="2"/>
    <s v="Yes"/>
    <s v="Y"/>
    <n v="2"/>
    <n v="-2"/>
    <n v="0"/>
    <n v="35"/>
    <x v="0"/>
    <n v="1"/>
    <n v="1"/>
    <n v="0"/>
    <n v="763"/>
    <n v="15"/>
    <x v="0"/>
    <n v="1"/>
    <n v="1"/>
    <n v="59"/>
    <n v="1"/>
    <n v="2"/>
    <n v="4"/>
    <n v="5440"/>
    <n v="22098"/>
    <n v="6"/>
    <n v="14"/>
    <n v="3"/>
    <n v="4"/>
    <n v="80"/>
    <n v="2"/>
    <n v="7"/>
    <n v="2"/>
    <n v="2"/>
    <n v="2"/>
    <n v="2"/>
    <n v="2"/>
  </r>
  <r>
    <s v="Yes"/>
    <s v="Travel_Rarely"/>
    <x v="0"/>
    <s v="Ex-Employees"/>
    <x v="0"/>
    <x v="3"/>
    <s v="STAFF-1733"/>
    <n v="1733"/>
    <x v="1"/>
    <x v="0"/>
    <x v="2"/>
    <s v="Yes"/>
    <s v="Y"/>
    <n v="3"/>
    <n v="-2"/>
    <n v="0"/>
    <n v="36"/>
    <x v="0"/>
    <n v="1"/>
    <n v="1"/>
    <n v="0"/>
    <n v="1456"/>
    <n v="13"/>
    <x v="4"/>
    <n v="1"/>
    <n v="2"/>
    <n v="96"/>
    <n v="2"/>
    <n v="2"/>
    <n v="1"/>
    <n v="6134"/>
    <n v="8658"/>
    <n v="5"/>
    <n v="13"/>
    <n v="3"/>
    <n v="2"/>
    <n v="80"/>
    <n v="3"/>
    <n v="16"/>
    <n v="3"/>
    <n v="2"/>
    <n v="2"/>
    <n v="2"/>
    <n v="2"/>
  </r>
  <r>
    <s v="Yes"/>
    <s v="Travel_Rarely"/>
    <x v="1"/>
    <s v="Ex-Employees"/>
    <x v="0"/>
    <x v="0"/>
    <s v="STAFF-1968"/>
    <n v="1968"/>
    <x v="1"/>
    <x v="0"/>
    <x v="0"/>
    <s v="Yes"/>
    <s v="Y"/>
    <n v="2"/>
    <n v="-2"/>
    <n v="0"/>
    <n v="53"/>
    <x v="0"/>
    <n v="1"/>
    <n v="1"/>
    <n v="0"/>
    <n v="1168"/>
    <n v="24"/>
    <x v="2"/>
    <n v="1"/>
    <n v="1"/>
    <n v="66"/>
    <n v="3"/>
    <n v="3"/>
    <n v="1"/>
    <n v="10448"/>
    <n v="5843"/>
    <n v="6"/>
    <n v="13"/>
    <n v="3"/>
    <n v="2"/>
    <n v="80"/>
    <n v="0"/>
    <n v="15"/>
    <n v="2"/>
    <n v="2"/>
    <n v="2"/>
    <n v="2"/>
    <n v="2"/>
  </r>
  <r>
    <s v="Yes"/>
    <s v="Travel_Rarely"/>
    <x v="2"/>
    <s v="Ex-Employees"/>
    <x v="0"/>
    <x v="3"/>
    <s v="STAFF-1862"/>
    <n v="1862"/>
    <x v="1"/>
    <x v="0"/>
    <x v="0"/>
    <s v="Yes"/>
    <s v="Y"/>
    <n v="3"/>
    <n v="-2"/>
    <n v="0"/>
    <n v="32"/>
    <x v="0"/>
    <n v="1"/>
    <n v="1"/>
    <n v="0"/>
    <n v="414"/>
    <n v="2"/>
    <x v="2"/>
    <n v="1"/>
    <n v="3"/>
    <n v="82"/>
    <n v="2"/>
    <n v="2"/>
    <n v="2"/>
    <n v="9907"/>
    <n v="26186"/>
    <n v="7"/>
    <n v="12"/>
    <n v="3"/>
    <n v="3"/>
    <n v="80"/>
    <n v="0"/>
    <n v="7"/>
    <n v="2"/>
    <n v="2"/>
    <n v="2"/>
    <n v="2"/>
    <n v="2"/>
  </r>
  <r>
    <s v="Yes"/>
    <s v="Travel_Rarely"/>
    <x v="0"/>
    <s v="Ex-Employees"/>
    <x v="0"/>
    <x v="0"/>
    <s v="STAFF-1797"/>
    <n v="1797"/>
    <x v="1"/>
    <x v="0"/>
    <x v="0"/>
    <s v="Yes"/>
    <s v="Y"/>
    <n v="2"/>
    <n v="-2"/>
    <n v="0"/>
    <n v="35"/>
    <x v="0"/>
    <n v="1"/>
    <n v="1"/>
    <n v="0"/>
    <n v="303"/>
    <n v="27"/>
    <x v="3"/>
    <n v="1"/>
    <n v="3"/>
    <n v="84"/>
    <n v="3"/>
    <n v="2"/>
    <n v="4"/>
    <n v="5813"/>
    <n v="13492"/>
    <n v="1"/>
    <n v="18"/>
    <n v="3"/>
    <n v="4"/>
    <n v="80"/>
    <n v="0"/>
    <n v="10"/>
    <n v="3"/>
    <n v="10"/>
    <n v="7"/>
    <n v="7"/>
    <n v="7"/>
  </r>
  <r>
    <s v="Yes"/>
    <s v="Travel_Rarely"/>
    <x v="1"/>
    <s v="Ex-Employees"/>
    <x v="1"/>
    <x v="2"/>
    <s v="STAFF-1821"/>
    <n v="1821"/>
    <x v="0"/>
    <x v="4"/>
    <x v="1"/>
    <s v="No"/>
    <s v="Y"/>
    <n v="2"/>
    <n v="-2"/>
    <n v="0"/>
    <n v="46"/>
    <x v="0"/>
    <n v="1"/>
    <n v="1"/>
    <n v="0"/>
    <n v="261"/>
    <n v="21"/>
    <x v="0"/>
    <n v="1"/>
    <n v="4"/>
    <n v="66"/>
    <n v="3"/>
    <n v="2"/>
    <n v="2"/>
    <n v="8926"/>
    <n v="10842"/>
    <n v="4"/>
    <n v="22"/>
    <n v="4"/>
    <n v="4"/>
    <n v="80"/>
    <n v="1"/>
    <n v="13"/>
    <n v="4"/>
    <n v="9"/>
    <n v="7"/>
    <n v="3"/>
    <n v="7"/>
  </r>
  <r>
    <s v="Yes"/>
    <s v="Travel_Rarely"/>
    <x v="1"/>
    <s v="Ex-Employees"/>
    <x v="0"/>
    <x v="0"/>
    <s v="STAFF-1869"/>
    <n v="1869"/>
    <x v="0"/>
    <x v="0"/>
    <x v="1"/>
    <s v="No"/>
    <s v="Y"/>
    <n v="2"/>
    <n v="-2"/>
    <n v="0"/>
    <n v="46"/>
    <x v="0"/>
    <n v="1"/>
    <n v="1"/>
    <n v="0"/>
    <n v="1254"/>
    <n v="10"/>
    <x v="3"/>
    <n v="1"/>
    <n v="3"/>
    <n v="64"/>
    <n v="3"/>
    <n v="3"/>
    <n v="2"/>
    <n v="7314"/>
    <n v="14011"/>
    <n v="5"/>
    <n v="21"/>
    <n v="4"/>
    <n v="3"/>
    <n v="80"/>
    <n v="3"/>
    <n v="14"/>
    <n v="3"/>
    <n v="8"/>
    <n v="7"/>
    <n v="0"/>
    <n v="7"/>
  </r>
  <r>
    <s v="Yes"/>
    <s v="Travel_Frequently"/>
    <x v="1"/>
    <s v="Ex-Employees"/>
    <x v="1"/>
    <x v="0"/>
    <s v="STAFF-1420"/>
    <n v="1420"/>
    <x v="1"/>
    <x v="2"/>
    <x v="0"/>
    <s v="No"/>
    <s v="Y"/>
    <n v="2"/>
    <n v="-2"/>
    <n v="0"/>
    <n v="49"/>
    <x v="0"/>
    <n v="1"/>
    <n v="1"/>
    <n v="0"/>
    <n v="1475"/>
    <n v="28"/>
    <x v="0"/>
    <n v="1"/>
    <n v="1"/>
    <n v="97"/>
    <n v="2"/>
    <n v="2"/>
    <n v="1"/>
    <n v="4284"/>
    <n v="22710"/>
    <n v="3"/>
    <n v="20"/>
    <n v="4"/>
    <n v="1"/>
    <n v="80"/>
    <n v="0"/>
    <n v="20"/>
    <n v="3"/>
    <n v="4"/>
    <n v="3"/>
    <n v="1"/>
    <n v="3"/>
  </r>
  <r>
    <s v="Yes"/>
    <s v="Non-Travel"/>
    <x v="0"/>
    <s v="Ex-Employees"/>
    <x v="1"/>
    <x v="0"/>
    <s v="STAFF-1458"/>
    <n v="1458"/>
    <x v="0"/>
    <x v="2"/>
    <x v="0"/>
    <s v="Yes"/>
    <s v="Y"/>
    <n v="2"/>
    <n v="-2"/>
    <n v="0"/>
    <n v="39"/>
    <x v="0"/>
    <n v="1"/>
    <n v="1"/>
    <n v="0"/>
    <n v="592"/>
    <n v="2"/>
    <x v="3"/>
    <n v="1"/>
    <n v="1"/>
    <n v="54"/>
    <n v="2"/>
    <n v="1"/>
    <n v="1"/>
    <n v="3646"/>
    <n v="17181"/>
    <n v="2"/>
    <n v="23"/>
    <n v="4"/>
    <n v="2"/>
    <n v="80"/>
    <n v="0"/>
    <n v="11"/>
    <n v="4"/>
    <n v="1"/>
    <n v="0"/>
    <n v="0"/>
    <n v="0"/>
  </r>
  <r>
    <s v="Yes"/>
    <s v="Travel_Rarely"/>
    <x v="2"/>
    <s v="Ex-Employees"/>
    <x v="0"/>
    <x v="2"/>
    <s v="STAFF-1489"/>
    <n v="1489"/>
    <x v="0"/>
    <x v="0"/>
    <x v="0"/>
    <s v="Yes"/>
    <s v="Y"/>
    <n v="2"/>
    <n v="-2"/>
    <n v="0"/>
    <n v="34"/>
    <x v="0"/>
    <n v="1"/>
    <n v="1"/>
    <n v="0"/>
    <n v="790"/>
    <n v="24"/>
    <x v="2"/>
    <n v="1"/>
    <n v="1"/>
    <n v="40"/>
    <n v="2"/>
    <n v="2"/>
    <n v="2"/>
    <n v="4599"/>
    <n v="7815"/>
    <n v="0"/>
    <n v="23"/>
    <n v="4"/>
    <n v="3"/>
    <n v="80"/>
    <n v="0"/>
    <n v="16"/>
    <n v="4"/>
    <n v="15"/>
    <n v="9"/>
    <n v="10"/>
    <n v="10"/>
  </r>
  <r>
    <s v="Yes"/>
    <s v="Travel_Rarely"/>
    <x v="2"/>
    <s v="Ex-Employees"/>
    <x v="0"/>
    <x v="0"/>
    <s v="STAFF-1758"/>
    <n v="1758"/>
    <x v="0"/>
    <x v="0"/>
    <x v="0"/>
    <s v="Yes"/>
    <s v="Y"/>
    <n v="2"/>
    <n v="-2"/>
    <n v="0"/>
    <n v="33"/>
    <x v="0"/>
    <n v="1"/>
    <n v="1"/>
    <n v="0"/>
    <n v="211"/>
    <n v="16"/>
    <x v="3"/>
    <n v="1"/>
    <n v="1"/>
    <n v="74"/>
    <n v="3"/>
    <n v="3"/>
    <n v="1"/>
    <n v="8564"/>
    <n v="10092"/>
    <n v="2"/>
    <n v="20"/>
    <n v="4"/>
    <n v="3"/>
    <n v="80"/>
    <n v="0"/>
    <n v="11"/>
    <n v="2"/>
    <n v="0"/>
    <n v="0"/>
    <n v="0"/>
    <n v="0"/>
  </r>
  <r>
    <s v="Yes"/>
    <s v="Non-Travel"/>
    <x v="2"/>
    <s v="Ex-Employees"/>
    <x v="1"/>
    <x v="4"/>
    <s v="STAFF-1905"/>
    <n v="1905"/>
    <x v="1"/>
    <x v="1"/>
    <x v="1"/>
    <s v="Yes"/>
    <s v="Y"/>
    <n v="2"/>
    <n v="-2"/>
    <n v="0"/>
    <n v="34"/>
    <x v="0"/>
    <n v="1"/>
    <n v="1"/>
    <n v="0"/>
    <n v="967"/>
    <n v="16"/>
    <x v="2"/>
    <n v="1"/>
    <n v="4"/>
    <n v="85"/>
    <n v="1"/>
    <n v="1"/>
    <n v="1"/>
    <n v="2307"/>
    <n v="14460"/>
    <n v="1"/>
    <n v="23"/>
    <n v="4"/>
    <n v="2"/>
    <n v="80"/>
    <n v="1"/>
    <n v="5"/>
    <n v="3"/>
    <n v="5"/>
    <n v="2"/>
    <n v="3"/>
    <n v="0"/>
  </r>
  <r>
    <s v="Yes"/>
    <s v="Travel_Frequently"/>
    <x v="2"/>
    <s v="Ex-Employees"/>
    <x v="1"/>
    <x v="0"/>
    <s v="STAFF-1868"/>
    <n v="1868"/>
    <x v="1"/>
    <x v="1"/>
    <x v="0"/>
    <s v="Yes"/>
    <s v="Y"/>
    <n v="3"/>
    <n v="-2"/>
    <n v="0"/>
    <n v="29"/>
    <x v="0"/>
    <n v="1"/>
    <n v="1"/>
    <n v="0"/>
    <n v="459"/>
    <n v="24"/>
    <x v="0"/>
    <n v="1"/>
    <n v="4"/>
    <n v="73"/>
    <n v="2"/>
    <n v="1"/>
    <n v="4"/>
    <n v="2439"/>
    <n v="14753"/>
    <n v="1"/>
    <n v="24"/>
    <n v="4"/>
    <n v="2"/>
    <n v="80"/>
    <n v="0"/>
    <n v="1"/>
    <n v="2"/>
    <n v="1"/>
    <n v="0"/>
    <n v="1"/>
    <n v="0"/>
  </r>
  <r>
    <s v="Yes"/>
    <s v="Travel_Frequently"/>
    <x v="0"/>
    <s v="Ex-Employees"/>
    <x v="0"/>
    <x v="1"/>
    <s v="STAFF-1667"/>
    <n v="1667"/>
    <x v="1"/>
    <x v="0"/>
    <x v="0"/>
    <s v="Yes"/>
    <s v="Y"/>
    <n v="2"/>
    <n v="-2"/>
    <n v="0"/>
    <n v="35"/>
    <x v="0"/>
    <n v="1"/>
    <n v="1"/>
    <n v="0"/>
    <n v="880"/>
    <n v="12"/>
    <x v="2"/>
    <n v="1"/>
    <n v="4"/>
    <n v="36"/>
    <n v="3"/>
    <n v="2"/>
    <n v="4"/>
    <n v="4581"/>
    <n v="10414"/>
    <n v="3"/>
    <n v="24"/>
    <n v="4"/>
    <n v="1"/>
    <n v="80"/>
    <n v="0"/>
    <n v="13"/>
    <n v="4"/>
    <n v="11"/>
    <n v="9"/>
    <n v="6"/>
    <n v="7"/>
  </r>
  <r>
    <s v="Yes"/>
    <s v="Travel_Rarely"/>
    <x v="4"/>
    <s v="Ex-Employees"/>
    <x v="1"/>
    <x v="0"/>
    <s v="STAFF-1878"/>
    <n v="1878"/>
    <x v="1"/>
    <x v="1"/>
    <x v="0"/>
    <s v="Yes"/>
    <s v="Y"/>
    <n v="2"/>
    <n v="-2"/>
    <n v="0"/>
    <n v="22"/>
    <x v="0"/>
    <n v="1"/>
    <n v="1"/>
    <n v="0"/>
    <n v="391"/>
    <n v="7"/>
    <x v="1"/>
    <n v="1"/>
    <n v="4"/>
    <n v="75"/>
    <n v="3"/>
    <n v="1"/>
    <n v="2"/>
    <n v="2472"/>
    <n v="26092"/>
    <n v="1"/>
    <n v="23"/>
    <n v="4"/>
    <n v="1"/>
    <n v="80"/>
    <n v="0"/>
    <n v="1"/>
    <n v="3"/>
    <n v="1"/>
    <n v="0"/>
    <n v="0"/>
    <n v="0"/>
  </r>
  <r>
    <s v="Yes"/>
    <s v="Travel_Rarely"/>
    <x v="4"/>
    <s v="Ex-Employees"/>
    <x v="0"/>
    <x v="0"/>
    <s v="STAFF-1702"/>
    <n v="1702"/>
    <x v="1"/>
    <x v="6"/>
    <x v="2"/>
    <s v="Yes"/>
    <s v="Y"/>
    <n v="2"/>
    <n v="-2"/>
    <n v="0"/>
    <n v="23"/>
    <x v="0"/>
    <n v="1"/>
    <n v="1"/>
    <n v="0"/>
    <n v="427"/>
    <n v="7"/>
    <x v="3"/>
    <n v="1"/>
    <n v="3"/>
    <n v="99"/>
    <n v="3"/>
    <n v="1"/>
    <n v="4"/>
    <n v="2275"/>
    <n v="25103"/>
    <n v="1"/>
    <n v="21"/>
    <n v="4"/>
    <n v="2"/>
    <n v="80"/>
    <n v="1"/>
    <n v="3"/>
    <n v="3"/>
    <n v="3"/>
    <n v="2"/>
    <n v="0"/>
    <n v="2"/>
  </r>
  <r>
    <m/>
    <m/>
    <x v="5"/>
    <m/>
    <x v="3"/>
    <x v="6"/>
    <m/>
    <m/>
    <x v="2"/>
    <x v="9"/>
    <x v="3"/>
    <m/>
    <m/>
    <m/>
    <m/>
    <m/>
    <m/>
    <x v="2"/>
    <m/>
    <m/>
    <m/>
    <m/>
    <m/>
    <x v="5"/>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s v="Ex-Employees"/>
    <x v="0"/>
    <s v="Life Sciences"/>
    <s v="STAFF-1"/>
    <n v="1"/>
    <x v="0"/>
    <s v="Sales Executive"/>
    <s v="Single"/>
    <s v="Yes"/>
    <s v="Y"/>
    <n v="0"/>
    <n v="-2"/>
    <n v="0"/>
    <n v="41"/>
    <n v="1"/>
    <n v="1"/>
    <n v="1"/>
    <n v="0"/>
    <n v="1102"/>
    <n v="1"/>
    <s v="Associates Degree"/>
    <n v="1"/>
    <n v="2"/>
    <n v="94"/>
    <n v="3"/>
    <n v="2"/>
    <n v="4"/>
    <n v="5993"/>
    <n v="19479"/>
    <n v="8"/>
    <n v="11"/>
    <n v="3"/>
    <n v="1"/>
    <n v="80"/>
    <n v="0"/>
    <n v="8"/>
    <n v="1"/>
    <n v="6"/>
    <n v="4"/>
    <n v="0"/>
    <n v="5"/>
  </r>
  <r>
    <x v="1"/>
    <x v="1"/>
    <x v="1"/>
    <s v="Current Employees"/>
    <x v="1"/>
    <s v="Life Sciences"/>
    <s v="STAFF-2"/>
    <n v="2"/>
    <x v="1"/>
    <s v="Research Scientist"/>
    <s v="Married"/>
    <s v="No"/>
    <s v="Y"/>
    <n v="3"/>
    <n v="-2"/>
    <n v="0"/>
    <n v="49"/>
    <n v="0"/>
    <m/>
    <n v="0"/>
    <n v="1"/>
    <n v="279"/>
    <n v="8"/>
    <s v="High School"/>
    <n v="1"/>
    <n v="3"/>
    <n v="61"/>
    <n v="2"/>
    <n v="2"/>
    <n v="2"/>
    <n v="5130"/>
    <n v="24907"/>
    <n v="1"/>
    <n v="23"/>
    <n v="4"/>
    <n v="4"/>
    <n v="80"/>
    <n v="1"/>
    <n v="10"/>
    <n v="3"/>
    <n v="10"/>
    <n v="7"/>
    <n v="1"/>
    <n v="7"/>
  </r>
  <r>
    <x v="0"/>
    <x v="0"/>
    <x v="0"/>
    <s v="Ex-Employees"/>
    <x v="1"/>
    <s v="Other"/>
    <s v="STAFF-4"/>
    <n v="4"/>
    <x v="1"/>
    <s v="Laboratory Technician"/>
    <s v="Single"/>
    <s v="Yes"/>
    <s v="Y"/>
    <n v="3"/>
    <n v="-2"/>
    <n v="0"/>
    <n v="37"/>
    <n v="1"/>
    <n v="1"/>
    <n v="1"/>
    <n v="0"/>
    <n v="1373"/>
    <n v="2"/>
    <s v="Associates Degree"/>
    <n v="1"/>
    <n v="4"/>
    <n v="92"/>
    <n v="2"/>
    <n v="1"/>
    <n v="3"/>
    <n v="2090"/>
    <n v="2396"/>
    <n v="6"/>
    <n v="15"/>
    <n v="3"/>
    <n v="2"/>
    <n v="80"/>
    <n v="0"/>
    <n v="7"/>
    <n v="3"/>
    <n v="0"/>
    <n v="0"/>
    <n v="0"/>
    <n v="0"/>
  </r>
  <r>
    <x v="1"/>
    <x v="1"/>
    <x v="2"/>
    <s v="Current Employees"/>
    <x v="1"/>
    <s v="Life Sciences"/>
    <s v="STAFF-5"/>
    <n v="5"/>
    <x v="0"/>
    <s v="Research Scientist"/>
    <s v="Married"/>
    <s v="Yes"/>
    <s v="Y"/>
    <n v="3"/>
    <n v="-2"/>
    <n v="0"/>
    <n v="33"/>
    <n v="0"/>
    <m/>
    <n v="0"/>
    <n v="1"/>
    <n v="1392"/>
    <n v="3"/>
    <s v="Master's Degree"/>
    <n v="1"/>
    <n v="4"/>
    <n v="56"/>
    <n v="3"/>
    <n v="1"/>
    <n v="3"/>
    <n v="2909"/>
    <n v="23159"/>
    <n v="1"/>
    <n v="11"/>
    <n v="3"/>
    <n v="3"/>
    <n v="80"/>
    <n v="0"/>
    <n v="8"/>
    <n v="3"/>
    <n v="8"/>
    <n v="7"/>
    <n v="3"/>
    <n v="0"/>
  </r>
  <r>
    <x v="1"/>
    <x v="0"/>
    <x v="2"/>
    <s v="Current Employees"/>
    <x v="1"/>
    <s v="Medical"/>
    <s v="STAFF-7"/>
    <n v="7"/>
    <x v="1"/>
    <s v="Laboratory Technician"/>
    <s v="Married"/>
    <s v="No"/>
    <s v="Y"/>
    <n v="3"/>
    <n v="-2"/>
    <n v="0"/>
    <n v="27"/>
    <n v="0"/>
    <m/>
    <n v="0"/>
    <n v="1"/>
    <n v="591"/>
    <n v="2"/>
    <s v="High School"/>
    <n v="1"/>
    <n v="1"/>
    <n v="40"/>
    <n v="3"/>
    <n v="1"/>
    <n v="2"/>
    <n v="3468"/>
    <n v="16632"/>
    <n v="9"/>
    <n v="12"/>
    <n v="3"/>
    <n v="4"/>
    <n v="80"/>
    <n v="1"/>
    <n v="6"/>
    <n v="3"/>
    <n v="2"/>
    <n v="2"/>
    <n v="2"/>
    <n v="2"/>
  </r>
  <r>
    <x v="1"/>
    <x v="1"/>
    <x v="2"/>
    <s v="Current Employees"/>
    <x v="1"/>
    <s v="Life Sciences"/>
    <s v="STAFF-8"/>
    <n v="8"/>
    <x v="1"/>
    <s v="Laboratory Technician"/>
    <s v="Single"/>
    <s v="No"/>
    <s v="Y"/>
    <n v="2"/>
    <n v="-2"/>
    <n v="0"/>
    <n v="32"/>
    <n v="0"/>
    <m/>
    <n v="0"/>
    <n v="1"/>
    <n v="1005"/>
    <n v="2"/>
    <s v="Associates Degree"/>
    <n v="1"/>
    <n v="4"/>
    <n v="79"/>
    <n v="3"/>
    <n v="1"/>
    <n v="2"/>
    <n v="3068"/>
    <n v="11864"/>
    <n v="0"/>
    <n v="13"/>
    <n v="3"/>
    <n v="3"/>
    <n v="80"/>
    <n v="0"/>
    <n v="8"/>
    <n v="2"/>
    <n v="7"/>
    <n v="7"/>
    <n v="3"/>
    <n v="6"/>
  </r>
  <r>
    <x v="1"/>
    <x v="0"/>
    <x v="3"/>
    <s v="Current Employees"/>
    <x v="1"/>
    <s v="Medical"/>
    <s v="STAFF-10"/>
    <n v="10"/>
    <x v="0"/>
    <s v="Laboratory Technician"/>
    <s v="Married"/>
    <s v="Yes"/>
    <s v="Y"/>
    <n v="3"/>
    <n v="-2"/>
    <n v="0"/>
    <n v="59"/>
    <n v="0"/>
    <m/>
    <n v="0"/>
    <n v="1"/>
    <n v="1324"/>
    <n v="3"/>
    <s v="Bachelor's Degree"/>
    <n v="1"/>
    <n v="3"/>
    <n v="81"/>
    <n v="4"/>
    <n v="1"/>
    <n v="4"/>
    <n v="2670"/>
    <n v="9964"/>
    <n v="4"/>
    <n v="20"/>
    <n v="4"/>
    <n v="1"/>
    <n v="80"/>
    <n v="3"/>
    <n v="12"/>
    <n v="2"/>
    <n v="1"/>
    <n v="0"/>
    <n v="0"/>
    <n v="0"/>
  </r>
  <r>
    <x v="1"/>
    <x v="0"/>
    <x v="2"/>
    <s v="Current Employees"/>
    <x v="1"/>
    <s v="Life Sciences"/>
    <s v="STAFF-11"/>
    <n v="11"/>
    <x v="1"/>
    <s v="Laboratory Technician"/>
    <s v="Divorced"/>
    <s v="No"/>
    <s v="Y"/>
    <n v="2"/>
    <n v="-2"/>
    <n v="0"/>
    <n v="30"/>
    <n v="0"/>
    <m/>
    <n v="0"/>
    <n v="1"/>
    <n v="1358"/>
    <n v="24"/>
    <s v="High School"/>
    <n v="1"/>
    <n v="4"/>
    <n v="67"/>
    <n v="3"/>
    <n v="1"/>
    <n v="2"/>
    <n v="2693"/>
    <n v="13335"/>
    <n v="1"/>
    <n v="22"/>
    <n v="4"/>
    <n v="2"/>
    <n v="80"/>
    <n v="1"/>
    <n v="1"/>
    <n v="3"/>
    <n v="1"/>
    <n v="0"/>
    <n v="0"/>
    <n v="0"/>
  </r>
  <r>
    <x v="1"/>
    <x v="1"/>
    <x v="0"/>
    <s v="Current Employees"/>
    <x v="1"/>
    <s v="Life Sciences"/>
    <s v="STAFF-12"/>
    <n v="12"/>
    <x v="1"/>
    <s v="Manufacturing Director"/>
    <s v="Single"/>
    <s v="No"/>
    <s v="Y"/>
    <n v="2"/>
    <n v="-2"/>
    <n v="0"/>
    <n v="38"/>
    <n v="0"/>
    <m/>
    <n v="0"/>
    <n v="1"/>
    <n v="216"/>
    <n v="23"/>
    <s v="Bachelor's Degree"/>
    <n v="1"/>
    <n v="4"/>
    <n v="44"/>
    <n v="2"/>
    <n v="3"/>
    <n v="2"/>
    <n v="9526"/>
    <n v="8787"/>
    <n v="0"/>
    <n v="21"/>
    <n v="4"/>
    <n v="2"/>
    <n v="80"/>
    <n v="0"/>
    <n v="10"/>
    <n v="3"/>
    <n v="9"/>
    <n v="7"/>
    <n v="1"/>
    <n v="8"/>
  </r>
  <r>
    <x v="1"/>
    <x v="0"/>
    <x v="0"/>
    <s v="Current Employees"/>
    <x v="1"/>
    <s v="Medical"/>
    <s v="STAFF-13"/>
    <n v="13"/>
    <x v="1"/>
    <s v="Healthcare Representative"/>
    <s v="Married"/>
    <s v="No"/>
    <s v="Y"/>
    <n v="3"/>
    <n v="-2"/>
    <n v="0"/>
    <n v="36"/>
    <n v="0"/>
    <m/>
    <n v="0"/>
    <n v="1"/>
    <n v="1299"/>
    <n v="27"/>
    <s v="Bachelor's Degree"/>
    <n v="1"/>
    <n v="3"/>
    <n v="94"/>
    <n v="3"/>
    <n v="2"/>
    <n v="3"/>
    <n v="5237"/>
    <n v="16577"/>
    <n v="6"/>
    <n v="13"/>
    <n v="3"/>
    <n v="2"/>
    <n v="80"/>
    <n v="2"/>
    <n v="17"/>
    <n v="2"/>
    <n v="7"/>
    <n v="7"/>
    <n v="7"/>
    <n v="7"/>
  </r>
  <r>
    <x v="1"/>
    <x v="0"/>
    <x v="0"/>
    <s v="Current Employees"/>
    <x v="1"/>
    <s v="Medical"/>
    <s v="STAFF-14"/>
    <n v="14"/>
    <x v="1"/>
    <s v="Laboratory Technician"/>
    <s v="Married"/>
    <s v="No"/>
    <s v="Y"/>
    <n v="5"/>
    <n v="-2"/>
    <n v="0"/>
    <n v="35"/>
    <n v="0"/>
    <m/>
    <n v="0"/>
    <n v="1"/>
    <n v="809"/>
    <n v="16"/>
    <s v="Bachelor's Degree"/>
    <n v="1"/>
    <n v="1"/>
    <n v="84"/>
    <n v="4"/>
    <n v="1"/>
    <n v="2"/>
    <n v="2426"/>
    <n v="16479"/>
    <n v="0"/>
    <n v="13"/>
    <n v="3"/>
    <n v="3"/>
    <n v="80"/>
    <n v="1"/>
    <n v="6"/>
    <n v="3"/>
    <n v="5"/>
    <n v="4"/>
    <n v="0"/>
    <n v="3"/>
  </r>
  <r>
    <x v="1"/>
    <x v="0"/>
    <x v="2"/>
    <s v="Current Employees"/>
    <x v="1"/>
    <s v="Life Sciences"/>
    <s v="STAFF-15"/>
    <n v="15"/>
    <x v="0"/>
    <s v="Laboratory Technician"/>
    <s v="Single"/>
    <s v="Yes"/>
    <s v="Y"/>
    <n v="3"/>
    <n v="-2"/>
    <n v="0"/>
    <n v="29"/>
    <n v="0"/>
    <m/>
    <n v="0"/>
    <n v="1"/>
    <n v="153"/>
    <n v="15"/>
    <s v="Associates Degree"/>
    <n v="1"/>
    <n v="4"/>
    <n v="49"/>
    <n v="2"/>
    <n v="2"/>
    <n v="2"/>
    <n v="4193"/>
    <n v="12682"/>
    <n v="0"/>
    <n v="12"/>
    <n v="3"/>
    <n v="4"/>
    <n v="80"/>
    <n v="0"/>
    <n v="10"/>
    <n v="3"/>
    <n v="9"/>
    <n v="5"/>
    <n v="0"/>
    <n v="8"/>
  </r>
  <r>
    <x v="1"/>
    <x v="0"/>
    <x v="2"/>
    <s v="Current Employees"/>
    <x v="1"/>
    <s v="Life Sciences"/>
    <s v="STAFF-16"/>
    <n v="16"/>
    <x v="1"/>
    <s v="Research Scientist"/>
    <s v="Divorced"/>
    <s v="No"/>
    <s v="Y"/>
    <n v="1"/>
    <n v="-2"/>
    <n v="0"/>
    <n v="31"/>
    <n v="0"/>
    <m/>
    <n v="0"/>
    <n v="1"/>
    <n v="670"/>
    <n v="26"/>
    <s v="High School"/>
    <n v="1"/>
    <n v="1"/>
    <n v="31"/>
    <n v="3"/>
    <n v="1"/>
    <n v="2"/>
    <n v="2911"/>
    <n v="15170"/>
    <n v="1"/>
    <n v="17"/>
    <n v="3"/>
    <n v="4"/>
    <n v="80"/>
    <n v="1"/>
    <n v="5"/>
    <n v="2"/>
    <n v="5"/>
    <n v="2"/>
    <n v="4"/>
    <n v="3"/>
  </r>
  <r>
    <x v="1"/>
    <x v="0"/>
    <x v="2"/>
    <s v="Current Employees"/>
    <x v="1"/>
    <s v="Medical"/>
    <s v="STAFF-18"/>
    <n v="18"/>
    <x v="1"/>
    <s v="Laboratory Technician"/>
    <s v="Divorced"/>
    <s v="No"/>
    <s v="Y"/>
    <n v="2"/>
    <n v="-2"/>
    <n v="0"/>
    <n v="34"/>
    <n v="0"/>
    <m/>
    <n v="0"/>
    <n v="1"/>
    <n v="1346"/>
    <n v="19"/>
    <s v="Associates Degree"/>
    <n v="1"/>
    <n v="2"/>
    <n v="93"/>
    <n v="3"/>
    <n v="1"/>
    <n v="4"/>
    <n v="2661"/>
    <n v="8758"/>
    <n v="0"/>
    <n v="11"/>
    <n v="3"/>
    <n v="3"/>
    <n v="80"/>
    <n v="1"/>
    <n v="3"/>
    <n v="3"/>
    <n v="2"/>
    <n v="2"/>
    <n v="1"/>
    <n v="2"/>
  </r>
  <r>
    <x v="0"/>
    <x v="0"/>
    <x v="2"/>
    <s v="Ex-Employees"/>
    <x v="1"/>
    <s v="Life Sciences"/>
    <s v="STAFF-19"/>
    <n v="19"/>
    <x v="1"/>
    <s v="Laboratory Technician"/>
    <s v="Single"/>
    <s v="Yes"/>
    <s v="Y"/>
    <n v="4"/>
    <n v="-2"/>
    <n v="0"/>
    <n v="28"/>
    <n v="1"/>
    <n v="1"/>
    <n v="1"/>
    <n v="0"/>
    <n v="103"/>
    <n v="24"/>
    <s v="Bachelor's Degree"/>
    <n v="1"/>
    <n v="3"/>
    <n v="50"/>
    <n v="2"/>
    <n v="1"/>
    <n v="2"/>
    <n v="2028"/>
    <n v="12947"/>
    <n v="5"/>
    <n v="14"/>
    <n v="3"/>
    <n v="2"/>
    <n v="80"/>
    <n v="0"/>
    <n v="6"/>
    <n v="3"/>
    <n v="4"/>
    <n v="2"/>
    <n v="0"/>
    <n v="3"/>
  </r>
  <r>
    <x v="1"/>
    <x v="0"/>
    <x v="2"/>
    <s v="Current Employees"/>
    <x v="1"/>
    <s v="Life Sciences"/>
    <s v="STAFF-20"/>
    <n v="20"/>
    <x v="0"/>
    <s v="Manufacturing Director"/>
    <s v="Divorced"/>
    <s v="No"/>
    <s v="Y"/>
    <n v="1"/>
    <n v="-2"/>
    <n v="0"/>
    <n v="29"/>
    <n v="0"/>
    <m/>
    <n v="0"/>
    <n v="1"/>
    <n v="1389"/>
    <n v="21"/>
    <s v="Master's Degree"/>
    <n v="1"/>
    <n v="2"/>
    <n v="51"/>
    <n v="4"/>
    <n v="3"/>
    <n v="2"/>
    <n v="9980"/>
    <n v="10195"/>
    <n v="1"/>
    <n v="11"/>
    <n v="3"/>
    <n v="3"/>
    <n v="80"/>
    <n v="1"/>
    <n v="10"/>
    <n v="3"/>
    <n v="10"/>
    <n v="9"/>
    <n v="8"/>
    <n v="8"/>
  </r>
  <r>
    <x v="1"/>
    <x v="0"/>
    <x v="2"/>
    <s v="Current Employees"/>
    <x v="1"/>
    <s v="Life Sciences"/>
    <s v="STAFF-21"/>
    <n v="21"/>
    <x v="1"/>
    <s v="Research Scientist"/>
    <s v="Divorced"/>
    <s v="Yes"/>
    <s v="Y"/>
    <n v="5"/>
    <n v="-2"/>
    <n v="0"/>
    <n v="32"/>
    <n v="0"/>
    <m/>
    <n v="0"/>
    <n v="1"/>
    <n v="334"/>
    <n v="5"/>
    <s v="Associates Degree"/>
    <n v="1"/>
    <n v="1"/>
    <n v="80"/>
    <n v="4"/>
    <n v="1"/>
    <n v="2"/>
    <n v="3298"/>
    <n v="15053"/>
    <n v="0"/>
    <n v="12"/>
    <n v="3"/>
    <n v="4"/>
    <n v="80"/>
    <n v="2"/>
    <n v="7"/>
    <n v="2"/>
    <n v="6"/>
    <n v="2"/>
    <n v="0"/>
    <n v="5"/>
  </r>
  <r>
    <x v="1"/>
    <x v="2"/>
    <x v="4"/>
    <s v="Current Employees"/>
    <x v="1"/>
    <s v="Medical"/>
    <s v="STAFF-22"/>
    <n v="22"/>
    <x v="1"/>
    <s v="Laboratory Technician"/>
    <s v="Divorced"/>
    <s v="Yes"/>
    <s v="Y"/>
    <n v="2"/>
    <n v="-2"/>
    <n v="0"/>
    <n v="22"/>
    <n v="0"/>
    <m/>
    <n v="0"/>
    <n v="1"/>
    <n v="1123"/>
    <n v="16"/>
    <s v="Associates Degree"/>
    <n v="1"/>
    <n v="4"/>
    <n v="96"/>
    <n v="4"/>
    <n v="1"/>
    <n v="4"/>
    <n v="2935"/>
    <n v="7324"/>
    <n v="1"/>
    <n v="13"/>
    <n v="3"/>
    <n v="2"/>
    <n v="80"/>
    <n v="2"/>
    <n v="1"/>
    <n v="2"/>
    <n v="1"/>
    <n v="0"/>
    <n v="0"/>
    <n v="0"/>
  </r>
  <r>
    <x v="1"/>
    <x v="0"/>
    <x v="1"/>
    <s v="Current Employees"/>
    <x v="0"/>
    <s v="Life Sciences"/>
    <s v="STAFF-23"/>
    <n v="23"/>
    <x v="0"/>
    <s v="Manager"/>
    <s v="Married"/>
    <s v="No"/>
    <s v="Y"/>
    <n v="3"/>
    <n v="-2"/>
    <n v="0"/>
    <n v="53"/>
    <n v="0"/>
    <m/>
    <n v="0"/>
    <n v="1"/>
    <n v="1219"/>
    <n v="2"/>
    <s v="Master's Degree"/>
    <n v="1"/>
    <n v="1"/>
    <n v="78"/>
    <n v="2"/>
    <n v="4"/>
    <n v="2"/>
    <n v="15427"/>
    <n v="22021"/>
    <n v="2"/>
    <n v="16"/>
    <n v="3"/>
    <n v="3"/>
    <n v="80"/>
    <n v="0"/>
    <n v="31"/>
    <n v="3"/>
    <n v="25"/>
    <n v="8"/>
    <n v="3"/>
    <n v="7"/>
  </r>
  <r>
    <x v="1"/>
    <x v="0"/>
    <x v="0"/>
    <s v="Current Employees"/>
    <x v="1"/>
    <s v="Life Sciences"/>
    <s v="STAFF-24"/>
    <n v="24"/>
    <x v="1"/>
    <s v="Research Scientist"/>
    <s v="Single"/>
    <s v="Yes"/>
    <s v="Y"/>
    <n v="3"/>
    <n v="-2"/>
    <n v="0"/>
    <n v="38"/>
    <n v="0"/>
    <m/>
    <n v="0"/>
    <n v="1"/>
    <n v="371"/>
    <n v="2"/>
    <s v="Bachelor's Degree"/>
    <n v="1"/>
    <n v="4"/>
    <n v="45"/>
    <n v="3"/>
    <n v="1"/>
    <n v="2"/>
    <n v="3944"/>
    <n v="4306"/>
    <n v="5"/>
    <n v="11"/>
    <n v="3"/>
    <n v="3"/>
    <n v="80"/>
    <n v="0"/>
    <n v="6"/>
    <n v="3"/>
    <n v="3"/>
    <n v="2"/>
    <n v="1"/>
    <n v="2"/>
  </r>
  <r>
    <x v="1"/>
    <x v="2"/>
    <x v="4"/>
    <s v="Current Employees"/>
    <x v="1"/>
    <s v="Other"/>
    <s v="STAFF-26"/>
    <n v="26"/>
    <x v="0"/>
    <s v="Manufacturing Director"/>
    <s v="Divorced"/>
    <s v="No"/>
    <s v="Y"/>
    <n v="5"/>
    <n v="-2"/>
    <n v="0"/>
    <n v="24"/>
    <n v="0"/>
    <m/>
    <n v="0"/>
    <n v="1"/>
    <n v="673"/>
    <n v="11"/>
    <s v="Associates Degree"/>
    <n v="1"/>
    <n v="1"/>
    <n v="96"/>
    <n v="4"/>
    <n v="2"/>
    <n v="3"/>
    <n v="4011"/>
    <n v="8232"/>
    <n v="0"/>
    <n v="18"/>
    <n v="3"/>
    <n v="4"/>
    <n v="80"/>
    <n v="1"/>
    <n v="5"/>
    <n v="2"/>
    <n v="4"/>
    <n v="2"/>
    <n v="1"/>
    <n v="3"/>
  </r>
  <r>
    <x v="0"/>
    <x v="0"/>
    <x v="0"/>
    <s v="Ex-Employees"/>
    <x v="0"/>
    <s v="Life Sciences"/>
    <s v="STAFF-27"/>
    <n v="27"/>
    <x v="1"/>
    <s v="Sales Representative"/>
    <s v="Single"/>
    <s v="No"/>
    <s v="Y"/>
    <n v="4"/>
    <n v="-2"/>
    <n v="0"/>
    <n v="36"/>
    <n v="1"/>
    <n v="1"/>
    <n v="1"/>
    <n v="0"/>
    <n v="1218"/>
    <n v="9"/>
    <s v="Master's Degree"/>
    <n v="1"/>
    <n v="3"/>
    <n v="82"/>
    <n v="2"/>
    <n v="1"/>
    <n v="2"/>
    <n v="3407"/>
    <n v="6986"/>
    <n v="7"/>
    <n v="23"/>
    <n v="4"/>
    <n v="2"/>
    <n v="80"/>
    <n v="0"/>
    <n v="10"/>
    <n v="3"/>
    <n v="5"/>
    <n v="3"/>
    <n v="0"/>
    <n v="3"/>
  </r>
  <r>
    <x v="1"/>
    <x v="0"/>
    <x v="2"/>
    <s v="Current Employees"/>
    <x v="1"/>
    <s v="Life Sciences"/>
    <s v="STAFF-28"/>
    <n v="28"/>
    <x v="0"/>
    <s v="Research Director"/>
    <s v="Single"/>
    <s v="No"/>
    <s v="Y"/>
    <n v="4"/>
    <n v="-2"/>
    <n v="0"/>
    <n v="34"/>
    <n v="0"/>
    <m/>
    <n v="0"/>
    <n v="1"/>
    <n v="419"/>
    <n v="7"/>
    <s v="Master's Degree"/>
    <n v="1"/>
    <n v="1"/>
    <n v="53"/>
    <n v="3"/>
    <n v="3"/>
    <n v="2"/>
    <n v="11994"/>
    <n v="21293"/>
    <n v="0"/>
    <n v="11"/>
    <n v="3"/>
    <n v="3"/>
    <n v="80"/>
    <n v="0"/>
    <n v="13"/>
    <n v="3"/>
    <n v="12"/>
    <n v="6"/>
    <n v="2"/>
    <n v="11"/>
  </r>
  <r>
    <x v="1"/>
    <x v="0"/>
    <x v="4"/>
    <s v="Current Employees"/>
    <x v="1"/>
    <s v="Life Sciences"/>
    <s v="STAFF-30"/>
    <n v="30"/>
    <x v="1"/>
    <s v="Research Scientist"/>
    <s v="Single"/>
    <s v="No"/>
    <s v="Y"/>
    <n v="6"/>
    <n v="-2"/>
    <n v="0"/>
    <n v="21"/>
    <n v="0"/>
    <m/>
    <n v="0"/>
    <n v="1"/>
    <n v="391"/>
    <n v="15"/>
    <s v="Associates Degree"/>
    <n v="1"/>
    <n v="3"/>
    <n v="96"/>
    <n v="3"/>
    <n v="1"/>
    <n v="2"/>
    <n v="1232"/>
    <n v="19281"/>
    <n v="1"/>
    <n v="14"/>
    <n v="3"/>
    <n v="4"/>
    <n v="80"/>
    <n v="0"/>
    <n v="0"/>
    <n v="3"/>
    <n v="0"/>
    <n v="0"/>
    <n v="0"/>
    <n v="0"/>
  </r>
  <r>
    <x v="0"/>
    <x v="0"/>
    <x v="2"/>
    <s v="Ex-Employees"/>
    <x v="1"/>
    <s v="Medical"/>
    <s v="STAFF-31"/>
    <n v="31"/>
    <x v="1"/>
    <s v="Research Scientist"/>
    <s v="Single"/>
    <s v="No"/>
    <s v="Y"/>
    <n v="2"/>
    <n v="-2"/>
    <n v="0"/>
    <n v="34"/>
    <n v="1"/>
    <n v="1"/>
    <n v="1"/>
    <n v="0"/>
    <n v="699"/>
    <n v="6"/>
    <s v="High School"/>
    <n v="1"/>
    <n v="2"/>
    <n v="83"/>
    <n v="3"/>
    <n v="1"/>
    <n v="4"/>
    <n v="2960"/>
    <n v="17102"/>
    <n v="2"/>
    <n v="11"/>
    <n v="3"/>
    <n v="3"/>
    <n v="80"/>
    <n v="0"/>
    <n v="8"/>
    <n v="3"/>
    <n v="4"/>
    <n v="2"/>
    <n v="1"/>
    <n v="3"/>
  </r>
  <r>
    <x v="1"/>
    <x v="0"/>
    <x v="1"/>
    <s v="Current Employees"/>
    <x v="1"/>
    <s v="Other"/>
    <s v="STAFF-32"/>
    <n v="32"/>
    <x v="0"/>
    <s v="Manager"/>
    <s v="Divorced"/>
    <s v="No"/>
    <s v="Y"/>
    <n v="3"/>
    <n v="-2"/>
    <n v="0"/>
    <n v="53"/>
    <n v="0"/>
    <m/>
    <n v="0"/>
    <n v="1"/>
    <n v="1282"/>
    <n v="5"/>
    <s v="Bachelor's Degree"/>
    <n v="1"/>
    <n v="3"/>
    <n v="58"/>
    <n v="3"/>
    <n v="5"/>
    <n v="3"/>
    <n v="19094"/>
    <n v="10735"/>
    <n v="4"/>
    <n v="11"/>
    <n v="3"/>
    <n v="4"/>
    <n v="80"/>
    <n v="1"/>
    <n v="26"/>
    <n v="2"/>
    <n v="14"/>
    <n v="13"/>
    <n v="4"/>
    <n v="8"/>
  </r>
  <r>
    <x v="0"/>
    <x v="1"/>
    <x v="2"/>
    <s v="Ex-Employees"/>
    <x v="1"/>
    <s v="Life Sciences"/>
    <s v="STAFF-33"/>
    <n v="33"/>
    <x v="0"/>
    <s v="Research Scientist"/>
    <s v="Single"/>
    <s v="Yes"/>
    <s v="Y"/>
    <n v="5"/>
    <n v="-2"/>
    <n v="0"/>
    <n v="32"/>
    <n v="1"/>
    <n v="1"/>
    <n v="1"/>
    <n v="0"/>
    <n v="1125"/>
    <n v="16"/>
    <s v="High School"/>
    <n v="1"/>
    <n v="2"/>
    <n v="72"/>
    <n v="1"/>
    <n v="1"/>
    <n v="2"/>
    <n v="3919"/>
    <n v="4681"/>
    <n v="1"/>
    <n v="22"/>
    <n v="4"/>
    <n v="2"/>
    <n v="80"/>
    <n v="0"/>
    <n v="10"/>
    <n v="3"/>
    <n v="10"/>
    <n v="2"/>
    <n v="6"/>
    <n v="7"/>
  </r>
  <r>
    <x v="1"/>
    <x v="0"/>
    <x v="0"/>
    <s v="Current Employees"/>
    <x v="0"/>
    <s v="Marketing"/>
    <s v="STAFF-35"/>
    <n v="35"/>
    <x v="1"/>
    <s v="Sales Executive"/>
    <s v="Married"/>
    <s v="No"/>
    <s v="Y"/>
    <n v="2"/>
    <n v="-2"/>
    <n v="0"/>
    <n v="42"/>
    <n v="0"/>
    <m/>
    <n v="0"/>
    <n v="1"/>
    <n v="691"/>
    <n v="8"/>
    <s v="Master's Degree"/>
    <n v="1"/>
    <n v="3"/>
    <n v="48"/>
    <n v="3"/>
    <n v="2"/>
    <n v="3"/>
    <n v="6825"/>
    <n v="21173"/>
    <n v="0"/>
    <n v="11"/>
    <n v="3"/>
    <n v="4"/>
    <n v="80"/>
    <n v="1"/>
    <n v="10"/>
    <n v="3"/>
    <n v="9"/>
    <n v="7"/>
    <n v="4"/>
    <n v="2"/>
  </r>
  <r>
    <x v="1"/>
    <x v="0"/>
    <x v="0"/>
    <s v="Current Employees"/>
    <x v="1"/>
    <s v="Medical"/>
    <s v="STAFF-36"/>
    <n v="36"/>
    <x v="0"/>
    <s v="Healthcare Representative"/>
    <s v="Married"/>
    <s v="No"/>
    <s v="Y"/>
    <n v="4"/>
    <n v="-2"/>
    <n v="0"/>
    <n v="44"/>
    <n v="0"/>
    <m/>
    <n v="0"/>
    <n v="1"/>
    <n v="477"/>
    <n v="7"/>
    <s v="Master's Degree"/>
    <n v="1"/>
    <n v="1"/>
    <n v="42"/>
    <n v="2"/>
    <n v="3"/>
    <n v="4"/>
    <n v="10248"/>
    <n v="2094"/>
    <n v="3"/>
    <n v="14"/>
    <n v="3"/>
    <n v="4"/>
    <n v="80"/>
    <n v="1"/>
    <n v="24"/>
    <n v="3"/>
    <n v="22"/>
    <n v="6"/>
    <n v="5"/>
    <n v="17"/>
  </r>
  <r>
    <x v="1"/>
    <x v="0"/>
    <x v="1"/>
    <s v="Current Employees"/>
    <x v="0"/>
    <s v="Marketing"/>
    <s v="STAFF-38"/>
    <n v="38"/>
    <x v="0"/>
    <s v="Manager"/>
    <s v="Single"/>
    <s v="No"/>
    <s v="Y"/>
    <n v="2"/>
    <n v="-2"/>
    <n v="0"/>
    <n v="46"/>
    <n v="0"/>
    <m/>
    <n v="0"/>
    <n v="1"/>
    <n v="705"/>
    <n v="2"/>
    <s v="Master's Degree"/>
    <n v="1"/>
    <n v="2"/>
    <n v="83"/>
    <n v="3"/>
    <n v="5"/>
    <n v="4"/>
    <n v="18947"/>
    <n v="22822"/>
    <n v="3"/>
    <n v="12"/>
    <n v="3"/>
    <n v="4"/>
    <n v="80"/>
    <n v="0"/>
    <n v="22"/>
    <n v="2"/>
    <n v="2"/>
    <n v="2"/>
    <n v="2"/>
    <n v="1"/>
  </r>
  <r>
    <x v="1"/>
    <x v="0"/>
    <x v="2"/>
    <s v="Current Employees"/>
    <x v="1"/>
    <s v="Medical"/>
    <s v="STAFF-39"/>
    <n v="39"/>
    <x v="1"/>
    <s v="Laboratory Technician"/>
    <s v="Single"/>
    <s v="No"/>
    <s v="Y"/>
    <n v="3"/>
    <n v="-2"/>
    <n v="0"/>
    <n v="33"/>
    <n v="0"/>
    <m/>
    <n v="0"/>
    <n v="1"/>
    <n v="924"/>
    <n v="2"/>
    <s v="Bachelor's Degree"/>
    <n v="1"/>
    <n v="3"/>
    <n v="78"/>
    <n v="3"/>
    <n v="1"/>
    <n v="4"/>
    <n v="2496"/>
    <n v="6670"/>
    <n v="4"/>
    <n v="11"/>
    <n v="3"/>
    <n v="4"/>
    <n v="80"/>
    <n v="0"/>
    <n v="7"/>
    <n v="3"/>
    <n v="1"/>
    <n v="1"/>
    <n v="0"/>
    <n v="0"/>
  </r>
  <r>
    <x v="1"/>
    <x v="0"/>
    <x v="0"/>
    <s v="Current Employees"/>
    <x v="1"/>
    <s v="Other"/>
    <s v="STAFF-40"/>
    <n v="40"/>
    <x v="1"/>
    <s v="Healthcare Representative"/>
    <s v="Married"/>
    <s v="Yes"/>
    <s v="Y"/>
    <n v="5"/>
    <n v="-2"/>
    <n v="0"/>
    <n v="44"/>
    <n v="0"/>
    <m/>
    <n v="0"/>
    <n v="1"/>
    <n v="1459"/>
    <n v="10"/>
    <s v="Master's Degree"/>
    <n v="1"/>
    <n v="4"/>
    <n v="41"/>
    <n v="3"/>
    <n v="2"/>
    <n v="4"/>
    <n v="6465"/>
    <n v="19121"/>
    <n v="2"/>
    <n v="13"/>
    <n v="3"/>
    <n v="4"/>
    <n v="80"/>
    <n v="0"/>
    <n v="9"/>
    <n v="4"/>
    <n v="4"/>
    <n v="2"/>
    <n v="1"/>
    <n v="3"/>
  </r>
  <r>
    <x v="1"/>
    <x v="0"/>
    <x v="2"/>
    <s v="Current Employees"/>
    <x v="1"/>
    <s v="Medical"/>
    <s v="STAFF-41"/>
    <n v="41"/>
    <x v="1"/>
    <s v="Laboratory Technician"/>
    <s v="Single"/>
    <s v="No"/>
    <s v="Y"/>
    <n v="5"/>
    <n v="-2"/>
    <n v="0"/>
    <n v="30"/>
    <n v="0"/>
    <m/>
    <n v="0"/>
    <n v="1"/>
    <n v="125"/>
    <n v="9"/>
    <s v="Associates Degree"/>
    <n v="1"/>
    <n v="4"/>
    <n v="83"/>
    <n v="2"/>
    <n v="1"/>
    <n v="3"/>
    <n v="2206"/>
    <n v="16117"/>
    <n v="1"/>
    <n v="13"/>
    <n v="3"/>
    <n v="1"/>
    <n v="80"/>
    <n v="0"/>
    <n v="10"/>
    <n v="3"/>
    <n v="10"/>
    <n v="0"/>
    <n v="1"/>
    <n v="8"/>
  </r>
  <r>
    <x v="0"/>
    <x v="0"/>
    <x v="0"/>
    <s v="Ex-Employees"/>
    <x v="0"/>
    <s v="Technical Degree"/>
    <s v="STAFF-42"/>
    <n v="42"/>
    <x v="1"/>
    <s v="Sales Representative"/>
    <s v="Married"/>
    <s v="No"/>
    <s v="Y"/>
    <n v="6"/>
    <n v="-2"/>
    <n v="0"/>
    <n v="39"/>
    <n v="1"/>
    <n v="1"/>
    <n v="1"/>
    <n v="0"/>
    <n v="895"/>
    <n v="5"/>
    <s v="Bachelor's Degree"/>
    <n v="1"/>
    <n v="4"/>
    <n v="56"/>
    <n v="3"/>
    <n v="2"/>
    <n v="4"/>
    <n v="2086"/>
    <n v="3335"/>
    <n v="3"/>
    <n v="14"/>
    <n v="3"/>
    <n v="3"/>
    <n v="80"/>
    <n v="1"/>
    <n v="19"/>
    <n v="4"/>
    <n v="1"/>
    <n v="0"/>
    <n v="0"/>
    <n v="0"/>
  </r>
  <r>
    <x v="0"/>
    <x v="0"/>
    <x v="4"/>
    <s v="Ex-Employees"/>
    <x v="1"/>
    <s v="Medical"/>
    <s v="STAFF-45"/>
    <n v="45"/>
    <x v="1"/>
    <s v="Research Scientist"/>
    <s v="Married"/>
    <s v="Yes"/>
    <s v="Y"/>
    <n v="2"/>
    <n v="-2"/>
    <n v="0"/>
    <n v="24"/>
    <n v="1"/>
    <n v="1"/>
    <n v="1"/>
    <n v="0"/>
    <n v="813"/>
    <n v="1"/>
    <s v="Bachelor's Degree"/>
    <n v="1"/>
    <n v="2"/>
    <n v="61"/>
    <n v="3"/>
    <n v="1"/>
    <n v="4"/>
    <n v="2293"/>
    <n v="3020"/>
    <n v="2"/>
    <n v="16"/>
    <n v="3"/>
    <n v="1"/>
    <n v="80"/>
    <n v="1"/>
    <n v="6"/>
    <n v="2"/>
    <n v="2"/>
    <n v="0"/>
    <n v="2"/>
    <n v="0"/>
  </r>
  <r>
    <x v="1"/>
    <x v="0"/>
    <x v="0"/>
    <s v="Current Employees"/>
    <x v="1"/>
    <s v="Medical"/>
    <s v="STAFF-46"/>
    <n v="46"/>
    <x v="0"/>
    <s v="Research Scientist"/>
    <s v="Divorced"/>
    <s v="No"/>
    <s v="Y"/>
    <n v="3"/>
    <n v="-2"/>
    <n v="0"/>
    <n v="43"/>
    <n v="0"/>
    <m/>
    <n v="0"/>
    <n v="1"/>
    <n v="1273"/>
    <n v="2"/>
    <s v="Associates Degree"/>
    <n v="1"/>
    <n v="4"/>
    <n v="72"/>
    <n v="4"/>
    <n v="1"/>
    <n v="3"/>
    <n v="2645"/>
    <n v="21923"/>
    <n v="1"/>
    <n v="12"/>
    <n v="3"/>
    <n v="4"/>
    <n v="80"/>
    <n v="2"/>
    <n v="6"/>
    <n v="2"/>
    <n v="5"/>
    <n v="3"/>
    <n v="1"/>
    <n v="4"/>
  </r>
  <r>
    <x v="0"/>
    <x v="0"/>
    <x v="1"/>
    <s v="Ex-Employees"/>
    <x v="0"/>
    <s v="Marketing"/>
    <s v="STAFF-47"/>
    <n v="47"/>
    <x v="1"/>
    <s v="Sales Representative"/>
    <s v="Married"/>
    <s v="Yes"/>
    <s v="Y"/>
    <n v="2"/>
    <n v="-2"/>
    <n v="0"/>
    <n v="50"/>
    <n v="1"/>
    <n v="1"/>
    <n v="1"/>
    <n v="0"/>
    <n v="869"/>
    <n v="3"/>
    <s v="Associates Degree"/>
    <n v="1"/>
    <n v="1"/>
    <n v="86"/>
    <n v="2"/>
    <n v="1"/>
    <n v="3"/>
    <n v="2683"/>
    <n v="3810"/>
    <n v="1"/>
    <n v="14"/>
    <n v="3"/>
    <n v="3"/>
    <n v="80"/>
    <n v="0"/>
    <n v="3"/>
    <n v="3"/>
    <n v="3"/>
    <n v="2"/>
    <n v="0"/>
    <n v="2"/>
  </r>
  <r>
    <x v="1"/>
    <x v="0"/>
    <x v="0"/>
    <s v="Current Employees"/>
    <x v="0"/>
    <s v="Marketing"/>
    <s v="STAFF-49"/>
    <n v="49"/>
    <x v="0"/>
    <s v="Sales Representative"/>
    <s v="Married"/>
    <s v="No"/>
    <s v="Y"/>
    <n v="3"/>
    <n v="-2"/>
    <n v="0"/>
    <n v="35"/>
    <n v="0"/>
    <m/>
    <n v="0"/>
    <n v="1"/>
    <n v="890"/>
    <n v="2"/>
    <s v="Bachelor's Degree"/>
    <n v="1"/>
    <n v="4"/>
    <n v="97"/>
    <n v="3"/>
    <n v="1"/>
    <n v="4"/>
    <n v="2014"/>
    <n v="9687"/>
    <n v="1"/>
    <n v="13"/>
    <n v="3"/>
    <n v="1"/>
    <n v="80"/>
    <n v="0"/>
    <n v="2"/>
    <n v="3"/>
    <n v="2"/>
    <n v="2"/>
    <n v="2"/>
    <n v="2"/>
  </r>
  <r>
    <x v="1"/>
    <x v="0"/>
    <x v="0"/>
    <s v="Current Employees"/>
    <x v="1"/>
    <s v="Life Sciences"/>
    <s v="STAFF-51"/>
    <n v="51"/>
    <x v="0"/>
    <s v="Research Scientist"/>
    <s v="Married"/>
    <s v="Yes"/>
    <s v="Y"/>
    <n v="3"/>
    <n v="-2"/>
    <n v="0"/>
    <n v="36"/>
    <n v="0"/>
    <m/>
    <n v="0"/>
    <n v="1"/>
    <n v="852"/>
    <n v="5"/>
    <s v="Master's Degree"/>
    <n v="1"/>
    <n v="2"/>
    <n v="82"/>
    <n v="2"/>
    <n v="1"/>
    <n v="2"/>
    <n v="3419"/>
    <n v="13072"/>
    <n v="9"/>
    <n v="14"/>
    <n v="3"/>
    <n v="4"/>
    <n v="80"/>
    <n v="1"/>
    <n v="6"/>
    <n v="4"/>
    <n v="1"/>
    <n v="1"/>
    <n v="0"/>
    <n v="0"/>
  </r>
  <r>
    <x v="1"/>
    <x v="1"/>
    <x v="2"/>
    <s v="Current Employees"/>
    <x v="0"/>
    <s v="Life Sciences"/>
    <s v="STAFF-52"/>
    <n v="52"/>
    <x v="0"/>
    <s v="Sales Executive"/>
    <s v="Married"/>
    <s v="No"/>
    <s v="Y"/>
    <n v="3"/>
    <n v="-2"/>
    <n v="0"/>
    <n v="33"/>
    <n v="0"/>
    <m/>
    <n v="0"/>
    <n v="1"/>
    <n v="1141"/>
    <n v="1"/>
    <s v="Bachelor's Degree"/>
    <n v="1"/>
    <n v="3"/>
    <n v="42"/>
    <n v="4"/>
    <n v="2"/>
    <n v="2"/>
    <n v="5376"/>
    <n v="3193"/>
    <n v="2"/>
    <n v="19"/>
    <n v="3"/>
    <n v="1"/>
    <n v="80"/>
    <n v="2"/>
    <n v="10"/>
    <n v="3"/>
    <n v="5"/>
    <n v="3"/>
    <n v="1"/>
    <n v="3"/>
  </r>
  <r>
    <x v="1"/>
    <x v="0"/>
    <x v="0"/>
    <s v="Current Employees"/>
    <x v="1"/>
    <s v="Other"/>
    <s v="STAFF-53"/>
    <n v="53"/>
    <x v="1"/>
    <s v="Laboratory Technician"/>
    <s v="Divorced"/>
    <s v="No"/>
    <s v="Y"/>
    <n v="3"/>
    <n v="-2"/>
    <n v="0"/>
    <n v="35"/>
    <n v="0"/>
    <m/>
    <n v="0"/>
    <n v="1"/>
    <n v="464"/>
    <n v="4"/>
    <s v="Associates Degree"/>
    <n v="1"/>
    <n v="3"/>
    <n v="75"/>
    <n v="3"/>
    <n v="1"/>
    <n v="4"/>
    <n v="1951"/>
    <n v="10910"/>
    <n v="1"/>
    <n v="12"/>
    <n v="3"/>
    <n v="3"/>
    <n v="80"/>
    <n v="1"/>
    <n v="1"/>
    <n v="3"/>
    <n v="1"/>
    <n v="0"/>
    <n v="0"/>
    <n v="0"/>
  </r>
  <r>
    <x v="1"/>
    <x v="0"/>
    <x v="2"/>
    <s v="Current Employees"/>
    <x v="1"/>
    <s v="Life Sciences"/>
    <s v="STAFF-54"/>
    <n v="54"/>
    <x v="0"/>
    <s v="Laboratory Technician"/>
    <s v="Divorced"/>
    <s v="No"/>
    <s v="Y"/>
    <n v="6"/>
    <n v="-2"/>
    <n v="0"/>
    <n v="27"/>
    <n v="0"/>
    <m/>
    <n v="0"/>
    <n v="1"/>
    <n v="1240"/>
    <n v="2"/>
    <s v="Master's Degree"/>
    <n v="1"/>
    <n v="4"/>
    <n v="33"/>
    <n v="3"/>
    <n v="1"/>
    <n v="2"/>
    <n v="2341"/>
    <n v="19715"/>
    <n v="1"/>
    <n v="13"/>
    <n v="3"/>
    <n v="4"/>
    <n v="80"/>
    <n v="1"/>
    <n v="1"/>
    <n v="3"/>
    <n v="1"/>
    <n v="0"/>
    <n v="0"/>
    <n v="0"/>
  </r>
  <r>
    <x v="0"/>
    <x v="0"/>
    <x v="2"/>
    <s v="Ex-Employees"/>
    <x v="1"/>
    <s v="Life Sciences"/>
    <s v="STAFF-55"/>
    <n v="55"/>
    <x v="1"/>
    <s v="Laboratory Technician"/>
    <s v="Single"/>
    <s v="No"/>
    <s v="Y"/>
    <n v="2"/>
    <n v="-2"/>
    <n v="0"/>
    <n v="26"/>
    <n v="1"/>
    <n v="1"/>
    <n v="1"/>
    <n v="0"/>
    <n v="1357"/>
    <n v="25"/>
    <s v="Bachelor's Degree"/>
    <n v="1"/>
    <n v="1"/>
    <n v="48"/>
    <n v="1"/>
    <n v="1"/>
    <n v="2"/>
    <n v="2293"/>
    <n v="10558"/>
    <n v="1"/>
    <n v="12"/>
    <n v="3"/>
    <n v="3"/>
    <n v="80"/>
    <n v="0"/>
    <n v="1"/>
    <n v="2"/>
    <n v="1"/>
    <n v="0"/>
    <n v="0"/>
    <n v="1"/>
  </r>
  <r>
    <x v="1"/>
    <x v="1"/>
    <x v="2"/>
    <s v="Current Employees"/>
    <x v="0"/>
    <s v="Life Sciences"/>
    <s v="STAFF-56"/>
    <n v="56"/>
    <x v="1"/>
    <s v="Sales Executive"/>
    <s v="Single"/>
    <s v="No"/>
    <s v="Y"/>
    <n v="0"/>
    <n v="-2"/>
    <n v="0"/>
    <n v="27"/>
    <n v="0"/>
    <m/>
    <n v="0"/>
    <n v="1"/>
    <n v="994"/>
    <n v="8"/>
    <s v="Bachelor's Degree"/>
    <n v="1"/>
    <n v="4"/>
    <n v="37"/>
    <n v="3"/>
    <n v="3"/>
    <n v="2"/>
    <n v="8726"/>
    <n v="2975"/>
    <n v="1"/>
    <n v="15"/>
    <n v="3"/>
    <n v="4"/>
    <n v="80"/>
    <n v="0"/>
    <n v="9"/>
    <n v="3"/>
    <n v="9"/>
    <n v="8"/>
    <n v="1"/>
    <n v="7"/>
  </r>
  <r>
    <x v="1"/>
    <x v="1"/>
    <x v="2"/>
    <s v="Current Employees"/>
    <x v="1"/>
    <s v="Medical"/>
    <s v="STAFF-57"/>
    <n v="57"/>
    <x v="0"/>
    <s v="Laboratory Technician"/>
    <s v="Single"/>
    <s v="No"/>
    <s v="Y"/>
    <n v="2"/>
    <n v="-2"/>
    <n v="0"/>
    <n v="30"/>
    <n v="0"/>
    <m/>
    <n v="0"/>
    <n v="1"/>
    <n v="721"/>
    <n v="1"/>
    <s v="Associates Degree"/>
    <n v="1"/>
    <n v="3"/>
    <n v="58"/>
    <n v="3"/>
    <n v="2"/>
    <n v="4"/>
    <n v="4011"/>
    <n v="10781"/>
    <n v="1"/>
    <n v="23"/>
    <n v="4"/>
    <n v="4"/>
    <n v="80"/>
    <n v="0"/>
    <n v="12"/>
    <n v="3"/>
    <n v="12"/>
    <n v="8"/>
    <n v="3"/>
    <n v="7"/>
  </r>
  <r>
    <x v="0"/>
    <x v="0"/>
    <x v="0"/>
    <s v="Ex-Employees"/>
    <x v="1"/>
    <s v="Technical Degree"/>
    <s v="STAFF-58"/>
    <n v="58"/>
    <x v="0"/>
    <s v="Research Director"/>
    <s v="Married"/>
    <s v="No"/>
    <s v="Y"/>
    <n v="0"/>
    <n v="-2"/>
    <n v="0"/>
    <n v="41"/>
    <n v="1"/>
    <n v="1"/>
    <n v="1"/>
    <n v="0"/>
    <n v="1360"/>
    <n v="12"/>
    <s v="Bachelor's Degree"/>
    <n v="1"/>
    <n v="2"/>
    <n v="49"/>
    <n v="3"/>
    <n v="5"/>
    <n v="3"/>
    <n v="19545"/>
    <n v="16280"/>
    <n v="1"/>
    <n v="12"/>
    <n v="3"/>
    <n v="4"/>
    <n v="80"/>
    <n v="0"/>
    <n v="23"/>
    <n v="3"/>
    <n v="22"/>
    <n v="15"/>
    <n v="15"/>
    <n v="8"/>
  </r>
  <r>
    <x v="1"/>
    <x v="2"/>
    <x v="2"/>
    <s v="Current Employees"/>
    <x v="0"/>
    <s v="Marketing"/>
    <s v="STAFF-60"/>
    <n v="60"/>
    <x v="1"/>
    <s v="Sales Executive"/>
    <s v="Single"/>
    <s v="No"/>
    <s v="Y"/>
    <n v="2"/>
    <n v="-2"/>
    <n v="0"/>
    <n v="34"/>
    <n v="0"/>
    <m/>
    <n v="0"/>
    <n v="1"/>
    <n v="1065"/>
    <n v="23"/>
    <s v="Master's Degree"/>
    <n v="1"/>
    <n v="2"/>
    <n v="72"/>
    <n v="3"/>
    <n v="2"/>
    <n v="3"/>
    <n v="4568"/>
    <n v="10034"/>
    <n v="0"/>
    <n v="20"/>
    <n v="4"/>
    <n v="3"/>
    <n v="80"/>
    <n v="0"/>
    <n v="10"/>
    <n v="3"/>
    <n v="9"/>
    <n v="5"/>
    <n v="8"/>
    <n v="7"/>
  </r>
  <r>
    <x v="1"/>
    <x v="0"/>
    <x v="0"/>
    <s v="Current Employees"/>
    <x v="1"/>
    <s v="Life Sciences"/>
    <s v="STAFF-61"/>
    <n v="61"/>
    <x v="1"/>
    <s v="Research Scientist"/>
    <s v="Married"/>
    <s v="No"/>
    <s v="Y"/>
    <n v="1"/>
    <n v="-2"/>
    <n v="0"/>
    <n v="37"/>
    <n v="0"/>
    <m/>
    <n v="0"/>
    <n v="1"/>
    <n v="408"/>
    <n v="19"/>
    <s v="Associates Degree"/>
    <n v="1"/>
    <n v="2"/>
    <n v="73"/>
    <n v="3"/>
    <n v="1"/>
    <n v="2"/>
    <n v="3022"/>
    <n v="10227"/>
    <n v="4"/>
    <n v="21"/>
    <n v="4"/>
    <n v="1"/>
    <n v="80"/>
    <n v="0"/>
    <n v="8"/>
    <n v="3"/>
    <n v="1"/>
    <n v="0"/>
    <n v="0"/>
    <n v="0"/>
  </r>
  <r>
    <x v="1"/>
    <x v="1"/>
    <x v="1"/>
    <s v="Current Employees"/>
    <x v="0"/>
    <s v="Marketing"/>
    <s v="STAFF-62"/>
    <n v="62"/>
    <x v="1"/>
    <s v="Sales Executive"/>
    <s v="Single"/>
    <s v="Yes"/>
    <s v="Y"/>
    <n v="4"/>
    <n v="-2"/>
    <n v="0"/>
    <n v="46"/>
    <n v="0"/>
    <m/>
    <n v="0"/>
    <n v="1"/>
    <n v="1211"/>
    <n v="5"/>
    <s v="Master's Degree"/>
    <n v="1"/>
    <n v="1"/>
    <n v="98"/>
    <n v="3"/>
    <n v="2"/>
    <n v="4"/>
    <n v="5772"/>
    <n v="20445"/>
    <n v="4"/>
    <n v="21"/>
    <n v="4"/>
    <n v="3"/>
    <n v="80"/>
    <n v="0"/>
    <n v="14"/>
    <n v="3"/>
    <n v="9"/>
    <n v="6"/>
    <n v="0"/>
    <n v="8"/>
  </r>
  <r>
    <x v="1"/>
    <x v="0"/>
    <x v="0"/>
    <s v="Current Employees"/>
    <x v="1"/>
    <s v="Life Sciences"/>
    <s v="STAFF-63"/>
    <n v="63"/>
    <x v="1"/>
    <s v="Laboratory Technician"/>
    <s v="Married"/>
    <s v="No"/>
    <s v="Y"/>
    <n v="2"/>
    <n v="-2"/>
    <n v="0"/>
    <n v="35"/>
    <n v="0"/>
    <m/>
    <n v="0"/>
    <n v="1"/>
    <n v="1229"/>
    <n v="8"/>
    <s v="High School"/>
    <n v="1"/>
    <n v="4"/>
    <n v="36"/>
    <n v="4"/>
    <n v="1"/>
    <n v="2"/>
    <n v="2269"/>
    <n v="4892"/>
    <n v="1"/>
    <n v="19"/>
    <n v="3"/>
    <n v="4"/>
    <n v="80"/>
    <n v="0"/>
    <n v="1"/>
    <n v="3"/>
    <n v="1"/>
    <n v="0"/>
    <n v="0"/>
    <n v="1"/>
  </r>
  <r>
    <x v="0"/>
    <x v="0"/>
    <x v="1"/>
    <s v="Ex-Employees"/>
    <x v="1"/>
    <s v="Life Sciences"/>
    <s v="STAFF-64"/>
    <n v="64"/>
    <x v="1"/>
    <s v="Laboratory Technician"/>
    <s v="Single"/>
    <s v="Yes"/>
    <s v="Y"/>
    <n v="2"/>
    <n v="-2"/>
    <n v="0"/>
    <n v="48"/>
    <n v="1"/>
    <n v="1"/>
    <n v="1"/>
    <n v="0"/>
    <n v="626"/>
    <n v="1"/>
    <s v="Associates Degree"/>
    <n v="1"/>
    <n v="1"/>
    <n v="98"/>
    <n v="2"/>
    <n v="3"/>
    <n v="2"/>
    <n v="5381"/>
    <n v="19294"/>
    <n v="9"/>
    <n v="13"/>
    <n v="3"/>
    <n v="4"/>
    <n v="80"/>
    <n v="0"/>
    <n v="23"/>
    <n v="3"/>
    <n v="1"/>
    <n v="0"/>
    <n v="0"/>
    <n v="0"/>
  </r>
  <r>
    <x v="0"/>
    <x v="0"/>
    <x v="2"/>
    <s v="Ex-Employees"/>
    <x v="1"/>
    <s v="Technical Degree"/>
    <s v="STAFF-65"/>
    <n v="65"/>
    <x v="1"/>
    <s v="Laboratory Technician"/>
    <s v="Single"/>
    <s v="Yes"/>
    <s v="Y"/>
    <n v="3"/>
    <n v="-2"/>
    <n v="0"/>
    <n v="28"/>
    <n v="1"/>
    <n v="1"/>
    <n v="1"/>
    <n v="0"/>
    <n v="1434"/>
    <n v="5"/>
    <s v="Master's Degree"/>
    <n v="1"/>
    <n v="3"/>
    <n v="50"/>
    <n v="3"/>
    <n v="1"/>
    <n v="3"/>
    <n v="3441"/>
    <n v="11179"/>
    <n v="1"/>
    <n v="13"/>
    <n v="3"/>
    <n v="3"/>
    <n v="80"/>
    <n v="0"/>
    <n v="2"/>
    <n v="2"/>
    <n v="2"/>
    <n v="2"/>
    <n v="2"/>
    <n v="2"/>
  </r>
  <r>
    <x v="1"/>
    <x v="0"/>
    <x v="0"/>
    <s v="Current Employees"/>
    <x v="0"/>
    <s v="Marketing"/>
    <s v="STAFF-68"/>
    <n v="68"/>
    <x v="0"/>
    <s v="Sales Executive"/>
    <s v="Divorced"/>
    <s v="Yes"/>
    <s v="Y"/>
    <n v="2"/>
    <n v="-2"/>
    <n v="0"/>
    <n v="44"/>
    <n v="0"/>
    <m/>
    <n v="0"/>
    <n v="1"/>
    <n v="1488"/>
    <n v="1"/>
    <s v="Doctoral Degree"/>
    <n v="1"/>
    <n v="2"/>
    <n v="75"/>
    <n v="3"/>
    <n v="2"/>
    <n v="4"/>
    <n v="5454"/>
    <n v="4009"/>
    <n v="5"/>
    <n v="21"/>
    <n v="4"/>
    <n v="3"/>
    <n v="80"/>
    <n v="1"/>
    <n v="9"/>
    <n v="2"/>
    <n v="4"/>
    <n v="3"/>
    <n v="1"/>
    <n v="3"/>
  </r>
  <r>
    <x v="1"/>
    <x v="2"/>
    <x v="0"/>
    <s v="Current Employees"/>
    <x v="1"/>
    <s v="Medical"/>
    <s v="STAFF-70"/>
    <n v="70"/>
    <x v="1"/>
    <s v="Healthcare Representative"/>
    <s v="Married"/>
    <s v="Yes"/>
    <s v="Y"/>
    <n v="3"/>
    <n v="-2"/>
    <n v="0"/>
    <n v="35"/>
    <n v="0"/>
    <m/>
    <n v="0"/>
    <n v="1"/>
    <n v="1097"/>
    <n v="11"/>
    <s v="Associates Degree"/>
    <n v="1"/>
    <n v="3"/>
    <n v="79"/>
    <n v="2"/>
    <n v="3"/>
    <n v="4"/>
    <n v="9884"/>
    <n v="8302"/>
    <n v="2"/>
    <n v="13"/>
    <n v="3"/>
    <n v="3"/>
    <n v="80"/>
    <n v="1"/>
    <n v="10"/>
    <n v="3"/>
    <n v="4"/>
    <n v="0"/>
    <n v="2"/>
    <n v="3"/>
  </r>
  <r>
    <x v="1"/>
    <x v="0"/>
    <x v="2"/>
    <s v="Current Employees"/>
    <x v="0"/>
    <s v="Marketing"/>
    <s v="STAFF-72"/>
    <n v="72"/>
    <x v="0"/>
    <s v="Sales Executive"/>
    <s v="Married"/>
    <s v="Yes"/>
    <s v="Y"/>
    <n v="2"/>
    <n v="-2"/>
    <n v="0"/>
    <n v="26"/>
    <n v="0"/>
    <m/>
    <n v="0"/>
    <n v="1"/>
    <n v="1443"/>
    <n v="23"/>
    <s v="Bachelor's Degree"/>
    <n v="1"/>
    <n v="3"/>
    <n v="47"/>
    <n v="2"/>
    <n v="2"/>
    <n v="4"/>
    <n v="4157"/>
    <n v="21436"/>
    <n v="7"/>
    <n v="19"/>
    <n v="3"/>
    <n v="3"/>
    <n v="80"/>
    <n v="1"/>
    <n v="5"/>
    <n v="2"/>
    <n v="2"/>
    <n v="2"/>
    <n v="0"/>
    <n v="0"/>
  </r>
  <r>
    <x v="1"/>
    <x v="1"/>
    <x v="2"/>
    <s v="Current Employees"/>
    <x v="1"/>
    <s v="Life Sciences"/>
    <s v="STAFF-73"/>
    <n v="73"/>
    <x v="0"/>
    <s v="Research Director"/>
    <s v="Single"/>
    <s v="Yes"/>
    <s v="Y"/>
    <n v="1"/>
    <n v="-2"/>
    <n v="0"/>
    <n v="33"/>
    <n v="0"/>
    <m/>
    <n v="0"/>
    <n v="1"/>
    <n v="515"/>
    <n v="1"/>
    <s v="Associates Degree"/>
    <n v="1"/>
    <n v="1"/>
    <n v="98"/>
    <n v="3"/>
    <n v="3"/>
    <n v="2"/>
    <n v="13458"/>
    <n v="15146"/>
    <n v="1"/>
    <n v="12"/>
    <n v="3"/>
    <n v="3"/>
    <n v="80"/>
    <n v="0"/>
    <n v="15"/>
    <n v="3"/>
    <n v="15"/>
    <n v="14"/>
    <n v="8"/>
    <n v="12"/>
  </r>
  <r>
    <x v="1"/>
    <x v="1"/>
    <x v="0"/>
    <s v="Current Employees"/>
    <x v="0"/>
    <s v="Life Sciences"/>
    <s v="STAFF-74"/>
    <n v="74"/>
    <x v="1"/>
    <s v="Sales Executive"/>
    <s v="Married"/>
    <s v="No"/>
    <s v="Y"/>
    <n v="3"/>
    <n v="-2"/>
    <n v="0"/>
    <n v="35"/>
    <n v="0"/>
    <m/>
    <n v="0"/>
    <n v="1"/>
    <n v="853"/>
    <n v="18"/>
    <s v="Doctoral Degree"/>
    <n v="1"/>
    <n v="2"/>
    <n v="71"/>
    <n v="3"/>
    <n v="3"/>
    <n v="2"/>
    <n v="9069"/>
    <n v="11031"/>
    <n v="1"/>
    <n v="22"/>
    <n v="4"/>
    <n v="4"/>
    <n v="80"/>
    <n v="1"/>
    <n v="9"/>
    <n v="2"/>
    <n v="9"/>
    <n v="8"/>
    <n v="1"/>
    <n v="8"/>
  </r>
  <r>
    <x v="1"/>
    <x v="0"/>
    <x v="0"/>
    <s v="Current Employees"/>
    <x v="1"/>
    <s v="Medical"/>
    <s v="STAFF-75"/>
    <n v="75"/>
    <x v="0"/>
    <s v="Laboratory Technician"/>
    <s v="Married"/>
    <s v="Yes"/>
    <s v="Y"/>
    <n v="3"/>
    <n v="-2"/>
    <n v="0"/>
    <n v="35"/>
    <n v="0"/>
    <m/>
    <n v="0"/>
    <n v="1"/>
    <n v="1142"/>
    <n v="23"/>
    <s v="Master's Degree"/>
    <n v="1"/>
    <n v="3"/>
    <n v="30"/>
    <n v="3"/>
    <n v="1"/>
    <n v="4"/>
    <n v="4014"/>
    <n v="16002"/>
    <n v="3"/>
    <n v="15"/>
    <n v="3"/>
    <n v="3"/>
    <n v="80"/>
    <n v="1"/>
    <n v="4"/>
    <n v="3"/>
    <n v="2"/>
    <n v="2"/>
    <n v="2"/>
    <n v="2"/>
  </r>
  <r>
    <x v="1"/>
    <x v="0"/>
    <x v="2"/>
    <s v="Current Employees"/>
    <x v="1"/>
    <s v="Life Sciences"/>
    <s v="STAFF-76"/>
    <n v="76"/>
    <x v="1"/>
    <s v="Laboratory Technician"/>
    <s v="Divorced"/>
    <s v="No"/>
    <s v="Y"/>
    <n v="3"/>
    <n v="-2"/>
    <n v="0"/>
    <n v="31"/>
    <n v="0"/>
    <m/>
    <n v="0"/>
    <n v="1"/>
    <n v="655"/>
    <n v="7"/>
    <s v="Master's Degree"/>
    <n v="1"/>
    <n v="4"/>
    <n v="48"/>
    <n v="3"/>
    <n v="2"/>
    <n v="2"/>
    <n v="5915"/>
    <n v="9528"/>
    <n v="3"/>
    <n v="22"/>
    <n v="4"/>
    <n v="4"/>
    <n v="80"/>
    <n v="1"/>
    <n v="10"/>
    <n v="2"/>
    <n v="7"/>
    <n v="7"/>
    <n v="1"/>
    <n v="7"/>
  </r>
  <r>
    <x v="1"/>
    <x v="0"/>
    <x v="0"/>
    <s v="Current Employees"/>
    <x v="1"/>
    <s v="Life Sciences"/>
    <s v="STAFF-77"/>
    <n v="77"/>
    <x v="1"/>
    <s v="Manufacturing Director"/>
    <s v="Divorced"/>
    <s v="No"/>
    <s v="Y"/>
    <n v="2"/>
    <n v="-2"/>
    <n v="0"/>
    <n v="37"/>
    <n v="0"/>
    <m/>
    <n v="0"/>
    <n v="1"/>
    <n v="1115"/>
    <n v="1"/>
    <s v="Master's Degree"/>
    <n v="1"/>
    <n v="1"/>
    <n v="51"/>
    <n v="2"/>
    <n v="2"/>
    <n v="2"/>
    <n v="5993"/>
    <n v="2689"/>
    <n v="1"/>
    <n v="18"/>
    <n v="3"/>
    <n v="3"/>
    <n v="80"/>
    <n v="1"/>
    <n v="7"/>
    <n v="4"/>
    <n v="7"/>
    <n v="5"/>
    <n v="0"/>
    <n v="7"/>
  </r>
  <r>
    <x v="1"/>
    <x v="0"/>
    <x v="2"/>
    <s v="Current Employees"/>
    <x v="1"/>
    <s v="Medical"/>
    <s v="STAFF-78"/>
    <n v="78"/>
    <x v="1"/>
    <s v="Manufacturing Director"/>
    <s v="Married"/>
    <s v="Yes"/>
    <s v="Y"/>
    <n v="3"/>
    <n v="-2"/>
    <n v="0"/>
    <n v="32"/>
    <n v="0"/>
    <m/>
    <n v="0"/>
    <n v="1"/>
    <n v="427"/>
    <n v="1"/>
    <s v="Bachelor's Degree"/>
    <n v="1"/>
    <n v="1"/>
    <n v="33"/>
    <n v="3"/>
    <n v="2"/>
    <n v="4"/>
    <n v="6162"/>
    <n v="10877"/>
    <n v="1"/>
    <n v="22"/>
    <n v="4"/>
    <n v="2"/>
    <n v="80"/>
    <n v="1"/>
    <n v="9"/>
    <n v="3"/>
    <n v="9"/>
    <n v="8"/>
    <n v="7"/>
    <n v="8"/>
  </r>
  <r>
    <x v="1"/>
    <x v="1"/>
    <x v="0"/>
    <s v="Current Employees"/>
    <x v="1"/>
    <s v="Life Sciences"/>
    <s v="STAFF-79"/>
    <n v="79"/>
    <x v="0"/>
    <s v="Laboratory Technician"/>
    <s v="Single"/>
    <s v="No"/>
    <s v="Y"/>
    <n v="2"/>
    <n v="-2"/>
    <n v="0"/>
    <n v="38"/>
    <n v="0"/>
    <m/>
    <n v="0"/>
    <n v="1"/>
    <n v="653"/>
    <n v="29"/>
    <s v="Doctoral Degree"/>
    <n v="1"/>
    <n v="4"/>
    <n v="50"/>
    <n v="3"/>
    <n v="2"/>
    <n v="2"/>
    <n v="2406"/>
    <n v="5456"/>
    <n v="1"/>
    <n v="11"/>
    <n v="3"/>
    <n v="4"/>
    <n v="80"/>
    <n v="0"/>
    <n v="10"/>
    <n v="3"/>
    <n v="10"/>
    <n v="3"/>
    <n v="9"/>
    <n v="9"/>
  </r>
  <r>
    <x v="1"/>
    <x v="0"/>
    <x v="1"/>
    <s v="Current Employees"/>
    <x v="1"/>
    <s v="Medical"/>
    <s v="STAFF-80"/>
    <n v="80"/>
    <x v="0"/>
    <s v="Research Director"/>
    <s v="Divorced"/>
    <s v="Yes"/>
    <s v="Y"/>
    <n v="2"/>
    <n v="-2"/>
    <n v="0"/>
    <n v="50"/>
    <n v="0"/>
    <m/>
    <n v="0"/>
    <n v="1"/>
    <n v="989"/>
    <n v="7"/>
    <s v="Associates Degree"/>
    <n v="1"/>
    <n v="2"/>
    <n v="43"/>
    <n v="2"/>
    <n v="5"/>
    <n v="3"/>
    <n v="18740"/>
    <n v="16701"/>
    <n v="5"/>
    <n v="12"/>
    <n v="3"/>
    <n v="4"/>
    <n v="80"/>
    <n v="1"/>
    <n v="29"/>
    <n v="2"/>
    <n v="27"/>
    <n v="3"/>
    <n v="13"/>
    <n v="8"/>
  </r>
  <r>
    <x v="1"/>
    <x v="0"/>
    <x v="3"/>
    <s v="Current Employees"/>
    <x v="0"/>
    <s v="Life Sciences"/>
    <s v="STAFF-81"/>
    <n v="81"/>
    <x v="0"/>
    <s v="Sales Executive"/>
    <s v="Single"/>
    <s v="No"/>
    <s v="Y"/>
    <n v="3"/>
    <n v="-2"/>
    <n v="0"/>
    <n v="59"/>
    <n v="0"/>
    <m/>
    <n v="0"/>
    <n v="1"/>
    <n v="1435"/>
    <n v="25"/>
    <s v="Bachelor's Degree"/>
    <n v="1"/>
    <n v="1"/>
    <n v="99"/>
    <n v="3"/>
    <n v="3"/>
    <n v="2"/>
    <n v="7637"/>
    <n v="2354"/>
    <n v="7"/>
    <n v="11"/>
    <n v="3"/>
    <n v="4"/>
    <n v="80"/>
    <n v="0"/>
    <n v="28"/>
    <n v="2"/>
    <n v="21"/>
    <n v="16"/>
    <n v="7"/>
    <n v="9"/>
  </r>
  <r>
    <x v="1"/>
    <x v="0"/>
    <x v="0"/>
    <s v="Current Employees"/>
    <x v="1"/>
    <s v="Technical Degree"/>
    <s v="STAFF-83"/>
    <n v="83"/>
    <x v="0"/>
    <s v="Healthcare Representative"/>
    <s v="Divorced"/>
    <s v="No"/>
    <s v="Y"/>
    <n v="2"/>
    <n v="-2"/>
    <n v="0"/>
    <n v="36"/>
    <n v="0"/>
    <m/>
    <n v="0"/>
    <n v="1"/>
    <n v="1223"/>
    <n v="8"/>
    <s v="Bachelor's Degree"/>
    <n v="1"/>
    <n v="3"/>
    <n v="59"/>
    <n v="3"/>
    <n v="3"/>
    <n v="3"/>
    <n v="10096"/>
    <n v="8202"/>
    <n v="1"/>
    <n v="13"/>
    <n v="3"/>
    <n v="2"/>
    <n v="80"/>
    <n v="3"/>
    <n v="17"/>
    <n v="3"/>
    <n v="17"/>
    <n v="14"/>
    <n v="12"/>
    <n v="8"/>
  </r>
  <r>
    <x v="1"/>
    <x v="0"/>
    <x v="3"/>
    <s v="Current Employees"/>
    <x v="1"/>
    <s v="Medical"/>
    <s v="STAFF-84"/>
    <n v="84"/>
    <x v="0"/>
    <s v="Manager"/>
    <s v="Divorced"/>
    <s v="Yes"/>
    <s v="Y"/>
    <n v="2"/>
    <n v="-2"/>
    <n v="0"/>
    <n v="55"/>
    <n v="0"/>
    <m/>
    <n v="0"/>
    <n v="1"/>
    <n v="836"/>
    <n v="8"/>
    <s v="Bachelor's Degree"/>
    <n v="1"/>
    <n v="4"/>
    <n v="33"/>
    <n v="3"/>
    <n v="4"/>
    <n v="3"/>
    <n v="14756"/>
    <n v="19730"/>
    <n v="2"/>
    <n v="14"/>
    <n v="3"/>
    <n v="3"/>
    <n v="80"/>
    <n v="3"/>
    <n v="21"/>
    <n v="3"/>
    <n v="5"/>
    <n v="0"/>
    <n v="0"/>
    <n v="2"/>
  </r>
  <r>
    <x v="1"/>
    <x v="1"/>
    <x v="0"/>
    <s v="Current Employees"/>
    <x v="1"/>
    <s v="Life Sciences"/>
    <s v="STAFF-85"/>
    <n v="85"/>
    <x v="1"/>
    <s v="Manufacturing Director"/>
    <s v="Single"/>
    <s v="No"/>
    <s v="Y"/>
    <n v="3"/>
    <n v="-2"/>
    <n v="0"/>
    <n v="36"/>
    <n v="0"/>
    <m/>
    <n v="0"/>
    <n v="1"/>
    <n v="1195"/>
    <n v="11"/>
    <s v="Bachelor's Degree"/>
    <n v="1"/>
    <n v="2"/>
    <n v="95"/>
    <n v="2"/>
    <n v="2"/>
    <n v="2"/>
    <n v="6499"/>
    <n v="22656"/>
    <n v="1"/>
    <n v="13"/>
    <n v="3"/>
    <n v="3"/>
    <n v="80"/>
    <n v="0"/>
    <n v="6"/>
    <n v="3"/>
    <n v="6"/>
    <n v="5"/>
    <n v="0"/>
    <n v="3"/>
  </r>
  <r>
    <x v="1"/>
    <x v="0"/>
    <x v="1"/>
    <s v="Current Employees"/>
    <x v="1"/>
    <s v="Life Sciences"/>
    <s v="STAFF-86"/>
    <n v="86"/>
    <x v="1"/>
    <s v="Research Scientist"/>
    <s v="Divorced"/>
    <s v="No"/>
    <s v="Y"/>
    <n v="2"/>
    <n v="-2"/>
    <n v="0"/>
    <n v="45"/>
    <n v="0"/>
    <m/>
    <n v="0"/>
    <n v="1"/>
    <n v="1339"/>
    <n v="7"/>
    <s v="Bachelor's Degree"/>
    <n v="1"/>
    <n v="2"/>
    <n v="59"/>
    <n v="3"/>
    <n v="3"/>
    <n v="2"/>
    <n v="9724"/>
    <n v="18787"/>
    <n v="2"/>
    <n v="17"/>
    <n v="3"/>
    <n v="3"/>
    <n v="80"/>
    <n v="1"/>
    <n v="25"/>
    <n v="3"/>
    <n v="1"/>
    <n v="0"/>
    <n v="0"/>
    <n v="0"/>
  </r>
  <r>
    <x v="1"/>
    <x v="1"/>
    <x v="0"/>
    <s v="Current Employees"/>
    <x v="1"/>
    <s v="Medical"/>
    <s v="STAFF-88"/>
    <n v="88"/>
    <x v="1"/>
    <s v="Research Scientist"/>
    <s v="Married"/>
    <s v="No"/>
    <s v="Y"/>
    <n v="2"/>
    <n v="-2"/>
    <n v="0"/>
    <n v="35"/>
    <n v="0"/>
    <m/>
    <n v="0"/>
    <n v="1"/>
    <n v="664"/>
    <n v="1"/>
    <s v="Bachelor's Degree"/>
    <n v="1"/>
    <n v="2"/>
    <n v="79"/>
    <n v="3"/>
    <n v="1"/>
    <n v="4"/>
    <n v="2194"/>
    <n v="5868"/>
    <n v="4"/>
    <n v="13"/>
    <n v="3"/>
    <n v="4"/>
    <n v="80"/>
    <n v="1"/>
    <n v="5"/>
    <n v="2"/>
    <n v="3"/>
    <n v="2"/>
    <n v="1"/>
    <n v="2"/>
  </r>
  <r>
    <x v="0"/>
    <x v="0"/>
    <x v="0"/>
    <s v="Ex-Employees"/>
    <x v="1"/>
    <s v="Medical"/>
    <s v="STAFF-90"/>
    <n v="90"/>
    <x v="1"/>
    <s v="Research Scientist"/>
    <s v="Married"/>
    <s v="Yes"/>
    <s v="Y"/>
    <n v="0"/>
    <n v="-2"/>
    <n v="0"/>
    <n v="36"/>
    <n v="1"/>
    <n v="1"/>
    <n v="1"/>
    <n v="0"/>
    <n v="318"/>
    <n v="9"/>
    <s v="Bachelor's Degree"/>
    <n v="1"/>
    <n v="4"/>
    <n v="79"/>
    <n v="2"/>
    <n v="1"/>
    <n v="3"/>
    <n v="3388"/>
    <n v="21777"/>
    <n v="0"/>
    <n v="17"/>
    <n v="3"/>
    <n v="1"/>
    <n v="80"/>
    <n v="1"/>
    <n v="2"/>
    <n v="2"/>
    <n v="1"/>
    <n v="0"/>
    <n v="0"/>
    <n v="0"/>
  </r>
  <r>
    <x v="1"/>
    <x v="1"/>
    <x v="3"/>
    <s v="Current Employees"/>
    <x v="0"/>
    <s v="Life Sciences"/>
    <s v="STAFF-91"/>
    <n v="91"/>
    <x v="0"/>
    <s v="Sales Executive"/>
    <s v="Single"/>
    <s v="No"/>
    <s v="Y"/>
    <n v="2"/>
    <n v="-2"/>
    <n v="0"/>
    <n v="59"/>
    <n v="0"/>
    <m/>
    <n v="0"/>
    <n v="1"/>
    <n v="1225"/>
    <n v="1"/>
    <s v="High School"/>
    <n v="1"/>
    <n v="1"/>
    <n v="57"/>
    <n v="2"/>
    <n v="2"/>
    <n v="2"/>
    <n v="5473"/>
    <n v="24668"/>
    <n v="7"/>
    <n v="11"/>
    <n v="3"/>
    <n v="4"/>
    <n v="80"/>
    <n v="0"/>
    <n v="20"/>
    <n v="2"/>
    <n v="4"/>
    <n v="3"/>
    <n v="1"/>
    <n v="3"/>
  </r>
  <r>
    <x v="1"/>
    <x v="0"/>
    <x v="2"/>
    <s v="Current Employees"/>
    <x v="1"/>
    <s v="Life Sciences"/>
    <s v="STAFF-94"/>
    <n v="94"/>
    <x v="1"/>
    <s v="Research Scientist"/>
    <s v="Married"/>
    <s v="No"/>
    <s v="Y"/>
    <n v="3"/>
    <n v="-2"/>
    <n v="0"/>
    <n v="29"/>
    <n v="0"/>
    <m/>
    <n v="0"/>
    <n v="1"/>
    <n v="1328"/>
    <n v="2"/>
    <s v="Bachelor's Degree"/>
    <n v="1"/>
    <n v="3"/>
    <n v="76"/>
    <n v="3"/>
    <n v="1"/>
    <n v="2"/>
    <n v="2703"/>
    <n v="4956"/>
    <n v="0"/>
    <n v="23"/>
    <n v="4"/>
    <n v="4"/>
    <n v="80"/>
    <n v="1"/>
    <n v="6"/>
    <n v="3"/>
    <n v="5"/>
    <n v="4"/>
    <n v="0"/>
    <n v="4"/>
  </r>
  <r>
    <x v="1"/>
    <x v="0"/>
    <x v="2"/>
    <s v="Current Employees"/>
    <x v="1"/>
    <s v="Medical"/>
    <s v="STAFF-95"/>
    <n v="95"/>
    <x v="1"/>
    <s v="Research Scientist"/>
    <s v="Single"/>
    <s v="No"/>
    <s v="Y"/>
    <n v="4"/>
    <n v="-2"/>
    <n v="0"/>
    <n v="31"/>
    <n v="0"/>
    <m/>
    <n v="0"/>
    <n v="1"/>
    <n v="1082"/>
    <n v="1"/>
    <s v="Master's Degree"/>
    <n v="1"/>
    <n v="3"/>
    <n v="87"/>
    <n v="3"/>
    <n v="1"/>
    <n v="3"/>
    <n v="2501"/>
    <n v="18775"/>
    <n v="1"/>
    <n v="17"/>
    <n v="3"/>
    <n v="2"/>
    <n v="80"/>
    <n v="0"/>
    <n v="1"/>
    <n v="3"/>
    <n v="1"/>
    <n v="1"/>
    <n v="1"/>
    <n v="0"/>
  </r>
  <r>
    <x v="1"/>
    <x v="0"/>
    <x v="2"/>
    <s v="Current Employees"/>
    <x v="1"/>
    <s v="Life Sciences"/>
    <s v="STAFF-96"/>
    <n v="96"/>
    <x v="1"/>
    <s v="Research Scientist"/>
    <s v="Married"/>
    <s v="No"/>
    <s v="Y"/>
    <n v="3"/>
    <n v="-2"/>
    <n v="0"/>
    <n v="32"/>
    <n v="0"/>
    <m/>
    <n v="0"/>
    <n v="1"/>
    <n v="548"/>
    <n v="1"/>
    <s v="Bachelor's Degree"/>
    <n v="1"/>
    <n v="2"/>
    <n v="66"/>
    <n v="3"/>
    <n v="2"/>
    <n v="2"/>
    <n v="6220"/>
    <n v="7346"/>
    <n v="1"/>
    <n v="17"/>
    <n v="3"/>
    <n v="2"/>
    <n v="80"/>
    <n v="2"/>
    <n v="10"/>
    <n v="3"/>
    <n v="10"/>
    <n v="4"/>
    <n v="0"/>
    <n v="9"/>
  </r>
  <r>
    <x v="1"/>
    <x v="0"/>
    <x v="0"/>
    <s v="Current Employees"/>
    <x v="1"/>
    <s v="Life Sciences"/>
    <s v="STAFF-97"/>
    <n v="97"/>
    <x v="0"/>
    <s v="Laboratory Technician"/>
    <s v="Married"/>
    <s v="No"/>
    <s v="Y"/>
    <n v="3"/>
    <n v="-2"/>
    <n v="0"/>
    <n v="36"/>
    <n v="0"/>
    <m/>
    <n v="0"/>
    <n v="1"/>
    <n v="132"/>
    <n v="6"/>
    <s v="Bachelor's Degree"/>
    <n v="1"/>
    <n v="2"/>
    <n v="55"/>
    <n v="4"/>
    <n v="1"/>
    <n v="2"/>
    <n v="3038"/>
    <n v="22002"/>
    <n v="3"/>
    <n v="12"/>
    <n v="3"/>
    <n v="2"/>
    <n v="80"/>
    <n v="0"/>
    <n v="5"/>
    <n v="3"/>
    <n v="1"/>
    <n v="0"/>
    <n v="0"/>
    <n v="0"/>
  </r>
  <r>
    <x v="1"/>
    <x v="0"/>
    <x v="2"/>
    <s v="Current Employees"/>
    <x v="1"/>
    <s v="Life Sciences"/>
    <s v="STAFF-98"/>
    <n v="98"/>
    <x v="0"/>
    <s v="Manufacturing Director"/>
    <s v="Single"/>
    <s v="No"/>
    <s v="Y"/>
    <n v="2"/>
    <n v="-2"/>
    <n v="0"/>
    <n v="31"/>
    <n v="0"/>
    <m/>
    <n v="0"/>
    <n v="1"/>
    <n v="746"/>
    <n v="8"/>
    <s v="Master's Degree"/>
    <n v="1"/>
    <n v="3"/>
    <n v="61"/>
    <n v="3"/>
    <n v="2"/>
    <n v="2"/>
    <n v="4424"/>
    <n v="20682"/>
    <n v="1"/>
    <n v="23"/>
    <n v="4"/>
    <n v="4"/>
    <n v="80"/>
    <n v="0"/>
    <n v="11"/>
    <n v="3"/>
    <n v="11"/>
    <n v="7"/>
    <n v="1"/>
    <n v="8"/>
  </r>
  <r>
    <x v="1"/>
    <x v="0"/>
    <x v="0"/>
    <s v="Current Employees"/>
    <x v="0"/>
    <s v="Marketing"/>
    <s v="STAFF-100"/>
    <n v="100"/>
    <x v="1"/>
    <s v="Sales Executive"/>
    <s v="Single"/>
    <s v="No"/>
    <s v="Y"/>
    <n v="2"/>
    <n v="-2"/>
    <n v="0"/>
    <n v="35"/>
    <n v="0"/>
    <m/>
    <n v="0"/>
    <n v="1"/>
    <n v="776"/>
    <n v="1"/>
    <s v="Master's Degree"/>
    <n v="1"/>
    <n v="3"/>
    <n v="32"/>
    <n v="2"/>
    <n v="2"/>
    <n v="4"/>
    <n v="4312"/>
    <n v="23016"/>
    <n v="0"/>
    <n v="14"/>
    <n v="3"/>
    <n v="2"/>
    <n v="80"/>
    <n v="0"/>
    <n v="16"/>
    <n v="3"/>
    <n v="15"/>
    <n v="13"/>
    <n v="2"/>
    <n v="8"/>
  </r>
  <r>
    <x v="1"/>
    <x v="0"/>
    <x v="1"/>
    <s v="Current Employees"/>
    <x v="1"/>
    <s v="Other"/>
    <s v="STAFF-101"/>
    <n v="101"/>
    <x v="1"/>
    <s v="Research Director"/>
    <s v="Married"/>
    <s v="Yes"/>
    <s v="Y"/>
    <n v="3"/>
    <n v="-2"/>
    <n v="0"/>
    <n v="45"/>
    <n v="0"/>
    <m/>
    <n v="0"/>
    <n v="1"/>
    <n v="193"/>
    <n v="6"/>
    <s v="Master's Degree"/>
    <n v="1"/>
    <n v="4"/>
    <n v="52"/>
    <n v="3"/>
    <n v="3"/>
    <n v="4"/>
    <n v="13245"/>
    <n v="15067"/>
    <n v="4"/>
    <n v="14"/>
    <n v="3"/>
    <n v="2"/>
    <n v="80"/>
    <n v="0"/>
    <n v="17"/>
    <n v="4"/>
    <n v="0"/>
    <n v="0"/>
    <n v="0"/>
    <n v="0"/>
  </r>
  <r>
    <x v="1"/>
    <x v="0"/>
    <x v="0"/>
    <s v="Current Employees"/>
    <x v="1"/>
    <s v="Medical"/>
    <s v="STAFF-102"/>
    <n v="102"/>
    <x v="1"/>
    <s v="Research Director"/>
    <s v="Single"/>
    <s v="No"/>
    <s v="Y"/>
    <n v="3"/>
    <n v="-2"/>
    <n v="0"/>
    <n v="37"/>
    <n v="0"/>
    <m/>
    <n v="0"/>
    <n v="1"/>
    <n v="397"/>
    <n v="7"/>
    <s v="Master's Degree"/>
    <n v="1"/>
    <n v="1"/>
    <n v="30"/>
    <n v="3"/>
    <n v="3"/>
    <n v="3"/>
    <n v="13664"/>
    <n v="25258"/>
    <n v="4"/>
    <n v="13"/>
    <n v="3"/>
    <n v="1"/>
    <n v="80"/>
    <n v="0"/>
    <n v="16"/>
    <n v="4"/>
    <n v="5"/>
    <n v="2"/>
    <n v="0"/>
    <n v="2"/>
  </r>
  <r>
    <x v="1"/>
    <x v="0"/>
    <x v="1"/>
    <s v="Current Employees"/>
    <x v="2"/>
    <s v="Medical"/>
    <s v="STAFF-103"/>
    <n v="103"/>
    <x v="1"/>
    <s v="Human Resources"/>
    <s v="Divorced"/>
    <s v="Yes"/>
    <s v="Y"/>
    <n v="2"/>
    <n v="-2"/>
    <n v="0"/>
    <n v="46"/>
    <n v="0"/>
    <m/>
    <n v="0"/>
    <n v="1"/>
    <n v="945"/>
    <n v="5"/>
    <s v="Associates Degree"/>
    <n v="1"/>
    <n v="2"/>
    <n v="80"/>
    <n v="3"/>
    <n v="2"/>
    <n v="3"/>
    <n v="5021"/>
    <n v="10425"/>
    <n v="8"/>
    <n v="22"/>
    <n v="4"/>
    <n v="4"/>
    <n v="80"/>
    <n v="1"/>
    <n v="16"/>
    <n v="3"/>
    <n v="4"/>
    <n v="2"/>
    <n v="0"/>
    <n v="2"/>
  </r>
  <r>
    <x v="1"/>
    <x v="0"/>
    <x v="2"/>
    <s v="Current Employees"/>
    <x v="1"/>
    <s v="Life Sciences"/>
    <s v="STAFF-104"/>
    <n v="104"/>
    <x v="1"/>
    <s v="Laboratory Technician"/>
    <s v="Married"/>
    <s v="Yes"/>
    <s v="Y"/>
    <n v="1"/>
    <n v="-2"/>
    <n v="0"/>
    <n v="30"/>
    <n v="0"/>
    <m/>
    <n v="0"/>
    <n v="1"/>
    <n v="852"/>
    <n v="1"/>
    <s v="High School"/>
    <n v="1"/>
    <n v="4"/>
    <n v="55"/>
    <n v="2"/>
    <n v="2"/>
    <n v="2"/>
    <n v="5126"/>
    <n v="15998"/>
    <n v="1"/>
    <n v="12"/>
    <n v="3"/>
    <n v="3"/>
    <n v="80"/>
    <n v="2"/>
    <n v="10"/>
    <n v="2"/>
    <n v="10"/>
    <n v="8"/>
    <n v="3"/>
    <n v="0"/>
  </r>
  <r>
    <x v="1"/>
    <x v="0"/>
    <x v="0"/>
    <s v="Current Employees"/>
    <x v="1"/>
    <s v="Medical"/>
    <s v="STAFF-105"/>
    <n v="105"/>
    <x v="1"/>
    <s v="Research Scientist"/>
    <s v="Single"/>
    <s v="No"/>
    <s v="Y"/>
    <n v="3"/>
    <n v="-2"/>
    <n v="0"/>
    <n v="35"/>
    <n v="0"/>
    <m/>
    <n v="0"/>
    <n v="1"/>
    <n v="1214"/>
    <n v="1"/>
    <s v="Bachelor's Degree"/>
    <n v="1"/>
    <n v="2"/>
    <n v="30"/>
    <n v="2"/>
    <n v="1"/>
    <n v="3"/>
    <n v="2859"/>
    <n v="26278"/>
    <n v="1"/>
    <n v="18"/>
    <n v="3"/>
    <n v="1"/>
    <n v="80"/>
    <n v="0"/>
    <n v="6"/>
    <n v="3"/>
    <n v="6"/>
    <n v="4"/>
    <n v="0"/>
    <n v="4"/>
  </r>
  <r>
    <x v="1"/>
    <x v="0"/>
    <x v="3"/>
    <s v="Current Employees"/>
    <x v="0"/>
    <s v="Life Sciences"/>
    <s v="STAFF-106"/>
    <n v="106"/>
    <x v="1"/>
    <s v="Sales Executive"/>
    <s v="Married"/>
    <s v="No"/>
    <s v="Y"/>
    <n v="4"/>
    <n v="-2"/>
    <n v="0"/>
    <n v="55"/>
    <n v="0"/>
    <m/>
    <n v="0"/>
    <n v="1"/>
    <n v="111"/>
    <n v="1"/>
    <s v="Associates Degree"/>
    <n v="1"/>
    <n v="1"/>
    <n v="70"/>
    <n v="3"/>
    <n v="3"/>
    <n v="2"/>
    <n v="10239"/>
    <n v="18092"/>
    <n v="3"/>
    <n v="14"/>
    <n v="3"/>
    <n v="4"/>
    <n v="80"/>
    <n v="1"/>
    <n v="24"/>
    <n v="3"/>
    <n v="1"/>
    <n v="0"/>
    <n v="1"/>
    <n v="0"/>
  </r>
  <r>
    <x v="1"/>
    <x v="2"/>
    <x v="0"/>
    <s v="Current Employees"/>
    <x v="1"/>
    <s v="Medical"/>
    <s v="STAFF-107"/>
    <n v="107"/>
    <x v="0"/>
    <s v="Research Scientist"/>
    <s v="Divorced"/>
    <s v="Yes"/>
    <s v="Y"/>
    <n v="3"/>
    <n v="-2"/>
    <n v="0"/>
    <n v="38"/>
    <n v="0"/>
    <m/>
    <n v="0"/>
    <n v="1"/>
    <n v="573"/>
    <n v="6"/>
    <s v="Bachelor's Degree"/>
    <n v="1"/>
    <n v="2"/>
    <n v="79"/>
    <n v="1"/>
    <n v="2"/>
    <n v="4"/>
    <n v="5329"/>
    <n v="15717"/>
    <n v="7"/>
    <n v="12"/>
    <n v="3"/>
    <n v="4"/>
    <n v="80"/>
    <n v="3"/>
    <n v="17"/>
    <n v="3"/>
    <n v="13"/>
    <n v="11"/>
    <n v="1"/>
    <n v="9"/>
  </r>
  <r>
    <x v="1"/>
    <x v="0"/>
    <x v="2"/>
    <s v="Current Employees"/>
    <x v="1"/>
    <s v="Medical"/>
    <s v="STAFF-110"/>
    <n v="110"/>
    <x v="1"/>
    <s v="Manufacturing Director"/>
    <s v="Married"/>
    <s v="No"/>
    <s v="Y"/>
    <n v="2"/>
    <n v="-2"/>
    <n v="0"/>
    <n v="34"/>
    <n v="0"/>
    <m/>
    <n v="0"/>
    <n v="1"/>
    <n v="1153"/>
    <n v="1"/>
    <s v="Associates Degree"/>
    <n v="1"/>
    <n v="1"/>
    <n v="94"/>
    <n v="3"/>
    <n v="2"/>
    <n v="3"/>
    <n v="4325"/>
    <n v="17736"/>
    <n v="1"/>
    <n v="15"/>
    <n v="3"/>
    <n v="3"/>
    <n v="80"/>
    <n v="0"/>
    <n v="5"/>
    <n v="3"/>
    <n v="5"/>
    <n v="2"/>
    <n v="1"/>
    <n v="3"/>
  </r>
  <r>
    <x v="1"/>
    <x v="0"/>
    <x v="3"/>
    <s v="Current Employees"/>
    <x v="1"/>
    <s v="Life Sciences"/>
    <s v="STAFF-112"/>
    <n v="112"/>
    <x v="1"/>
    <s v="Manufacturing Director"/>
    <s v="Single"/>
    <s v="No"/>
    <s v="Y"/>
    <n v="3"/>
    <n v="-2"/>
    <n v="0"/>
    <n v="56"/>
    <n v="0"/>
    <m/>
    <n v="0"/>
    <n v="1"/>
    <n v="1400"/>
    <n v="7"/>
    <s v="Bachelor's Degree"/>
    <n v="1"/>
    <n v="4"/>
    <n v="49"/>
    <n v="1"/>
    <n v="3"/>
    <n v="2"/>
    <n v="7260"/>
    <n v="21698"/>
    <n v="4"/>
    <n v="11"/>
    <n v="3"/>
    <n v="1"/>
    <n v="80"/>
    <n v="0"/>
    <n v="37"/>
    <n v="2"/>
    <n v="6"/>
    <n v="4"/>
    <n v="0"/>
    <n v="2"/>
  </r>
  <r>
    <x v="1"/>
    <x v="0"/>
    <x v="4"/>
    <s v="Current Employees"/>
    <x v="0"/>
    <s v="Technical Degree"/>
    <s v="STAFF-113"/>
    <n v="113"/>
    <x v="1"/>
    <s v="Sales Representative"/>
    <s v="Divorced"/>
    <s v="No"/>
    <s v="Y"/>
    <n v="3"/>
    <n v="-2"/>
    <n v="0"/>
    <n v="23"/>
    <n v="0"/>
    <m/>
    <n v="0"/>
    <n v="1"/>
    <n v="541"/>
    <n v="2"/>
    <s v="High School"/>
    <n v="1"/>
    <n v="3"/>
    <n v="62"/>
    <n v="3"/>
    <n v="1"/>
    <n v="4"/>
    <n v="2322"/>
    <n v="9518"/>
    <n v="3"/>
    <n v="13"/>
    <n v="3"/>
    <n v="3"/>
    <n v="80"/>
    <n v="1"/>
    <n v="3"/>
    <n v="3"/>
    <n v="0"/>
    <n v="0"/>
    <n v="0"/>
    <n v="0"/>
  </r>
  <r>
    <x v="1"/>
    <x v="0"/>
    <x v="1"/>
    <s v="Current Employees"/>
    <x v="1"/>
    <s v="Life Sciences"/>
    <s v="STAFF-116"/>
    <n v="116"/>
    <x v="1"/>
    <s v="Laboratory Technician"/>
    <s v="Married"/>
    <s v="No"/>
    <s v="Y"/>
    <n v="4"/>
    <n v="-2"/>
    <n v="0"/>
    <n v="51"/>
    <n v="0"/>
    <m/>
    <n v="0"/>
    <n v="1"/>
    <n v="432"/>
    <n v="9"/>
    <s v="Master's Degree"/>
    <n v="1"/>
    <n v="4"/>
    <n v="96"/>
    <n v="3"/>
    <n v="1"/>
    <n v="2"/>
    <n v="2075"/>
    <n v="18725"/>
    <n v="3"/>
    <n v="23"/>
    <n v="4"/>
    <n v="2"/>
    <n v="80"/>
    <n v="2"/>
    <n v="10"/>
    <n v="3"/>
    <n v="4"/>
    <n v="2"/>
    <n v="0"/>
    <n v="3"/>
  </r>
  <r>
    <x v="1"/>
    <x v="0"/>
    <x v="2"/>
    <s v="Current Employees"/>
    <x v="1"/>
    <s v="Life Sciences"/>
    <s v="STAFF-117"/>
    <n v="117"/>
    <x v="1"/>
    <s v="Healthcare Representative"/>
    <s v="Married"/>
    <s v="No"/>
    <s v="Y"/>
    <n v="3"/>
    <n v="-2"/>
    <n v="0"/>
    <n v="30"/>
    <n v="0"/>
    <m/>
    <n v="0"/>
    <n v="1"/>
    <n v="288"/>
    <n v="2"/>
    <s v="Bachelor's Degree"/>
    <n v="1"/>
    <n v="3"/>
    <n v="99"/>
    <n v="2"/>
    <n v="2"/>
    <n v="2"/>
    <n v="4152"/>
    <n v="15830"/>
    <n v="1"/>
    <n v="19"/>
    <n v="3"/>
    <n v="1"/>
    <n v="80"/>
    <n v="3"/>
    <n v="11"/>
    <n v="3"/>
    <n v="11"/>
    <n v="10"/>
    <n v="10"/>
    <n v="8"/>
  </r>
  <r>
    <x v="0"/>
    <x v="0"/>
    <x v="1"/>
    <s v="Ex-Employees"/>
    <x v="0"/>
    <s v="Medical"/>
    <s v="STAFF-118"/>
    <n v="118"/>
    <x v="1"/>
    <s v="Sales Executive"/>
    <s v="Single"/>
    <s v="No"/>
    <s v="Y"/>
    <n v="3"/>
    <n v="-2"/>
    <n v="0"/>
    <n v="46"/>
    <n v="1"/>
    <n v="1"/>
    <n v="1"/>
    <n v="0"/>
    <n v="669"/>
    <n v="9"/>
    <s v="Associates Degree"/>
    <n v="1"/>
    <n v="3"/>
    <n v="64"/>
    <n v="2"/>
    <n v="3"/>
    <n v="4"/>
    <n v="9619"/>
    <n v="13596"/>
    <n v="1"/>
    <n v="16"/>
    <n v="3"/>
    <n v="4"/>
    <n v="80"/>
    <n v="0"/>
    <n v="9"/>
    <n v="3"/>
    <n v="9"/>
    <n v="8"/>
    <n v="4"/>
    <n v="7"/>
  </r>
  <r>
    <x v="1"/>
    <x v="1"/>
    <x v="0"/>
    <s v="Current Employees"/>
    <x v="1"/>
    <s v="Life Sciences"/>
    <s v="STAFF-119"/>
    <n v="119"/>
    <x v="1"/>
    <s v="Healthcare Representative"/>
    <s v="Married"/>
    <s v="No"/>
    <s v="Y"/>
    <n v="3"/>
    <n v="-2"/>
    <n v="0"/>
    <n v="40"/>
    <n v="0"/>
    <m/>
    <n v="0"/>
    <n v="1"/>
    <n v="530"/>
    <n v="1"/>
    <s v="Master's Degree"/>
    <n v="1"/>
    <n v="3"/>
    <n v="78"/>
    <n v="2"/>
    <n v="4"/>
    <n v="2"/>
    <n v="13503"/>
    <n v="14115"/>
    <n v="1"/>
    <n v="22"/>
    <n v="4"/>
    <n v="4"/>
    <n v="80"/>
    <n v="1"/>
    <n v="22"/>
    <n v="2"/>
    <n v="22"/>
    <n v="3"/>
    <n v="11"/>
    <n v="11"/>
  </r>
  <r>
    <x v="1"/>
    <x v="0"/>
    <x v="1"/>
    <s v="Current Employees"/>
    <x v="0"/>
    <s v="Marketing"/>
    <s v="STAFF-120"/>
    <n v="120"/>
    <x v="1"/>
    <s v="Sales Executive"/>
    <s v="Single"/>
    <s v="Yes"/>
    <s v="Y"/>
    <n v="2"/>
    <n v="-2"/>
    <n v="0"/>
    <n v="51"/>
    <n v="0"/>
    <m/>
    <n v="0"/>
    <n v="1"/>
    <n v="632"/>
    <n v="21"/>
    <s v="Master's Degree"/>
    <n v="1"/>
    <n v="3"/>
    <n v="71"/>
    <n v="3"/>
    <n v="2"/>
    <n v="4"/>
    <n v="5441"/>
    <n v="8423"/>
    <n v="0"/>
    <n v="22"/>
    <n v="4"/>
    <n v="4"/>
    <n v="80"/>
    <n v="0"/>
    <n v="11"/>
    <n v="1"/>
    <n v="10"/>
    <n v="7"/>
    <n v="1"/>
    <n v="0"/>
  </r>
  <r>
    <x v="1"/>
    <x v="0"/>
    <x v="2"/>
    <s v="Current Employees"/>
    <x v="0"/>
    <s v="Medical"/>
    <s v="STAFF-121"/>
    <n v="121"/>
    <x v="0"/>
    <s v="Sales Executive"/>
    <s v="Divorced"/>
    <s v="Yes"/>
    <s v="Y"/>
    <n v="4"/>
    <n v="-2"/>
    <n v="0"/>
    <n v="30"/>
    <n v="0"/>
    <m/>
    <n v="0"/>
    <n v="1"/>
    <n v="1334"/>
    <n v="4"/>
    <s v="Associates Degree"/>
    <n v="1"/>
    <n v="3"/>
    <n v="63"/>
    <n v="2"/>
    <n v="2"/>
    <n v="3"/>
    <n v="5209"/>
    <n v="19760"/>
    <n v="1"/>
    <n v="12"/>
    <n v="3"/>
    <n v="2"/>
    <n v="80"/>
    <n v="3"/>
    <n v="11"/>
    <n v="2"/>
    <n v="11"/>
    <n v="8"/>
    <n v="2"/>
    <n v="7"/>
  </r>
  <r>
    <x v="1"/>
    <x v="1"/>
    <x v="1"/>
    <s v="Current Employees"/>
    <x v="1"/>
    <s v="Medical"/>
    <s v="STAFF-124"/>
    <n v="124"/>
    <x v="1"/>
    <s v="Healthcare Representative"/>
    <s v="Married"/>
    <s v="Yes"/>
    <s v="Y"/>
    <n v="5"/>
    <n v="-2"/>
    <n v="0"/>
    <n v="46"/>
    <n v="0"/>
    <m/>
    <n v="0"/>
    <n v="1"/>
    <n v="638"/>
    <n v="1"/>
    <s v="Bachelor's Degree"/>
    <n v="1"/>
    <n v="3"/>
    <n v="40"/>
    <n v="2"/>
    <n v="3"/>
    <n v="4"/>
    <n v="10673"/>
    <n v="3142"/>
    <n v="2"/>
    <n v="13"/>
    <n v="3"/>
    <n v="3"/>
    <n v="80"/>
    <n v="1"/>
    <n v="21"/>
    <n v="2"/>
    <n v="10"/>
    <n v="9"/>
    <n v="9"/>
    <n v="5"/>
  </r>
  <r>
    <x v="1"/>
    <x v="0"/>
    <x v="2"/>
    <s v="Current Employees"/>
    <x v="0"/>
    <s v="Medical"/>
    <s v="STAFF-125"/>
    <n v="125"/>
    <x v="1"/>
    <s v="Sales Executive"/>
    <s v="Single"/>
    <s v="No"/>
    <s v="Y"/>
    <n v="0"/>
    <n v="-2"/>
    <n v="0"/>
    <n v="32"/>
    <n v="0"/>
    <m/>
    <n v="0"/>
    <n v="1"/>
    <n v="1093"/>
    <n v="6"/>
    <s v="Master's Degree"/>
    <n v="1"/>
    <n v="2"/>
    <n v="87"/>
    <n v="3"/>
    <n v="2"/>
    <n v="3"/>
    <n v="5010"/>
    <n v="24301"/>
    <n v="1"/>
    <n v="16"/>
    <n v="3"/>
    <n v="1"/>
    <n v="80"/>
    <n v="0"/>
    <n v="12"/>
    <n v="3"/>
    <n v="11"/>
    <n v="8"/>
    <n v="5"/>
    <n v="7"/>
  </r>
  <r>
    <x v="1"/>
    <x v="0"/>
    <x v="1"/>
    <s v="Current Employees"/>
    <x v="1"/>
    <s v="Technical Degree"/>
    <s v="STAFF-126"/>
    <n v="126"/>
    <x v="0"/>
    <s v="Research Director"/>
    <s v="Married"/>
    <s v="No"/>
    <s v="Y"/>
    <n v="5"/>
    <n v="-2"/>
    <n v="0"/>
    <n v="54"/>
    <n v="0"/>
    <m/>
    <n v="0"/>
    <n v="1"/>
    <n v="1217"/>
    <n v="2"/>
    <s v="Master's Degree"/>
    <n v="1"/>
    <n v="1"/>
    <n v="60"/>
    <n v="3"/>
    <n v="3"/>
    <n v="3"/>
    <n v="13549"/>
    <n v="24001"/>
    <n v="9"/>
    <n v="12"/>
    <n v="3"/>
    <n v="1"/>
    <n v="80"/>
    <n v="1"/>
    <n v="16"/>
    <n v="1"/>
    <n v="4"/>
    <n v="3"/>
    <n v="0"/>
    <n v="3"/>
  </r>
  <r>
    <x v="1"/>
    <x v="0"/>
    <x v="4"/>
    <s v="Current Employees"/>
    <x v="0"/>
    <s v="Other"/>
    <s v="STAFF-128"/>
    <n v="128"/>
    <x v="0"/>
    <s v="Sales Executive"/>
    <s v="Married"/>
    <s v="No"/>
    <s v="Y"/>
    <n v="2"/>
    <n v="-2"/>
    <n v="0"/>
    <n v="24"/>
    <n v="0"/>
    <m/>
    <n v="0"/>
    <n v="1"/>
    <n v="1353"/>
    <n v="3"/>
    <s v="Associates Degree"/>
    <n v="1"/>
    <n v="1"/>
    <n v="33"/>
    <n v="3"/>
    <n v="2"/>
    <n v="3"/>
    <n v="4999"/>
    <n v="17519"/>
    <n v="0"/>
    <n v="21"/>
    <n v="4"/>
    <n v="1"/>
    <n v="80"/>
    <n v="1"/>
    <n v="4"/>
    <n v="2"/>
    <n v="3"/>
    <n v="2"/>
    <n v="0"/>
    <n v="2"/>
  </r>
  <r>
    <x v="1"/>
    <x v="2"/>
    <x v="2"/>
    <s v="Current Employees"/>
    <x v="0"/>
    <s v="Medical"/>
    <s v="STAFF-129"/>
    <n v="129"/>
    <x v="1"/>
    <s v="Sales Executive"/>
    <s v="Married"/>
    <s v="No"/>
    <s v="Y"/>
    <n v="3"/>
    <n v="-2"/>
    <n v="0"/>
    <n v="28"/>
    <n v="0"/>
    <m/>
    <n v="0"/>
    <n v="1"/>
    <n v="120"/>
    <n v="4"/>
    <s v="Bachelor's Degree"/>
    <n v="1"/>
    <n v="2"/>
    <n v="43"/>
    <n v="3"/>
    <n v="2"/>
    <n v="3"/>
    <n v="4221"/>
    <n v="8863"/>
    <n v="1"/>
    <n v="15"/>
    <n v="3"/>
    <n v="2"/>
    <n v="80"/>
    <n v="0"/>
    <n v="5"/>
    <n v="4"/>
    <n v="5"/>
    <n v="4"/>
    <n v="0"/>
    <n v="4"/>
  </r>
  <r>
    <x v="1"/>
    <x v="0"/>
    <x v="3"/>
    <s v="Current Employees"/>
    <x v="0"/>
    <s v="Medical"/>
    <s v="STAFF-131"/>
    <n v="131"/>
    <x v="1"/>
    <s v="Sales Executive"/>
    <s v="Single"/>
    <s v="No"/>
    <s v="Y"/>
    <n v="1"/>
    <n v="-2"/>
    <n v="0"/>
    <n v="58"/>
    <n v="0"/>
    <m/>
    <n v="0"/>
    <n v="1"/>
    <n v="682"/>
    <n v="10"/>
    <s v="Master's Degree"/>
    <n v="1"/>
    <n v="4"/>
    <n v="37"/>
    <n v="3"/>
    <n v="4"/>
    <n v="3"/>
    <n v="13872"/>
    <n v="24409"/>
    <n v="0"/>
    <n v="13"/>
    <n v="3"/>
    <n v="3"/>
    <n v="80"/>
    <n v="0"/>
    <n v="38"/>
    <n v="2"/>
    <n v="37"/>
    <n v="10"/>
    <n v="1"/>
    <n v="8"/>
  </r>
  <r>
    <x v="1"/>
    <x v="2"/>
    <x v="0"/>
    <s v="Current Employees"/>
    <x v="1"/>
    <s v="Medical"/>
    <s v="STAFF-132"/>
    <n v="132"/>
    <x v="1"/>
    <s v="Laboratory Technician"/>
    <s v="Married"/>
    <s v="No"/>
    <s v="Y"/>
    <n v="3"/>
    <n v="-2"/>
    <n v="0"/>
    <n v="44"/>
    <n v="0"/>
    <m/>
    <n v="0"/>
    <n v="1"/>
    <n v="489"/>
    <n v="23"/>
    <s v="Bachelor's Degree"/>
    <n v="1"/>
    <n v="2"/>
    <n v="67"/>
    <n v="3"/>
    <n v="2"/>
    <n v="3"/>
    <n v="2042"/>
    <n v="25043"/>
    <n v="4"/>
    <n v="12"/>
    <n v="3"/>
    <n v="3"/>
    <n v="80"/>
    <n v="1"/>
    <n v="17"/>
    <n v="4"/>
    <n v="3"/>
    <n v="2"/>
    <n v="1"/>
    <n v="2"/>
  </r>
  <r>
    <x v="0"/>
    <x v="0"/>
    <x v="0"/>
    <s v="Ex-Employees"/>
    <x v="2"/>
    <s v="Human Resources"/>
    <s v="STAFF-133"/>
    <n v="133"/>
    <x v="1"/>
    <s v="Human Resources"/>
    <s v="Divorced"/>
    <s v="Yes"/>
    <s v="Y"/>
    <n v="3"/>
    <n v="-2"/>
    <n v="0"/>
    <n v="37"/>
    <n v="1"/>
    <n v="1"/>
    <n v="1"/>
    <n v="0"/>
    <n v="807"/>
    <n v="6"/>
    <s v="Master's Degree"/>
    <n v="1"/>
    <n v="3"/>
    <n v="63"/>
    <n v="3"/>
    <n v="1"/>
    <n v="4"/>
    <n v="2073"/>
    <n v="23648"/>
    <n v="4"/>
    <n v="22"/>
    <n v="4"/>
    <n v="4"/>
    <n v="80"/>
    <n v="0"/>
    <n v="7"/>
    <n v="3"/>
    <n v="3"/>
    <n v="2"/>
    <n v="0"/>
    <n v="2"/>
  </r>
  <r>
    <x v="1"/>
    <x v="0"/>
    <x v="2"/>
    <s v="Current Employees"/>
    <x v="1"/>
    <s v="Life Sciences"/>
    <s v="STAFF-134"/>
    <n v="134"/>
    <x v="1"/>
    <s v="Research Scientist"/>
    <s v="Single"/>
    <s v="No"/>
    <s v="Y"/>
    <n v="2"/>
    <n v="-2"/>
    <n v="0"/>
    <n v="32"/>
    <n v="0"/>
    <m/>
    <n v="0"/>
    <n v="1"/>
    <n v="827"/>
    <n v="1"/>
    <s v="High School"/>
    <n v="1"/>
    <n v="4"/>
    <n v="71"/>
    <n v="3"/>
    <n v="1"/>
    <n v="2"/>
    <n v="2956"/>
    <n v="15178"/>
    <n v="1"/>
    <n v="13"/>
    <n v="3"/>
    <n v="4"/>
    <n v="80"/>
    <n v="0"/>
    <n v="1"/>
    <n v="3"/>
    <n v="1"/>
    <n v="0"/>
    <n v="0"/>
    <n v="0"/>
  </r>
  <r>
    <x v="0"/>
    <x v="1"/>
    <x v="4"/>
    <s v="Ex-Employees"/>
    <x v="1"/>
    <s v="Life Sciences"/>
    <s v="STAFF-137"/>
    <n v="137"/>
    <x v="0"/>
    <s v="Laboratory Technician"/>
    <s v="Single"/>
    <s v="Yes"/>
    <s v="Y"/>
    <n v="5"/>
    <n v="-2"/>
    <n v="0"/>
    <n v="20"/>
    <n v="1"/>
    <n v="1"/>
    <n v="1"/>
    <n v="0"/>
    <n v="871"/>
    <n v="6"/>
    <s v="Bachelor's Degree"/>
    <n v="1"/>
    <n v="4"/>
    <n v="66"/>
    <n v="2"/>
    <n v="1"/>
    <n v="2"/>
    <n v="2926"/>
    <n v="19783"/>
    <n v="1"/>
    <n v="18"/>
    <n v="3"/>
    <n v="2"/>
    <n v="80"/>
    <n v="0"/>
    <n v="1"/>
    <n v="3"/>
    <n v="1"/>
    <n v="0"/>
    <n v="1"/>
    <n v="0"/>
  </r>
  <r>
    <x v="1"/>
    <x v="0"/>
    <x v="2"/>
    <s v="Current Employees"/>
    <x v="1"/>
    <s v="Other"/>
    <s v="STAFF-138"/>
    <n v="138"/>
    <x v="0"/>
    <s v="Research Scientist"/>
    <s v="Single"/>
    <s v="No"/>
    <s v="Y"/>
    <n v="3"/>
    <n v="-2"/>
    <n v="0"/>
    <n v="34"/>
    <n v="0"/>
    <m/>
    <n v="0"/>
    <n v="1"/>
    <n v="665"/>
    <n v="6"/>
    <s v="Master's Degree"/>
    <n v="1"/>
    <n v="1"/>
    <n v="41"/>
    <n v="3"/>
    <n v="2"/>
    <n v="3"/>
    <n v="4809"/>
    <n v="12482"/>
    <n v="1"/>
    <n v="14"/>
    <n v="3"/>
    <n v="3"/>
    <n v="80"/>
    <n v="0"/>
    <n v="16"/>
    <n v="3"/>
    <n v="16"/>
    <n v="13"/>
    <n v="2"/>
    <n v="10"/>
  </r>
  <r>
    <x v="1"/>
    <x v="2"/>
    <x v="0"/>
    <s v="Current Employees"/>
    <x v="1"/>
    <s v="Life Sciences"/>
    <s v="STAFF-139"/>
    <n v="139"/>
    <x v="1"/>
    <s v="Healthcare Representative"/>
    <s v="Divorced"/>
    <s v="No"/>
    <s v="Y"/>
    <n v="2"/>
    <n v="-2"/>
    <n v="0"/>
    <n v="37"/>
    <n v="0"/>
    <m/>
    <n v="0"/>
    <n v="1"/>
    <n v="1040"/>
    <n v="2"/>
    <s v="Associates Degree"/>
    <n v="1"/>
    <n v="3"/>
    <n v="100"/>
    <n v="2"/>
    <n v="2"/>
    <n v="2"/>
    <n v="5163"/>
    <n v="15850"/>
    <n v="5"/>
    <n v="14"/>
    <n v="3"/>
    <n v="4"/>
    <n v="80"/>
    <n v="1"/>
    <n v="17"/>
    <n v="4"/>
    <n v="1"/>
    <n v="0"/>
    <n v="0"/>
    <n v="0"/>
  </r>
  <r>
    <x v="1"/>
    <x v="2"/>
    <x v="3"/>
    <s v="Current Employees"/>
    <x v="2"/>
    <s v="Human Resources"/>
    <s v="STAFF-140"/>
    <n v="140"/>
    <x v="0"/>
    <s v="Manager"/>
    <s v="Married"/>
    <s v="No"/>
    <s v="Y"/>
    <n v="3"/>
    <n v="-2"/>
    <n v="0"/>
    <n v="59"/>
    <n v="0"/>
    <m/>
    <n v="0"/>
    <n v="1"/>
    <n v="1420"/>
    <n v="2"/>
    <s v="Master's Degree"/>
    <n v="1"/>
    <n v="3"/>
    <n v="32"/>
    <n v="2"/>
    <n v="5"/>
    <n v="4"/>
    <n v="18844"/>
    <n v="21922"/>
    <n v="9"/>
    <n v="21"/>
    <n v="4"/>
    <n v="4"/>
    <n v="80"/>
    <n v="1"/>
    <n v="30"/>
    <n v="3"/>
    <n v="3"/>
    <n v="2"/>
    <n v="2"/>
    <n v="2"/>
  </r>
  <r>
    <x v="1"/>
    <x v="1"/>
    <x v="1"/>
    <s v="Current Employees"/>
    <x v="1"/>
    <s v="Life Sciences"/>
    <s v="STAFF-141"/>
    <n v="141"/>
    <x v="0"/>
    <s v="Research Director"/>
    <s v="Married"/>
    <s v="Yes"/>
    <s v="Y"/>
    <n v="1"/>
    <n v="-2"/>
    <n v="0"/>
    <n v="50"/>
    <n v="0"/>
    <m/>
    <n v="0"/>
    <n v="1"/>
    <n v="1115"/>
    <n v="1"/>
    <s v="Bachelor's Degree"/>
    <n v="1"/>
    <n v="1"/>
    <n v="73"/>
    <n v="3"/>
    <n v="5"/>
    <n v="2"/>
    <n v="18172"/>
    <n v="9755"/>
    <n v="3"/>
    <n v="19"/>
    <n v="3"/>
    <n v="1"/>
    <n v="80"/>
    <n v="0"/>
    <n v="28"/>
    <n v="2"/>
    <n v="8"/>
    <n v="3"/>
    <n v="0"/>
    <n v="7"/>
  </r>
  <r>
    <x v="0"/>
    <x v="0"/>
    <x v="2"/>
    <s v="Ex-Employees"/>
    <x v="0"/>
    <s v="Marketing"/>
    <s v="STAFF-142"/>
    <n v="142"/>
    <x v="1"/>
    <s v="Sales Executive"/>
    <s v="Single"/>
    <s v="Yes"/>
    <s v="Y"/>
    <n v="1"/>
    <n v="-2"/>
    <n v="0"/>
    <n v="25"/>
    <n v="1"/>
    <n v="1"/>
    <n v="1"/>
    <n v="0"/>
    <n v="240"/>
    <n v="5"/>
    <s v="Bachelor's Degree"/>
    <n v="1"/>
    <n v="3"/>
    <n v="46"/>
    <n v="2"/>
    <n v="2"/>
    <n v="3"/>
    <n v="5744"/>
    <n v="26959"/>
    <n v="1"/>
    <n v="11"/>
    <n v="3"/>
    <n v="4"/>
    <n v="80"/>
    <n v="0"/>
    <n v="6"/>
    <n v="3"/>
    <n v="6"/>
    <n v="4"/>
    <n v="0"/>
    <n v="3"/>
  </r>
  <r>
    <x v="1"/>
    <x v="0"/>
    <x v="2"/>
    <s v="Current Employees"/>
    <x v="1"/>
    <s v="Medical"/>
    <s v="STAFF-143"/>
    <n v="143"/>
    <x v="1"/>
    <s v="Research Scientist"/>
    <s v="Married"/>
    <s v="No"/>
    <s v="Y"/>
    <n v="2"/>
    <n v="-2"/>
    <n v="0"/>
    <n v="25"/>
    <n v="0"/>
    <m/>
    <n v="0"/>
    <n v="1"/>
    <n v="1280"/>
    <n v="7"/>
    <s v="High School"/>
    <n v="1"/>
    <n v="4"/>
    <n v="64"/>
    <n v="2"/>
    <n v="1"/>
    <n v="4"/>
    <n v="2889"/>
    <n v="26897"/>
    <n v="1"/>
    <n v="11"/>
    <n v="3"/>
    <n v="3"/>
    <n v="80"/>
    <n v="2"/>
    <n v="2"/>
    <n v="3"/>
    <n v="2"/>
    <n v="2"/>
    <n v="2"/>
    <n v="1"/>
  </r>
  <r>
    <x v="1"/>
    <x v="0"/>
    <x v="4"/>
    <s v="Current Employees"/>
    <x v="1"/>
    <s v="Medical"/>
    <s v="STAFF-144"/>
    <n v="144"/>
    <x v="0"/>
    <s v="Laboratory Technician"/>
    <s v="Single"/>
    <s v="No"/>
    <s v="Y"/>
    <n v="5"/>
    <n v="-2"/>
    <n v="0"/>
    <n v="22"/>
    <n v="0"/>
    <m/>
    <n v="0"/>
    <n v="1"/>
    <n v="534"/>
    <n v="15"/>
    <s v="Bachelor's Degree"/>
    <n v="1"/>
    <n v="2"/>
    <n v="59"/>
    <n v="3"/>
    <n v="1"/>
    <n v="4"/>
    <n v="2871"/>
    <n v="23785"/>
    <n v="1"/>
    <n v="15"/>
    <n v="3"/>
    <n v="3"/>
    <n v="80"/>
    <n v="0"/>
    <n v="1"/>
    <n v="3"/>
    <n v="0"/>
    <n v="0"/>
    <n v="0"/>
    <n v="0"/>
  </r>
  <r>
    <x v="1"/>
    <x v="1"/>
    <x v="1"/>
    <s v="Current Employees"/>
    <x v="1"/>
    <s v="Medical"/>
    <s v="STAFF-145"/>
    <n v="145"/>
    <x v="0"/>
    <s v="Healthcare Representative"/>
    <s v="Single"/>
    <s v="No"/>
    <s v="Y"/>
    <n v="1"/>
    <n v="-2"/>
    <n v="0"/>
    <n v="51"/>
    <n v="0"/>
    <m/>
    <n v="0"/>
    <n v="1"/>
    <n v="1456"/>
    <n v="1"/>
    <s v="Master's Degree"/>
    <n v="1"/>
    <n v="1"/>
    <n v="30"/>
    <n v="2"/>
    <n v="3"/>
    <n v="4"/>
    <n v="7484"/>
    <n v="25796"/>
    <n v="3"/>
    <n v="20"/>
    <n v="4"/>
    <n v="3"/>
    <n v="80"/>
    <n v="0"/>
    <n v="23"/>
    <n v="2"/>
    <n v="13"/>
    <n v="12"/>
    <n v="12"/>
    <n v="8"/>
  </r>
  <r>
    <x v="0"/>
    <x v="1"/>
    <x v="2"/>
    <s v="Ex-Employees"/>
    <x v="1"/>
    <s v="Life Sciences"/>
    <s v="STAFF-147"/>
    <n v="147"/>
    <x v="1"/>
    <s v="Laboratory Technician"/>
    <s v="Single"/>
    <s v="Yes"/>
    <s v="Y"/>
    <n v="3"/>
    <n v="-2"/>
    <n v="0"/>
    <n v="34"/>
    <n v="1"/>
    <n v="1"/>
    <n v="1"/>
    <n v="0"/>
    <n v="658"/>
    <n v="7"/>
    <s v="Bachelor's Degree"/>
    <n v="1"/>
    <n v="1"/>
    <n v="66"/>
    <n v="1"/>
    <n v="2"/>
    <n v="2"/>
    <n v="6074"/>
    <n v="22887"/>
    <n v="1"/>
    <n v="24"/>
    <n v="4"/>
    <n v="4"/>
    <n v="80"/>
    <n v="0"/>
    <n v="9"/>
    <n v="3"/>
    <n v="9"/>
    <n v="7"/>
    <n v="0"/>
    <n v="6"/>
  </r>
  <r>
    <x v="1"/>
    <x v="2"/>
    <x v="1"/>
    <s v="Current Employees"/>
    <x v="2"/>
    <s v="Human Resources"/>
    <s v="STAFF-148"/>
    <n v="148"/>
    <x v="0"/>
    <s v="Manager"/>
    <s v="Single"/>
    <s v="Yes"/>
    <s v="Y"/>
    <n v="3"/>
    <n v="-2"/>
    <n v="0"/>
    <n v="54"/>
    <n v="0"/>
    <m/>
    <n v="0"/>
    <n v="1"/>
    <n v="142"/>
    <n v="26"/>
    <s v="Bachelor's Degree"/>
    <n v="1"/>
    <n v="4"/>
    <n v="30"/>
    <n v="4"/>
    <n v="4"/>
    <n v="4"/>
    <n v="17328"/>
    <n v="13871"/>
    <n v="2"/>
    <n v="12"/>
    <n v="3"/>
    <n v="3"/>
    <n v="80"/>
    <n v="0"/>
    <n v="23"/>
    <n v="3"/>
    <n v="5"/>
    <n v="3"/>
    <n v="4"/>
    <n v="4"/>
  </r>
  <r>
    <x v="1"/>
    <x v="0"/>
    <x v="4"/>
    <s v="Current Employees"/>
    <x v="1"/>
    <s v="Life Sciences"/>
    <s v="STAFF-150"/>
    <n v="150"/>
    <x v="1"/>
    <s v="Laboratory Technician"/>
    <s v="Married"/>
    <s v="No"/>
    <s v="Y"/>
    <n v="2"/>
    <n v="-2"/>
    <n v="0"/>
    <n v="24"/>
    <n v="0"/>
    <m/>
    <n v="0"/>
    <n v="1"/>
    <n v="1127"/>
    <n v="18"/>
    <s v="High School"/>
    <n v="1"/>
    <n v="2"/>
    <n v="52"/>
    <n v="3"/>
    <n v="1"/>
    <n v="2"/>
    <n v="2774"/>
    <n v="13257"/>
    <n v="0"/>
    <n v="12"/>
    <n v="3"/>
    <n v="3"/>
    <n v="80"/>
    <n v="1"/>
    <n v="6"/>
    <n v="3"/>
    <n v="5"/>
    <n v="3"/>
    <n v="1"/>
    <n v="2"/>
  </r>
  <r>
    <x v="1"/>
    <x v="0"/>
    <x v="2"/>
    <s v="Current Employees"/>
    <x v="1"/>
    <s v="Life Sciences"/>
    <s v="STAFF-151"/>
    <n v="151"/>
    <x v="0"/>
    <s v="Research Scientist"/>
    <s v="Divorced"/>
    <s v="No"/>
    <s v="Y"/>
    <n v="3"/>
    <n v="-2"/>
    <n v="0"/>
    <n v="34"/>
    <n v="0"/>
    <m/>
    <n v="0"/>
    <n v="1"/>
    <n v="1031"/>
    <n v="6"/>
    <s v="Master's Degree"/>
    <n v="1"/>
    <n v="3"/>
    <n v="45"/>
    <n v="2"/>
    <n v="2"/>
    <n v="2"/>
    <n v="4505"/>
    <n v="15000"/>
    <n v="6"/>
    <n v="15"/>
    <n v="3"/>
    <n v="3"/>
    <n v="80"/>
    <n v="1"/>
    <n v="12"/>
    <n v="3"/>
    <n v="1"/>
    <n v="0"/>
    <n v="0"/>
    <n v="0"/>
  </r>
  <r>
    <x v="1"/>
    <x v="0"/>
    <x v="0"/>
    <s v="Current Employees"/>
    <x v="0"/>
    <s v="Life Sciences"/>
    <s v="STAFF-152"/>
    <n v="152"/>
    <x v="1"/>
    <s v="Sales Executive"/>
    <s v="Single"/>
    <s v="No"/>
    <s v="Y"/>
    <n v="3"/>
    <n v="-2"/>
    <n v="0"/>
    <n v="37"/>
    <n v="0"/>
    <m/>
    <n v="0"/>
    <n v="1"/>
    <n v="1189"/>
    <n v="3"/>
    <s v="Bachelor's Degree"/>
    <n v="1"/>
    <n v="3"/>
    <n v="87"/>
    <n v="3"/>
    <n v="3"/>
    <n v="2"/>
    <n v="7428"/>
    <n v="14506"/>
    <n v="2"/>
    <n v="12"/>
    <n v="3"/>
    <n v="1"/>
    <n v="80"/>
    <n v="0"/>
    <n v="12"/>
    <n v="3"/>
    <n v="5"/>
    <n v="3"/>
    <n v="1"/>
    <n v="3"/>
  </r>
  <r>
    <x v="1"/>
    <x v="0"/>
    <x v="2"/>
    <s v="Current Employees"/>
    <x v="1"/>
    <s v="Medical"/>
    <s v="STAFF-153"/>
    <n v="153"/>
    <x v="0"/>
    <s v="Manager"/>
    <s v="Single"/>
    <s v="No"/>
    <s v="Y"/>
    <n v="6"/>
    <n v="-2"/>
    <n v="0"/>
    <n v="34"/>
    <n v="0"/>
    <m/>
    <n v="0"/>
    <n v="1"/>
    <n v="1354"/>
    <n v="5"/>
    <s v="Bachelor's Degree"/>
    <n v="1"/>
    <n v="3"/>
    <n v="45"/>
    <n v="2"/>
    <n v="3"/>
    <n v="4"/>
    <n v="11631"/>
    <n v="5615"/>
    <n v="2"/>
    <n v="12"/>
    <n v="3"/>
    <n v="4"/>
    <n v="80"/>
    <n v="0"/>
    <n v="14"/>
    <n v="3"/>
    <n v="11"/>
    <n v="10"/>
    <n v="5"/>
    <n v="8"/>
  </r>
  <r>
    <x v="1"/>
    <x v="1"/>
    <x v="0"/>
    <s v="Current Employees"/>
    <x v="0"/>
    <s v="Technical Degree"/>
    <s v="STAFF-154"/>
    <n v="154"/>
    <x v="0"/>
    <s v="Sales Executive"/>
    <s v="Married"/>
    <s v="No"/>
    <s v="Y"/>
    <n v="6"/>
    <n v="-2"/>
    <n v="0"/>
    <n v="36"/>
    <n v="0"/>
    <m/>
    <n v="0"/>
    <n v="1"/>
    <n v="1467"/>
    <n v="11"/>
    <s v="Associates Degree"/>
    <n v="1"/>
    <n v="2"/>
    <n v="92"/>
    <n v="3"/>
    <n v="3"/>
    <n v="4"/>
    <n v="9738"/>
    <n v="22952"/>
    <n v="0"/>
    <n v="14"/>
    <n v="3"/>
    <n v="3"/>
    <n v="80"/>
    <n v="1"/>
    <n v="10"/>
    <n v="3"/>
    <n v="9"/>
    <n v="7"/>
    <n v="2"/>
    <n v="8"/>
  </r>
  <r>
    <x v="1"/>
    <x v="0"/>
    <x v="0"/>
    <s v="Current Employees"/>
    <x v="1"/>
    <s v="Life Sciences"/>
    <s v="STAFF-155"/>
    <n v="155"/>
    <x v="0"/>
    <s v="Laboratory Technician"/>
    <s v="Divorced"/>
    <s v="No"/>
    <s v="Y"/>
    <n v="2"/>
    <n v="-2"/>
    <n v="0"/>
    <n v="36"/>
    <n v="0"/>
    <m/>
    <n v="0"/>
    <n v="1"/>
    <n v="922"/>
    <n v="3"/>
    <s v="Associates Degree"/>
    <n v="1"/>
    <n v="1"/>
    <n v="39"/>
    <n v="3"/>
    <n v="1"/>
    <n v="2"/>
    <n v="2835"/>
    <n v="2561"/>
    <n v="5"/>
    <n v="22"/>
    <n v="4"/>
    <n v="1"/>
    <n v="80"/>
    <n v="1"/>
    <n v="7"/>
    <n v="3"/>
    <n v="1"/>
    <n v="0"/>
    <n v="0"/>
    <n v="0"/>
  </r>
  <r>
    <x v="1"/>
    <x v="1"/>
    <x v="0"/>
    <s v="Current Employees"/>
    <x v="0"/>
    <s v="Life Sciences"/>
    <s v="STAFF-158"/>
    <n v="158"/>
    <x v="1"/>
    <s v="Manager"/>
    <s v="Married"/>
    <s v="Yes"/>
    <s v="Y"/>
    <n v="3"/>
    <n v="-2"/>
    <n v="0"/>
    <n v="43"/>
    <n v="0"/>
    <m/>
    <n v="0"/>
    <n v="1"/>
    <n v="394"/>
    <n v="26"/>
    <s v="Associates Degree"/>
    <n v="1"/>
    <n v="3"/>
    <n v="92"/>
    <n v="3"/>
    <n v="4"/>
    <n v="2"/>
    <n v="16959"/>
    <n v="19494"/>
    <n v="1"/>
    <n v="12"/>
    <n v="3"/>
    <n v="4"/>
    <n v="80"/>
    <n v="2"/>
    <n v="25"/>
    <n v="4"/>
    <n v="25"/>
    <n v="12"/>
    <n v="4"/>
    <n v="12"/>
  </r>
  <r>
    <x v="1"/>
    <x v="1"/>
    <x v="2"/>
    <s v="Current Employees"/>
    <x v="1"/>
    <s v="Life Sciences"/>
    <s v="STAFF-159"/>
    <n v="159"/>
    <x v="1"/>
    <s v="Research Scientist"/>
    <s v="Divorced"/>
    <s v="No"/>
    <s v="Y"/>
    <n v="2"/>
    <n v="-2"/>
    <n v="0"/>
    <n v="30"/>
    <n v="0"/>
    <m/>
    <n v="0"/>
    <n v="1"/>
    <n v="1312"/>
    <n v="23"/>
    <s v="Bachelor's Degree"/>
    <n v="1"/>
    <n v="1"/>
    <n v="96"/>
    <n v="1"/>
    <n v="1"/>
    <n v="2"/>
    <n v="2613"/>
    <n v="22310"/>
    <n v="1"/>
    <n v="25"/>
    <n v="4"/>
    <n v="3"/>
    <n v="80"/>
    <n v="3"/>
    <n v="10"/>
    <n v="2"/>
    <n v="10"/>
    <n v="7"/>
    <n v="0"/>
    <n v="9"/>
  </r>
  <r>
    <x v="1"/>
    <x v="2"/>
    <x v="2"/>
    <s v="Current Employees"/>
    <x v="0"/>
    <s v="Marketing"/>
    <s v="STAFF-160"/>
    <n v="160"/>
    <x v="1"/>
    <s v="Sales Executive"/>
    <s v="Married"/>
    <s v="No"/>
    <s v="Y"/>
    <n v="2"/>
    <n v="-2"/>
    <n v="0"/>
    <n v="33"/>
    <n v="0"/>
    <m/>
    <n v="0"/>
    <n v="1"/>
    <n v="750"/>
    <n v="22"/>
    <s v="Associates Degree"/>
    <n v="1"/>
    <n v="3"/>
    <n v="95"/>
    <n v="3"/>
    <n v="2"/>
    <n v="3"/>
    <n v="6146"/>
    <n v="15480"/>
    <n v="0"/>
    <n v="13"/>
    <n v="3"/>
    <n v="1"/>
    <n v="80"/>
    <n v="1"/>
    <n v="8"/>
    <n v="4"/>
    <n v="7"/>
    <n v="7"/>
    <n v="0"/>
    <n v="7"/>
  </r>
  <r>
    <x v="0"/>
    <x v="0"/>
    <x v="3"/>
    <s v="Ex-Employees"/>
    <x v="1"/>
    <s v="Life Sciences"/>
    <s v="STAFF-161"/>
    <n v="161"/>
    <x v="0"/>
    <s v="Research Scientist"/>
    <s v="Married"/>
    <s v="Yes"/>
    <s v="Y"/>
    <n v="2"/>
    <n v="-2"/>
    <n v="0"/>
    <n v="56"/>
    <n v="1"/>
    <n v="1"/>
    <n v="1"/>
    <n v="0"/>
    <n v="441"/>
    <n v="14"/>
    <s v="Master's Degree"/>
    <n v="1"/>
    <n v="2"/>
    <n v="72"/>
    <n v="3"/>
    <n v="1"/>
    <n v="2"/>
    <n v="4963"/>
    <n v="4510"/>
    <n v="9"/>
    <n v="18"/>
    <n v="3"/>
    <n v="1"/>
    <n v="80"/>
    <n v="3"/>
    <n v="7"/>
    <n v="3"/>
    <n v="5"/>
    <n v="4"/>
    <n v="4"/>
    <n v="3"/>
  </r>
  <r>
    <x v="1"/>
    <x v="0"/>
    <x v="1"/>
    <s v="Current Employees"/>
    <x v="1"/>
    <s v="Life Sciences"/>
    <s v="STAFF-162"/>
    <n v="162"/>
    <x v="1"/>
    <s v="Research Director"/>
    <s v="Single"/>
    <s v="No"/>
    <s v="Y"/>
    <n v="5"/>
    <n v="-2"/>
    <n v="0"/>
    <n v="51"/>
    <n v="0"/>
    <m/>
    <n v="0"/>
    <n v="1"/>
    <n v="684"/>
    <n v="6"/>
    <s v="Bachelor's Degree"/>
    <n v="1"/>
    <n v="1"/>
    <n v="51"/>
    <n v="3"/>
    <n v="5"/>
    <n v="2"/>
    <n v="19537"/>
    <n v="6462"/>
    <n v="7"/>
    <n v="13"/>
    <n v="3"/>
    <n v="3"/>
    <n v="80"/>
    <n v="0"/>
    <n v="23"/>
    <n v="3"/>
    <n v="20"/>
    <n v="18"/>
    <n v="15"/>
    <n v="15"/>
  </r>
  <r>
    <x v="0"/>
    <x v="0"/>
    <x v="2"/>
    <s v="Ex-Employees"/>
    <x v="0"/>
    <s v="Life Sciences"/>
    <s v="STAFF-163"/>
    <n v="163"/>
    <x v="1"/>
    <s v="Sales Executive"/>
    <s v="Married"/>
    <s v="Yes"/>
    <s v="Y"/>
    <n v="3"/>
    <n v="-2"/>
    <n v="0"/>
    <n v="31"/>
    <n v="1"/>
    <n v="1"/>
    <n v="1"/>
    <n v="0"/>
    <n v="249"/>
    <n v="6"/>
    <s v="Master's Degree"/>
    <n v="1"/>
    <n v="2"/>
    <n v="76"/>
    <n v="1"/>
    <n v="2"/>
    <n v="2"/>
    <n v="6172"/>
    <n v="20739"/>
    <n v="4"/>
    <n v="18"/>
    <n v="3"/>
    <n v="2"/>
    <n v="80"/>
    <n v="0"/>
    <n v="12"/>
    <n v="2"/>
    <n v="7"/>
    <n v="7"/>
    <n v="7"/>
    <n v="7"/>
  </r>
  <r>
    <x v="1"/>
    <x v="0"/>
    <x v="2"/>
    <s v="Current Employees"/>
    <x v="1"/>
    <s v="Other"/>
    <s v="STAFF-164"/>
    <n v="164"/>
    <x v="0"/>
    <s v="Research Scientist"/>
    <s v="Married"/>
    <s v="No"/>
    <s v="Y"/>
    <n v="3"/>
    <n v="-2"/>
    <n v="0"/>
    <n v="26"/>
    <n v="0"/>
    <m/>
    <n v="0"/>
    <n v="1"/>
    <n v="841"/>
    <n v="6"/>
    <s v="Bachelor's Degree"/>
    <n v="1"/>
    <n v="3"/>
    <n v="46"/>
    <n v="2"/>
    <n v="1"/>
    <n v="3"/>
    <n v="2368"/>
    <n v="23300"/>
    <n v="1"/>
    <n v="19"/>
    <n v="3"/>
    <n v="3"/>
    <n v="80"/>
    <n v="0"/>
    <n v="5"/>
    <n v="2"/>
    <n v="5"/>
    <n v="4"/>
    <n v="4"/>
    <n v="3"/>
  </r>
  <r>
    <x v="0"/>
    <x v="0"/>
    <x v="3"/>
    <s v="Ex-Employees"/>
    <x v="1"/>
    <s v="Medical"/>
    <s v="STAFF-165"/>
    <n v="165"/>
    <x v="0"/>
    <s v="Healthcare Representative"/>
    <s v="Married"/>
    <s v="No"/>
    <s v="Y"/>
    <n v="3"/>
    <n v="-2"/>
    <n v="0"/>
    <n v="58"/>
    <n v="1"/>
    <n v="1"/>
    <n v="1"/>
    <n v="0"/>
    <n v="147"/>
    <n v="23"/>
    <s v="Master's Degree"/>
    <n v="1"/>
    <n v="4"/>
    <n v="94"/>
    <n v="3"/>
    <n v="3"/>
    <n v="4"/>
    <n v="10312"/>
    <n v="3465"/>
    <n v="1"/>
    <n v="12"/>
    <n v="3"/>
    <n v="4"/>
    <n v="80"/>
    <n v="1"/>
    <n v="40"/>
    <n v="2"/>
    <n v="40"/>
    <n v="10"/>
    <n v="15"/>
    <n v="6"/>
  </r>
  <r>
    <x v="0"/>
    <x v="0"/>
    <x v="4"/>
    <s v="Ex-Employees"/>
    <x v="0"/>
    <s v="Marketing"/>
    <s v="STAFF-167"/>
    <n v="167"/>
    <x v="1"/>
    <s v="Sales Representative"/>
    <s v="Single"/>
    <s v="Yes"/>
    <s v="Y"/>
    <n v="2"/>
    <n v="-2"/>
    <n v="0"/>
    <n v="19"/>
    <n v="1"/>
    <n v="1"/>
    <n v="1"/>
    <n v="0"/>
    <n v="528"/>
    <n v="22"/>
    <s v="High School"/>
    <n v="1"/>
    <n v="4"/>
    <n v="50"/>
    <n v="3"/>
    <n v="1"/>
    <n v="3"/>
    <n v="1675"/>
    <n v="26820"/>
    <n v="1"/>
    <n v="19"/>
    <n v="3"/>
    <n v="4"/>
    <n v="80"/>
    <n v="0"/>
    <n v="0"/>
    <n v="2"/>
    <n v="0"/>
    <n v="0"/>
    <n v="0"/>
    <n v="0"/>
  </r>
  <r>
    <x v="1"/>
    <x v="0"/>
    <x v="4"/>
    <s v="Current Employees"/>
    <x v="1"/>
    <s v="Technical Degree"/>
    <s v="STAFF-169"/>
    <n v="169"/>
    <x v="1"/>
    <s v="Laboratory Technician"/>
    <s v="Married"/>
    <s v="No"/>
    <s v="Y"/>
    <n v="2"/>
    <n v="-2"/>
    <n v="0"/>
    <n v="22"/>
    <n v="0"/>
    <m/>
    <n v="0"/>
    <n v="1"/>
    <n v="594"/>
    <n v="2"/>
    <s v="High School"/>
    <n v="1"/>
    <n v="3"/>
    <n v="100"/>
    <n v="3"/>
    <n v="1"/>
    <n v="4"/>
    <n v="2523"/>
    <n v="19299"/>
    <n v="0"/>
    <n v="14"/>
    <n v="3"/>
    <n v="3"/>
    <n v="80"/>
    <n v="1"/>
    <n v="3"/>
    <n v="3"/>
    <n v="2"/>
    <n v="1"/>
    <n v="2"/>
    <n v="1"/>
  </r>
  <r>
    <x v="1"/>
    <x v="0"/>
    <x v="1"/>
    <s v="Current Employees"/>
    <x v="1"/>
    <s v="Medical"/>
    <s v="STAFF-170"/>
    <n v="170"/>
    <x v="0"/>
    <s v="Manufacturing Director"/>
    <s v="Married"/>
    <s v="No"/>
    <s v="Y"/>
    <n v="2"/>
    <n v="-2"/>
    <n v="0"/>
    <n v="49"/>
    <n v="0"/>
    <m/>
    <n v="0"/>
    <n v="1"/>
    <n v="470"/>
    <n v="20"/>
    <s v="Master's Degree"/>
    <n v="1"/>
    <n v="3"/>
    <n v="96"/>
    <n v="3"/>
    <n v="2"/>
    <n v="1"/>
    <n v="6567"/>
    <n v="5549"/>
    <n v="1"/>
    <n v="14"/>
    <n v="3"/>
    <n v="3"/>
    <n v="80"/>
    <n v="0"/>
    <n v="16"/>
    <n v="2"/>
    <n v="15"/>
    <n v="11"/>
    <n v="5"/>
    <n v="11"/>
  </r>
  <r>
    <x v="1"/>
    <x v="1"/>
    <x v="0"/>
    <s v="Current Employees"/>
    <x v="1"/>
    <s v="Medical"/>
    <s v="STAFF-171"/>
    <n v="171"/>
    <x v="0"/>
    <s v="Research Scientist"/>
    <s v="Single"/>
    <s v="No"/>
    <s v="Y"/>
    <n v="2"/>
    <n v="-2"/>
    <n v="0"/>
    <n v="43"/>
    <n v="0"/>
    <m/>
    <n v="0"/>
    <n v="1"/>
    <n v="957"/>
    <n v="28"/>
    <s v="Bachelor's Degree"/>
    <n v="1"/>
    <n v="2"/>
    <n v="72"/>
    <n v="4"/>
    <n v="1"/>
    <n v="3"/>
    <n v="4739"/>
    <n v="16090"/>
    <n v="4"/>
    <n v="12"/>
    <n v="3"/>
    <n v="4"/>
    <n v="80"/>
    <n v="0"/>
    <n v="18"/>
    <n v="3"/>
    <n v="3"/>
    <n v="2"/>
    <n v="1"/>
    <n v="2"/>
  </r>
  <r>
    <x v="1"/>
    <x v="1"/>
    <x v="1"/>
    <s v="Current Employees"/>
    <x v="0"/>
    <s v="Marketing"/>
    <s v="STAFF-174"/>
    <n v="174"/>
    <x v="0"/>
    <s v="Sales Executive"/>
    <s v="Single"/>
    <s v="No"/>
    <s v="Y"/>
    <n v="3"/>
    <n v="-2"/>
    <n v="0"/>
    <n v="50"/>
    <n v="0"/>
    <m/>
    <n v="0"/>
    <n v="1"/>
    <n v="809"/>
    <n v="12"/>
    <s v="Bachelor's Degree"/>
    <n v="1"/>
    <n v="3"/>
    <n v="77"/>
    <n v="3"/>
    <n v="3"/>
    <n v="4"/>
    <n v="9208"/>
    <n v="6645"/>
    <n v="4"/>
    <n v="11"/>
    <n v="3"/>
    <n v="4"/>
    <n v="80"/>
    <n v="0"/>
    <n v="16"/>
    <n v="3"/>
    <n v="2"/>
    <n v="2"/>
    <n v="2"/>
    <n v="1"/>
  </r>
  <r>
    <x v="0"/>
    <x v="0"/>
    <x v="2"/>
    <s v="Ex-Employees"/>
    <x v="0"/>
    <s v="Life Sciences"/>
    <s v="STAFF-175"/>
    <n v="175"/>
    <x v="0"/>
    <s v="Sales Executive"/>
    <s v="Married"/>
    <s v="Yes"/>
    <s v="Y"/>
    <n v="2"/>
    <n v="-2"/>
    <n v="0"/>
    <n v="31"/>
    <n v="1"/>
    <n v="1"/>
    <n v="1"/>
    <n v="0"/>
    <n v="542"/>
    <n v="20"/>
    <s v="Bachelor's Degree"/>
    <n v="1"/>
    <n v="2"/>
    <n v="71"/>
    <n v="1"/>
    <n v="2"/>
    <n v="2"/>
    <n v="4559"/>
    <n v="24788"/>
    <n v="3"/>
    <n v="11"/>
    <n v="3"/>
    <n v="3"/>
    <n v="80"/>
    <n v="1"/>
    <n v="4"/>
    <n v="3"/>
    <n v="2"/>
    <n v="2"/>
    <n v="2"/>
    <n v="2"/>
  </r>
  <r>
    <x v="1"/>
    <x v="0"/>
    <x v="0"/>
    <s v="Current Employees"/>
    <x v="0"/>
    <s v="Life Sciences"/>
    <s v="STAFF-176"/>
    <n v="176"/>
    <x v="1"/>
    <s v="Sales Executive"/>
    <s v="Divorced"/>
    <s v="Yes"/>
    <s v="Y"/>
    <n v="2"/>
    <n v="-2"/>
    <n v="0"/>
    <n v="41"/>
    <n v="0"/>
    <m/>
    <n v="0"/>
    <n v="1"/>
    <n v="802"/>
    <n v="9"/>
    <s v="High School"/>
    <n v="1"/>
    <n v="3"/>
    <n v="96"/>
    <n v="3"/>
    <n v="3"/>
    <n v="2"/>
    <n v="8189"/>
    <n v="21196"/>
    <n v="3"/>
    <n v="13"/>
    <n v="3"/>
    <n v="3"/>
    <n v="80"/>
    <n v="1"/>
    <n v="12"/>
    <n v="3"/>
    <n v="9"/>
    <n v="7"/>
    <n v="0"/>
    <n v="7"/>
  </r>
  <r>
    <x v="1"/>
    <x v="0"/>
    <x v="2"/>
    <s v="Current Employees"/>
    <x v="2"/>
    <s v="Life Sciences"/>
    <s v="STAFF-177"/>
    <n v="177"/>
    <x v="0"/>
    <s v="Human Resources"/>
    <s v="Married"/>
    <s v="No"/>
    <s v="Y"/>
    <n v="3"/>
    <n v="-2"/>
    <n v="0"/>
    <n v="26"/>
    <n v="0"/>
    <m/>
    <n v="0"/>
    <n v="1"/>
    <n v="1355"/>
    <n v="25"/>
    <s v="High School"/>
    <n v="1"/>
    <n v="3"/>
    <n v="61"/>
    <n v="3"/>
    <n v="1"/>
    <n v="2"/>
    <n v="2942"/>
    <n v="8916"/>
    <n v="1"/>
    <n v="23"/>
    <n v="4"/>
    <n v="4"/>
    <n v="80"/>
    <n v="1"/>
    <n v="8"/>
    <n v="3"/>
    <n v="8"/>
    <n v="7"/>
    <n v="5"/>
    <n v="7"/>
  </r>
  <r>
    <x v="1"/>
    <x v="0"/>
    <x v="0"/>
    <s v="Current Employees"/>
    <x v="1"/>
    <s v="Medical"/>
    <s v="STAFF-178"/>
    <n v="178"/>
    <x v="1"/>
    <s v="Manufacturing Director"/>
    <s v="Divorced"/>
    <s v="No"/>
    <s v="Y"/>
    <n v="0"/>
    <n v="-2"/>
    <n v="0"/>
    <n v="36"/>
    <n v="0"/>
    <m/>
    <n v="0"/>
    <n v="1"/>
    <n v="216"/>
    <n v="6"/>
    <s v="Associates Degree"/>
    <n v="1"/>
    <n v="2"/>
    <n v="84"/>
    <n v="3"/>
    <n v="2"/>
    <n v="3"/>
    <n v="4941"/>
    <n v="2819"/>
    <n v="6"/>
    <n v="20"/>
    <n v="4"/>
    <n v="4"/>
    <n v="80"/>
    <n v="2"/>
    <n v="7"/>
    <n v="3"/>
    <n v="3"/>
    <n v="2"/>
    <n v="0"/>
    <n v="1"/>
  </r>
  <r>
    <x v="0"/>
    <x v="1"/>
    <x v="1"/>
    <s v="Ex-Employees"/>
    <x v="1"/>
    <s v="Life Sciences"/>
    <s v="STAFF-179"/>
    <n v="179"/>
    <x v="1"/>
    <s v="Manufacturing Director"/>
    <s v="Single"/>
    <s v="No"/>
    <s v="Y"/>
    <n v="2"/>
    <n v="-2"/>
    <n v="0"/>
    <n v="51"/>
    <n v="1"/>
    <n v="1"/>
    <n v="1"/>
    <n v="0"/>
    <n v="1150"/>
    <n v="8"/>
    <s v="Master's Degree"/>
    <n v="1"/>
    <n v="1"/>
    <n v="53"/>
    <n v="1"/>
    <n v="3"/>
    <n v="2"/>
    <n v="10650"/>
    <n v="25150"/>
    <n v="2"/>
    <n v="15"/>
    <n v="3"/>
    <n v="4"/>
    <n v="80"/>
    <n v="0"/>
    <n v="18"/>
    <n v="3"/>
    <n v="4"/>
    <n v="2"/>
    <n v="0"/>
    <n v="3"/>
  </r>
  <r>
    <x v="1"/>
    <x v="0"/>
    <x v="0"/>
    <s v="Current Employees"/>
    <x v="0"/>
    <s v="Life Sciences"/>
    <s v="STAFF-182"/>
    <n v="182"/>
    <x v="0"/>
    <s v="Sales Executive"/>
    <s v="Married"/>
    <s v="No"/>
    <s v="Y"/>
    <n v="1"/>
    <n v="-2"/>
    <n v="0"/>
    <n v="39"/>
    <n v="0"/>
    <m/>
    <n v="0"/>
    <n v="1"/>
    <n v="1329"/>
    <n v="4"/>
    <s v="Master's Degree"/>
    <n v="1"/>
    <n v="4"/>
    <n v="47"/>
    <n v="2"/>
    <n v="2"/>
    <n v="2"/>
    <n v="5902"/>
    <n v="14590"/>
    <n v="4"/>
    <n v="14"/>
    <n v="3"/>
    <n v="3"/>
    <n v="80"/>
    <n v="1"/>
    <n v="17"/>
    <n v="4"/>
    <n v="15"/>
    <n v="11"/>
    <n v="5"/>
    <n v="9"/>
  </r>
  <r>
    <x v="1"/>
    <x v="0"/>
    <x v="2"/>
    <s v="Current Employees"/>
    <x v="0"/>
    <s v="Life Sciences"/>
    <s v="STAFF-183"/>
    <n v="183"/>
    <x v="1"/>
    <s v="Sales Executive"/>
    <s v="Married"/>
    <s v="No"/>
    <s v="Y"/>
    <n v="3"/>
    <n v="-2"/>
    <n v="0"/>
    <n v="25"/>
    <n v="0"/>
    <m/>
    <n v="0"/>
    <n v="1"/>
    <n v="959"/>
    <n v="28"/>
    <s v="Bachelor's Degree"/>
    <n v="1"/>
    <n v="1"/>
    <n v="41"/>
    <n v="2"/>
    <n v="2"/>
    <n v="2"/>
    <n v="8639"/>
    <n v="24835"/>
    <n v="2"/>
    <n v="18"/>
    <n v="3"/>
    <n v="4"/>
    <n v="80"/>
    <n v="0"/>
    <n v="6"/>
    <n v="3"/>
    <n v="2"/>
    <n v="2"/>
    <n v="2"/>
    <n v="2"/>
  </r>
  <r>
    <x v="1"/>
    <x v="0"/>
    <x v="2"/>
    <s v="Current Employees"/>
    <x v="2"/>
    <s v="Human Resources"/>
    <s v="STAFF-184"/>
    <n v="184"/>
    <x v="1"/>
    <s v="Human Resources"/>
    <s v="Married"/>
    <s v="Yes"/>
    <s v="Y"/>
    <n v="2"/>
    <n v="-2"/>
    <n v="0"/>
    <n v="30"/>
    <n v="0"/>
    <m/>
    <n v="0"/>
    <n v="1"/>
    <n v="1240"/>
    <n v="9"/>
    <s v="Bachelor's Degree"/>
    <n v="1"/>
    <n v="3"/>
    <n v="48"/>
    <n v="3"/>
    <n v="2"/>
    <n v="4"/>
    <n v="6347"/>
    <n v="13982"/>
    <n v="0"/>
    <n v="19"/>
    <n v="3"/>
    <n v="4"/>
    <n v="80"/>
    <n v="0"/>
    <n v="12"/>
    <n v="1"/>
    <n v="11"/>
    <n v="9"/>
    <n v="4"/>
    <n v="7"/>
  </r>
  <r>
    <x v="0"/>
    <x v="0"/>
    <x v="2"/>
    <s v="Ex-Employees"/>
    <x v="1"/>
    <s v="Medical"/>
    <s v="STAFF-190"/>
    <n v="190"/>
    <x v="0"/>
    <s v="Laboratory Technician"/>
    <s v="Single"/>
    <s v="No"/>
    <s v="Y"/>
    <n v="2"/>
    <n v="-2"/>
    <n v="0"/>
    <n v="32"/>
    <n v="1"/>
    <n v="1"/>
    <n v="1"/>
    <n v="0"/>
    <n v="1033"/>
    <n v="9"/>
    <s v="Bachelor's Degree"/>
    <n v="1"/>
    <n v="1"/>
    <n v="41"/>
    <n v="3"/>
    <n v="1"/>
    <n v="1"/>
    <n v="4200"/>
    <n v="10224"/>
    <n v="7"/>
    <n v="22"/>
    <n v="4"/>
    <n v="1"/>
    <n v="80"/>
    <n v="0"/>
    <n v="10"/>
    <n v="4"/>
    <n v="5"/>
    <n v="4"/>
    <n v="0"/>
    <n v="4"/>
  </r>
  <r>
    <x v="1"/>
    <x v="0"/>
    <x v="1"/>
    <s v="Current Employees"/>
    <x v="1"/>
    <s v="Medical"/>
    <s v="STAFF-192"/>
    <n v="192"/>
    <x v="1"/>
    <s v="Research Scientist"/>
    <s v="Single"/>
    <s v="No"/>
    <s v="Y"/>
    <n v="2"/>
    <n v="-2"/>
    <n v="0"/>
    <n v="45"/>
    <n v="0"/>
    <m/>
    <n v="0"/>
    <n v="1"/>
    <n v="1316"/>
    <n v="29"/>
    <s v="Bachelor's Degree"/>
    <n v="1"/>
    <n v="3"/>
    <n v="83"/>
    <n v="3"/>
    <n v="1"/>
    <n v="4"/>
    <n v="3452"/>
    <n v="9752"/>
    <n v="5"/>
    <n v="13"/>
    <n v="3"/>
    <n v="2"/>
    <n v="80"/>
    <n v="0"/>
    <n v="9"/>
    <n v="2"/>
    <n v="6"/>
    <n v="5"/>
    <n v="0"/>
    <n v="3"/>
  </r>
  <r>
    <x v="1"/>
    <x v="0"/>
    <x v="0"/>
    <s v="Current Employees"/>
    <x v="1"/>
    <s v="Technical Degree"/>
    <s v="STAFF-193"/>
    <n v="193"/>
    <x v="0"/>
    <s v="Research Scientist"/>
    <s v="Single"/>
    <s v="Yes"/>
    <s v="Y"/>
    <n v="2"/>
    <n v="-2"/>
    <n v="0"/>
    <n v="38"/>
    <n v="0"/>
    <m/>
    <n v="0"/>
    <n v="1"/>
    <n v="364"/>
    <n v="3"/>
    <s v="Doctoral Degree"/>
    <n v="1"/>
    <n v="4"/>
    <n v="32"/>
    <n v="3"/>
    <n v="2"/>
    <n v="3"/>
    <n v="4317"/>
    <n v="2302"/>
    <n v="3"/>
    <n v="20"/>
    <n v="4"/>
    <n v="2"/>
    <n v="80"/>
    <n v="0"/>
    <n v="19"/>
    <n v="3"/>
    <n v="3"/>
    <n v="2"/>
    <n v="2"/>
    <n v="2"/>
  </r>
  <r>
    <x v="1"/>
    <x v="0"/>
    <x v="2"/>
    <s v="Current Employees"/>
    <x v="1"/>
    <s v="Life Sciences"/>
    <s v="STAFF-194"/>
    <n v="194"/>
    <x v="0"/>
    <s v="Research Scientist"/>
    <s v="Single"/>
    <s v="No"/>
    <s v="Y"/>
    <n v="4"/>
    <n v="-2"/>
    <n v="0"/>
    <n v="30"/>
    <n v="0"/>
    <m/>
    <n v="0"/>
    <n v="1"/>
    <n v="438"/>
    <n v="18"/>
    <s v="Bachelor's Degree"/>
    <n v="1"/>
    <n v="1"/>
    <n v="75"/>
    <n v="3"/>
    <n v="1"/>
    <n v="2"/>
    <n v="2632"/>
    <n v="23910"/>
    <n v="1"/>
    <n v="14"/>
    <n v="3"/>
    <n v="3"/>
    <n v="80"/>
    <n v="0"/>
    <n v="5"/>
    <n v="2"/>
    <n v="5"/>
    <n v="4"/>
    <n v="0"/>
    <n v="4"/>
  </r>
  <r>
    <x v="1"/>
    <x v="1"/>
    <x v="2"/>
    <s v="Current Employees"/>
    <x v="0"/>
    <s v="Medical"/>
    <s v="STAFF-195"/>
    <n v="195"/>
    <x v="1"/>
    <s v="Sales Executive"/>
    <s v="Divorced"/>
    <s v="No"/>
    <s v="Y"/>
    <n v="2"/>
    <n v="-2"/>
    <n v="0"/>
    <n v="32"/>
    <n v="0"/>
    <m/>
    <n v="0"/>
    <n v="1"/>
    <n v="689"/>
    <n v="9"/>
    <s v="Associates Degree"/>
    <n v="1"/>
    <n v="4"/>
    <n v="35"/>
    <n v="1"/>
    <n v="2"/>
    <n v="4"/>
    <n v="4668"/>
    <n v="22812"/>
    <n v="0"/>
    <n v="17"/>
    <n v="3"/>
    <n v="4"/>
    <n v="80"/>
    <n v="3"/>
    <n v="9"/>
    <n v="4"/>
    <n v="8"/>
    <n v="7"/>
    <n v="0"/>
    <n v="7"/>
  </r>
  <r>
    <x v="1"/>
    <x v="0"/>
    <x v="2"/>
    <s v="Current Employees"/>
    <x v="1"/>
    <s v="Technical Degree"/>
    <s v="STAFF-197"/>
    <n v="197"/>
    <x v="0"/>
    <s v="Research Scientist"/>
    <s v="Divorced"/>
    <s v="No"/>
    <s v="Y"/>
    <n v="3"/>
    <n v="-2"/>
    <n v="0"/>
    <n v="30"/>
    <n v="0"/>
    <m/>
    <n v="0"/>
    <n v="1"/>
    <n v="201"/>
    <n v="5"/>
    <s v="Bachelor's Degree"/>
    <n v="1"/>
    <n v="4"/>
    <n v="84"/>
    <n v="3"/>
    <n v="1"/>
    <n v="4"/>
    <n v="3204"/>
    <n v="10415"/>
    <n v="5"/>
    <n v="14"/>
    <n v="3"/>
    <n v="4"/>
    <n v="80"/>
    <n v="1"/>
    <n v="8"/>
    <n v="3"/>
    <n v="3"/>
    <n v="2"/>
    <n v="2"/>
    <n v="2"/>
  </r>
  <r>
    <x v="1"/>
    <x v="0"/>
    <x v="2"/>
    <s v="Current Employees"/>
    <x v="1"/>
    <s v="Medical"/>
    <s v="STAFF-198"/>
    <n v="198"/>
    <x v="1"/>
    <s v="Laboratory Technician"/>
    <s v="Single"/>
    <s v="No"/>
    <s v="Y"/>
    <n v="3"/>
    <n v="-2"/>
    <n v="0"/>
    <n v="30"/>
    <n v="0"/>
    <m/>
    <n v="0"/>
    <n v="1"/>
    <n v="1427"/>
    <n v="2"/>
    <s v="High School"/>
    <n v="1"/>
    <n v="2"/>
    <n v="35"/>
    <n v="2"/>
    <n v="1"/>
    <n v="4"/>
    <n v="2720"/>
    <n v="11162"/>
    <n v="0"/>
    <n v="13"/>
    <n v="3"/>
    <n v="4"/>
    <n v="80"/>
    <n v="0"/>
    <n v="6"/>
    <n v="3"/>
    <n v="5"/>
    <n v="3"/>
    <n v="1"/>
    <n v="2"/>
  </r>
  <r>
    <x v="1"/>
    <x v="1"/>
    <x v="0"/>
    <s v="Current Employees"/>
    <x v="1"/>
    <s v="Life Sciences"/>
    <s v="STAFF-199"/>
    <n v="199"/>
    <x v="1"/>
    <s v="Manager"/>
    <s v="Divorced"/>
    <s v="No"/>
    <s v="Y"/>
    <n v="2"/>
    <n v="-2"/>
    <n v="0"/>
    <n v="41"/>
    <n v="0"/>
    <m/>
    <n v="0"/>
    <n v="1"/>
    <n v="857"/>
    <n v="10"/>
    <s v="Bachelor's Degree"/>
    <n v="1"/>
    <n v="4"/>
    <n v="91"/>
    <n v="2"/>
    <n v="4"/>
    <n v="2"/>
    <n v="17181"/>
    <n v="12888"/>
    <n v="4"/>
    <n v="13"/>
    <n v="3"/>
    <n v="2"/>
    <n v="80"/>
    <n v="1"/>
    <n v="21"/>
    <n v="2"/>
    <n v="7"/>
    <n v="6"/>
    <n v="7"/>
    <n v="7"/>
  </r>
  <r>
    <x v="1"/>
    <x v="0"/>
    <x v="0"/>
    <s v="Current Employees"/>
    <x v="1"/>
    <s v="Life Sciences"/>
    <s v="STAFF-200"/>
    <n v="200"/>
    <x v="1"/>
    <s v="Laboratory Technician"/>
    <s v="Married"/>
    <s v="No"/>
    <s v="Y"/>
    <n v="2"/>
    <n v="-2"/>
    <n v="0"/>
    <n v="41"/>
    <n v="0"/>
    <m/>
    <n v="0"/>
    <n v="1"/>
    <n v="933"/>
    <n v="9"/>
    <s v="Master's Degree"/>
    <n v="1"/>
    <n v="3"/>
    <n v="94"/>
    <n v="3"/>
    <n v="1"/>
    <n v="2"/>
    <n v="2238"/>
    <n v="6961"/>
    <n v="2"/>
    <n v="21"/>
    <n v="4"/>
    <n v="4"/>
    <n v="80"/>
    <n v="1"/>
    <n v="7"/>
    <n v="3"/>
    <n v="5"/>
    <n v="0"/>
    <n v="1"/>
    <n v="4"/>
  </r>
  <r>
    <x v="1"/>
    <x v="0"/>
    <x v="4"/>
    <s v="Current Employees"/>
    <x v="1"/>
    <s v="Medical"/>
    <s v="STAFF-201"/>
    <n v="201"/>
    <x v="0"/>
    <s v="Laboratory Technician"/>
    <s v="Single"/>
    <s v="No"/>
    <s v="Y"/>
    <n v="3"/>
    <n v="-2"/>
    <n v="0"/>
    <n v="19"/>
    <n v="0"/>
    <m/>
    <n v="0"/>
    <n v="1"/>
    <n v="1181"/>
    <n v="3"/>
    <s v="High School"/>
    <n v="1"/>
    <n v="2"/>
    <n v="79"/>
    <n v="3"/>
    <n v="1"/>
    <n v="3"/>
    <n v="1483"/>
    <n v="16102"/>
    <n v="1"/>
    <n v="14"/>
    <n v="3"/>
    <n v="4"/>
    <n v="80"/>
    <n v="0"/>
    <n v="1"/>
    <n v="3"/>
    <n v="1"/>
    <n v="0"/>
    <n v="0"/>
    <n v="0"/>
  </r>
  <r>
    <x v="1"/>
    <x v="1"/>
    <x v="0"/>
    <s v="Current Employees"/>
    <x v="1"/>
    <s v="Medical"/>
    <s v="STAFF-202"/>
    <n v="202"/>
    <x v="0"/>
    <s v="Research Scientist"/>
    <s v="Divorced"/>
    <s v="No"/>
    <s v="Y"/>
    <n v="2"/>
    <n v="-2"/>
    <n v="0"/>
    <n v="40"/>
    <n v="0"/>
    <m/>
    <n v="0"/>
    <n v="1"/>
    <n v="1395"/>
    <n v="26"/>
    <s v="Bachelor's Degree"/>
    <n v="1"/>
    <n v="2"/>
    <n v="54"/>
    <n v="3"/>
    <n v="2"/>
    <n v="3"/>
    <n v="5605"/>
    <n v="8504"/>
    <n v="1"/>
    <n v="11"/>
    <n v="3"/>
    <n v="1"/>
    <n v="80"/>
    <n v="1"/>
    <n v="20"/>
    <n v="3"/>
    <n v="20"/>
    <n v="7"/>
    <n v="2"/>
    <n v="13"/>
  </r>
  <r>
    <x v="1"/>
    <x v="0"/>
    <x v="0"/>
    <s v="Current Employees"/>
    <x v="0"/>
    <s v="Marketing"/>
    <s v="STAFF-204"/>
    <n v="204"/>
    <x v="1"/>
    <s v="Sales Executive"/>
    <s v="Married"/>
    <s v="No"/>
    <s v="Y"/>
    <n v="3"/>
    <n v="-2"/>
    <n v="0"/>
    <n v="35"/>
    <n v="0"/>
    <m/>
    <n v="0"/>
    <n v="1"/>
    <n v="662"/>
    <n v="1"/>
    <s v="Doctoral Degree"/>
    <n v="1"/>
    <n v="3"/>
    <n v="94"/>
    <n v="3"/>
    <n v="3"/>
    <n v="3"/>
    <n v="7295"/>
    <n v="11439"/>
    <n v="1"/>
    <n v="13"/>
    <n v="3"/>
    <n v="1"/>
    <n v="80"/>
    <n v="2"/>
    <n v="10"/>
    <n v="3"/>
    <n v="10"/>
    <n v="8"/>
    <n v="0"/>
    <n v="6"/>
  </r>
  <r>
    <x v="1"/>
    <x v="0"/>
    <x v="1"/>
    <s v="Current Employees"/>
    <x v="0"/>
    <s v="Marketing"/>
    <s v="STAFF-205"/>
    <n v="205"/>
    <x v="1"/>
    <s v="Sales Representative"/>
    <s v="Married"/>
    <s v="Yes"/>
    <s v="Y"/>
    <n v="3"/>
    <n v="-2"/>
    <n v="0"/>
    <n v="53"/>
    <n v="0"/>
    <m/>
    <n v="0"/>
    <n v="1"/>
    <n v="1436"/>
    <n v="6"/>
    <s v="Associates Degree"/>
    <n v="1"/>
    <n v="2"/>
    <n v="34"/>
    <n v="3"/>
    <n v="2"/>
    <n v="3"/>
    <n v="2306"/>
    <n v="16047"/>
    <n v="2"/>
    <n v="20"/>
    <n v="4"/>
    <n v="4"/>
    <n v="80"/>
    <n v="1"/>
    <n v="13"/>
    <n v="1"/>
    <n v="7"/>
    <n v="7"/>
    <n v="4"/>
    <n v="5"/>
  </r>
  <r>
    <x v="1"/>
    <x v="0"/>
    <x v="1"/>
    <s v="Current Employees"/>
    <x v="1"/>
    <s v="Life Sciences"/>
    <s v="STAFF-206"/>
    <n v="206"/>
    <x v="1"/>
    <s v="Laboratory Technician"/>
    <s v="Divorced"/>
    <s v="No"/>
    <s v="Y"/>
    <n v="2"/>
    <n v="-2"/>
    <n v="0"/>
    <n v="45"/>
    <n v="0"/>
    <m/>
    <n v="0"/>
    <n v="1"/>
    <n v="194"/>
    <n v="9"/>
    <s v="Bachelor's Degree"/>
    <n v="1"/>
    <n v="2"/>
    <n v="60"/>
    <n v="3"/>
    <n v="2"/>
    <n v="2"/>
    <n v="2348"/>
    <n v="10901"/>
    <n v="8"/>
    <n v="18"/>
    <n v="3"/>
    <n v="3"/>
    <n v="80"/>
    <n v="1"/>
    <n v="20"/>
    <n v="1"/>
    <n v="17"/>
    <n v="9"/>
    <n v="0"/>
    <n v="15"/>
  </r>
  <r>
    <x v="1"/>
    <x v="1"/>
    <x v="2"/>
    <s v="Current Employees"/>
    <x v="0"/>
    <s v="Marketing"/>
    <s v="STAFF-207"/>
    <n v="207"/>
    <x v="0"/>
    <s v="Sales Executive"/>
    <s v="Single"/>
    <s v="No"/>
    <s v="Y"/>
    <n v="2"/>
    <n v="-2"/>
    <n v="0"/>
    <n v="32"/>
    <n v="0"/>
    <m/>
    <n v="0"/>
    <n v="1"/>
    <n v="967"/>
    <n v="8"/>
    <s v="Bachelor's Degree"/>
    <n v="1"/>
    <n v="2"/>
    <n v="43"/>
    <n v="3"/>
    <n v="3"/>
    <n v="4"/>
    <n v="8998"/>
    <n v="15589"/>
    <n v="1"/>
    <n v="14"/>
    <n v="3"/>
    <n v="4"/>
    <n v="80"/>
    <n v="0"/>
    <n v="9"/>
    <n v="3"/>
    <n v="9"/>
    <n v="8"/>
    <n v="3"/>
    <n v="7"/>
  </r>
  <r>
    <x v="1"/>
    <x v="2"/>
    <x v="2"/>
    <s v="Current Employees"/>
    <x v="1"/>
    <s v="Technical Degree"/>
    <s v="STAFF-208"/>
    <n v="208"/>
    <x v="1"/>
    <s v="Manufacturing Director"/>
    <s v="Married"/>
    <s v="No"/>
    <s v="Y"/>
    <n v="1"/>
    <n v="-2"/>
    <n v="0"/>
    <n v="29"/>
    <n v="0"/>
    <m/>
    <n v="0"/>
    <n v="1"/>
    <n v="1496"/>
    <n v="1"/>
    <s v="High School"/>
    <n v="1"/>
    <n v="4"/>
    <n v="41"/>
    <n v="3"/>
    <n v="2"/>
    <n v="4"/>
    <n v="4319"/>
    <n v="26283"/>
    <n v="1"/>
    <n v="13"/>
    <n v="3"/>
    <n v="1"/>
    <n v="80"/>
    <n v="1"/>
    <n v="10"/>
    <n v="3"/>
    <n v="10"/>
    <n v="7"/>
    <n v="0"/>
    <n v="9"/>
  </r>
  <r>
    <x v="1"/>
    <x v="0"/>
    <x v="1"/>
    <s v="Current Employees"/>
    <x v="1"/>
    <s v="Medical"/>
    <s v="STAFF-211"/>
    <n v="211"/>
    <x v="1"/>
    <s v="Manufacturing Director"/>
    <s v="Married"/>
    <s v="No"/>
    <s v="Y"/>
    <n v="2"/>
    <n v="-2"/>
    <n v="0"/>
    <n v="51"/>
    <n v="0"/>
    <m/>
    <n v="0"/>
    <n v="1"/>
    <n v="1169"/>
    <n v="7"/>
    <s v="Master's Degree"/>
    <n v="1"/>
    <n v="2"/>
    <n v="34"/>
    <n v="2"/>
    <n v="2"/>
    <n v="3"/>
    <n v="6132"/>
    <n v="13983"/>
    <n v="2"/>
    <n v="17"/>
    <n v="3"/>
    <n v="3"/>
    <n v="80"/>
    <n v="0"/>
    <n v="10"/>
    <n v="3"/>
    <n v="1"/>
    <n v="0"/>
    <n v="0"/>
    <n v="0"/>
  </r>
  <r>
    <x v="1"/>
    <x v="0"/>
    <x v="3"/>
    <s v="Current Employees"/>
    <x v="1"/>
    <s v="Medical"/>
    <s v="STAFF-214"/>
    <n v="214"/>
    <x v="0"/>
    <s v="Research Scientist"/>
    <s v="Married"/>
    <s v="Yes"/>
    <s v="Y"/>
    <n v="3"/>
    <n v="-2"/>
    <n v="0"/>
    <n v="58"/>
    <n v="0"/>
    <m/>
    <n v="0"/>
    <n v="1"/>
    <n v="1145"/>
    <n v="9"/>
    <s v="Bachelor's Degree"/>
    <n v="1"/>
    <n v="2"/>
    <n v="75"/>
    <n v="2"/>
    <n v="1"/>
    <n v="3"/>
    <n v="3346"/>
    <n v="11873"/>
    <n v="4"/>
    <n v="20"/>
    <n v="4"/>
    <n v="2"/>
    <n v="80"/>
    <n v="1"/>
    <n v="9"/>
    <n v="2"/>
    <n v="1"/>
    <n v="0"/>
    <n v="0"/>
    <n v="0"/>
  </r>
  <r>
    <x v="1"/>
    <x v="0"/>
    <x v="0"/>
    <s v="Current Employees"/>
    <x v="0"/>
    <s v="Marketing"/>
    <s v="STAFF-215"/>
    <n v="215"/>
    <x v="1"/>
    <s v="Sales Executive"/>
    <s v="Married"/>
    <s v="No"/>
    <s v="Y"/>
    <n v="2"/>
    <n v="-2"/>
    <n v="0"/>
    <n v="40"/>
    <n v="0"/>
    <m/>
    <n v="0"/>
    <n v="1"/>
    <n v="630"/>
    <n v="4"/>
    <s v="Master's Degree"/>
    <n v="1"/>
    <n v="3"/>
    <n v="67"/>
    <n v="2"/>
    <n v="3"/>
    <n v="4"/>
    <n v="10855"/>
    <n v="8552"/>
    <n v="7"/>
    <n v="11"/>
    <n v="3"/>
    <n v="1"/>
    <n v="80"/>
    <n v="1"/>
    <n v="15"/>
    <n v="2"/>
    <n v="12"/>
    <n v="11"/>
    <n v="2"/>
    <n v="11"/>
  </r>
  <r>
    <x v="1"/>
    <x v="1"/>
    <x v="2"/>
    <s v="Current Employees"/>
    <x v="0"/>
    <s v="Marketing"/>
    <s v="STAFF-216"/>
    <n v="216"/>
    <x v="0"/>
    <s v="Sales Representative"/>
    <s v="Married"/>
    <s v="No"/>
    <s v="Y"/>
    <n v="3"/>
    <n v="-2"/>
    <n v="0"/>
    <n v="34"/>
    <n v="0"/>
    <m/>
    <n v="0"/>
    <n v="1"/>
    <n v="303"/>
    <n v="2"/>
    <s v="Master's Degree"/>
    <n v="1"/>
    <n v="3"/>
    <n v="75"/>
    <n v="3"/>
    <n v="1"/>
    <n v="3"/>
    <n v="2231"/>
    <n v="11314"/>
    <n v="6"/>
    <n v="18"/>
    <n v="3"/>
    <n v="4"/>
    <n v="80"/>
    <n v="1"/>
    <n v="6"/>
    <n v="3"/>
    <n v="4"/>
    <n v="3"/>
    <n v="1"/>
    <n v="2"/>
  </r>
  <r>
    <x v="1"/>
    <x v="0"/>
    <x v="4"/>
    <s v="Current Employees"/>
    <x v="1"/>
    <s v="Medical"/>
    <s v="STAFF-217"/>
    <n v="217"/>
    <x v="1"/>
    <s v="Research Scientist"/>
    <s v="Married"/>
    <s v="No"/>
    <s v="Y"/>
    <n v="6"/>
    <n v="-2"/>
    <n v="0"/>
    <n v="22"/>
    <n v="0"/>
    <m/>
    <n v="0"/>
    <n v="1"/>
    <n v="1256"/>
    <n v="19"/>
    <s v="High School"/>
    <n v="1"/>
    <n v="3"/>
    <n v="80"/>
    <n v="3"/>
    <n v="1"/>
    <n v="4"/>
    <n v="2323"/>
    <n v="11992"/>
    <n v="1"/>
    <n v="24"/>
    <n v="4"/>
    <n v="1"/>
    <n v="80"/>
    <n v="2"/>
    <n v="2"/>
    <n v="3"/>
    <n v="2"/>
    <n v="2"/>
    <n v="2"/>
    <n v="2"/>
  </r>
  <r>
    <x v="1"/>
    <x v="2"/>
    <x v="2"/>
    <s v="Current Employees"/>
    <x v="1"/>
    <s v="Medical"/>
    <s v="STAFF-218"/>
    <n v="218"/>
    <x v="1"/>
    <s v="Research Scientist"/>
    <s v="Divorced"/>
    <s v="No"/>
    <s v="Y"/>
    <n v="1"/>
    <n v="-2"/>
    <n v="0"/>
    <n v="27"/>
    <n v="0"/>
    <m/>
    <n v="0"/>
    <n v="1"/>
    <n v="691"/>
    <n v="9"/>
    <s v="Bachelor's Degree"/>
    <n v="1"/>
    <n v="4"/>
    <n v="57"/>
    <n v="3"/>
    <n v="1"/>
    <n v="3"/>
    <n v="2024"/>
    <n v="5970"/>
    <n v="6"/>
    <n v="18"/>
    <n v="3"/>
    <n v="4"/>
    <n v="80"/>
    <n v="1"/>
    <n v="6"/>
    <n v="1"/>
    <n v="2"/>
    <n v="2"/>
    <n v="2"/>
    <n v="2"/>
  </r>
  <r>
    <x v="1"/>
    <x v="0"/>
    <x v="2"/>
    <s v="Current Employees"/>
    <x v="1"/>
    <s v="Medical"/>
    <s v="STAFF-221"/>
    <n v="221"/>
    <x v="1"/>
    <s v="Research Scientist"/>
    <s v="Married"/>
    <s v="No"/>
    <s v="Y"/>
    <n v="2"/>
    <n v="-2"/>
    <n v="0"/>
    <n v="28"/>
    <n v="0"/>
    <m/>
    <n v="0"/>
    <n v="1"/>
    <n v="440"/>
    <n v="21"/>
    <s v="Bachelor's Degree"/>
    <n v="1"/>
    <n v="3"/>
    <n v="42"/>
    <n v="3"/>
    <n v="1"/>
    <n v="4"/>
    <n v="2713"/>
    <n v="6672"/>
    <n v="1"/>
    <n v="11"/>
    <n v="3"/>
    <n v="3"/>
    <n v="80"/>
    <n v="1"/>
    <n v="5"/>
    <n v="1"/>
    <n v="5"/>
    <n v="2"/>
    <n v="0"/>
    <n v="2"/>
  </r>
  <r>
    <x v="1"/>
    <x v="0"/>
    <x v="3"/>
    <s v="Current Employees"/>
    <x v="1"/>
    <s v="Life Sciences"/>
    <s v="STAFF-223"/>
    <n v="223"/>
    <x v="1"/>
    <s v="Healthcare Representative"/>
    <s v="Divorced"/>
    <s v="Yes"/>
    <s v="Y"/>
    <n v="2"/>
    <n v="-2"/>
    <n v="0"/>
    <n v="57"/>
    <n v="0"/>
    <m/>
    <n v="0"/>
    <n v="1"/>
    <n v="334"/>
    <n v="24"/>
    <s v="Associates Degree"/>
    <n v="1"/>
    <n v="3"/>
    <n v="83"/>
    <n v="4"/>
    <n v="3"/>
    <n v="2"/>
    <n v="9439"/>
    <n v="23402"/>
    <n v="3"/>
    <n v="16"/>
    <n v="3"/>
    <n v="2"/>
    <n v="80"/>
    <n v="1"/>
    <n v="12"/>
    <n v="1"/>
    <n v="5"/>
    <n v="3"/>
    <n v="1"/>
    <n v="4"/>
  </r>
  <r>
    <x v="1"/>
    <x v="2"/>
    <x v="2"/>
    <s v="Current Employees"/>
    <x v="1"/>
    <s v="Medical"/>
    <s v="STAFF-224"/>
    <n v="224"/>
    <x v="1"/>
    <s v="Research Scientist"/>
    <s v="Divorced"/>
    <s v="Yes"/>
    <s v="Y"/>
    <n v="2"/>
    <n v="-2"/>
    <n v="0"/>
    <n v="27"/>
    <n v="0"/>
    <m/>
    <n v="0"/>
    <n v="1"/>
    <n v="1450"/>
    <n v="3"/>
    <s v="Bachelor's Degree"/>
    <n v="1"/>
    <n v="3"/>
    <n v="79"/>
    <n v="2"/>
    <n v="1"/>
    <n v="3"/>
    <n v="2566"/>
    <n v="25326"/>
    <n v="1"/>
    <n v="15"/>
    <n v="3"/>
    <n v="4"/>
    <n v="80"/>
    <n v="1"/>
    <n v="1"/>
    <n v="2"/>
    <n v="1"/>
    <n v="1"/>
    <n v="0"/>
    <n v="1"/>
  </r>
  <r>
    <x v="1"/>
    <x v="0"/>
    <x v="1"/>
    <s v="Current Employees"/>
    <x v="1"/>
    <s v="Life Sciences"/>
    <s v="STAFF-226"/>
    <n v="226"/>
    <x v="0"/>
    <s v="Manager"/>
    <s v="Single"/>
    <s v="No"/>
    <s v="Y"/>
    <n v="5"/>
    <n v="-2"/>
    <n v="0"/>
    <n v="50"/>
    <n v="0"/>
    <m/>
    <n v="0"/>
    <n v="1"/>
    <n v="1452"/>
    <n v="11"/>
    <s v="Bachelor's Degree"/>
    <n v="1"/>
    <n v="3"/>
    <n v="53"/>
    <n v="3"/>
    <n v="5"/>
    <n v="2"/>
    <n v="19926"/>
    <n v="17053"/>
    <n v="3"/>
    <n v="15"/>
    <n v="3"/>
    <n v="2"/>
    <n v="80"/>
    <n v="0"/>
    <n v="21"/>
    <n v="3"/>
    <n v="5"/>
    <n v="4"/>
    <n v="4"/>
    <n v="4"/>
  </r>
  <r>
    <x v="1"/>
    <x v="0"/>
    <x v="0"/>
    <s v="Current Employees"/>
    <x v="1"/>
    <s v="Life Sciences"/>
    <s v="STAFF-227"/>
    <n v="227"/>
    <x v="1"/>
    <s v="Research Scientist"/>
    <s v="Divorced"/>
    <s v="No"/>
    <s v="Y"/>
    <n v="2"/>
    <n v="-2"/>
    <n v="0"/>
    <n v="41"/>
    <n v="0"/>
    <m/>
    <n v="0"/>
    <n v="1"/>
    <n v="465"/>
    <n v="14"/>
    <s v="Bachelor's Degree"/>
    <n v="1"/>
    <n v="1"/>
    <n v="56"/>
    <n v="3"/>
    <n v="1"/>
    <n v="2"/>
    <n v="2451"/>
    <n v="4609"/>
    <n v="4"/>
    <n v="12"/>
    <n v="3"/>
    <n v="1"/>
    <n v="80"/>
    <n v="1"/>
    <n v="13"/>
    <n v="3"/>
    <n v="9"/>
    <n v="8"/>
    <n v="1"/>
    <n v="8"/>
  </r>
  <r>
    <x v="1"/>
    <x v="0"/>
    <x v="2"/>
    <s v="Current Employees"/>
    <x v="0"/>
    <s v="Life Sciences"/>
    <s v="STAFF-228"/>
    <n v="228"/>
    <x v="0"/>
    <s v="Sales Executive"/>
    <s v="Married"/>
    <s v="No"/>
    <s v="Y"/>
    <n v="2"/>
    <n v="-2"/>
    <n v="0"/>
    <n v="30"/>
    <n v="0"/>
    <m/>
    <n v="0"/>
    <n v="1"/>
    <n v="1339"/>
    <n v="5"/>
    <s v="Bachelor's Degree"/>
    <n v="1"/>
    <n v="2"/>
    <n v="41"/>
    <n v="3"/>
    <n v="3"/>
    <n v="2"/>
    <n v="9419"/>
    <n v="8053"/>
    <n v="2"/>
    <n v="12"/>
    <n v="3"/>
    <n v="3"/>
    <n v="80"/>
    <n v="1"/>
    <n v="12"/>
    <n v="3"/>
    <n v="10"/>
    <n v="9"/>
    <n v="7"/>
    <n v="4"/>
  </r>
  <r>
    <x v="1"/>
    <x v="0"/>
    <x v="0"/>
    <s v="Current Employees"/>
    <x v="0"/>
    <s v="Life Sciences"/>
    <s v="STAFF-230"/>
    <n v="230"/>
    <x v="0"/>
    <s v="Sales Executive"/>
    <s v="Single"/>
    <s v="No"/>
    <s v="Y"/>
    <n v="2"/>
    <n v="-2"/>
    <n v="0"/>
    <n v="38"/>
    <n v="0"/>
    <m/>
    <n v="0"/>
    <n v="1"/>
    <n v="702"/>
    <n v="1"/>
    <s v="Master's Degree"/>
    <n v="1"/>
    <n v="1"/>
    <n v="59"/>
    <n v="2"/>
    <n v="2"/>
    <n v="2"/>
    <n v="8686"/>
    <n v="12930"/>
    <n v="4"/>
    <n v="22"/>
    <n v="4"/>
    <n v="3"/>
    <n v="80"/>
    <n v="0"/>
    <n v="12"/>
    <n v="4"/>
    <n v="8"/>
    <n v="3"/>
    <n v="0"/>
    <n v="7"/>
  </r>
  <r>
    <x v="1"/>
    <x v="0"/>
    <x v="2"/>
    <s v="Current Employees"/>
    <x v="1"/>
    <s v="Life Sciences"/>
    <s v="STAFF-231"/>
    <n v="231"/>
    <x v="1"/>
    <s v="Research Scientist"/>
    <s v="Single"/>
    <s v="No"/>
    <s v="Y"/>
    <n v="2"/>
    <n v="-2"/>
    <n v="0"/>
    <n v="32"/>
    <n v="0"/>
    <m/>
    <n v="0"/>
    <n v="1"/>
    <n v="120"/>
    <n v="6"/>
    <s v="Doctoral Degree"/>
    <n v="1"/>
    <n v="3"/>
    <n v="43"/>
    <n v="3"/>
    <n v="1"/>
    <n v="2"/>
    <n v="3038"/>
    <n v="12430"/>
    <n v="3"/>
    <n v="20"/>
    <n v="4"/>
    <n v="1"/>
    <n v="80"/>
    <n v="0"/>
    <n v="8"/>
    <n v="3"/>
    <n v="5"/>
    <n v="4"/>
    <n v="1"/>
    <n v="4"/>
  </r>
  <r>
    <x v="1"/>
    <x v="0"/>
    <x v="2"/>
    <s v="Current Employees"/>
    <x v="1"/>
    <s v="Technical Degree"/>
    <s v="STAFF-233"/>
    <n v="233"/>
    <x v="1"/>
    <s v="Research Scientist"/>
    <s v="Married"/>
    <s v="Yes"/>
    <s v="Y"/>
    <n v="3"/>
    <n v="-2"/>
    <n v="0"/>
    <n v="27"/>
    <n v="0"/>
    <m/>
    <n v="0"/>
    <n v="1"/>
    <n v="1157"/>
    <n v="17"/>
    <s v="Bachelor's Degree"/>
    <n v="1"/>
    <n v="3"/>
    <n v="51"/>
    <n v="3"/>
    <n v="1"/>
    <n v="4"/>
    <n v="3058"/>
    <n v="13364"/>
    <n v="0"/>
    <n v="16"/>
    <n v="3"/>
    <n v="4"/>
    <n v="80"/>
    <n v="1"/>
    <n v="6"/>
    <n v="2"/>
    <n v="5"/>
    <n v="2"/>
    <n v="1"/>
    <n v="1"/>
  </r>
  <r>
    <x v="0"/>
    <x v="1"/>
    <x v="4"/>
    <s v="Ex-Employees"/>
    <x v="0"/>
    <s v="Technical Degree"/>
    <s v="STAFF-235"/>
    <n v="235"/>
    <x v="0"/>
    <s v="Sales Representative"/>
    <s v="Single"/>
    <s v="No"/>
    <s v="Y"/>
    <n v="5"/>
    <n v="-2"/>
    <n v="0"/>
    <n v="19"/>
    <n v="1"/>
    <n v="1"/>
    <n v="1"/>
    <n v="0"/>
    <n v="602"/>
    <n v="1"/>
    <s v="High School"/>
    <n v="1"/>
    <n v="3"/>
    <n v="100"/>
    <n v="1"/>
    <n v="1"/>
    <n v="4"/>
    <n v="2325"/>
    <n v="20989"/>
    <n v="0"/>
    <n v="21"/>
    <n v="4"/>
    <n v="1"/>
    <n v="80"/>
    <n v="0"/>
    <n v="1"/>
    <n v="4"/>
    <n v="0"/>
    <n v="0"/>
    <n v="0"/>
    <n v="0"/>
  </r>
  <r>
    <x v="1"/>
    <x v="1"/>
    <x v="0"/>
    <s v="Current Employees"/>
    <x v="1"/>
    <s v="Medical"/>
    <s v="STAFF-238"/>
    <n v="238"/>
    <x v="1"/>
    <s v="Laboratory Technician"/>
    <s v="Single"/>
    <s v="No"/>
    <s v="Y"/>
    <n v="3"/>
    <n v="-2"/>
    <n v="0"/>
    <n v="36"/>
    <n v="0"/>
    <m/>
    <n v="0"/>
    <n v="1"/>
    <n v="1480"/>
    <n v="3"/>
    <s v="Associates Degree"/>
    <n v="1"/>
    <n v="4"/>
    <n v="30"/>
    <n v="3"/>
    <n v="1"/>
    <n v="3"/>
    <n v="2088"/>
    <n v="15062"/>
    <n v="4"/>
    <n v="12"/>
    <n v="3"/>
    <n v="3"/>
    <n v="80"/>
    <n v="0"/>
    <n v="13"/>
    <n v="2"/>
    <n v="8"/>
    <n v="7"/>
    <n v="7"/>
    <n v="2"/>
  </r>
  <r>
    <x v="1"/>
    <x v="2"/>
    <x v="2"/>
    <s v="Current Employees"/>
    <x v="1"/>
    <s v="Medical"/>
    <s v="STAFF-239"/>
    <n v="239"/>
    <x v="1"/>
    <s v="Laboratory Technician"/>
    <s v="Divorced"/>
    <s v="No"/>
    <s v="Y"/>
    <n v="4"/>
    <n v="-2"/>
    <n v="0"/>
    <n v="30"/>
    <n v="0"/>
    <m/>
    <n v="0"/>
    <n v="1"/>
    <n v="111"/>
    <n v="9"/>
    <s v="Bachelor's Degree"/>
    <n v="1"/>
    <n v="3"/>
    <n v="66"/>
    <n v="3"/>
    <n v="2"/>
    <n v="1"/>
    <n v="3072"/>
    <n v="11012"/>
    <n v="1"/>
    <n v="11"/>
    <n v="3"/>
    <n v="3"/>
    <n v="80"/>
    <n v="2"/>
    <n v="12"/>
    <n v="3"/>
    <n v="12"/>
    <n v="9"/>
    <n v="6"/>
    <n v="10"/>
  </r>
  <r>
    <x v="1"/>
    <x v="0"/>
    <x v="1"/>
    <s v="Current Employees"/>
    <x v="0"/>
    <s v="Life Sciences"/>
    <s v="STAFF-240"/>
    <n v="240"/>
    <x v="0"/>
    <s v="Sales Executive"/>
    <s v="Divorced"/>
    <s v="Yes"/>
    <s v="Y"/>
    <n v="3"/>
    <n v="-2"/>
    <n v="0"/>
    <n v="45"/>
    <n v="0"/>
    <m/>
    <n v="0"/>
    <n v="1"/>
    <n v="1268"/>
    <n v="4"/>
    <s v="Associates Degree"/>
    <n v="1"/>
    <n v="3"/>
    <n v="30"/>
    <n v="3"/>
    <n v="2"/>
    <n v="2"/>
    <n v="5006"/>
    <n v="6319"/>
    <n v="4"/>
    <n v="11"/>
    <n v="3"/>
    <n v="1"/>
    <n v="80"/>
    <n v="1"/>
    <n v="9"/>
    <n v="4"/>
    <n v="5"/>
    <n v="4"/>
    <n v="0"/>
    <n v="3"/>
  </r>
  <r>
    <x v="1"/>
    <x v="0"/>
    <x v="3"/>
    <s v="Current Employees"/>
    <x v="1"/>
    <s v="Life Sciences"/>
    <s v="STAFF-241"/>
    <n v="241"/>
    <x v="0"/>
    <s v="Research Scientist"/>
    <s v="Divorced"/>
    <s v="Yes"/>
    <s v="Y"/>
    <n v="3"/>
    <n v="-2"/>
    <n v="0"/>
    <n v="56"/>
    <n v="0"/>
    <m/>
    <n v="0"/>
    <n v="1"/>
    <n v="713"/>
    <n v="8"/>
    <s v="Bachelor's Degree"/>
    <n v="1"/>
    <n v="3"/>
    <n v="67"/>
    <n v="3"/>
    <n v="1"/>
    <n v="2"/>
    <n v="4257"/>
    <n v="13939"/>
    <n v="4"/>
    <n v="18"/>
    <n v="3"/>
    <n v="3"/>
    <n v="80"/>
    <n v="1"/>
    <n v="19"/>
    <n v="3"/>
    <n v="2"/>
    <n v="2"/>
    <n v="2"/>
    <n v="2"/>
  </r>
  <r>
    <x v="1"/>
    <x v="0"/>
    <x v="2"/>
    <s v="Current Employees"/>
    <x v="1"/>
    <s v="Life Sciences"/>
    <s v="STAFF-242"/>
    <n v="242"/>
    <x v="1"/>
    <s v="Research Scientist"/>
    <s v="Single"/>
    <s v="No"/>
    <s v="Y"/>
    <n v="2"/>
    <n v="-2"/>
    <n v="0"/>
    <n v="33"/>
    <n v="0"/>
    <m/>
    <n v="0"/>
    <n v="1"/>
    <n v="134"/>
    <n v="2"/>
    <s v="Bachelor's Degree"/>
    <n v="1"/>
    <n v="3"/>
    <n v="90"/>
    <n v="3"/>
    <n v="1"/>
    <n v="2"/>
    <n v="2500"/>
    <n v="10515"/>
    <n v="0"/>
    <n v="14"/>
    <n v="3"/>
    <n v="1"/>
    <n v="80"/>
    <n v="0"/>
    <n v="4"/>
    <n v="4"/>
    <n v="3"/>
    <n v="1"/>
    <n v="0"/>
    <n v="2"/>
  </r>
  <r>
    <x v="0"/>
    <x v="0"/>
    <x v="4"/>
    <s v="Ex-Employees"/>
    <x v="1"/>
    <s v="Life Sciences"/>
    <s v="STAFF-243"/>
    <n v="243"/>
    <x v="1"/>
    <s v="Laboratory Technician"/>
    <s v="Single"/>
    <s v="No"/>
    <s v="Y"/>
    <n v="3"/>
    <n v="-2"/>
    <n v="0"/>
    <n v="19"/>
    <n v="1"/>
    <n v="1"/>
    <n v="1"/>
    <n v="0"/>
    <n v="303"/>
    <n v="2"/>
    <s v="Bachelor's Degree"/>
    <n v="1"/>
    <n v="2"/>
    <n v="47"/>
    <n v="2"/>
    <n v="1"/>
    <n v="2"/>
    <n v="1102"/>
    <n v="9241"/>
    <n v="1"/>
    <n v="22"/>
    <n v="4"/>
    <n v="3"/>
    <n v="80"/>
    <n v="0"/>
    <n v="1"/>
    <n v="2"/>
    <n v="1"/>
    <n v="0"/>
    <n v="1"/>
    <n v="0"/>
  </r>
  <r>
    <x v="1"/>
    <x v="0"/>
    <x v="1"/>
    <s v="Current Employees"/>
    <x v="0"/>
    <s v="Marketing"/>
    <s v="STAFF-244"/>
    <n v="244"/>
    <x v="0"/>
    <s v="Sales Executive"/>
    <s v="Divorced"/>
    <s v="No"/>
    <s v="Y"/>
    <n v="2"/>
    <n v="-2"/>
    <n v="0"/>
    <n v="46"/>
    <n v="0"/>
    <m/>
    <n v="0"/>
    <n v="1"/>
    <n v="526"/>
    <n v="1"/>
    <s v="Associates Degree"/>
    <n v="1"/>
    <n v="2"/>
    <n v="92"/>
    <n v="3"/>
    <n v="3"/>
    <n v="1"/>
    <n v="10453"/>
    <n v="2137"/>
    <n v="1"/>
    <n v="25"/>
    <n v="4"/>
    <n v="3"/>
    <n v="80"/>
    <n v="3"/>
    <n v="24"/>
    <n v="3"/>
    <n v="24"/>
    <n v="13"/>
    <n v="15"/>
    <n v="7"/>
  </r>
  <r>
    <x v="1"/>
    <x v="0"/>
    <x v="0"/>
    <s v="Current Employees"/>
    <x v="1"/>
    <s v="Life Sciences"/>
    <s v="STAFF-245"/>
    <n v="245"/>
    <x v="0"/>
    <s v="Laboratory Technician"/>
    <s v="Single"/>
    <s v="No"/>
    <s v="Y"/>
    <n v="3"/>
    <n v="-2"/>
    <n v="0"/>
    <n v="38"/>
    <n v="0"/>
    <m/>
    <n v="0"/>
    <n v="1"/>
    <n v="1380"/>
    <n v="9"/>
    <s v="Associates Degree"/>
    <n v="1"/>
    <n v="3"/>
    <n v="75"/>
    <n v="3"/>
    <n v="1"/>
    <n v="2"/>
    <n v="2288"/>
    <n v="6319"/>
    <n v="1"/>
    <n v="12"/>
    <n v="3"/>
    <n v="3"/>
    <n v="80"/>
    <n v="0"/>
    <n v="2"/>
    <n v="3"/>
    <n v="2"/>
    <n v="2"/>
    <n v="2"/>
    <n v="1"/>
  </r>
  <r>
    <x v="1"/>
    <x v="0"/>
    <x v="2"/>
    <s v="Current Employees"/>
    <x v="1"/>
    <s v="Medical"/>
    <s v="STAFF-246"/>
    <n v="246"/>
    <x v="0"/>
    <s v="Research Scientist"/>
    <s v="Married"/>
    <s v="Yes"/>
    <s v="Y"/>
    <n v="0"/>
    <n v="-2"/>
    <n v="0"/>
    <n v="31"/>
    <n v="0"/>
    <m/>
    <n v="0"/>
    <n v="1"/>
    <n v="140"/>
    <n v="12"/>
    <s v="High School"/>
    <n v="1"/>
    <n v="3"/>
    <n v="95"/>
    <n v="3"/>
    <n v="1"/>
    <n v="4"/>
    <n v="3929"/>
    <n v="6984"/>
    <n v="8"/>
    <n v="23"/>
    <n v="4"/>
    <n v="3"/>
    <n v="80"/>
    <n v="1"/>
    <n v="7"/>
    <n v="3"/>
    <n v="4"/>
    <n v="2"/>
    <n v="0"/>
    <n v="2"/>
  </r>
  <r>
    <x v="1"/>
    <x v="0"/>
    <x v="2"/>
    <s v="Current Employees"/>
    <x v="1"/>
    <s v="Medical"/>
    <s v="STAFF-247"/>
    <n v="247"/>
    <x v="0"/>
    <s v="Research Scientist"/>
    <s v="Single"/>
    <s v="No"/>
    <s v="Y"/>
    <n v="3"/>
    <n v="-2"/>
    <n v="0"/>
    <n v="34"/>
    <n v="0"/>
    <m/>
    <n v="0"/>
    <n v="1"/>
    <n v="629"/>
    <n v="27"/>
    <s v="Associates Degree"/>
    <n v="1"/>
    <n v="4"/>
    <n v="95"/>
    <n v="3"/>
    <n v="1"/>
    <n v="3"/>
    <n v="2311"/>
    <n v="5711"/>
    <n v="2"/>
    <n v="15"/>
    <n v="3"/>
    <n v="4"/>
    <n v="80"/>
    <n v="0"/>
    <n v="9"/>
    <n v="3"/>
    <n v="3"/>
    <n v="2"/>
    <n v="1"/>
    <n v="2"/>
  </r>
  <r>
    <x v="0"/>
    <x v="0"/>
    <x v="0"/>
    <s v="Ex-Employees"/>
    <x v="0"/>
    <s v="Marketing"/>
    <s v="STAFF-248"/>
    <n v="248"/>
    <x v="0"/>
    <s v="Sales Representative"/>
    <s v="Single"/>
    <s v="Yes"/>
    <s v="Y"/>
    <n v="5"/>
    <n v="-2"/>
    <n v="0"/>
    <n v="41"/>
    <n v="1"/>
    <n v="1"/>
    <n v="1"/>
    <n v="0"/>
    <n v="1356"/>
    <n v="20"/>
    <s v="Associates Degree"/>
    <n v="1"/>
    <n v="2"/>
    <n v="70"/>
    <n v="3"/>
    <n v="1"/>
    <n v="3"/>
    <n v="3140"/>
    <n v="21728"/>
    <n v="1"/>
    <n v="22"/>
    <n v="4"/>
    <n v="4"/>
    <n v="80"/>
    <n v="0"/>
    <n v="4"/>
    <n v="2"/>
    <n v="4"/>
    <n v="3"/>
    <n v="0"/>
    <n v="2"/>
  </r>
  <r>
    <x v="1"/>
    <x v="0"/>
    <x v="1"/>
    <s v="Current Employees"/>
    <x v="1"/>
    <s v="Medical"/>
    <s v="STAFF-249"/>
    <n v="249"/>
    <x v="1"/>
    <s v="Laboratory Technician"/>
    <s v="Married"/>
    <s v="No"/>
    <s v="Y"/>
    <n v="2"/>
    <n v="-2"/>
    <n v="0"/>
    <n v="50"/>
    <n v="0"/>
    <m/>
    <n v="0"/>
    <n v="1"/>
    <n v="328"/>
    <n v="1"/>
    <s v="Bachelor's Degree"/>
    <n v="1"/>
    <n v="3"/>
    <n v="86"/>
    <n v="2"/>
    <n v="1"/>
    <n v="3"/>
    <n v="3690"/>
    <n v="3425"/>
    <n v="2"/>
    <n v="15"/>
    <n v="3"/>
    <n v="4"/>
    <n v="80"/>
    <n v="1"/>
    <n v="5"/>
    <n v="2"/>
    <n v="3"/>
    <n v="2"/>
    <n v="0"/>
    <n v="2"/>
  </r>
  <r>
    <x v="1"/>
    <x v="0"/>
    <x v="1"/>
    <s v="Current Employees"/>
    <x v="1"/>
    <s v="Medical"/>
    <s v="STAFF-250"/>
    <n v="250"/>
    <x v="0"/>
    <s v="Manufacturing Director"/>
    <s v="Divorced"/>
    <s v="No"/>
    <s v="Y"/>
    <n v="3"/>
    <n v="-2"/>
    <n v="0"/>
    <n v="53"/>
    <n v="0"/>
    <m/>
    <n v="0"/>
    <n v="1"/>
    <n v="1084"/>
    <n v="13"/>
    <s v="Associates Degree"/>
    <n v="1"/>
    <n v="4"/>
    <n v="57"/>
    <n v="4"/>
    <n v="2"/>
    <n v="3"/>
    <n v="4450"/>
    <n v="26250"/>
    <n v="1"/>
    <n v="11"/>
    <n v="3"/>
    <n v="3"/>
    <n v="80"/>
    <n v="2"/>
    <n v="5"/>
    <n v="3"/>
    <n v="4"/>
    <n v="2"/>
    <n v="1"/>
    <n v="3"/>
  </r>
  <r>
    <x v="1"/>
    <x v="0"/>
    <x v="2"/>
    <s v="Current Employees"/>
    <x v="1"/>
    <s v="Medical"/>
    <s v="STAFF-252"/>
    <n v="252"/>
    <x v="0"/>
    <s v="Research Scientist"/>
    <s v="Married"/>
    <s v="No"/>
    <s v="Y"/>
    <n v="5"/>
    <n v="-2"/>
    <n v="0"/>
    <n v="33"/>
    <n v="0"/>
    <m/>
    <n v="0"/>
    <n v="1"/>
    <n v="931"/>
    <n v="14"/>
    <s v="Bachelor's Degree"/>
    <n v="1"/>
    <n v="4"/>
    <n v="72"/>
    <n v="3"/>
    <n v="1"/>
    <n v="3"/>
    <n v="2756"/>
    <n v="4673"/>
    <n v="1"/>
    <n v="13"/>
    <n v="3"/>
    <n v="4"/>
    <n v="80"/>
    <n v="1"/>
    <n v="8"/>
    <n v="3"/>
    <n v="8"/>
    <n v="7"/>
    <n v="1"/>
    <n v="6"/>
  </r>
  <r>
    <x v="1"/>
    <x v="0"/>
    <x v="0"/>
    <s v="Current Employees"/>
    <x v="1"/>
    <s v="Medical"/>
    <s v="STAFF-253"/>
    <n v="253"/>
    <x v="0"/>
    <s v="Manager"/>
    <s v="Married"/>
    <s v="No"/>
    <s v="Y"/>
    <n v="2"/>
    <n v="-2"/>
    <n v="0"/>
    <n v="40"/>
    <n v="0"/>
    <m/>
    <n v="0"/>
    <n v="1"/>
    <n v="989"/>
    <n v="4"/>
    <s v="High School"/>
    <n v="1"/>
    <n v="4"/>
    <n v="46"/>
    <n v="3"/>
    <n v="5"/>
    <n v="3"/>
    <n v="19033"/>
    <n v="6499"/>
    <n v="1"/>
    <n v="14"/>
    <n v="3"/>
    <n v="2"/>
    <n v="80"/>
    <n v="1"/>
    <n v="21"/>
    <n v="3"/>
    <n v="20"/>
    <n v="8"/>
    <n v="9"/>
    <n v="9"/>
  </r>
  <r>
    <x v="1"/>
    <x v="0"/>
    <x v="3"/>
    <s v="Current Employees"/>
    <x v="1"/>
    <s v="Medical"/>
    <s v="STAFF-254"/>
    <n v="254"/>
    <x v="1"/>
    <s v="Research Director"/>
    <s v="Single"/>
    <s v="No"/>
    <s v="Y"/>
    <n v="3"/>
    <n v="-2"/>
    <n v="0"/>
    <n v="55"/>
    <n v="0"/>
    <m/>
    <n v="0"/>
    <n v="1"/>
    <n v="692"/>
    <n v="14"/>
    <s v="Master's Degree"/>
    <n v="1"/>
    <n v="3"/>
    <n v="61"/>
    <n v="4"/>
    <n v="5"/>
    <n v="3"/>
    <n v="18722"/>
    <n v="13339"/>
    <n v="8"/>
    <n v="11"/>
    <n v="3"/>
    <n v="4"/>
    <n v="80"/>
    <n v="0"/>
    <n v="36"/>
    <n v="3"/>
    <n v="24"/>
    <n v="15"/>
    <n v="2"/>
    <n v="15"/>
  </r>
  <r>
    <x v="1"/>
    <x v="1"/>
    <x v="2"/>
    <s v="Current Employees"/>
    <x v="1"/>
    <s v="Life Sciences"/>
    <s v="STAFF-256"/>
    <n v="256"/>
    <x v="1"/>
    <s v="Manufacturing Director"/>
    <s v="Married"/>
    <s v="No"/>
    <s v="Y"/>
    <n v="2"/>
    <n v="-2"/>
    <n v="0"/>
    <n v="34"/>
    <n v="0"/>
    <m/>
    <n v="0"/>
    <n v="1"/>
    <n v="1069"/>
    <n v="2"/>
    <s v="High School"/>
    <n v="1"/>
    <n v="4"/>
    <n v="45"/>
    <n v="2"/>
    <n v="2"/>
    <n v="2"/>
    <n v="9547"/>
    <n v="14074"/>
    <n v="1"/>
    <n v="17"/>
    <n v="3"/>
    <n v="3"/>
    <n v="80"/>
    <n v="0"/>
    <n v="10"/>
    <n v="2"/>
    <n v="10"/>
    <n v="9"/>
    <n v="1"/>
    <n v="9"/>
  </r>
  <r>
    <x v="1"/>
    <x v="0"/>
    <x v="1"/>
    <s v="Current Employees"/>
    <x v="1"/>
    <s v="Medical"/>
    <s v="STAFF-258"/>
    <n v="258"/>
    <x v="0"/>
    <s v="Healthcare Representative"/>
    <s v="Single"/>
    <s v="No"/>
    <s v="Y"/>
    <n v="6"/>
    <n v="-2"/>
    <n v="0"/>
    <n v="51"/>
    <n v="0"/>
    <m/>
    <n v="0"/>
    <n v="1"/>
    <n v="313"/>
    <n v="3"/>
    <s v="Bachelor's Degree"/>
    <n v="1"/>
    <n v="4"/>
    <n v="98"/>
    <n v="3"/>
    <n v="4"/>
    <n v="3"/>
    <n v="13734"/>
    <n v="7192"/>
    <n v="3"/>
    <n v="18"/>
    <n v="3"/>
    <n v="3"/>
    <n v="80"/>
    <n v="0"/>
    <n v="21"/>
    <n v="3"/>
    <n v="7"/>
    <n v="7"/>
    <n v="1"/>
    <n v="0"/>
  </r>
  <r>
    <x v="1"/>
    <x v="0"/>
    <x v="1"/>
    <s v="Current Employees"/>
    <x v="1"/>
    <s v="Life Sciences"/>
    <s v="STAFF-259"/>
    <n v="259"/>
    <x v="1"/>
    <s v="Manager"/>
    <s v="Married"/>
    <s v="No"/>
    <s v="Y"/>
    <n v="5"/>
    <n v="-2"/>
    <n v="0"/>
    <n v="52"/>
    <n v="0"/>
    <m/>
    <n v="0"/>
    <n v="1"/>
    <n v="699"/>
    <n v="1"/>
    <s v="Master's Degree"/>
    <n v="1"/>
    <n v="3"/>
    <n v="65"/>
    <n v="2"/>
    <n v="5"/>
    <n v="2"/>
    <n v="19999"/>
    <n v="5678"/>
    <n v="0"/>
    <n v="14"/>
    <n v="3"/>
    <n v="1"/>
    <n v="80"/>
    <n v="1"/>
    <n v="34"/>
    <n v="3"/>
    <n v="33"/>
    <n v="18"/>
    <n v="11"/>
    <n v="9"/>
  </r>
  <r>
    <x v="1"/>
    <x v="0"/>
    <x v="2"/>
    <s v="Current Employees"/>
    <x v="1"/>
    <s v="Medical"/>
    <s v="STAFF-260"/>
    <n v="260"/>
    <x v="0"/>
    <s v="Research Scientist"/>
    <s v="Single"/>
    <s v="No"/>
    <s v="Y"/>
    <n v="2"/>
    <n v="-2"/>
    <n v="0"/>
    <n v="27"/>
    <n v="0"/>
    <m/>
    <n v="0"/>
    <n v="1"/>
    <n v="894"/>
    <n v="9"/>
    <s v="Bachelor's Degree"/>
    <n v="1"/>
    <n v="4"/>
    <n v="99"/>
    <n v="3"/>
    <n v="1"/>
    <n v="3"/>
    <n v="2279"/>
    <n v="11781"/>
    <n v="1"/>
    <n v="16"/>
    <n v="3"/>
    <n v="4"/>
    <n v="80"/>
    <n v="0"/>
    <n v="7"/>
    <n v="2"/>
    <n v="7"/>
    <n v="7"/>
    <n v="0"/>
    <n v="3"/>
  </r>
  <r>
    <x v="0"/>
    <x v="0"/>
    <x v="0"/>
    <s v="Ex-Employees"/>
    <x v="1"/>
    <s v="Life Sciences"/>
    <s v="STAFF-261"/>
    <n v="261"/>
    <x v="1"/>
    <s v="Manufacturing Director"/>
    <s v="Married"/>
    <s v="Yes"/>
    <s v="Y"/>
    <n v="1"/>
    <n v="-2"/>
    <n v="0"/>
    <n v="35"/>
    <n v="1"/>
    <n v="1"/>
    <n v="1"/>
    <n v="0"/>
    <n v="556"/>
    <n v="23"/>
    <s v="Associates Degree"/>
    <n v="1"/>
    <n v="2"/>
    <n v="50"/>
    <n v="2"/>
    <n v="2"/>
    <n v="2"/>
    <n v="5916"/>
    <n v="15497"/>
    <n v="3"/>
    <n v="13"/>
    <n v="3"/>
    <n v="1"/>
    <n v="80"/>
    <n v="0"/>
    <n v="8"/>
    <n v="3"/>
    <n v="1"/>
    <n v="0"/>
    <n v="0"/>
    <n v="1"/>
  </r>
  <r>
    <x v="1"/>
    <x v="2"/>
    <x v="0"/>
    <s v="Current Employees"/>
    <x v="1"/>
    <s v="Medical"/>
    <s v="STAFF-262"/>
    <n v="262"/>
    <x v="1"/>
    <s v="Research Scientist"/>
    <s v="Divorced"/>
    <s v="No"/>
    <s v="Y"/>
    <n v="3"/>
    <n v="-2"/>
    <n v="0"/>
    <n v="43"/>
    <n v="0"/>
    <m/>
    <n v="0"/>
    <n v="1"/>
    <n v="1344"/>
    <n v="7"/>
    <s v="Bachelor's Degree"/>
    <n v="1"/>
    <n v="4"/>
    <n v="37"/>
    <n v="4"/>
    <n v="1"/>
    <n v="4"/>
    <n v="2089"/>
    <n v="5228"/>
    <n v="4"/>
    <n v="14"/>
    <n v="3"/>
    <n v="4"/>
    <n v="80"/>
    <n v="3"/>
    <n v="7"/>
    <n v="4"/>
    <n v="5"/>
    <n v="4"/>
    <n v="2"/>
    <n v="2"/>
  </r>
  <r>
    <x v="1"/>
    <x v="2"/>
    <x v="1"/>
    <s v="Current Employees"/>
    <x v="1"/>
    <s v="Medical"/>
    <s v="STAFF-264"/>
    <n v="264"/>
    <x v="1"/>
    <s v="Manager"/>
    <s v="Married"/>
    <s v="No"/>
    <s v="Y"/>
    <n v="1"/>
    <n v="-2"/>
    <n v="0"/>
    <n v="45"/>
    <n v="0"/>
    <m/>
    <n v="0"/>
    <n v="1"/>
    <n v="1195"/>
    <n v="2"/>
    <s v="Associates Degree"/>
    <n v="1"/>
    <n v="1"/>
    <n v="65"/>
    <n v="2"/>
    <n v="4"/>
    <n v="4"/>
    <n v="16792"/>
    <n v="20462"/>
    <n v="9"/>
    <n v="23"/>
    <n v="4"/>
    <n v="4"/>
    <n v="80"/>
    <n v="1"/>
    <n v="22"/>
    <n v="3"/>
    <n v="20"/>
    <n v="8"/>
    <n v="11"/>
    <n v="8"/>
  </r>
  <r>
    <x v="1"/>
    <x v="0"/>
    <x v="0"/>
    <s v="Current Employees"/>
    <x v="1"/>
    <s v="Life Sciences"/>
    <s v="STAFF-267"/>
    <n v="267"/>
    <x v="1"/>
    <s v="Research Scientist"/>
    <s v="Married"/>
    <s v="Yes"/>
    <s v="Y"/>
    <n v="3"/>
    <n v="-2"/>
    <n v="0"/>
    <n v="37"/>
    <n v="0"/>
    <m/>
    <n v="0"/>
    <n v="1"/>
    <n v="290"/>
    <n v="21"/>
    <s v="Bachelor's Degree"/>
    <n v="1"/>
    <n v="2"/>
    <n v="65"/>
    <n v="4"/>
    <n v="1"/>
    <n v="2"/>
    <n v="3564"/>
    <n v="22977"/>
    <n v="1"/>
    <n v="12"/>
    <n v="3"/>
    <n v="1"/>
    <n v="80"/>
    <n v="1"/>
    <n v="8"/>
    <n v="2"/>
    <n v="8"/>
    <n v="7"/>
    <n v="1"/>
    <n v="7"/>
  </r>
  <r>
    <x v="1"/>
    <x v="1"/>
    <x v="0"/>
    <s v="Current Employees"/>
    <x v="1"/>
    <s v="Medical"/>
    <s v="STAFF-269"/>
    <n v="269"/>
    <x v="0"/>
    <s v="Laboratory Technician"/>
    <s v="Single"/>
    <s v="No"/>
    <s v="Y"/>
    <n v="5"/>
    <n v="-2"/>
    <n v="0"/>
    <n v="35"/>
    <n v="0"/>
    <m/>
    <n v="0"/>
    <n v="1"/>
    <n v="138"/>
    <n v="2"/>
    <s v="Bachelor's Degree"/>
    <n v="1"/>
    <n v="2"/>
    <n v="37"/>
    <n v="3"/>
    <n v="2"/>
    <n v="3"/>
    <n v="4425"/>
    <n v="15986"/>
    <n v="5"/>
    <n v="11"/>
    <n v="3"/>
    <n v="4"/>
    <n v="80"/>
    <n v="0"/>
    <n v="10"/>
    <n v="3"/>
    <n v="6"/>
    <n v="2"/>
    <n v="1"/>
    <n v="2"/>
  </r>
  <r>
    <x v="1"/>
    <x v="2"/>
    <x v="0"/>
    <s v="Current Employees"/>
    <x v="1"/>
    <s v="Medical"/>
    <s v="STAFF-270"/>
    <n v="270"/>
    <x v="0"/>
    <s v="Manufacturing Director"/>
    <s v="Divorced"/>
    <s v="No"/>
    <s v="Y"/>
    <n v="5"/>
    <n v="-2"/>
    <n v="0"/>
    <n v="42"/>
    <n v="0"/>
    <m/>
    <n v="0"/>
    <n v="1"/>
    <n v="926"/>
    <n v="21"/>
    <s v="Associates Degree"/>
    <n v="1"/>
    <n v="3"/>
    <n v="36"/>
    <n v="3"/>
    <n v="2"/>
    <n v="3"/>
    <n v="5265"/>
    <n v="16439"/>
    <n v="2"/>
    <n v="16"/>
    <n v="3"/>
    <n v="2"/>
    <n v="80"/>
    <n v="1"/>
    <n v="11"/>
    <n v="3"/>
    <n v="5"/>
    <n v="3"/>
    <n v="0"/>
    <n v="2"/>
  </r>
  <r>
    <x v="1"/>
    <x v="0"/>
    <x v="0"/>
    <s v="Current Employees"/>
    <x v="1"/>
    <s v="Life Sciences"/>
    <s v="STAFF-271"/>
    <n v="271"/>
    <x v="1"/>
    <s v="Manufacturing Director"/>
    <s v="Married"/>
    <s v="No"/>
    <s v="Y"/>
    <n v="3"/>
    <n v="-2"/>
    <n v="0"/>
    <n v="38"/>
    <n v="0"/>
    <m/>
    <n v="0"/>
    <n v="1"/>
    <n v="1261"/>
    <n v="2"/>
    <s v="Master's Degree"/>
    <n v="1"/>
    <n v="4"/>
    <n v="88"/>
    <n v="3"/>
    <n v="2"/>
    <n v="2"/>
    <n v="6553"/>
    <n v="7259"/>
    <n v="9"/>
    <n v="14"/>
    <n v="3"/>
    <n v="2"/>
    <n v="80"/>
    <n v="0"/>
    <n v="14"/>
    <n v="3"/>
    <n v="1"/>
    <n v="0"/>
    <n v="0"/>
    <n v="0"/>
  </r>
  <r>
    <x v="1"/>
    <x v="0"/>
    <x v="0"/>
    <s v="Current Employees"/>
    <x v="1"/>
    <s v="Technical Degree"/>
    <s v="STAFF-273"/>
    <n v="273"/>
    <x v="1"/>
    <s v="Manufacturing Director"/>
    <s v="Married"/>
    <s v="No"/>
    <s v="Y"/>
    <n v="3"/>
    <n v="-2"/>
    <n v="0"/>
    <n v="38"/>
    <n v="0"/>
    <m/>
    <n v="0"/>
    <n v="1"/>
    <n v="1084"/>
    <n v="29"/>
    <s v="Bachelor's Degree"/>
    <n v="1"/>
    <n v="4"/>
    <n v="54"/>
    <n v="3"/>
    <n v="2"/>
    <n v="4"/>
    <n v="6261"/>
    <n v="4185"/>
    <n v="3"/>
    <n v="18"/>
    <n v="3"/>
    <n v="1"/>
    <n v="80"/>
    <n v="1"/>
    <n v="9"/>
    <n v="1"/>
    <n v="7"/>
    <n v="7"/>
    <n v="1"/>
    <n v="7"/>
  </r>
  <r>
    <x v="1"/>
    <x v="1"/>
    <x v="2"/>
    <s v="Current Employees"/>
    <x v="1"/>
    <s v="Technical Degree"/>
    <s v="STAFF-274"/>
    <n v="274"/>
    <x v="1"/>
    <s v="Manufacturing Director"/>
    <s v="Married"/>
    <s v="No"/>
    <s v="Y"/>
    <n v="1"/>
    <n v="-2"/>
    <n v="0"/>
    <n v="27"/>
    <n v="0"/>
    <m/>
    <n v="0"/>
    <n v="1"/>
    <n v="472"/>
    <n v="1"/>
    <s v="High School"/>
    <n v="1"/>
    <n v="3"/>
    <n v="60"/>
    <n v="2"/>
    <n v="2"/>
    <n v="4"/>
    <n v="4298"/>
    <n v="9679"/>
    <n v="5"/>
    <n v="19"/>
    <n v="3"/>
    <n v="3"/>
    <n v="80"/>
    <n v="1"/>
    <n v="6"/>
    <n v="3"/>
    <n v="2"/>
    <n v="2"/>
    <n v="2"/>
    <n v="0"/>
  </r>
  <r>
    <x v="1"/>
    <x v="2"/>
    <x v="1"/>
    <s v="Current Employees"/>
    <x v="1"/>
    <s v="Life Sciences"/>
    <s v="STAFF-275"/>
    <n v="275"/>
    <x v="1"/>
    <s v="Manufacturing Director"/>
    <s v="Divorced"/>
    <s v="Yes"/>
    <s v="Y"/>
    <n v="0"/>
    <n v="-2"/>
    <n v="0"/>
    <n v="49"/>
    <n v="0"/>
    <m/>
    <n v="0"/>
    <n v="1"/>
    <n v="1002"/>
    <n v="18"/>
    <s v="Master's Degree"/>
    <n v="1"/>
    <n v="4"/>
    <n v="92"/>
    <n v="3"/>
    <n v="2"/>
    <n v="2"/>
    <n v="6804"/>
    <n v="23793"/>
    <n v="1"/>
    <n v="15"/>
    <n v="3"/>
    <n v="1"/>
    <n v="80"/>
    <n v="2"/>
    <n v="7"/>
    <n v="3"/>
    <n v="7"/>
    <n v="7"/>
    <n v="1"/>
    <n v="7"/>
  </r>
  <r>
    <x v="1"/>
    <x v="1"/>
    <x v="2"/>
    <s v="Current Employees"/>
    <x v="1"/>
    <s v="Medical"/>
    <s v="STAFF-277"/>
    <n v="277"/>
    <x v="1"/>
    <s v="Research Scientist"/>
    <s v="Divorced"/>
    <s v="Yes"/>
    <s v="Y"/>
    <n v="4"/>
    <n v="-2"/>
    <n v="0"/>
    <n v="34"/>
    <n v="0"/>
    <m/>
    <n v="0"/>
    <n v="1"/>
    <n v="878"/>
    <n v="10"/>
    <s v="Master's Degree"/>
    <n v="1"/>
    <n v="4"/>
    <n v="43"/>
    <n v="3"/>
    <n v="1"/>
    <n v="3"/>
    <n v="3815"/>
    <n v="5972"/>
    <n v="1"/>
    <n v="17"/>
    <n v="3"/>
    <n v="4"/>
    <n v="80"/>
    <n v="1"/>
    <n v="5"/>
    <n v="4"/>
    <n v="5"/>
    <n v="3"/>
    <n v="2"/>
    <n v="0"/>
  </r>
  <r>
    <x v="1"/>
    <x v="0"/>
    <x v="0"/>
    <s v="Current Employees"/>
    <x v="1"/>
    <s v="Medical"/>
    <s v="STAFF-281"/>
    <n v="281"/>
    <x v="1"/>
    <s v="Laboratory Technician"/>
    <s v="Married"/>
    <s v="Yes"/>
    <s v="Y"/>
    <n v="2"/>
    <n v="-2"/>
    <n v="0"/>
    <n v="40"/>
    <n v="0"/>
    <m/>
    <n v="0"/>
    <n v="1"/>
    <n v="905"/>
    <n v="19"/>
    <s v="Associates Degree"/>
    <n v="1"/>
    <n v="3"/>
    <n v="99"/>
    <n v="3"/>
    <n v="2"/>
    <n v="4"/>
    <n v="2741"/>
    <n v="16523"/>
    <n v="8"/>
    <n v="15"/>
    <n v="3"/>
    <n v="3"/>
    <n v="80"/>
    <n v="1"/>
    <n v="15"/>
    <n v="4"/>
    <n v="7"/>
    <n v="2"/>
    <n v="3"/>
    <n v="7"/>
  </r>
  <r>
    <x v="0"/>
    <x v="0"/>
    <x v="0"/>
    <s v="Ex-Employees"/>
    <x v="1"/>
    <s v="Medical"/>
    <s v="STAFF-282"/>
    <n v="282"/>
    <x v="1"/>
    <s v="Healthcare Representative"/>
    <s v="Married"/>
    <s v="Yes"/>
    <s v="Y"/>
    <n v="2"/>
    <n v="-2"/>
    <n v="0"/>
    <n v="38"/>
    <n v="1"/>
    <n v="1"/>
    <n v="1"/>
    <n v="0"/>
    <n v="1180"/>
    <n v="29"/>
    <s v="High School"/>
    <n v="1"/>
    <n v="2"/>
    <n v="70"/>
    <n v="3"/>
    <n v="2"/>
    <n v="3"/>
    <n v="6673"/>
    <n v="11354"/>
    <n v="7"/>
    <n v="19"/>
    <n v="3"/>
    <n v="2"/>
    <n v="80"/>
    <n v="0"/>
    <n v="17"/>
    <n v="3"/>
    <n v="1"/>
    <n v="0"/>
    <n v="0"/>
    <n v="0"/>
  </r>
  <r>
    <x v="0"/>
    <x v="0"/>
    <x v="2"/>
    <s v="Ex-Employees"/>
    <x v="0"/>
    <s v="Marketing"/>
    <s v="STAFF-283"/>
    <n v="283"/>
    <x v="0"/>
    <s v="Sales Executive"/>
    <s v="Married"/>
    <s v="No"/>
    <s v="Y"/>
    <n v="3"/>
    <n v="-2"/>
    <n v="0"/>
    <n v="29"/>
    <n v="1"/>
    <n v="1"/>
    <n v="1"/>
    <n v="0"/>
    <n v="121"/>
    <n v="27"/>
    <s v="Bachelor's Degree"/>
    <n v="1"/>
    <n v="2"/>
    <n v="35"/>
    <n v="3"/>
    <n v="3"/>
    <n v="4"/>
    <n v="7639"/>
    <n v="24525"/>
    <n v="1"/>
    <n v="22"/>
    <n v="4"/>
    <n v="4"/>
    <n v="80"/>
    <n v="3"/>
    <n v="10"/>
    <n v="2"/>
    <n v="10"/>
    <n v="4"/>
    <n v="1"/>
    <n v="9"/>
  </r>
  <r>
    <x v="1"/>
    <x v="0"/>
    <x v="4"/>
    <s v="Current Employees"/>
    <x v="1"/>
    <s v="Life Sciences"/>
    <s v="STAFF-284"/>
    <n v="284"/>
    <x v="1"/>
    <s v="Research Scientist"/>
    <s v="Divorced"/>
    <s v="Yes"/>
    <s v="Y"/>
    <n v="2"/>
    <n v="-2"/>
    <n v="0"/>
    <n v="22"/>
    <n v="0"/>
    <m/>
    <n v="0"/>
    <n v="1"/>
    <n v="1136"/>
    <n v="5"/>
    <s v="Bachelor's Degree"/>
    <n v="1"/>
    <n v="4"/>
    <n v="60"/>
    <n v="4"/>
    <n v="1"/>
    <n v="2"/>
    <n v="2328"/>
    <n v="12392"/>
    <n v="1"/>
    <n v="16"/>
    <n v="3"/>
    <n v="1"/>
    <n v="80"/>
    <n v="1"/>
    <n v="4"/>
    <n v="2"/>
    <n v="4"/>
    <n v="2"/>
    <n v="2"/>
    <n v="2"/>
  </r>
  <r>
    <x v="1"/>
    <x v="1"/>
    <x v="0"/>
    <s v="Current Employees"/>
    <x v="1"/>
    <s v="Medical"/>
    <s v="STAFF-286"/>
    <n v="286"/>
    <x v="0"/>
    <s v="Laboratory Technician"/>
    <s v="Single"/>
    <s v="No"/>
    <s v="Y"/>
    <n v="2"/>
    <n v="-2"/>
    <n v="0"/>
    <n v="36"/>
    <n v="0"/>
    <m/>
    <n v="0"/>
    <n v="1"/>
    <n v="635"/>
    <n v="18"/>
    <s v="High School"/>
    <n v="1"/>
    <n v="2"/>
    <n v="73"/>
    <n v="3"/>
    <n v="1"/>
    <n v="4"/>
    <n v="2153"/>
    <n v="7703"/>
    <n v="1"/>
    <n v="13"/>
    <n v="3"/>
    <n v="1"/>
    <n v="80"/>
    <n v="0"/>
    <n v="8"/>
    <n v="3"/>
    <n v="8"/>
    <n v="1"/>
    <n v="1"/>
    <n v="7"/>
  </r>
  <r>
    <x v="1"/>
    <x v="2"/>
    <x v="0"/>
    <s v="Current Employees"/>
    <x v="1"/>
    <s v="Life Sciences"/>
    <s v="STAFF-287"/>
    <n v="287"/>
    <x v="1"/>
    <s v="Healthcare Representative"/>
    <s v="Married"/>
    <s v="No"/>
    <s v="Y"/>
    <n v="5"/>
    <n v="-2"/>
    <n v="0"/>
    <n v="40"/>
    <n v="0"/>
    <m/>
    <n v="0"/>
    <n v="1"/>
    <n v="1151"/>
    <n v="9"/>
    <s v="Doctoral Degree"/>
    <n v="1"/>
    <n v="4"/>
    <n v="63"/>
    <n v="2"/>
    <n v="2"/>
    <n v="2"/>
    <n v="4876"/>
    <n v="14242"/>
    <n v="9"/>
    <n v="14"/>
    <n v="3"/>
    <n v="4"/>
    <n v="80"/>
    <n v="1"/>
    <n v="5"/>
    <n v="1"/>
    <n v="3"/>
    <n v="2"/>
    <n v="0"/>
    <n v="2"/>
  </r>
  <r>
    <x v="1"/>
    <x v="0"/>
    <x v="1"/>
    <s v="Current Employees"/>
    <x v="1"/>
    <s v="Medical"/>
    <s v="STAFF-288"/>
    <n v="288"/>
    <x v="1"/>
    <s v="Healthcare Representative"/>
    <s v="Divorced"/>
    <s v="No"/>
    <s v="Y"/>
    <n v="3"/>
    <n v="-2"/>
    <n v="0"/>
    <n v="46"/>
    <n v="0"/>
    <m/>
    <n v="0"/>
    <n v="1"/>
    <n v="644"/>
    <n v="1"/>
    <s v="Master's Degree"/>
    <n v="1"/>
    <n v="4"/>
    <n v="97"/>
    <n v="3"/>
    <n v="3"/>
    <n v="3"/>
    <n v="9396"/>
    <n v="12368"/>
    <n v="7"/>
    <n v="16"/>
    <n v="3"/>
    <n v="3"/>
    <n v="80"/>
    <n v="1"/>
    <n v="17"/>
    <n v="3"/>
    <n v="4"/>
    <n v="2"/>
    <n v="0"/>
    <n v="3"/>
  </r>
  <r>
    <x v="0"/>
    <x v="0"/>
    <x v="2"/>
    <s v="Ex-Employees"/>
    <x v="0"/>
    <s v="Medical"/>
    <s v="STAFF-291"/>
    <n v="291"/>
    <x v="1"/>
    <s v="Sales Executive"/>
    <s v="Married"/>
    <s v="No"/>
    <s v="Y"/>
    <n v="2"/>
    <n v="-2"/>
    <n v="0"/>
    <n v="32"/>
    <n v="1"/>
    <n v="1"/>
    <n v="1"/>
    <n v="0"/>
    <n v="1045"/>
    <n v="4"/>
    <s v="Master's Degree"/>
    <n v="1"/>
    <n v="4"/>
    <n v="32"/>
    <n v="1"/>
    <n v="3"/>
    <n v="4"/>
    <n v="10400"/>
    <n v="25812"/>
    <n v="1"/>
    <n v="11"/>
    <n v="3"/>
    <n v="3"/>
    <n v="80"/>
    <n v="0"/>
    <n v="14"/>
    <n v="2"/>
    <n v="14"/>
    <n v="8"/>
    <n v="9"/>
    <n v="8"/>
  </r>
  <r>
    <x v="1"/>
    <x v="2"/>
    <x v="2"/>
    <s v="Current Employees"/>
    <x v="1"/>
    <s v="Life Sciences"/>
    <s v="STAFF-292"/>
    <n v="292"/>
    <x v="1"/>
    <s v="Manufacturing Director"/>
    <s v="Single"/>
    <s v="No"/>
    <s v="Y"/>
    <n v="2"/>
    <n v="-2"/>
    <n v="0"/>
    <n v="30"/>
    <n v="0"/>
    <m/>
    <n v="0"/>
    <n v="1"/>
    <n v="829"/>
    <n v="1"/>
    <s v="High School"/>
    <n v="1"/>
    <n v="3"/>
    <n v="88"/>
    <n v="2"/>
    <n v="3"/>
    <n v="2"/>
    <n v="8474"/>
    <n v="20925"/>
    <n v="1"/>
    <n v="22"/>
    <n v="4"/>
    <n v="3"/>
    <n v="80"/>
    <n v="0"/>
    <n v="12"/>
    <n v="3"/>
    <n v="11"/>
    <n v="8"/>
    <n v="5"/>
    <n v="8"/>
  </r>
  <r>
    <x v="1"/>
    <x v="1"/>
    <x v="2"/>
    <s v="Current Employees"/>
    <x v="0"/>
    <s v="Life Sciences"/>
    <s v="STAFF-293"/>
    <n v="293"/>
    <x v="0"/>
    <s v="Sales Executive"/>
    <s v="Single"/>
    <s v="No"/>
    <s v="Y"/>
    <n v="2"/>
    <n v="-2"/>
    <n v="0"/>
    <n v="27"/>
    <n v="0"/>
    <m/>
    <n v="0"/>
    <n v="1"/>
    <n v="1242"/>
    <n v="20"/>
    <s v="Bachelor's Degree"/>
    <n v="1"/>
    <n v="4"/>
    <n v="90"/>
    <n v="3"/>
    <n v="2"/>
    <n v="2"/>
    <n v="9981"/>
    <n v="12916"/>
    <n v="1"/>
    <n v="14"/>
    <n v="3"/>
    <n v="4"/>
    <n v="80"/>
    <n v="0"/>
    <n v="7"/>
    <n v="3"/>
    <n v="7"/>
    <n v="7"/>
    <n v="0"/>
    <n v="7"/>
  </r>
  <r>
    <x v="1"/>
    <x v="0"/>
    <x v="1"/>
    <s v="Current Employees"/>
    <x v="1"/>
    <s v="Life Sciences"/>
    <s v="STAFF-296"/>
    <n v="296"/>
    <x v="1"/>
    <s v="Research Director"/>
    <s v="Married"/>
    <s v="No"/>
    <s v="Y"/>
    <n v="5"/>
    <n v="-2"/>
    <n v="0"/>
    <n v="51"/>
    <n v="0"/>
    <m/>
    <n v="0"/>
    <n v="1"/>
    <n v="1469"/>
    <n v="8"/>
    <s v="Master's Degree"/>
    <n v="1"/>
    <n v="2"/>
    <n v="81"/>
    <n v="2"/>
    <n v="3"/>
    <n v="2"/>
    <n v="12490"/>
    <n v="15736"/>
    <n v="5"/>
    <n v="16"/>
    <n v="3"/>
    <n v="4"/>
    <n v="80"/>
    <n v="2"/>
    <n v="16"/>
    <n v="1"/>
    <n v="10"/>
    <n v="9"/>
    <n v="4"/>
    <n v="7"/>
  </r>
  <r>
    <x v="0"/>
    <x v="0"/>
    <x v="2"/>
    <s v="Ex-Employees"/>
    <x v="1"/>
    <s v="Technical Degree"/>
    <s v="STAFF-297"/>
    <n v="297"/>
    <x v="0"/>
    <s v="Research Scientist"/>
    <s v="Single"/>
    <s v="Yes"/>
    <s v="Y"/>
    <n v="5"/>
    <n v="-2"/>
    <n v="0"/>
    <n v="30"/>
    <n v="1"/>
    <n v="1"/>
    <n v="1"/>
    <n v="0"/>
    <n v="1005"/>
    <n v="3"/>
    <s v="Bachelor's Degree"/>
    <n v="1"/>
    <n v="4"/>
    <n v="88"/>
    <n v="3"/>
    <n v="1"/>
    <n v="4"/>
    <n v="2657"/>
    <n v="8556"/>
    <n v="5"/>
    <n v="11"/>
    <n v="3"/>
    <n v="3"/>
    <n v="80"/>
    <n v="0"/>
    <n v="8"/>
    <n v="3"/>
    <n v="5"/>
    <n v="2"/>
    <n v="0"/>
    <n v="4"/>
  </r>
  <r>
    <x v="1"/>
    <x v="0"/>
    <x v="0"/>
    <s v="Current Employees"/>
    <x v="0"/>
    <s v="Life Sciences"/>
    <s v="STAFF-298"/>
    <n v="298"/>
    <x v="0"/>
    <s v="Manager"/>
    <s v="Single"/>
    <s v="Yes"/>
    <s v="Y"/>
    <n v="3"/>
    <n v="-2"/>
    <n v="0"/>
    <n v="41"/>
    <n v="0"/>
    <m/>
    <n v="0"/>
    <n v="1"/>
    <n v="896"/>
    <n v="6"/>
    <s v="Bachelor's Degree"/>
    <n v="1"/>
    <n v="4"/>
    <n v="75"/>
    <n v="3"/>
    <n v="3"/>
    <n v="2"/>
    <n v="13591"/>
    <n v="14674"/>
    <n v="3"/>
    <n v="18"/>
    <n v="3"/>
    <n v="3"/>
    <n v="80"/>
    <n v="0"/>
    <n v="16"/>
    <n v="3"/>
    <n v="1"/>
    <n v="0"/>
    <n v="0"/>
    <n v="0"/>
  </r>
  <r>
    <x v="0"/>
    <x v="1"/>
    <x v="2"/>
    <s v="Ex-Employees"/>
    <x v="0"/>
    <s v="Marketing"/>
    <s v="STAFF-299"/>
    <n v="299"/>
    <x v="0"/>
    <s v="Sales Executive"/>
    <s v="Single"/>
    <s v="No"/>
    <s v="Y"/>
    <n v="5"/>
    <n v="-2"/>
    <n v="0"/>
    <n v="30"/>
    <n v="1"/>
    <n v="1"/>
    <n v="1"/>
    <n v="0"/>
    <n v="334"/>
    <n v="26"/>
    <s v="Master's Degree"/>
    <n v="1"/>
    <n v="3"/>
    <n v="52"/>
    <n v="2"/>
    <n v="2"/>
    <n v="3"/>
    <n v="6696"/>
    <n v="22967"/>
    <n v="5"/>
    <n v="15"/>
    <n v="3"/>
    <n v="3"/>
    <n v="80"/>
    <n v="0"/>
    <n v="9"/>
    <n v="2"/>
    <n v="6"/>
    <n v="3"/>
    <n v="0"/>
    <n v="1"/>
  </r>
  <r>
    <x v="0"/>
    <x v="0"/>
    <x v="2"/>
    <s v="Ex-Employees"/>
    <x v="1"/>
    <s v="Technical Degree"/>
    <s v="STAFF-300"/>
    <n v="300"/>
    <x v="1"/>
    <s v="Research Scientist"/>
    <s v="Single"/>
    <s v="No"/>
    <s v="Y"/>
    <n v="1"/>
    <n v="-2"/>
    <n v="0"/>
    <n v="29"/>
    <n v="1"/>
    <n v="1"/>
    <n v="1"/>
    <n v="0"/>
    <n v="992"/>
    <n v="1"/>
    <s v="Bachelor's Degree"/>
    <n v="1"/>
    <n v="3"/>
    <n v="85"/>
    <n v="3"/>
    <n v="1"/>
    <n v="4"/>
    <n v="2058"/>
    <n v="19757"/>
    <n v="0"/>
    <n v="14"/>
    <n v="3"/>
    <n v="4"/>
    <n v="80"/>
    <n v="0"/>
    <n v="7"/>
    <n v="2"/>
    <n v="6"/>
    <n v="2"/>
    <n v="1"/>
    <n v="5"/>
  </r>
  <r>
    <x v="1"/>
    <x v="2"/>
    <x v="1"/>
    <s v="Current Employees"/>
    <x v="0"/>
    <s v="Medical"/>
    <s v="STAFF-302"/>
    <n v="302"/>
    <x v="0"/>
    <s v="Sales Executive"/>
    <s v="Single"/>
    <s v="No"/>
    <s v="Y"/>
    <n v="2"/>
    <n v="-2"/>
    <n v="0"/>
    <n v="45"/>
    <n v="0"/>
    <m/>
    <n v="0"/>
    <n v="1"/>
    <n v="1052"/>
    <n v="6"/>
    <s v="Bachelor's Degree"/>
    <n v="1"/>
    <n v="4"/>
    <n v="57"/>
    <n v="2"/>
    <n v="3"/>
    <n v="4"/>
    <n v="8865"/>
    <n v="16840"/>
    <n v="6"/>
    <n v="12"/>
    <n v="3"/>
    <n v="4"/>
    <n v="80"/>
    <n v="0"/>
    <n v="23"/>
    <n v="3"/>
    <n v="19"/>
    <n v="7"/>
    <n v="12"/>
    <n v="8"/>
  </r>
  <r>
    <x v="1"/>
    <x v="0"/>
    <x v="1"/>
    <s v="Current Employees"/>
    <x v="0"/>
    <s v="Marketing"/>
    <s v="STAFF-303"/>
    <n v="303"/>
    <x v="0"/>
    <s v="Sales Executive"/>
    <s v="Married"/>
    <s v="No"/>
    <s v="Y"/>
    <n v="4"/>
    <n v="-2"/>
    <n v="0"/>
    <n v="54"/>
    <n v="0"/>
    <m/>
    <n v="0"/>
    <n v="1"/>
    <n v="1147"/>
    <n v="3"/>
    <s v="Bachelor's Degree"/>
    <n v="1"/>
    <n v="4"/>
    <n v="52"/>
    <n v="3"/>
    <n v="2"/>
    <n v="1"/>
    <n v="5940"/>
    <n v="17011"/>
    <n v="2"/>
    <n v="14"/>
    <n v="3"/>
    <n v="4"/>
    <n v="80"/>
    <n v="1"/>
    <n v="16"/>
    <n v="3"/>
    <n v="6"/>
    <n v="2"/>
    <n v="0"/>
    <n v="5"/>
  </r>
  <r>
    <x v="1"/>
    <x v="0"/>
    <x v="0"/>
    <s v="Current Employees"/>
    <x v="1"/>
    <s v="Life Sciences"/>
    <s v="STAFF-304"/>
    <n v="304"/>
    <x v="1"/>
    <s v="Laboratory Technician"/>
    <s v="Single"/>
    <s v="No"/>
    <s v="Y"/>
    <n v="3"/>
    <n v="-2"/>
    <n v="0"/>
    <n v="36"/>
    <n v="0"/>
    <m/>
    <n v="0"/>
    <n v="1"/>
    <n v="1396"/>
    <n v="5"/>
    <s v="Associates Degree"/>
    <n v="1"/>
    <n v="4"/>
    <n v="62"/>
    <n v="3"/>
    <n v="2"/>
    <n v="2"/>
    <n v="5914"/>
    <n v="9945"/>
    <n v="8"/>
    <n v="16"/>
    <n v="3"/>
    <n v="4"/>
    <n v="80"/>
    <n v="0"/>
    <n v="16"/>
    <n v="4"/>
    <n v="13"/>
    <n v="11"/>
    <n v="3"/>
    <n v="7"/>
  </r>
  <r>
    <x v="1"/>
    <x v="0"/>
    <x v="2"/>
    <s v="Current Employees"/>
    <x v="1"/>
    <s v="Medical"/>
    <s v="STAFF-305"/>
    <n v="305"/>
    <x v="0"/>
    <s v="Research Scientist"/>
    <s v="Married"/>
    <s v="No"/>
    <s v="Y"/>
    <n v="3"/>
    <n v="-2"/>
    <n v="0"/>
    <n v="33"/>
    <n v="0"/>
    <m/>
    <n v="0"/>
    <n v="1"/>
    <n v="147"/>
    <n v="4"/>
    <s v="Master's Degree"/>
    <n v="1"/>
    <n v="3"/>
    <n v="47"/>
    <n v="2"/>
    <n v="1"/>
    <n v="3"/>
    <n v="2622"/>
    <n v="13248"/>
    <n v="6"/>
    <n v="21"/>
    <n v="4"/>
    <n v="4"/>
    <n v="80"/>
    <n v="0"/>
    <n v="7"/>
    <n v="3"/>
    <n v="3"/>
    <n v="2"/>
    <n v="1"/>
    <n v="1"/>
  </r>
  <r>
    <x v="1"/>
    <x v="1"/>
    <x v="0"/>
    <s v="Current Employees"/>
    <x v="1"/>
    <s v="Other"/>
    <s v="STAFF-306"/>
    <n v="306"/>
    <x v="1"/>
    <s v="Research Director"/>
    <s v="Divorced"/>
    <s v="Yes"/>
    <s v="Y"/>
    <n v="1"/>
    <n v="-2"/>
    <n v="0"/>
    <n v="37"/>
    <n v="0"/>
    <m/>
    <n v="0"/>
    <n v="1"/>
    <n v="663"/>
    <n v="11"/>
    <s v="Bachelor's Degree"/>
    <n v="1"/>
    <n v="2"/>
    <n v="47"/>
    <n v="3"/>
    <n v="3"/>
    <n v="4"/>
    <n v="12185"/>
    <n v="10056"/>
    <n v="1"/>
    <n v="14"/>
    <n v="3"/>
    <n v="3"/>
    <n v="80"/>
    <n v="3"/>
    <n v="10"/>
    <n v="3"/>
    <n v="10"/>
    <n v="8"/>
    <n v="0"/>
    <n v="7"/>
  </r>
  <r>
    <x v="1"/>
    <x v="0"/>
    <x v="0"/>
    <s v="Current Employees"/>
    <x v="0"/>
    <s v="Life Sciences"/>
    <s v="STAFF-307"/>
    <n v="307"/>
    <x v="1"/>
    <s v="Sales Executive"/>
    <s v="Divorced"/>
    <s v="No"/>
    <s v="Y"/>
    <n v="6"/>
    <n v="-2"/>
    <n v="0"/>
    <n v="38"/>
    <n v="0"/>
    <m/>
    <n v="0"/>
    <n v="1"/>
    <n v="119"/>
    <n v="3"/>
    <s v="Bachelor's Degree"/>
    <n v="1"/>
    <n v="1"/>
    <n v="76"/>
    <n v="3"/>
    <n v="3"/>
    <n v="2"/>
    <n v="10609"/>
    <n v="9647"/>
    <n v="0"/>
    <n v="12"/>
    <n v="3"/>
    <n v="3"/>
    <n v="80"/>
    <n v="2"/>
    <n v="17"/>
    <n v="2"/>
    <n v="16"/>
    <n v="10"/>
    <n v="5"/>
    <n v="13"/>
  </r>
  <r>
    <x v="1"/>
    <x v="2"/>
    <x v="2"/>
    <s v="Current Employees"/>
    <x v="1"/>
    <s v="Medical"/>
    <s v="STAFF-308"/>
    <n v="308"/>
    <x v="1"/>
    <s v="Manufacturing Director"/>
    <s v="Married"/>
    <s v="No"/>
    <s v="Y"/>
    <n v="2"/>
    <n v="-2"/>
    <n v="0"/>
    <n v="31"/>
    <n v="0"/>
    <m/>
    <n v="0"/>
    <n v="1"/>
    <n v="979"/>
    <n v="1"/>
    <s v="Master's Degree"/>
    <n v="1"/>
    <n v="3"/>
    <n v="90"/>
    <n v="1"/>
    <n v="2"/>
    <n v="3"/>
    <n v="4345"/>
    <n v="4381"/>
    <n v="0"/>
    <n v="12"/>
    <n v="3"/>
    <n v="4"/>
    <n v="80"/>
    <n v="1"/>
    <n v="6"/>
    <n v="3"/>
    <n v="5"/>
    <n v="4"/>
    <n v="1"/>
    <n v="4"/>
  </r>
  <r>
    <x v="1"/>
    <x v="0"/>
    <x v="3"/>
    <s v="Current Employees"/>
    <x v="1"/>
    <s v="Life Sciences"/>
    <s v="STAFF-309"/>
    <n v="309"/>
    <x v="1"/>
    <s v="Research Scientist"/>
    <s v="Married"/>
    <s v="No"/>
    <s v="Y"/>
    <n v="6"/>
    <n v="-2"/>
    <n v="0"/>
    <n v="59"/>
    <n v="0"/>
    <m/>
    <n v="0"/>
    <n v="1"/>
    <n v="142"/>
    <n v="3"/>
    <s v="Bachelor's Degree"/>
    <n v="1"/>
    <n v="3"/>
    <n v="70"/>
    <n v="2"/>
    <n v="1"/>
    <n v="2"/>
    <n v="2177"/>
    <n v="8456"/>
    <n v="3"/>
    <n v="17"/>
    <n v="3"/>
    <n v="1"/>
    <n v="80"/>
    <n v="1"/>
    <n v="7"/>
    <n v="3"/>
    <n v="1"/>
    <n v="0"/>
    <n v="0"/>
    <n v="0"/>
  </r>
  <r>
    <x v="1"/>
    <x v="1"/>
    <x v="0"/>
    <s v="Current Employees"/>
    <x v="0"/>
    <s v="Marketing"/>
    <s v="STAFF-311"/>
    <n v="311"/>
    <x v="1"/>
    <s v="Sales Representative"/>
    <s v="Divorced"/>
    <s v="No"/>
    <s v="Y"/>
    <n v="2"/>
    <n v="-2"/>
    <n v="0"/>
    <n v="37"/>
    <n v="0"/>
    <m/>
    <n v="0"/>
    <n v="1"/>
    <n v="319"/>
    <n v="4"/>
    <s v="Master's Degree"/>
    <n v="1"/>
    <n v="1"/>
    <n v="41"/>
    <n v="3"/>
    <n v="1"/>
    <n v="1"/>
    <n v="2793"/>
    <n v="2539"/>
    <n v="4"/>
    <n v="17"/>
    <n v="3"/>
    <n v="3"/>
    <n v="80"/>
    <n v="1"/>
    <n v="13"/>
    <n v="3"/>
    <n v="9"/>
    <n v="8"/>
    <n v="5"/>
    <n v="8"/>
  </r>
  <r>
    <x v="1"/>
    <x v="1"/>
    <x v="2"/>
    <s v="Current Employees"/>
    <x v="0"/>
    <s v="Medical"/>
    <s v="STAFF-312"/>
    <n v="312"/>
    <x v="0"/>
    <s v="Sales Executive"/>
    <s v="Married"/>
    <s v="No"/>
    <s v="Y"/>
    <n v="5"/>
    <n v="-2"/>
    <n v="0"/>
    <n v="29"/>
    <n v="0"/>
    <m/>
    <n v="0"/>
    <n v="1"/>
    <n v="1413"/>
    <n v="1"/>
    <s v="High School"/>
    <n v="1"/>
    <n v="2"/>
    <n v="42"/>
    <n v="3"/>
    <n v="3"/>
    <n v="4"/>
    <n v="7918"/>
    <n v="6599"/>
    <n v="1"/>
    <n v="14"/>
    <n v="3"/>
    <n v="4"/>
    <n v="80"/>
    <n v="1"/>
    <n v="11"/>
    <n v="3"/>
    <n v="11"/>
    <n v="10"/>
    <n v="4"/>
    <n v="1"/>
  </r>
  <r>
    <x v="1"/>
    <x v="1"/>
    <x v="0"/>
    <s v="Current Employees"/>
    <x v="0"/>
    <s v="Marketing"/>
    <s v="STAFF-314"/>
    <n v="314"/>
    <x v="0"/>
    <s v="Sales Executive"/>
    <s v="Single"/>
    <s v="No"/>
    <s v="Y"/>
    <n v="3"/>
    <n v="-2"/>
    <n v="0"/>
    <n v="35"/>
    <n v="0"/>
    <m/>
    <n v="0"/>
    <n v="1"/>
    <n v="944"/>
    <n v="1"/>
    <s v="Bachelor's Degree"/>
    <n v="1"/>
    <n v="3"/>
    <n v="92"/>
    <n v="3"/>
    <n v="3"/>
    <n v="1"/>
    <n v="8789"/>
    <n v="9096"/>
    <n v="1"/>
    <n v="14"/>
    <n v="3"/>
    <n v="1"/>
    <n v="80"/>
    <n v="0"/>
    <n v="10"/>
    <n v="4"/>
    <n v="10"/>
    <n v="7"/>
    <n v="0"/>
    <n v="8"/>
  </r>
  <r>
    <x v="0"/>
    <x v="0"/>
    <x v="2"/>
    <s v="Ex-Employees"/>
    <x v="1"/>
    <s v="Medical"/>
    <s v="STAFF-315"/>
    <n v="315"/>
    <x v="1"/>
    <s v="Research Scientist"/>
    <s v="Single"/>
    <s v="Yes"/>
    <s v="Y"/>
    <n v="3"/>
    <n v="-2"/>
    <n v="0"/>
    <n v="29"/>
    <n v="1"/>
    <n v="1"/>
    <n v="1"/>
    <n v="0"/>
    <n v="896"/>
    <n v="18"/>
    <s v="High School"/>
    <n v="1"/>
    <n v="3"/>
    <n v="86"/>
    <n v="2"/>
    <n v="1"/>
    <n v="4"/>
    <n v="2389"/>
    <n v="14961"/>
    <n v="1"/>
    <n v="13"/>
    <n v="3"/>
    <n v="3"/>
    <n v="80"/>
    <n v="0"/>
    <n v="4"/>
    <n v="2"/>
    <n v="4"/>
    <n v="3"/>
    <n v="0"/>
    <n v="1"/>
  </r>
  <r>
    <x v="1"/>
    <x v="0"/>
    <x v="1"/>
    <s v="Current Employees"/>
    <x v="1"/>
    <s v="Life Sciences"/>
    <s v="STAFF-316"/>
    <n v="316"/>
    <x v="0"/>
    <s v="Laboratory Technician"/>
    <s v="Single"/>
    <s v="No"/>
    <s v="Y"/>
    <n v="3"/>
    <n v="-2"/>
    <n v="0"/>
    <n v="52"/>
    <n v="0"/>
    <m/>
    <n v="0"/>
    <n v="1"/>
    <n v="1323"/>
    <n v="2"/>
    <s v="Bachelor's Degree"/>
    <n v="1"/>
    <n v="3"/>
    <n v="89"/>
    <n v="2"/>
    <n v="1"/>
    <n v="2"/>
    <n v="3212"/>
    <n v="3300"/>
    <n v="7"/>
    <n v="15"/>
    <n v="3"/>
    <n v="2"/>
    <n v="80"/>
    <n v="0"/>
    <n v="6"/>
    <n v="2"/>
    <n v="2"/>
    <n v="2"/>
    <n v="2"/>
    <n v="2"/>
  </r>
  <r>
    <x v="1"/>
    <x v="0"/>
    <x v="0"/>
    <s v="Current Employees"/>
    <x v="1"/>
    <s v="Technical Degree"/>
    <s v="STAFF-319"/>
    <n v="319"/>
    <x v="1"/>
    <s v="Manager"/>
    <s v="Married"/>
    <s v="No"/>
    <s v="Y"/>
    <n v="3"/>
    <n v="-2"/>
    <n v="0"/>
    <n v="42"/>
    <n v="0"/>
    <m/>
    <n v="0"/>
    <n v="1"/>
    <n v="532"/>
    <n v="4"/>
    <s v="Associates Degree"/>
    <n v="1"/>
    <n v="3"/>
    <n v="58"/>
    <n v="3"/>
    <n v="5"/>
    <n v="4"/>
    <n v="19232"/>
    <n v="4933"/>
    <n v="1"/>
    <n v="11"/>
    <n v="3"/>
    <n v="4"/>
    <n v="80"/>
    <n v="0"/>
    <n v="22"/>
    <n v="3"/>
    <n v="22"/>
    <n v="17"/>
    <n v="11"/>
    <n v="15"/>
  </r>
  <r>
    <x v="1"/>
    <x v="0"/>
    <x v="3"/>
    <s v="Current Employees"/>
    <x v="2"/>
    <s v="Medical"/>
    <s v="STAFF-321"/>
    <n v="321"/>
    <x v="1"/>
    <s v="Human Resources"/>
    <s v="Married"/>
    <s v="No"/>
    <s v="Y"/>
    <n v="2"/>
    <n v="-2"/>
    <n v="0"/>
    <n v="59"/>
    <n v="0"/>
    <m/>
    <n v="0"/>
    <n v="1"/>
    <n v="818"/>
    <n v="6"/>
    <s v="Associates Degree"/>
    <n v="1"/>
    <n v="2"/>
    <n v="52"/>
    <n v="3"/>
    <n v="1"/>
    <n v="3"/>
    <n v="2267"/>
    <n v="25657"/>
    <n v="8"/>
    <n v="17"/>
    <n v="3"/>
    <n v="4"/>
    <n v="80"/>
    <n v="0"/>
    <n v="7"/>
    <n v="2"/>
    <n v="2"/>
    <n v="2"/>
    <n v="2"/>
    <n v="2"/>
  </r>
  <r>
    <x v="1"/>
    <x v="0"/>
    <x v="1"/>
    <s v="Current Employees"/>
    <x v="0"/>
    <s v="Medical"/>
    <s v="STAFF-323"/>
    <n v="323"/>
    <x v="0"/>
    <s v="Manager"/>
    <s v="Divorced"/>
    <s v="No"/>
    <s v="Y"/>
    <n v="3"/>
    <n v="-2"/>
    <n v="0"/>
    <n v="50"/>
    <n v="0"/>
    <m/>
    <n v="0"/>
    <n v="1"/>
    <n v="854"/>
    <n v="1"/>
    <s v="Master's Degree"/>
    <n v="1"/>
    <n v="4"/>
    <n v="68"/>
    <n v="3"/>
    <n v="5"/>
    <n v="4"/>
    <n v="19517"/>
    <n v="24118"/>
    <n v="3"/>
    <n v="11"/>
    <n v="3"/>
    <n v="3"/>
    <n v="80"/>
    <n v="1"/>
    <n v="32"/>
    <n v="2"/>
    <n v="7"/>
    <n v="0"/>
    <n v="0"/>
    <n v="6"/>
  </r>
  <r>
    <x v="0"/>
    <x v="0"/>
    <x v="2"/>
    <s v="Ex-Employees"/>
    <x v="1"/>
    <s v="Medical"/>
    <s v="STAFF-325"/>
    <n v="325"/>
    <x v="1"/>
    <s v="Laboratory Technician"/>
    <s v="Married"/>
    <s v="Yes"/>
    <s v="Y"/>
    <n v="2"/>
    <n v="-2"/>
    <n v="0"/>
    <n v="33"/>
    <n v="1"/>
    <n v="1"/>
    <n v="1"/>
    <n v="0"/>
    <n v="813"/>
    <n v="14"/>
    <s v="Bachelor's Degree"/>
    <n v="1"/>
    <n v="3"/>
    <n v="58"/>
    <n v="3"/>
    <n v="1"/>
    <n v="4"/>
    <n v="2436"/>
    <n v="22149"/>
    <n v="5"/>
    <n v="13"/>
    <n v="3"/>
    <n v="3"/>
    <n v="80"/>
    <n v="1"/>
    <n v="8"/>
    <n v="1"/>
    <n v="5"/>
    <n v="4"/>
    <n v="0"/>
    <n v="4"/>
  </r>
  <r>
    <x v="1"/>
    <x v="0"/>
    <x v="0"/>
    <s v="Current Employees"/>
    <x v="0"/>
    <s v="Marketing"/>
    <s v="STAFF-327"/>
    <n v="327"/>
    <x v="0"/>
    <s v="Manager"/>
    <s v="Married"/>
    <s v="Yes"/>
    <s v="Y"/>
    <n v="3"/>
    <n v="-2"/>
    <n v="0"/>
    <n v="43"/>
    <n v="0"/>
    <m/>
    <n v="0"/>
    <n v="1"/>
    <n v="1034"/>
    <n v="16"/>
    <s v="Bachelor's Degree"/>
    <n v="1"/>
    <n v="4"/>
    <n v="80"/>
    <n v="3"/>
    <n v="4"/>
    <n v="1"/>
    <n v="16064"/>
    <n v="7744"/>
    <n v="5"/>
    <n v="22"/>
    <n v="4"/>
    <n v="3"/>
    <n v="80"/>
    <n v="1"/>
    <n v="22"/>
    <n v="3"/>
    <n v="17"/>
    <n v="13"/>
    <n v="1"/>
    <n v="9"/>
  </r>
  <r>
    <x v="0"/>
    <x v="0"/>
    <x v="2"/>
    <s v="Ex-Employees"/>
    <x v="1"/>
    <s v="Life Sciences"/>
    <s v="STAFF-328"/>
    <n v="328"/>
    <x v="0"/>
    <s v="Laboratory Technician"/>
    <s v="Married"/>
    <s v="No"/>
    <s v="Y"/>
    <n v="3"/>
    <n v="-2"/>
    <n v="0"/>
    <n v="33"/>
    <n v="1"/>
    <n v="1"/>
    <n v="1"/>
    <n v="0"/>
    <n v="465"/>
    <n v="2"/>
    <s v="Associates Degree"/>
    <n v="1"/>
    <n v="1"/>
    <n v="39"/>
    <n v="3"/>
    <n v="1"/>
    <n v="2"/>
    <n v="2707"/>
    <n v="21509"/>
    <n v="7"/>
    <n v="20"/>
    <n v="4"/>
    <n v="1"/>
    <n v="80"/>
    <n v="0"/>
    <n v="13"/>
    <n v="4"/>
    <n v="9"/>
    <n v="7"/>
    <n v="1"/>
    <n v="7"/>
  </r>
  <r>
    <x v="1"/>
    <x v="2"/>
    <x v="1"/>
    <s v="Current Employees"/>
    <x v="0"/>
    <s v="Life Sciences"/>
    <s v="STAFF-329"/>
    <n v="329"/>
    <x v="1"/>
    <s v="Manager"/>
    <s v="Single"/>
    <s v="Yes"/>
    <s v="Y"/>
    <n v="2"/>
    <n v="-2"/>
    <n v="0"/>
    <n v="52"/>
    <n v="0"/>
    <m/>
    <n v="0"/>
    <n v="1"/>
    <n v="771"/>
    <n v="2"/>
    <s v="Master's Degree"/>
    <n v="1"/>
    <n v="1"/>
    <n v="79"/>
    <n v="2"/>
    <n v="5"/>
    <n v="2"/>
    <n v="19068"/>
    <n v="21030"/>
    <n v="1"/>
    <n v="18"/>
    <n v="3"/>
    <n v="4"/>
    <n v="80"/>
    <n v="0"/>
    <n v="33"/>
    <n v="4"/>
    <n v="33"/>
    <n v="7"/>
    <n v="15"/>
    <n v="12"/>
  </r>
  <r>
    <x v="1"/>
    <x v="0"/>
    <x v="2"/>
    <s v="Current Employees"/>
    <x v="0"/>
    <s v="Life Sciences"/>
    <s v="STAFF-330"/>
    <n v="330"/>
    <x v="0"/>
    <s v="Sales Representative"/>
    <s v="Married"/>
    <s v="No"/>
    <s v="Y"/>
    <n v="5"/>
    <n v="-2"/>
    <n v="0"/>
    <n v="32"/>
    <n v="0"/>
    <m/>
    <n v="0"/>
    <n v="1"/>
    <n v="1401"/>
    <n v="4"/>
    <s v="Associates Degree"/>
    <n v="1"/>
    <n v="3"/>
    <n v="56"/>
    <n v="3"/>
    <n v="1"/>
    <n v="2"/>
    <n v="3931"/>
    <n v="20990"/>
    <n v="2"/>
    <n v="11"/>
    <n v="3"/>
    <n v="1"/>
    <n v="80"/>
    <n v="1"/>
    <n v="6"/>
    <n v="3"/>
    <n v="4"/>
    <n v="3"/>
    <n v="1"/>
    <n v="2"/>
  </r>
  <r>
    <x v="0"/>
    <x v="0"/>
    <x v="2"/>
    <s v="Ex-Employees"/>
    <x v="1"/>
    <s v="Life Sciences"/>
    <s v="STAFF-331"/>
    <n v="331"/>
    <x v="1"/>
    <s v="Laboratory Technician"/>
    <s v="Single"/>
    <s v="Yes"/>
    <s v="Y"/>
    <n v="2"/>
    <n v="-2"/>
    <n v="0"/>
    <n v="32"/>
    <n v="1"/>
    <n v="1"/>
    <n v="1"/>
    <n v="0"/>
    <n v="515"/>
    <n v="1"/>
    <s v="Bachelor's Degree"/>
    <n v="1"/>
    <n v="4"/>
    <n v="62"/>
    <n v="2"/>
    <n v="1"/>
    <n v="2"/>
    <n v="3730"/>
    <n v="9571"/>
    <n v="0"/>
    <n v="14"/>
    <n v="3"/>
    <n v="4"/>
    <n v="80"/>
    <n v="0"/>
    <n v="4"/>
    <n v="1"/>
    <n v="3"/>
    <n v="2"/>
    <n v="1"/>
    <n v="2"/>
  </r>
  <r>
    <x v="1"/>
    <x v="0"/>
    <x v="0"/>
    <s v="Current Employees"/>
    <x v="1"/>
    <s v="Medical"/>
    <s v="STAFF-332"/>
    <n v="332"/>
    <x v="0"/>
    <s v="Laboratory Technician"/>
    <s v="Divorced"/>
    <s v="No"/>
    <s v="Y"/>
    <n v="1"/>
    <n v="-2"/>
    <n v="0"/>
    <n v="39"/>
    <n v="0"/>
    <m/>
    <n v="0"/>
    <n v="1"/>
    <n v="1431"/>
    <n v="1"/>
    <s v="Master's Degree"/>
    <n v="1"/>
    <n v="3"/>
    <n v="96"/>
    <n v="3"/>
    <n v="1"/>
    <n v="3"/>
    <n v="2232"/>
    <n v="15417"/>
    <n v="7"/>
    <n v="14"/>
    <n v="3"/>
    <n v="3"/>
    <n v="80"/>
    <n v="3"/>
    <n v="7"/>
    <n v="3"/>
    <n v="3"/>
    <n v="2"/>
    <n v="1"/>
    <n v="2"/>
  </r>
  <r>
    <x v="1"/>
    <x v="2"/>
    <x v="2"/>
    <s v="Current Employees"/>
    <x v="0"/>
    <s v="Marketing"/>
    <s v="STAFF-333"/>
    <n v="333"/>
    <x v="1"/>
    <s v="Sales Executive"/>
    <s v="Married"/>
    <s v="No"/>
    <s v="Y"/>
    <n v="2"/>
    <n v="-2"/>
    <n v="0"/>
    <n v="32"/>
    <n v="0"/>
    <m/>
    <n v="0"/>
    <n v="1"/>
    <n v="976"/>
    <n v="26"/>
    <s v="Master's Degree"/>
    <n v="1"/>
    <n v="3"/>
    <n v="100"/>
    <n v="3"/>
    <n v="2"/>
    <n v="1"/>
    <n v="4465"/>
    <n v="12069"/>
    <n v="0"/>
    <n v="18"/>
    <n v="3"/>
    <n v="1"/>
    <n v="80"/>
    <n v="0"/>
    <n v="4"/>
    <n v="3"/>
    <n v="3"/>
    <n v="2"/>
    <n v="2"/>
    <n v="2"/>
  </r>
  <r>
    <x v="1"/>
    <x v="0"/>
    <x v="0"/>
    <s v="Current Employees"/>
    <x v="1"/>
    <s v="Life Sciences"/>
    <s v="STAFF-334"/>
    <n v="334"/>
    <x v="1"/>
    <s v="Research Scientist"/>
    <s v="Divorced"/>
    <s v="No"/>
    <s v="Y"/>
    <n v="2"/>
    <n v="-2"/>
    <n v="0"/>
    <n v="41"/>
    <n v="0"/>
    <m/>
    <n v="0"/>
    <n v="1"/>
    <n v="1411"/>
    <n v="19"/>
    <s v="Associates Degree"/>
    <n v="1"/>
    <n v="3"/>
    <n v="36"/>
    <n v="3"/>
    <n v="2"/>
    <n v="2"/>
    <n v="3072"/>
    <n v="19877"/>
    <n v="2"/>
    <n v="16"/>
    <n v="3"/>
    <n v="1"/>
    <n v="80"/>
    <n v="2"/>
    <n v="17"/>
    <n v="2"/>
    <n v="1"/>
    <n v="0"/>
    <n v="0"/>
    <n v="0"/>
  </r>
  <r>
    <x v="1"/>
    <x v="0"/>
    <x v="0"/>
    <s v="Current Employees"/>
    <x v="1"/>
    <s v="Technical Degree"/>
    <s v="STAFF-335"/>
    <n v="335"/>
    <x v="1"/>
    <s v="Research Scientist"/>
    <s v="Divorced"/>
    <s v="No"/>
    <s v="Y"/>
    <n v="3"/>
    <n v="-2"/>
    <n v="0"/>
    <n v="40"/>
    <n v="0"/>
    <m/>
    <n v="0"/>
    <n v="1"/>
    <n v="1300"/>
    <n v="24"/>
    <s v="Associates Degree"/>
    <n v="1"/>
    <n v="4"/>
    <n v="62"/>
    <n v="3"/>
    <n v="2"/>
    <n v="4"/>
    <n v="3319"/>
    <n v="24447"/>
    <n v="1"/>
    <n v="17"/>
    <n v="3"/>
    <n v="1"/>
    <n v="80"/>
    <n v="2"/>
    <n v="9"/>
    <n v="3"/>
    <n v="9"/>
    <n v="8"/>
    <n v="4"/>
    <n v="7"/>
  </r>
  <r>
    <x v="1"/>
    <x v="0"/>
    <x v="1"/>
    <s v="Current Employees"/>
    <x v="1"/>
    <s v="Other"/>
    <s v="STAFF-336"/>
    <n v="336"/>
    <x v="1"/>
    <s v="Manager"/>
    <s v="Married"/>
    <s v="No"/>
    <s v="Y"/>
    <n v="2"/>
    <n v="-2"/>
    <n v="0"/>
    <n v="45"/>
    <n v="0"/>
    <m/>
    <n v="0"/>
    <n v="1"/>
    <n v="252"/>
    <n v="1"/>
    <s v="Bachelor's Degree"/>
    <n v="1"/>
    <n v="3"/>
    <n v="70"/>
    <n v="4"/>
    <n v="5"/>
    <n v="4"/>
    <n v="19202"/>
    <n v="15970"/>
    <n v="0"/>
    <n v="11"/>
    <n v="3"/>
    <n v="3"/>
    <n v="80"/>
    <n v="1"/>
    <n v="25"/>
    <n v="3"/>
    <n v="24"/>
    <n v="0"/>
    <n v="1"/>
    <n v="7"/>
  </r>
  <r>
    <x v="1"/>
    <x v="1"/>
    <x v="2"/>
    <s v="Current Employees"/>
    <x v="1"/>
    <s v="Medical"/>
    <s v="STAFF-337"/>
    <n v="337"/>
    <x v="1"/>
    <s v="Research Director"/>
    <s v="Divorced"/>
    <s v="No"/>
    <s v="Y"/>
    <n v="3"/>
    <n v="-2"/>
    <n v="0"/>
    <n v="31"/>
    <n v="0"/>
    <m/>
    <n v="0"/>
    <n v="1"/>
    <n v="1327"/>
    <n v="3"/>
    <s v="Master's Degree"/>
    <n v="1"/>
    <n v="2"/>
    <n v="73"/>
    <n v="3"/>
    <n v="3"/>
    <n v="3"/>
    <n v="13675"/>
    <n v="13523"/>
    <n v="9"/>
    <n v="12"/>
    <n v="3"/>
    <n v="1"/>
    <n v="80"/>
    <n v="1"/>
    <n v="9"/>
    <n v="3"/>
    <n v="2"/>
    <n v="2"/>
    <n v="2"/>
    <n v="2"/>
  </r>
  <r>
    <x v="1"/>
    <x v="0"/>
    <x v="2"/>
    <s v="Current Employees"/>
    <x v="1"/>
    <s v="Life Sciences"/>
    <s v="STAFF-338"/>
    <n v="338"/>
    <x v="0"/>
    <s v="Research Scientist"/>
    <s v="Married"/>
    <s v="No"/>
    <s v="Y"/>
    <n v="2"/>
    <n v="-2"/>
    <n v="0"/>
    <n v="33"/>
    <n v="0"/>
    <m/>
    <n v="0"/>
    <n v="1"/>
    <n v="832"/>
    <n v="5"/>
    <s v="Master's Degree"/>
    <n v="1"/>
    <n v="3"/>
    <n v="63"/>
    <n v="2"/>
    <n v="1"/>
    <n v="2"/>
    <n v="2911"/>
    <n v="14776"/>
    <n v="1"/>
    <n v="13"/>
    <n v="3"/>
    <n v="3"/>
    <n v="80"/>
    <n v="1"/>
    <n v="2"/>
    <n v="2"/>
    <n v="2"/>
    <n v="2"/>
    <n v="0"/>
    <n v="2"/>
  </r>
  <r>
    <x v="1"/>
    <x v="0"/>
    <x v="2"/>
    <s v="Current Employees"/>
    <x v="1"/>
    <s v="Life Sciences"/>
    <s v="STAFF-339"/>
    <n v="339"/>
    <x v="1"/>
    <s v="Manufacturing Director"/>
    <s v="Married"/>
    <s v="No"/>
    <s v="Y"/>
    <n v="3"/>
    <n v="-2"/>
    <n v="0"/>
    <n v="34"/>
    <n v="0"/>
    <m/>
    <n v="0"/>
    <n v="1"/>
    <n v="470"/>
    <n v="2"/>
    <s v="Master's Degree"/>
    <n v="1"/>
    <n v="4"/>
    <n v="84"/>
    <n v="2"/>
    <n v="2"/>
    <n v="2"/>
    <n v="5957"/>
    <n v="23687"/>
    <n v="6"/>
    <n v="13"/>
    <n v="3"/>
    <n v="2"/>
    <n v="80"/>
    <n v="1"/>
    <n v="13"/>
    <n v="3"/>
    <n v="11"/>
    <n v="9"/>
    <n v="5"/>
    <n v="9"/>
  </r>
  <r>
    <x v="1"/>
    <x v="0"/>
    <x v="0"/>
    <s v="Current Employees"/>
    <x v="1"/>
    <s v="Medical"/>
    <s v="STAFF-340"/>
    <n v="340"/>
    <x v="0"/>
    <s v="Research Scientist"/>
    <s v="Married"/>
    <s v="No"/>
    <s v="Y"/>
    <n v="2"/>
    <n v="-2"/>
    <n v="0"/>
    <n v="37"/>
    <n v="0"/>
    <m/>
    <n v="0"/>
    <n v="1"/>
    <n v="1017"/>
    <n v="1"/>
    <s v="Associates Degree"/>
    <n v="1"/>
    <n v="3"/>
    <n v="83"/>
    <n v="2"/>
    <n v="1"/>
    <n v="3"/>
    <n v="3920"/>
    <n v="18697"/>
    <n v="2"/>
    <n v="14"/>
    <n v="3"/>
    <n v="1"/>
    <n v="80"/>
    <n v="1"/>
    <n v="17"/>
    <n v="2"/>
    <n v="3"/>
    <n v="1"/>
    <n v="0"/>
    <n v="2"/>
  </r>
  <r>
    <x v="1"/>
    <x v="1"/>
    <x v="1"/>
    <s v="Current Employees"/>
    <x v="1"/>
    <s v="Life Sciences"/>
    <s v="STAFF-341"/>
    <n v="341"/>
    <x v="1"/>
    <s v="Manufacturing Director"/>
    <s v="Married"/>
    <s v="No"/>
    <s v="Y"/>
    <n v="1"/>
    <n v="-2"/>
    <n v="0"/>
    <n v="45"/>
    <n v="0"/>
    <m/>
    <n v="0"/>
    <n v="1"/>
    <n v="1199"/>
    <n v="7"/>
    <s v="Master's Degree"/>
    <n v="1"/>
    <n v="1"/>
    <n v="77"/>
    <n v="4"/>
    <n v="2"/>
    <n v="2"/>
    <n v="6434"/>
    <n v="5118"/>
    <n v="4"/>
    <n v="17"/>
    <n v="3"/>
    <n v="4"/>
    <n v="80"/>
    <n v="1"/>
    <n v="9"/>
    <n v="3"/>
    <n v="3"/>
    <n v="2"/>
    <n v="0"/>
    <n v="2"/>
  </r>
  <r>
    <x v="0"/>
    <x v="1"/>
    <x v="0"/>
    <s v="Ex-Employees"/>
    <x v="1"/>
    <s v="Medical"/>
    <s v="STAFF-342"/>
    <n v="342"/>
    <x v="1"/>
    <s v="Manufacturing Director"/>
    <s v="Divorced"/>
    <s v="No"/>
    <s v="Y"/>
    <n v="5"/>
    <n v="-2"/>
    <n v="0"/>
    <n v="37"/>
    <n v="1"/>
    <n v="1"/>
    <n v="1"/>
    <n v="0"/>
    <n v="504"/>
    <n v="10"/>
    <s v="Bachelor's Degree"/>
    <n v="1"/>
    <n v="1"/>
    <n v="61"/>
    <n v="3"/>
    <n v="3"/>
    <n v="3"/>
    <n v="10048"/>
    <n v="22573"/>
    <n v="6"/>
    <n v="11"/>
    <n v="3"/>
    <n v="2"/>
    <n v="80"/>
    <n v="2"/>
    <n v="17"/>
    <n v="3"/>
    <n v="1"/>
    <n v="0"/>
    <n v="0"/>
    <n v="0"/>
  </r>
  <r>
    <x v="1"/>
    <x v="1"/>
    <x v="0"/>
    <s v="Current Employees"/>
    <x v="1"/>
    <s v="Technical Degree"/>
    <s v="STAFF-343"/>
    <n v="343"/>
    <x v="0"/>
    <s v="Healthcare Representative"/>
    <s v="Single"/>
    <s v="No"/>
    <s v="Y"/>
    <n v="1"/>
    <n v="-2"/>
    <n v="0"/>
    <n v="39"/>
    <n v="0"/>
    <m/>
    <n v="0"/>
    <n v="1"/>
    <n v="505"/>
    <n v="2"/>
    <s v="Master's Degree"/>
    <n v="1"/>
    <n v="4"/>
    <n v="64"/>
    <n v="3"/>
    <n v="3"/>
    <n v="4"/>
    <n v="10938"/>
    <n v="6420"/>
    <n v="0"/>
    <n v="25"/>
    <n v="4"/>
    <n v="4"/>
    <n v="80"/>
    <n v="0"/>
    <n v="20"/>
    <n v="3"/>
    <n v="19"/>
    <n v="6"/>
    <n v="11"/>
    <n v="8"/>
  </r>
  <r>
    <x v="1"/>
    <x v="0"/>
    <x v="2"/>
    <s v="Current Employees"/>
    <x v="1"/>
    <s v="Life Sciences"/>
    <s v="STAFF-346"/>
    <n v="346"/>
    <x v="1"/>
    <s v="Research Scientist"/>
    <s v="Single"/>
    <s v="No"/>
    <s v="Y"/>
    <n v="1"/>
    <n v="-2"/>
    <n v="0"/>
    <n v="29"/>
    <n v="0"/>
    <m/>
    <n v="0"/>
    <n v="1"/>
    <n v="665"/>
    <n v="15"/>
    <s v="Bachelor's Degree"/>
    <n v="1"/>
    <n v="3"/>
    <n v="60"/>
    <n v="3"/>
    <n v="1"/>
    <n v="2"/>
    <n v="2340"/>
    <n v="22673"/>
    <n v="1"/>
    <n v="19"/>
    <n v="3"/>
    <n v="1"/>
    <n v="80"/>
    <n v="0"/>
    <n v="6"/>
    <n v="3"/>
    <n v="6"/>
    <n v="5"/>
    <n v="1"/>
    <n v="5"/>
  </r>
  <r>
    <x v="1"/>
    <x v="0"/>
    <x v="0"/>
    <s v="Current Employees"/>
    <x v="1"/>
    <s v="Life Sciences"/>
    <s v="STAFF-347"/>
    <n v="347"/>
    <x v="0"/>
    <s v="Research Scientist"/>
    <s v="Single"/>
    <s v="Yes"/>
    <s v="Y"/>
    <n v="1"/>
    <n v="-2"/>
    <n v="0"/>
    <n v="42"/>
    <n v="0"/>
    <m/>
    <n v="0"/>
    <n v="1"/>
    <n v="916"/>
    <n v="17"/>
    <s v="Associates Degree"/>
    <n v="1"/>
    <n v="4"/>
    <n v="82"/>
    <n v="4"/>
    <n v="2"/>
    <n v="2"/>
    <n v="6545"/>
    <n v="23016"/>
    <n v="3"/>
    <n v="13"/>
    <n v="3"/>
    <n v="3"/>
    <n v="80"/>
    <n v="0"/>
    <n v="10"/>
    <n v="3"/>
    <n v="3"/>
    <n v="2"/>
    <n v="0"/>
    <n v="2"/>
  </r>
  <r>
    <x v="1"/>
    <x v="0"/>
    <x v="2"/>
    <s v="Current Employees"/>
    <x v="0"/>
    <s v="Marketing"/>
    <s v="STAFF-349"/>
    <n v="349"/>
    <x v="1"/>
    <s v="Sales Executive"/>
    <s v="Divorced"/>
    <s v="No"/>
    <s v="Y"/>
    <n v="2"/>
    <n v="-2"/>
    <n v="0"/>
    <n v="29"/>
    <n v="0"/>
    <m/>
    <n v="0"/>
    <n v="1"/>
    <n v="1247"/>
    <n v="20"/>
    <s v="Associates Degree"/>
    <n v="1"/>
    <n v="4"/>
    <n v="45"/>
    <n v="3"/>
    <n v="2"/>
    <n v="1"/>
    <n v="6931"/>
    <n v="10732"/>
    <n v="2"/>
    <n v="14"/>
    <n v="3"/>
    <n v="4"/>
    <n v="80"/>
    <n v="1"/>
    <n v="10"/>
    <n v="3"/>
    <n v="3"/>
    <n v="2"/>
    <n v="0"/>
    <n v="2"/>
  </r>
  <r>
    <x v="1"/>
    <x v="0"/>
    <x v="2"/>
    <s v="Current Employees"/>
    <x v="1"/>
    <s v="Life Sciences"/>
    <s v="STAFF-350"/>
    <n v="350"/>
    <x v="0"/>
    <s v="Manufacturing Director"/>
    <s v="Married"/>
    <s v="No"/>
    <s v="Y"/>
    <n v="3"/>
    <n v="-2"/>
    <n v="0"/>
    <n v="25"/>
    <n v="0"/>
    <m/>
    <n v="0"/>
    <n v="1"/>
    <n v="685"/>
    <n v="1"/>
    <s v="Bachelor's Degree"/>
    <n v="1"/>
    <n v="1"/>
    <n v="62"/>
    <n v="3"/>
    <n v="2"/>
    <n v="2"/>
    <n v="4898"/>
    <n v="7505"/>
    <n v="0"/>
    <n v="12"/>
    <n v="3"/>
    <n v="4"/>
    <n v="80"/>
    <n v="2"/>
    <n v="5"/>
    <n v="3"/>
    <n v="4"/>
    <n v="2"/>
    <n v="1"/>
    <n v="2"/>
  </r>
  <r>
    <x v="1"/>
    <x v="0"/>
    <x v="0"/>
    <s v="Current Employees"/>
    <x v="1"/>
    <s v="Medical"/>
    <s v="STAFF-351"/>
    <n v="351"/>
    <x v="0"/>
    <s v="Laboratory Technician"/>
    <s v="Divorced"/>
    <s v="Yes"/>
    <s v="Y"/>
    <n v="4"/>
    <n v="-2"/>
    <n v="0"/>
    <n v="42"/>
    <n v="0"/>
    <m/>
    <n v="0"/>
    <n v="1"/>
    <n v="269"/>
    <n v="2"/>
    <s v="Bachelor's Degree"/>
    <n v="1"/>
    <n v="4"/>
    <n v="56"/>
    <n v="2"/>
    <n v="1"/>
    <n v="3"/>
    <n v="2593"/>
    <n v="8007"/>
    <n v="0"/>
    <n v="11"/>
    <n v="3"/>
    <n v="3"/>
    <n v="80"/>
    <n v="1"/>
    <n v="10"/>
    <n v="3"/>
    <n v="9"/>
    <n v="6"/>
    <n v="7"/>
    <n v="8"/>
  </r>
  <r>
    <x v="1"/>
    <x v="0"/>
    <x v="0"/>
    <s v="Current Employees"/>
    <x v="1"/>
    <s v="Medical"/>
    <s v="STAFF-352"/>
    <n v="352"/>
    <x v="1"/>
    <s v="Research Director"/>
    <s v="Divorced"/>
    <s v="No"/>
    <s v="Y"/>
    <n v="5"/>
    <n v="-2"/>
    <n v="0"/>
    <n v="40"/>
    <n v="0"/>
    <m/>
    <n v="0"/>
    <n v="1"/>
    <n v="1416"/>
    <n v="2"/>
    <s v="Associates Degree"/>
    <n v="1"/>
    <n v="1"/>
    <n v="49"/>
    <n v="3"/>
    <n v="5"/>
    <n v="3"/>
    <n v="19436"/>
    <n v="5949"/>
    <n v="0"/>
    <n v="19"/>
    <n v="3"/>
    <n v="4"/>
    <n v="80"/>
    <n v="1"/>
    <n v="22"/>
    <n v="3"/>
    <n v="21"/>
    <n v="7"/>
    <n v="3"/>
    <n v="9"/>
  </r>
  <r>
    <x v="1"/>
    <x v="0"/>
    <x v="1"/>
    <s v="Current Employees"/>
    <x v="1"/>
    <s v="Life Sciences"/>
    <s v="STAFF-353"/>
    <n v="353"/>
    <x v="1"/>
    <s v="Research Scientist"/>
    <s v="Married"/>
    <s v="No"/>
    <s v="Y"/>
    <n v="0"/>
    <n v="-2"/>
    <n v="0"/>
    <n v="51"/>
    <n v="0"/>
    <m/>
    <n v="0"/>
    <n v="1"/>
    <n v="833"/>
    <n v="1"/>
    <s v="Bachelor's Degree"/>
    <n v="1"/>
    <n v="3"/>
    <n v="96"/>
    <n v="3"/>
    <n v="1"/>
    <n v="2"/>
    <n v="2723"/>
    <n v="23231"/>
    <n v="1"/>
    <n v="11"/>
    <n v="3"/>
    <n v="2"/>
    <n v="80"/>
    <n v="0"/>
    <n v="1"/>
    <n v="2"/>
    <n v="1"/>
    <n v="0"/>
    <n v="0"/>
    <n v="0"/>
  </r>
  <r>
    <x v="0"/>
    <x v="1"/>
    <x v="2"/>
    <s v="Ex-Employees"/>
    <x v="1"/>
    <s v="Medical"/>
    <s v="STAFF-355"/>
    <n v="355"/>
    <x v="1"/>
    <s v="Laboratory Technician"/>
    <s v="Single"/>
    <s v="No"/>
    <s v="Y"/>
    <n v="2"/>
    <n v="-2"/>
    <n v="0"/>
    <n v="31"/>
    <n v="1"/>
    <n v="1"/>
    <n v="1"/>
    <n v="0"/>
    <n v="307"/>
    <n v="29"/>
    <s v="Associates Degree"/>
    <n v="1"/>
    <n v="3"/>
    <n v="71"/>
    <n v="2"/>
    <n v="1"/>
    <n v="3"/>
    <n v="3479"/>
    <n v="11652"/>
    <n v="0"/>
    <n v="11"/>
    <n v="3"/>
    <n v="2"/>
    <n v="80"/>
    <n v="0"/>
    <n v="6"/>
    <n v="4"/>
    <n v="5"/>
    <n v="4"/>
    <n v="1"/>
    <n v="4"/>
  </r>
  <r>
    <x v="1"/>
    <x v="1"/>
    <x v="2"/>
    <s v="Current Employees"/>
    <x v="1"/>
    <s v="Life Sciences"/>
    <s v="STAFF-359"/>
    <n v="359"/>
    <x v="1"/>
    <s v="Laboratory Technician"/>
    <s v="Married"/>
    <s v="No"/>
    <s v="Y"/>
    <n v="3"/>
    <n v="-2"/>
    <n v="0"/>
    <n v="32"/>
    <n v="0"/>
    <m/>
    <n v="0"/>
    <n v="1"/>
    <n v="1311"/>
    <n v="7"/>
    <s v="Bachelor's Degree"/>
    <n v="1"/>
    <n v="2"/>
    <n v="100"/>
    <n v="4"/>
    <n v="1"/>
    <n v="2"/>
    <n v="2794"/>
    <n v="26062"/>
    <n v="1"/>
    <n v="20"/>
    <n v="4"/>
    <n v="3"/>
    <n v="80"/>
    <n v="0"/>
    <n v="5"/>
    <n v="1"/>
    <n v="5"/>
    <n v="1"/>
    <n v="0"/>
    <n v="3"/>
  </r>
  <r>
    <x v="1"/>
    <x v="2"/>
    <x v="0"/>
    <s v="Current Employees"/>
    <x v="0"/>
    <s v="Life Sciences"/>
    <s v="STAFF-361"/>
    <n v="361"/>
    <x v="1"/>
    <s v="Sales Executive"/>
    <s v="Married"/>
    <s v="No"/>
    <s v="Y"/>
    <n v="0"/>
    <n v="-2"/>
    <n v="0"/>
    <n v="38"/>
    <n v="0"/>
    <m/>
    <n v="0"/>
    <n v="1"/>
    <n v="1327"/>
    <n v="2"/>
    <s v="Associates Degree"/>
    <n v="1"/>
    <n v="4"/>
    <n v="39"/>
    <n v="2"/>
    <n v="2"/>
    <n v="2"/>
    <n v="5249"/>
    <n v="19682"/>
    <n v="3"/>
    <n v="18"/>
    <n v="3"/>
    <n v="4"/>
    <n v="80"/>
    <n v="1"/>
    <n v="13"/>
    <n v="3"/>
    <n v="8"/>
    <n v="7"/>
    <n v="7"/>
    <n v="5"/>
  </r>
  <r>
    <x v="1"/>
    <x v="0"/>
    <x v="2"/>
    <s v="Current Employees"/>
    <x v="1"/>
    <s v="Technical Degree"/>
    <s v="STAFF-362"/>
    <n v="362"/>
    <x v="1"/>
    <s v="Laboratory Technician"/>
    <s v="Single"/>
    <s v="No"/>
    <s v="Y"/>
    <n v="5"/>
    <n v="-2"/>
    <n v="0"/>
    <n v="32"/>
    <n v="0"/>
    <m/>
    <n v="0"/>
    <n v="1"/>
    <n v="128"/>
    <n v="2"/>
    <s v="High School"/>
    <n v="1"/>
    <n v="4"/>
    <n v="84"/>
    <n v="2"/>
    <n v="2"/>
    <n v="4"/>
    <n v="2176"/>
    <n v="19737"/>
    <n v="4"/>
    <n v="13"/>
    <n v="3"/>
    <n v="4"/>
    <n v="80"/>
    <n v="0"/>
    <n v="9"/>
    <n v="3"/>
    <n v="6"/>
    <n v="2"/>
    <n v="0"/>
    <n v="4"/>
  </r>
  <r>
    <x v="1"/>
    <x v="0"/>
    <x v="1"/>
    <s v="Current Employees"/>
    <x v="0"/>
    <s v="Technical Degree"/>
    <s v="STAFF-363"/>
    <n v="363"/>
    <x v="0"/>
    <s v="Manager"/>
    <s v="Married"/>
    <s v="Yes"/>
    <s v="Y"/>
    <n v="2"/>
    <n v="-2"/>
    <n v="0"/>
    <n v="46"/>
    <n v="0"/>
    <m/>
    <n v="0"/>
    <n v="1"/>
    <n v="488"/>
    <n v="2"/>
    <s v="Bachelor's Degree"/>
    <n v="1"/>
    <n v="4"/>
    <n v="75"/>
    <n v="1"/>
    <n v="4"/>
    <n v="4"/>
    <n v="16872"/>
    <n v="14977"/>
    <n v="3"/>
    <n v="12"/>
    <n v="3"/>
    <n v="2"/>
    <n v="80"/>
    <n v="1"/>
    <n v="28"/>
    <n v="2"/>
    <n v="7"/>
    <n v="7"/>
    <n v="7"/>
    <n v="7"/>
  </r>
  <r>
    <x v="0"/>
    <x v="0"/>
    <x v="2"/>
    <s v="Ex-Employees"/>
    <x v="1"/>
    <s v="Life Sciences"/>
    <s v="STAFF-364"/>
    <n v="364"/>
    <x v="1"/>
    <s v="Laboratory Technician"/>
    <s v="Single"/>
    <s v="No"/>
    <s v="Y"/>
    <n v="5"/>
    <n v="-2"/>
    <n v="0"/>
    <n v="28"/>
    <n v="1"/>
    <n v="1"/>
    <n v="1"/>
    <n v="0"/>
    <n v="529"/>
    <n v="2"/>
    <s v="Master's Degree"/>
    <n v="1"/>
    <n v="1"/>
    <n v="79"/>
    <n v="3"/>
    <n v="1"/>
    <n v="2"/>
    <n v="3485"/>
    <n v="14935"/>
    <n v="2"/>
    <n v="11"/>
    <n v="3"/>
    <n v="3"/>
    <n v="80"/>
    <n v="0"/>
    <n v="5"/>
    <n v="1"/>
    <n v="0"/>
    <n v="0"/>
    <n v="0"/>
    <n v="0"/>
  </r>
  <r>
    <x v="1"/>
    <x v="0"/>
    <x v="2"/>
    <s v="Current Employees"/>
    <x v="0"/>
    <s v="Medical"/>
    <s v="STAFF-366"/>
    <n v="366"/>
    <x v="1"/>
    <s v="Sales Executive"/>
    <s v="Married"/>
    <s v="No"/>
    <s v="Y"/>
    <n v="2"/>
    <n v="-2"/>
    <n v="0"/>
    <n v="29"/>
    <n v="0"/>
    <m/>
    <n v="0"/>
    <n v="1"/>
    <n v="1210"/>
    <n v="2"/>
    <s v="Bachelor's Degree"/>
    <n v="1"/>
    <n v="1"/>
    <n v="78"/>
    <n v="2"/>
    <n v="2"/>
    <n v="3"/>
    <n v="6644"/>
    <n v="3687"/>
    <n v="2"/>
    <n v="19"/>
    <n v="3"/>
    <n v="2"/>
    <n v="80"/>
    <n v="2"/>
    <n v="10"/>
    <n v="3"/>
    <n v="0"/>
    <n v="0"/>
    <n v="0"/>
    <n v="0"/>
  </r>
  <r>
    <x v="1"/>
    <x v="0"/>
    <x v="2"/>
    <s v="Current Employees"/>
    <x v="1"/>
    <s v="Medical"/>
    <s v="STAFF-367"/>
    <n v="367"/>
    <x v="1"/>
    <s v="Healthcare Representative"/>
    <s v="Married"/>
    <s v="No"/>
    <s v="Y"/>
    <n v="2"/>
    <n v="-2"/>
    <n v="0"/>
    <n v="31"/>
    <n v="0"/>
    <m/>
    <n v="0"/>
    <n v="1"/>
    <n v="1463"/>
    <n v="23"/>
    <s v="Bachelor's Degree"/>
    <n v="1"/>
    <n v="2"/>
    <n v="64"/>
    <n v="2"/>
    <n v="2"/>
    <n v="4"/>
    <n v="5582"/>
    <n v="14408"/>
    <n v="0"/>
    <n v="21"/>
    <n v="4"/>
    <n v="2"/>
    <n v="80"/>
    <n v="1"/>
    <n v="10"/>
    <n v="3"/>
    <n v="9"/>
    <n v="0"/>
    <n v="7"/>
    <n v="8"/>
  </r>
  <r>
    <x v="1"/>
    <x v="2"/>
    <x v="2"/>
    <s v="Current Employees"/>
    <x v="1"/>
    <s v="Life Sciences"/>
    <s v="STAFF-369"/>
    <n v="369"/>
    <x v="1"/>
    <s v="Healthcare Representative"/>
    <s v="Divorced"/>
    <s v="No"/>
    <s v="Y"/>
    <n v="2"/>
    <n v="-2"/>
    <n v="0"/>
    <n v="25"/>
    <n v="0"/>
    <m/>
    <n v="0"/>
    <n v="1"/>
    <n v="675"/>
    <n v="5"/>
    <s v="Associates Degree"/>
    <n v="1"/>
    <n v="2"/>
    <n v="85"/>
    <n v="4"/>
    <n v="2"/>
    <n v="2"/>
    <n v="4000"/>
    <n v="18384"/>
    <n v="1"/>
    <n v="12"/>
    <n v="3"/>
    <n v="4"/>
    <n v="80"/>
    <n v="2"/>
    <n v="6"/>
    <n v="3"/>
    <n v="6"/>
    <n v="3"/>
    <n v="1"/>
    <n v="5"/>
  </r>
  <r>
    <x v="1"/>
    <x v="0"/>
    <x v="1"/>
    <s v="Current Employees"/>
    <x v="1"/>
    <s v="Medical"/>
    <s v="STAFF-372"/>
    <n v="372"/>
    <x v="1"/>
    <s v="Healthcare Representative"/>
    <s v="Married"/>
    <s v="Yes"/>
    <s v="Y"/>
    <n v="2"/>
    <n v="-2"/>
    <n v="0"/>
    <n v="45"/>
    <n v="0"/>
    <m/>
    <n v="0"/>
    <n v="1"/>
    <n v="1385"/>
    <n v="20"/>
    <s v="Associates Degree"/>
    <n v="1"/>
    <n v="3"/>
    <n v="79"/>
    <n v="3"/>
    <n v="4"/>
    <n v="4"/>
    <n v="13496"/>
    <n v="7501"/>
    <n v="0"/>
    <n v="14"/>
    <n v="3"/>
    <n v="2"/>
    <n v="80"/>
    <n v="0"/>
    <n v="21"/>
    <n v="3"/>
    <n v="20"/>
    <n v="7"/>
    <n v="4"/>
    <n v="10"/>
  </r>
  <r>
    <x v="1"/>
    <x v="0"/>
    <x v="0"/>
    <s v="Current Employees"/>
    <x v="1"/>
    <s v="Life Sciences"/>
    <s v="STAFF-373"/>
    <n v="373"/>
    <x v="1"/>
    <s v="Laboratory Technician"/>
    <s v="Married"/>
    <s v="No"/>
    <s v="Y"/>
    <n v="4"/>
    <n v="-2"/>
    <n v="0"/>
    <n v="36"/>
    <n v="0"/>
    <m/>
    <n v="0"/>
    <n v="1"/>
    <n v="1403"/>
    <n v="6"/>
    <s v="Bachelor's Degree"/>
    <n v="1"/>
    <n v="4"/>
    <n v="47"/>
    <n v="3"/>
    <n v="1"/>
    <n v="2"/>
    <n v="3210"/>
    <n v="20251"/>
    <n v="0"/>
    <n v="11"/>
    <n v="3"/>
    <n v="3"/>
    <n v="80"/>
    <n v="1"/>
    <n v="16"/>
    <n v="3"/>
    <n v="15"/>
    <n v="13"/>
    <n v="10"/>
    <n v="11"/>
  </r>
  <r>
    <x v="1"/>
    <x v="0"/>
    <x v="3"/>
    <s v="Current Employees"/>
    <x v="1"/>
    <s v="Medical"/>
    <s v="STAFF-374"/>
    <n v="374"/>
    <x v="1"/>
    <s v="Manager"/>
    <s v="Single"/>
    <s v="Yes"/>
    <s v="Y"/>
    <n v="2"/>
    <n v="-2"/>
    <n v="0"/>
    <n v="55"/>
    <n v="0"/>
    <m/>
    <n v="0"/>
    <n v="1"/>
    <n v="452"/>
    <n v="1"/>
    <s v="Bachelor's Degree"/>
    <n v="1"/>
    <n v="4"/>
    <n v="81"/>
    <n v="3"/>
    <n v="5"/>
    <n v="3"/>
    <n v="19045"/>
    <n v="18938"/>
    <n v="0"/>
    <n v="14"/>
    <n v="3"/>
    <n v="3"/>
    <n v="80"/>
    <n v="0"/>
    <n v="37"/>
    <n v="3"/>
    <n v="36"/>
    <n v="10"/>
    <n v="4"/>
    <n v="13"/>
  </r>
  <r>
    <x v="0"/>
    <x v="2"/>
    <x v="1"/>
    <s v="Ex-Employees"/>
    <x v="1"/>
    <s v="Life Sciences"/>
    <s v="STAFF-376"/>
    <n v="376"/>
    <x v="1"/>
    <s v="Manager"/>
    <s v="Married"/>
    <s v="Yes"/>
    <s v="Y"/>
    <n v="2"/>
    <n v="-2"/>
    <n v="0"/>
    <n v="47"/>
    <n v="1"/>
    <n v="1"/>
    <n v="1"/>
    <n v="0"/>
    <n v="666"/>
    <n v="29"/>
    <s v="Master's Degree"/>
    <n v="1"/>
    <n v="1"/>
    <n v="88"/>
    <n v="3"/>
    <n v="3"/>
    <n v="2"/>
    <n v="11849"/>
    <n v="10268"/>
    <n v="1"/>
    <n v="12"/>
    <n v="3"/>
    <n v="4"/>
    <n v="80"/>
    <n v="1"/>
    <n v="10"/>
    <n v="2"/>
    <n v="10"/>
    <n v="7"/>
    <n v="9"/>
    <n v="9"/>
  </r>
  <r>
    <x v="1"/>
    <x v="0"/>
    <x v="2"/>
    <s v="Current Employees"/>
    <x v="1"/>
    <s v="Medical"/>
    <s v="STAFF-377"/>
    <n v="377"/>
    <x v="1"/>
    <s v="Research Scientist"/>
    <s v="Married"/>
    <s v="No"/>
    <s v="Y"/>
    <n v="3"/>
    <n v="-2"/>
    <n v="0"/>
    <n v="28"/>
    <n v="0"/>
    <m/>
    <n v="0"/>
    <n v="1"/>
    <n v="1158"/>
    <n v="9"/>
    <s v="Bachelor's Degree"/>
    <n v="1"/>
    <n v="4"/>
    <n v="94"/>
    <n v="3"/>
    <n v="1"/>
    <n v="4"/>
    <n v="2070"/>
    <n v="2613"/>
    <n v="1"/>
    <n v="23"/>
    <n v="4"/>
    <n v="4"/>
    <n v="80"/>
    <n v="1"/>
    <n v="5"/>
    <n v="2"/>
    <n v="5"/>
    <n v="2"/>
    <n v="0"/>
    <n v="4"/>
  </r>
  <r>
    <x v="1"/>
    <x v="0"/>
    <x v="0"/>
    <s v="Current Employees"/>
    <x v="0"/>
    <s v="Medical"/>
    <s v="STAFF-378"/>
    <n v="378"/>
    <x v="1"/>
    <s v="Sales Executive"/>
    <s v="Married"/>
    <s v="No"/>
    <s v="Y"/>
    <n v="5"/>
    <n v="-2"/>
    <n v="0"/>
    <n v="37"/>
    <n v="0"/>
    <m/>
    <n v="0"/>
    <n v="1"/>
    <n v="228"/>
    <n v="6"/>
    <s v="Master's Degree"/>
    <n v="1"/>
    <n v="3"/>
    <n v="98"/>
    <n v="3"/>
    <n v="2"/>
    <n v="4"/>
    <n v="6502"/>
    <n v="22825"/>
    <n v="4"/>
    <n v="14"/>
    <n v="3"/>
    <n v="2"/>
    <n v="80"/>
    <n v="1"/>
    <n v="7"/>
    <n v="4"/>
    <n v="5"/>
    <n v="4"/>
    <n v="0"/>
    <n v="1"/>
  </r>
  <r>
    <x v="1"/>
    <x v="0"/>
    <x v="4"/>
    <s v="Current Employees"/>
    <x v="1"/>
    <s v="Medical"/>
    <s v="STAFF-379"/>
    <n v="379"/>
    <x v="1"/>
    <s v="Research Scientist"/>
    <s v="Single"/>
    <s v="No"/>
    <s v="Y"/>
    <n v="4"/>
    <n v="-2"/>
    <n v="0"/>
    <n v="21"/>
    <n v="0"/>
    <m/>
    <n v="0"/>
    <n v="1"/>
    <n v="996"/>
    <n v="3"/>
    <s v="Associates Degree"/>
    <n v="1"/>
    <n v="4"/>
    <n v="100"/>
    <n v="2"/>
    <n v="1"/>
    <n v="3"/>
    <n v="3230"/>
    <n v="10531"/>
    <n v="1"/>
    <n v="17"/>
    <n v="3"/>
    <n v="1"/>
    <n v="80"/>
    <n v="0"/>
    <n v="3"/>
    <n v="4"/>
    <n v="3"/>
    <n v="2"/>
    <n v="1"/>
    <n v="0"/>
  </r>
  <r>
    <x v="1"/>
    <x v="2"/>
    <x v="0"/>
    <s v="Current Employees"/>
    <x v="1"/>
    <s v="Medical"/>
    <s v="STAFF-380"/>
    <n v="380"/>
    <x v="0"/>
    <s v="Research Director"/>
    <s v="Divorced"/>
    <s v="Yes"/>
    <s v="Y"/>
    <n v="2"/>
    <n v="-2"/>
    <n v="0"/>
    <n v="37"/>
    <n v="0"/>
    <m/>
    <n v="0"/>
    <n v="1"/>
    <n v="728"/>
    <n v="1"/>
    <s v="Master's Degree"/>
    <n v="1"/>
    <n v="1"/>
    <n v="80"/>
    <n v="3"/>
    <n v="3"/>
    <n v="4"/>
    <n v="13603"/>
    <n v="11677"/>
    <n v="2"/>
    <n v="18"/>
    <n v="3"/>
    <n v="1"/>
    <n v="80"/>
    <n v="2"/>
    <n v="15"/>
    <n v="3"/>
    <n v="5"/>
    <n v="2"/>
    <n v="0"/>
    <n v="2"/>
  </r>
  <r>
    <x v="1"/>
    <x v="0"/>
    <x v="0"/>
    <s v="Current Employees"/>
    <x v="1"/>
    <s v="Life Sciences"/>
    <s v="STAFF-381"/>
    <n v="381"/>
    <x v="0"/>
    <s v="Manager"/>
    <s v="Divorced"/>
    <s v="No"/>
    <s v="Y"/>
    <n v="6"/>
    <n v="-2"/>
    <n v="0"/>
    <n v="35"/>
    <n v="0"/>
    <m/>
    <n v="0"/>
    <n v="1"/>
    <n v="1315"/>
    <n v="22"/>
    <s v="Bachelor's Degree"/>
    <n v="1"/>
    <n v="2"/>
    <n v="71"/>
    <n v="4"/>
    <n v="3"/>
    <n v="2"/>
    <n v="11996"/>
    <n v="19100"/>
    <n v="7"/>
    <n v="18"/>
    <n v="3"/>
    <n v="2"/>
    <n v="80"/>
    <n v="1"/>
    <n v="10"/>
    <n v="2"/>
    <n v="7"/>
    <n v="7"/>
    <n v="6"/>
    <n v="2"/>
  </r>
  <r>
    <x v="1"/>
    <x v="0"/>
    <x v="0"/>
    <s v="Current Employees"/>
    <x v="0"/>
    <s v="Medical"/>
    <s v="STAFF-382"/>
    <n v="382"/>
    <x v="0"/>
    <s v="Sales Executive"/>
    <s v="Divorced"/>
    <s v="Yes"/>
    <s v="Y"/>
    <n v="3"/>
    <n v="-2"/>
    <n v="0"/>
    <n v="38"/>
    <n v="0"/>
    <m/>
    <n v="0"/>
    <n v="1"/>
    <n v="322"/>
    <n v="7"/>
    <s v="Associates Degree"/>
    <n v="1"/>
    <n v="1"/>
    <n v="44"/>
    <n v="4"/>
    <n v="2"/>
    <n v="3"/>
    <n v="5605"/>
    <n v="19191"/>
    <n v="1"/>
    <n v="24"/>
    <n v="4"/>
    <n v="3"/>
    <n v="80"/>
    <n v="1"/>
    <n v="8"/>
    <n v="3"/>
    <n v="8"/>
    <n v="0"/>
    <n v="7"/>
    <n v="7"/>
  </r>
  <r>
    <x v="1"/>
    <x v="1"/>
    <x v="2"/>
    <s v="Current Employees"/>
    <x v="1"/>
    <s v="Life Sciences"/>
    <s v="STAFF-384"/>
    <n v="384"/>
    <x v="0"/>
    <s v="Manufacturing Director"/>
    <s v="Divorced"/>
    <s v="No"/>
    <s v="Y"/>
    <n v="6"/>
    <n v="-2"/>
    <n v="0"/>
    <n v="26"/>
    <n v="0"/>
    <m/>
    <n v="0"/>
    <n v="1"/>
    <n v="1479"/>
    <n v="1"/>
    <s v="Bachelor's Degree"/>
    <n v="1"/>
    <n v="3"/>
    <n v="84"/>
    <n v="3"/>
    <n v="2"/>
    <n v="2"/>
    <n v="6397"/>
    <n v="26767"/>
    <n v="1"/>
    <n v="20"/>
    <n v="4"/>
    <n v="1"/>
    <n v="80"/>
    <n v="1"/>
    <n v="6"/>
    <n v="1"/>
    <n v="6"/>
    <n v="5"/>
    <n v="1"/>
    <n v="4"/>
  </r>
  <r>
    <x v="1"/>
    <x v="0"/>
    <x v="1"/>
    <s v="Current Employees"/>
    <x v="1"/>
    <s v="Life Sciences"/>
    <s v="STAFF-385"/>
    <n v="385"/>
    <x v="1"/>
    <s v="Research Director"/>
    <s v="Divorced"/>
    <s v="No"/>
    <s v="Y"/>
    <n v="4"/>
    <n v="-2"/>
    <n v="0"/>
    <n v="50"/>
    <n v="0"/>
    <m/>
    <n v="0"/>
    <n v="1"/>
    <n v="797"/>
    <n v="4"/>
    <s v="High School"/>
    <n v="1"/>
    <n v="1"/>
    <n v="96"/>
    <n v="3"/>
    <n v="5"/>
    <n v="2"/>
    <n v="19144"/>
    <n v="15815"/>
    <n v="3"/>
    <n v="14"/>
    <n v="3"/>
    <n v="1"/>
    <n v="80"/>
    <n v="2"/>
    <n v="28"/>
    <n v="2"/>
    <n v="10"/>
    <n v="4"/>
    <n v="1"/>
    <n v="6"/>
  </r>
  <r>
    <x v="1"/>
    <x v="0"/>
    <x v="1"/>
    <s v="Current Employees"/>
    <x v="1"/>
    <s v="Medical"/>
    <s v="STAFF-386"/>
    <n v="386"/>
    <x v="1"/>
    <s v="Research Director"/>
    <s v="Married"/>
    <s v="Yes"/>
    <s v="Y"/>
    <n v="5"/>
    <n v="-2"/>
    <n v="0"/>
    <n v="53"/>
    <n v="0"/>
    <m/>
    <n v="0"/>
    <n v="1"/>
    <n v="1070"/>
    <n v="3"/>
    <s v="Master's Degree"/>
    <n v="1"/>
    <n v="3"/>
    <n v="45"/>
    <n v="3"/>
    <n v="4"/>
    <n v="3"/>
    <n v="17584"/>
    <n v="21016"/>
    <n v="3"/>
    <n v="16"/>
    <n v="3"/>
    <n v="4"/>
    <n v="80"/>
    <n v="3"/>
    <n v="21"/>
    <n v="2"/>
    <n v="5"/>
    <n v="3"/>
    <n v="1"/>
    <n v="3"/>
  </r>
  <r>
    <x v="1"/>
    <x v="0"/>
    <x v="0"/>
    <s v="Current Employees"/>
    <x v="0"/>
    <s v="Life Sciences"/>
    <s v="STAFF-387"/>
    <n v="387"/>
    <x v="1"/>
    <s v="Sales Executive"/>
    <s v="Married"/>
    <s v="No"/>
    <s v="Y"/>
    <n v="3"/>
    <n v="-2"/>
    <n v="0"/>
    <n v="42"/>
    <n v="0"/>
    <m/>
    <n v="0"/>
    <n v="1"/>
    <n v="635"/>
    <n v="1"/>
    <s v="High School"/>
    <n v="1"/>
    <n v="2"/>
    <n v="99"/>
    <n v="3"/>
    <n v="2"/>
    <n v="2"/>
    <n v="4907"/>
    <n v="24532"/>
    <n v="1"/>
    <n v="25"/>
    <n v="4"/>
    <n v="3"/>
    <n v="80"/>
    <n v="0"/>
    <n v="20"/>
    <n v="3"/>
    <n v="20"/>
    <n v="16"/>
    <n v="11"/>
    <n v="6"/>
  </r>
  <r>
    <x v="1"/>
    <x v="1"/>
    <x v="2"/>
    <s v="Current Employees"/>
    <x v="0"/>
    <s v="Life Sciences"/>
    <s v="STAFF-388"/>
    <n v="388"/>
    <x v="1"/>
    <s v="Sales Executive"/>
    <s v="Single"/>
    <s v="No"/>
    <s v="Y"/>
    <n v="3"/>
    <n v="-2"/>
    <n v="0"/>
    <n v="29"/>
    <n v="0"/>
    <m/>
    <n v="0"/>
    <n v="1"/>
    <n v="442"/>
    <n v="2"/>
    <s v="Associates Degree"/>
    <n v="1"/>
    <n v="2"/>
    <n v="44"/>
    <n v="3"/>
    <n v="2"/>
    <n v="2"/>
    <n v="4554"/>
    <n v="20260"/>
    <n v="1"/>
    <n v="18"/>
    <n v="3"/>
    <n v="1"/>
    <n v="80"/>
    <n v="0"/>
    <n v="10"/>
    <n v="2"/>
    <n v="10"/>
    <n v="7"/>
    <n v="0"/>
    <n v="9"/>
  </r>
  <r>
    <x v="1"/>
    <x v="0"/>
    <x v="3"/>
    <s v="Current Employees"/>
    <x v="1"/>
    <s v="Technical Degree"/>
    <s v="STAFF-389"/>
    <n v="389"/>
    <x v="1"/>
    <s v="Laboratory Technician"/>
    <s v="Married"/>
    <s v="Yes"/>
    <s v="Y"/>
    <n v="4"/>
    <n v="-2"/>
    <n v="0"/>
    <n v="55"/>
    <n v="0"/>
    <m/>
    <n v="0"/>
    <n v="1"/>
    <n v="147"/>
    <n v="20"/>
    <s v="Associates Degree"/>
    <n v="1"/>
    <n v="4"/>
    <n v="37"/>
    <n v="3"/>
    <n v="2"/>
    <n v="4"/>
    <n v="5415"/>
    <n v="15972"/>
    <n v="3"/>
    <n v="19"/>
    <n v="3"/>
    <n v="4"/>
    <n v="80"/>
    <n v="1"/>
    <n v="12"/>
    <n v="3"/>
    <n v="10"/>
    <n v="7"/>
    <n v="0"/>
    <n v="8"/>
  </r>
  <r>
    <x v="1"/>
    <x v="1"/>
    <x v="2"/>
    <s v="Current Employees"/>
    <x v="1"/>
    <s v="Medical"/>
    <s v="STAFF-390"/>
    <n v="390"/>
    <x v="1"/>
    <s v="Healthcare Representative"/>
    <s v="Married"/>
    <s v="Yes"/>
    <s v="Y"/>
    <n v="3"/>
    <n v="-2"/>
    <n v="0"/>
    <n v="26"/>
    <n v="0"/>
    <m/>
    <n v="0"/>
    <n v="1"/>
    <n v="496"/>
    <n v="11"/>
    <s v="Associates Degree"/>
    <n v="1"/>
    <n v="1"/>
    <n v="60"/>
    <n v="3"/>
    <n v="2"/>
    <n v="3"/>
    <n v="4741"/>
    <n v="22722"/>
    <n v="1"/>
    <n v="13"/>
    <n v="3"/>
    <n v="3"/>
    <n v="80"/>
    <n v="1"/>
    <n v="5"/>
    <n v="3"/>
    <n v="5"/>
    <n v="3"/>
    <n v="3"/>
    <n v="3"/>
  </r>
  <r>
    <x v="1"/>
    <x v="0"/>
    <x v="0"/>
    <s v="Current Employees"/>
    <x v="1"/>
    <s v="Life Sciences"/>
    <s v="STAFF-391"/>
    <n v="391"/>
    <x v="0"/>
    <s v="Research Scientist"/>
    <s v="Single"/>
    <s v="No"/>
    <s v="Y"/>
    <n v="3"/>
    <n v="-2"/>
    <n v="0"/>
    <n v="37"/>
    <n v="0"/>
    <m/>
    <n v="0"/>
    <n v="1"/>
    <n v="1372"/>
    <n v="1"/>
    <s v="Bachelor's Degree"/>
    <n v="1"/>
    <n v="4"/>
    <n v="42"/>
    <n v="3"/>
    <n v="1"/>
    <n v="2"/>
    <n v="2115"/>
    <n v="15881"/>
    <n v="1"/>
    <n v="12"/>
    <n v="3"/>
    <n v="2"/>
    <n v="80"/>
    <n v="0"/>
    <n v="17"/>
    <n v="3"/>
    <n v="17"/>
    <n v="12"/>
    <n v="5"/>
    <n v="7"/>
  </r>
  <r>
    <x v="0"/>
    <x v="1"/>
    <x v="0"/>
    <s v="Ex-Employees"/>
    <x v="1"/>
    <s v="Life Sciences"/>
    <s v="STAFF-392"/>
    <n v="392"/>
    <x v="1"/>
    <s v="Laboratory Technician"/>
    <s v="Divorced"/>
    <s v="Yes"/>
    <s v="Y"/>
    <n v="0"/>
    <n v="-2"/>
    <n v="0"/>
    <n v="44"/>
    <n v="1"/>
    <n v="1"/>
    <n v="1"/>
    <n v="0"/>
    <n v="920"/>
    <n v="24"/>
    <s v="Bachelor's Degree"/>
    <n v="1"/>
    <n v="4"/>
    <n v="43"/>
    <n v="3"/>
    <n v="1"/>
    <n v="2"/>
    <n v="3161"/>
    <n v="19920"/>
    <n v="3"/>
    <n v="22"/>
    <n v="4"/>
    <n v="4"/>
    <n v="80"/>
    <n v="1"/>
    <n v="19"/>
    <n v="1"/>
    <n v="1"/>
    <n v="0"/>
    <n v="0"/>
    <n v="0"/>
  </r>
  <r>
    <x v="1"/>
    <x v="0"/>
    <x v="0"/>
    <s v="Current Employees"/>
    <x v="1"/>
    <s v="Life Sciences"/>
    <s v="STAFF-393"/>
    <n v="393"/>
    <x v="1"/>
    <s v="Healthcare Representative"/>
    <s v="Divorced"/>
    <s v="No"/>
    <s v="Y"/>
    <n v="2"/>
    <n v="-2"/>
    <n v="0"/>
    <n v="38"/>
    <n v="0"/>
    <m/>
    <n v="0"/>
    <n v="1"/>
    <n v="688"/>
    <n v="23"/>
    <s v="Master's Degree"/>
    <n v="1"/>
    <n v="4"/>
    <n v="82"/>
    <n v="3"/>
    <n v="2"/>
    <n v="2"/>
    <n v="5745"/>
    <n v="18899"/>
    <n v="9"/>
    <n v="14"/>
    <n v="3"/>
    <n v="2"/>
    <n v="80"/>
    <n v="1"/>
    <n v="10"/>
    <n v="3"/>
    <n v="2"/>
    <n v="2"/>
    <n v="1"/>
    <n v="2"/>
  </r>
  <r>
    <x v="0"/>
    <x v="0"/>
    <x v="2"/>
    <s v="Ex-Employees"/>
    <x v="1"/>
    <s v="Medical"/>
    <s v="STAFF-394"/>
    <n v="394"/>
    <x v="1"/>
    <s v="Laboratory Technician"/>
    <s v="Divorced"/>
    <s v="Yes"/>
    <s v="Y"/>
    <n v="2"/>
    <n v="-2"/>
    <n v="0"/>
    <n v="26"/>
    <n v="1"/>
    <n v="1"/>
    <n v="1"/>
    <n v="0"/>
    <n v="1449"/>
    <n v="16"/>
    <s v="Master's Degree"/>
    <n v="1"/>
    <n v="1"/>
    <n v="45"/>
    <n v="3"/>
    <n v="1"/>
    <n v="3"/>
    <n v="2373"/>
    <n v="14180"/>
    <n v="2"/>
    <n v="13"/>
    <n v="3"/>
    <n v="4"/>
    <n v="80"/>
    <n v="1"/>
    <n v="5"/>
    <n v="3"/>
    <n v="3"/>
    <n v="2"/>
    <n v="0"/>
    <n v="2"/>
  </r>
  <r>
    <x v="1"/>
    <x v="0"/>
    <x v="2"/>
    <s v="Current Employees"/>
    <x v="1"/>
    <s v="Life Sciences"/>
    <s v="STAFF-395"/>
    <n v="395"/>
    <x v="0"/>
    <s v="Research Scientist"/>
    <s v="Single"/>
    <s v="No"/>
    <s v="Y"/>
    <n v="3"/>
    <n v="-2"/>
    <n v="0"/>
    <n v="28"/>
    <n v="0"/>
    <m/>
    <n v="0"/>
    <n v="1"/>
    <n v="1117"/>
    <n v="8"/>
    <s v="Associates Degree"/>
    <n v="1"/>
    <n v="4"/>
    <n v="66"/>
    <n v="3"/>
    <n v="1"/>
    <n v="2"/>
    <n v="3310"/>
    <n v="4488"/>
    <n v="1"/>
    <n v="21"/>
    <n v="4"/>
    <n v="4"/>
    <n v="80"/>
    <n v="0"/>
    <n v="5"/>
    <n v="3"/>
    <n v="5"/>
    <n v="3"/>
    <n v="0"/>
    <n v="2"/>
  </r>
  <r>
    <x v="1"/>
    <x v="1"/>
    <x v="1"/>
    <s v="Current Employees"/>
    <x v="1"/>
    <s v="Life Sciences"/>
    <s v="STAFF-396"/>
    <n v="396"/>
    <x v="0"/>
    <s v="Research Director"/>
    <s v="Single"/>
    <s v="Yes"/>
    <s v="Y"/>
    <n v="4"/>
    <n v="-2"/>
    <n v="0"/>
    <n v="49"/>
    <n v="0"/>
    <m/>
    <n v="0"/>
    <n v="1"/>
    <n v="636"/>
    <n v="10"/>
    <s v="Master's Degree"/>
    <n v="1"/>
    <n v="3"/>
    <n v="35"/>
    <n v="3"/>
    <n v="5"/>
    <n v="2"/>
    <n v="18665"/>
    <n v="25594"/>
    <n v="9"/>
    <n v="11"/>
    <n v="3"/>
    <n v="4"/>
    <n v="80"/>
    <n v="0"/>
    <n v="22"/>
    <n v="3"/>
    <n v="3"/>
    <n v="2"/>
    <n v="1"/>
    <n v="2"/>
  </r>
  <r>
    <x v="1"/>
    <x v="0"/>
    <x v="0"/>
    <s v="Current Employees"/>
    <x v="1"/>
    <s v="Technical Degree"/>
    <s v="STAFF-397"/>
    <n v="397"/>
    <x v="1"/>
    <s v="Research Scientist"/>
    <s v="Single"/>
    <s v="No"/>
    <s v="Y"/>
    <n v="2"/>
    <n v="-2"/>
    <n v="0"/>
    <n v="36"/>
    <n v="0"/>
    <m/>
    <n v="0"/>
    <n v="1"/>
    <n v="506"/>
    <n v="3"/>
    <s v="Bachelor's Degree"/>
    <n v="1"/>
    <n v="4"/>
    <n v="30"/>
    <n v="3"/>
    <n v="2"/>
    <n v="4"/>
    <n v="4485"/>
    <n v="26285"/>
    <n v="4"/>
    <n v="12"/>
    <n v="3"/>
    <n v="4"/>
    <n v="80"/>
    <n v="0"/>
    <n v="10"/>
    <n v="3"/>
    <n v="8"/>
    <n v="0"/>
    <n v="7"/>
    <n v="7"/>
  </r>
  <r>
    <x v="1"/>
    <x v="1"/>
    <x v="2"/>
    <s v="Current Employees"/>
    <x v="0"/>
    <s v="Marketing"/>
    <s v="STAFF-399"/>
    <n v="399"/>
    <x v="0"/>
    <s v="Sales Representative"/>
    <s v="Divorced"/>
    <s v="No"/>
    <s v="Y"/>
    <n v="5"/>
    <n v="-2"/>
    <n v="0"/>
    <n v="31"/>
    <n v="0"/>
    <m/>
    <n v="0"/>
    <n v="1"/>
    <n v="444"/>
    <n v="5"/>
    <s v="Bachelor's Degree"/>
    <n v="1"/>
    <n v="4"/>
    <n v="84"/>
    <n v="3"/>
    <n v="1"/>
    <n v="1"/>
    <n v="2789"/>
    <n v="3909"/>
    <n v="1"/>
    <n v="11"/>
    <n v="3"/>
    <n v="3"/>
    <n v="80"/>
    <n v="1"/>
    <n v="2"/>
    <n v="2"/>
    <n v="2"/>
    <n v="2"/>
    <n v="2"/>
    <n v="2"/>
  </r>
  <r>
    <x v="0"/>
    <x v="0"/>
    <x v="2"/>
    <s v="Ex-Employees"/>
    <x v="0"/>
    <s v="Marketing"/>
    <s v="STAFF-401"/>
    <n v="401"/>
    <x v="1"/>
    <s v="Sales Executive"/>
    <s v="Single"/>
    <s v="Yes"/>
    <s v="Y"/>
    <n v="0"/>
    <n v="-2"/>
    <n v="0"/>
    <n v="26"/>
    <n v="1"/>
    <n v="1"/>
    <n v="1"/>
    <n v="0"/>
    <n v="950"/>
    <n v="4"/>
    <s v="Master's Degree"/>
    <n v="1"/>
    <n v="4"/>
    <n v="48"/>
    <n v="2"/>
    <n v="2"/>
    <n v="1"/>
    <n v="5828"/>
    <n v="8450"/>
    <n v="1"/>
    <n v="12"/>
    <n v="3"/>
    <n v="2"/>
    <n v="80"/>
    <n v="0"/>
    <n v="8"/>
    <n v="3"/>
    <n v="8"/>
    <n v="7"/>
    <n v="7"/>
    <n v="4"/>
  </r>
  <r>
    <x v="1"/>
    <x v="1"/>
    <x v="0"/>
    <s v="Current Employees"/>
    <x v="1"/>
    <s v="Medical"/>
    <s v="STAFF-403"/>
    <n v="403"/>
    <x v="1"/>
    <s v="Research Scientist"/>
    <s v="Married"/>
    <s v="Yes"/>
    <s v="Y"/>
    <n v="3"/>
    <n v="-2"/>
    <n v="0"/>
    <n v="37"/>
    <n v="0"/>
    <m/>
    <n v="0"/>
    <n v="1"/>
    <n v="889"/>
    <n v="9"/>
    <s v="Bachelor's Degree"/>
    <n v="1"/>
    <n v="2"/>
    <n v="53"/>
    <n v="3"/>
    <n v="1"/>
    <n v="4"/>
    <n v="2326"/>
    <n v="11411"/>
    <n v="1"/>
    <n v="12"/>
    <n v="3"/>
    <n v="3"/>
    <n v="80"/>
    <n v="3"/>
    <n v="4"/>
    <n v="2"/>
    <n v="4"/>
    <n v="2"/>
    <n v="1"/>
    <n v="2"/>
  </r>
  <r>
    <x v="1"/>
    <x v="1"/>
    <x v="0"/>
    <s v="Current Employees"/>
    <x v="0"/>
    <s v="Marketing"/>
    <s v="STAFF-404"/>
    <n v="404"/>
    <x v="0"/>
    <s v="Sales Executive"/>
    <s v="Married"/>
    <s v="No"/>
    <s v="Y"/>
    <n v="2"/>
    <n v="-2"/>
    <n v="0"/>
    <n v="42"/>
    <n v="0"/>
    <m/>
    <n v="0"/>
    <n v="1"/>
    <n v="555"/>
    <n v="26"/>
    <s v="Bachelor's Degree"/>
    <n v="1"/>
    <n v="3"/>
    <n v="77"/>
    <n v="3"/>
    <n v="4"/>
    <n v="1"/>
    <n v="13525"/>
    <n v="14864"/>
    <n v="5"/>
    <n v="14"/>
    <n v="3"/>
    <n v="4"/>
    <n v="80"/>
    <n v="1"/>
    <n v="23"/>
    <n v="4"/>
    <n v="20"/>
    <n v="4"/>
    <n v="4"/>
    <n v="8"/>
  </r>
  <r>
    <x v="0"/>
    <x v="0"/>
    <x v="4"/>
    <s v="Ex-Employees"/>
    <x v="1"/>
    <s v="Life Sciences"/>
    <s v="STAFF-405"/>
    <n v="405"/>
    <x v="1"/>
    <s v="Laboratory Technician"/>
    <s v="Single"/>
    <s v="No"/>
    <s v="Y"/>
    <n v="2"/>
    <n v="-2"/>
    <n v="0"/>
    <n v="18"/>
    <n v="1"/>
    <n v="1"/>
    <n v="1"/>
    <n v="0"/>
    <n v="230"/>
    <n v="3"/>
    <s v="Bachelor's Degree"/>
    <n v="1"/>
    <n v="3"/>
    <n v="54"/>
    <n v="3"/>
    <n v="1"/>
    <n v="2"/>
    <n v="1420"/>
    <n v="25233"/>
    <n v="1"/>
    <n v="13"/>
    <n v="3"/>
    <n v="3"/>
    <n v="80"/>
    <n v="0"/>
    <n v="0"/>
    <n v="3"/>
    <n v="0"/>
    <n v="0"/>
    <n v="0"/>
    <n v="0"/>
  </r>
  <r>
    <x v="1"/>
    <x v="0"/>
    <x v="0"/>
    <s v="Current Employees"/>
    <x v="0"/>
    <s v="Marketing"/>
    <s v="STAFF-406"/>
    <n v="406"/>
    <x v="1"/>
    <s v="Sales Executive"/>
    <s v="Married"/>
    <s v="No"/>
    <s v="Y"/>
    <n v="3"/>
    <n v="-2"/>
    <n v="0"/>
    <n v="35"/>
    <n v="0"/>
    <m/>
    <n v="0"/>
    <n v="1"/>
    <n v="1232"/>
    <n v="16"/>
    <s v="Bachelor's Degree"/>
    <n v="1"/>
    <n v="3"/>
    <n v="96"/>
    <n v="3"/>
    <n v="3"/>
    <n v="1"/>
    <n v="8020"/>
    <n v="5100"/>
    <n v="0"/>
    <n v="15"/>
    <n v="3"/>
    <n v="3"/>
    <n v="80"/>
    <n v="2"/>
    <n v="12"/>
    <n v="2"/>
    <n v="11"/>
    <n v="9"/>
    <n v="6"/>
    <n v="9"/>
  </r>
  <r>
    <x v="1"/>
    <x v="1"/>
    <x v="0"/>
    <s v="Current Employees"/>
    <x v="1"/>
    <s v="Life Sciences"/>
    <s v="STAFF-407"/>
    <n v="407"/>
    <x v="1"/>
    <s v="Laboratory Technician"/>
    <s v="Married"/>
    <s v="No"/>
    <s v="Y"/>
    <n v="2"/>
    <n v="-2"/>
    <n v="0"/>
    <n v="36"/>
    <n v="0"/>
    <m/>
    <n v="0"/>
    <n v="1"/>
    <n v="566"/>
    <n v="18"/>
    <s v="Master's Degree"/>
    <n v="1"/>
    <n v="3"/>
    <n v="81"/>
    <n v="4"/>
    <n v="1"/>
    <n v="2"/>
    <n v="3688"/>
    <n v="7122"/>
    <n v="4"/>
    <n v="18"/>
    <n v="3"/>
    <n v="4"/>
    <n v="80"/>
    <n v="2"/>
    <n v="4"/>
    <n v="3"/>
    <n v="1"/>
    <n v="0"/>
    <n v="0"/>
    <n v="0"/>
  </r>
  <r>
    <x v="1"/>
    <x v="0"/>
    <x v="1"/>
    <s v="Current Employees"/>
    <x v="1"/>
    <s v="Medical"/>
    <s v="STAFF-408"/>
    <n v="408"/>
    <x v="1"/>
    <s v="Manufacturing Director"/>
    <s v="Divorced"/>
    <s v="No"/>
    <s v="Y"/>
    <n v="3"/>
    <n v="-2"/>
    <n v="0"/>
    <n v="51"/>
    <n v="0"/>
    <m/>
    <n v="0"/>
    <n v="1"/>
    <n v="1302"/>
    <n v="2"/>
    <s v="Bachelor's Degree"/>
    <n v="1"/>
    <n v="4"/>
    <n v="84"/>
    <n v="1"/>
    <n v="2"/>
    <n v="3"/>
    <n v="5482"/>
    <n v="16321"/>
    <n v="5"/>
    <n v="18"/>
    <n v="3"/>
    <n v="4"/>
    <n v="80"/>
    <n v="1"/>
    <n v="13"/>
    <n v="3"/>
    <n v="4"/>
    <n v="1"/>
    <n v="1"/>
    <n v="2"/>
  </r>
  <r>
    <x v="1"/>
    <x v="0"/>
    <x v="0"/>
    <s v="Current Employees"/>
    <x v="0"/>
    <s v="Life Sciences"/>
    <s v="STAFF-410"/>
    <n v="410"/>
    <x v="1"/>
    <s v="Manager"/>
    <s v="Single"/>
    <s v="No"/>
    <s v="Y"/>
    <n v="2"/>
    <n v="-2"/>
    <n v="0"/>
    <n v="41"/>
    <n v="0"/>
    <m/>
    <n v="0"/>
    <n v="1"/>
    <n v="334"/>
    <n v="2"/>
    <s v="Master's Degree"/>
    <n v="1"/>
    <n v="4"/>
    <n v="88"/>
    <n v="3"/>
    <n v="4"/>
    <n v="2"/>
    <n v="16015"/>
    <n v="15896"/>
    <n v="1"/>
    <n v="19"/>
    <n v="3"/>
    <n v="2"/>
    <n v="80"/>
    <n v="0"/>
    <n v="22"/>
    <n v="3"/>
    <n v="22"/>
    <n v="10"/>
    <n v="0"/>
    <n v="4"/>
  </r>
  <r>
    <x v="1"/>
    <x v="0"/>
    <x v="4"/>
    <s v="Current Employees"/>
    <x v="0"/>
    <s v="Medical"/>
    <s v="STAFF-411"/>
    <n v="411"/>
    <x v="0"/>
    <s v="Sales Representative"/>
    <s v="Single"/>
    <s v="No"/>
    <s v="Y"/>
    <n v="2"/>
    <n v="-2"/>
    <n v="0"/>
    <n v="18"/>
    <n v="0"/>
    <m/>
    <n v="0"/>
    <n v="1"/>
    <n v="812"/>
    <n v="10"/>
    <s v="Bachelor's Degree"/>
    <n v="1"/>
    <n v="4"/>
    <n v="69"/>
    <n v="2"/>
    <n v="1"/>
    <n v="3"/>
    <n v="1200"/>
    <n v="9724"/>
    <n v="1"/>
    <n v="12"/>
    <n v="3"/>
    <n v="1"/>
    <n v="80"/>
    <n v="0"/>
    <n v="0"/>
    <n v="3"/>
    <n v="0"/>
    <n v="0"/>
    <n v="0"/>
    <n v="0"/>
  </r>
  <r>
    <x v="1"/>
    <x v="0"/>
    <x v="2"/>
    <s v="Current Employees"/>
    <x v="1"/>
    <s v="Medical"/>
    <s v="STAFF-412"/>
    <n v="412"/>
    <x v="1"/>
    <s v="Healthcare Representative"/>
    <s v="Single"/>
    <s v="No"/>
    <s v="Y"/>
    <n v="2"/>
    <n v="-2"/>
    <n v="0"/>
    <n v="28"/>
    <n v="0"/>
    <m/>
    <n v="0"/>
    <n v="1"/>
    <n v="1476"/>
    <n v="16"/>
    <s v="Associates Degree"/>
    <n v="1"/>
    <n v="2"/>
    <n v="68"/>
    <n v="4"/>
    <n v="2"/>
    <n v="3"/>
    <n v="5661"/>
    <n v="4824"/>
    <n v="0"/>
    <n v="19"/>
    <n v="3"/>
    <n v="3"/>
    <n v="80"/>
    <n v="0"/>
    <n v="9"/>
    <n v="3"/>
    <n v="8"/>
    <n v="3"/>
    <n v="0"/>
    <n v="7"/>
  </r>
  <r>
    <x v="1"/>
    <x v="0"/>
    <x v="2"/>
    <s v="Current Employees"/>
    <x v="0"/>
    <s v="Technical Degree"/>
    <s v="STAFF-416"/>
    <n v="416"/>
    <x v="1"/>
    <s v="Sales Executive"/>
    <s v="Married"/>
    <s v="No"/>
    <s v="Y"/>
    <n v="3"/>
    <n v="-2"/>
    <n v="0"/>
    <n v="31"/>
    <n v="0"/>
    <m/>
    <n v="0"/>
    <n v="1"/>
    <n v="218"/>
    <n v="7"/>
    <s v="Bachelor's Degree"/>
    <n v="1"/>
    <n v="4"/>
    <n v="100"/>
    <n v="4"/>
    <n v="2"/>
    <n v="4"/>
    <n v="6929"/>
    <n v="12241"/>
    <n v="4"/>
    <n v="11"/>
    <n v="3"/>
    <n v="2"/>
    <n v="80"/>
    <n v="1"/>
    <n v="10"/>
    <n v="2"/>
    <n v="8"/>
    <n v="7"/>
    <n v="7"/>
    <n v="7"/>
  </r>
  <r>
    <x v="1"/>
    <x v="0"/>
    <x v="0"/>
    <s v="Current Employees"/>
    <x v="1"/>
    <s v="Medical"/>
    <s v="STAFF-417"/>
    <n v="417"/>
    <x v="1"/>
    <s v="Healthcare Representative"/>
    <s v="Divorced"/>
    <s v="No"/>
    <s v="Y"/>
    <n v="5"/>
    <n v="-2"/>
    <n v="0"/>
    <n v="39"/>
    <n v="0"/>
    <m/>
    <n v="0"/>
    <n v="1"/>
    <n v="1132"/>
    <n v="1"/>
    <s v="Bachelor's Degree"/>
    <n v="1"/>
    <n v="3"/>
    <n v="48"/>
    <n v="4"/>
    <n v="3"/>
    <n v="4"/>
    <n v="9613"/>
    <n v="10942"/>
    <n v="0"/>
    <n v="17"/>
    <n v="3"/>
    <n v="1"/>
    <n v="80"/>
    <n v="3"/>
    <n v="19"/>
    <n v="2"/>
    <n v="18"/>
    <n v="10"/>
    <n v="3"/>
    <n v="7"/>
  </r>
  <r>
    <x v="1"/>
    <x v="2"/>
    <x v="0"/>
    <s v="Current Employees"/>
    <x v="1"/>
    <s v="Life Sciences"/>
    <s v="STAFF-419"/>
    <n v="419"/>
    <x v="0"/>
    <s v="Laboratory Technician"/>
    <s v="Married"/>
    <s v="No"/>
    <s v="Y"/>
    <n v="3"/>
    <n v="-2"/>
    <n v="0"/>
    <n v="36"/>
    <n v="0"/>
    <m/>
    <n v="0"/>
    <n v="1"/>
    <n v="1105"/>
    <n v="24"/>
    <s v="Master's Degree"/>
    <n v="1"/>
    <n v="2"/>
    <n v="47"/>
    <n v="3"/>
    <n v="2"/>
    <n v="2"/>
    <n v="5674"/>
    <n v="6927"/>
    <n v="7"/>
    <n v="15"/>
    <n v="3"/>
    <n v="3"/>
    <n v="80"/>
    <n v="1"/>
    <n v="11"/>
    <n v="3"/>
    <n v="9"/>
    <n v="8"/>
    <n v="0"/>
    <n v="8"/>
  </r>
  <r>
    <x v="1"/>
    <x v="0"/>
    <x v="2"/>
    <s v="Current Employees"/>
    <x v="0"/>
    <s v="Life Sciences"/>
    <s v="STAFF-420"/>
    <n v="420"/>
    <x v="1"/>
    <s v="Sales Executive"/>
    <s v="Married"/>
    <s v="No"/>
    <s v="Y"/>
    <n v="3"/>
    <n v="-2"/>
    <n v="0"/>
    <n v="32"/>
    <n v="0"/>
    <m/>
    <n v="0"/>
    <n v="1"/>
    <n v="906"/>
    <n v="7"/>
    <s v="Bachelor's Degree"/>
    <n v="1"/>
    <n v="4"/>
    <n v="91"/>
    <n v="2"/>
    <n v="2"/>
    <n v="2"/>
    <n v="5484"/>
    <n v="16985"/>
    <n v="1"/>
    <n v="14"/>
    <n v="3"/>
    <n v="3"/>
    <n v="80"/>
    <n v="1"/>
    <n v="13"/>
    <n v="2"/>
    <n v="13"/>
    <n v="8"/>
    <n v="4"/>
    <n v="8"/>
  </r>
  <r>
    <x v="1"/>
    <x v="0"/>
    <x v="0"/>
    <s v="Current Employees"/>
    <x v="1"/>
    <s v="Life Sciences"/>
    <s v="STAFF-421"/>
    <n v="421"/>
    <x v="0"/>
    <s v="Research Director"/>
    <s v="Married"/>
    <s v="No"/>
    <s v="Y"/>
    <n v="2"/>
    <n v="-2"/>
    <n v="0"/>
    <n v="38"/>
    <n v="0"/>
    <m/>
    <n v="0"/>
    <n v="1"/>
    <n v="849"/>
    <n v="25"/>
    <s v="Associates Degree"/>
    <n v="1"/>
    <n v="1"/>
    <n v="81"/>
    <n v="2"/>
    <n v="3"/>
    <n v="2"/>
    <n v="12061"/>
    <n v="26707"/>
    <n v="3"/>
    <n v="17"/>
    <n v="3"/>
    <n v="3"/>
    <n v="80"/>
    <n v="1"/>
    <n v="19"/>
    <n v="3"/>
    <n v="10"/>
    <n v="8"/>
    <n v="0"/>
    <n v="1"/>
  </r>
  <r>
    <x v="1"/>
    <x v="2"/>
    <x v="3"/>
    <s v="Current Employees"/>
    <x v="1"/>
    <s v="Life Sciences"/>
    <s v="STAFF-422"/>
    <n v="422"/>
    <x v="1"/>
    <s v="Healthcare Representative"/>
    <s v="Divorced"/>
    <s v="Yes"/>
    <s v="Y"/>
    <n v="2"/>
    <n v="-2"/>
    <n v="0"/>
    <n v="58"/>
    <n v="0"/>
    <m/>
    <n v="0"/>
    <n v="1"/>
    <n v="390"/>
    <n v="1"/>
    <s v="Master's Degree"/>
    <n v="1"/>
    <n v="4"/>
    <n v="32"/>
    <n v="1"/>
    <n v="2"/>
    <n v="2"/>
    <n v="5660"/>
    <n v="17056"/>
    <n v="2"/>
    <n v="13"/>
    <n v="3"/>
    <n v="4"/>
    <n v="80"/>
    <n v="1"/>
    <n v="12"/>
    <n v="3"/>
    <n v="5"/>
    <n v="3"/>
    <n v="1"/>
    <n v="2"/>
  </r>
  <r>
    <x v="1"/>
    <x v="0"/>
    <x v="2"/>
    <s v="Current Employees"/>
    <x v="1"/>
    <s v="Technical Degree"/>
    <s v="STAFF-423"/>
    <n v="423"/>
    <x v="1"/>
    <s v="Research Scientist"/>
    <s v="Married"/>
    <s v="Yes"/>
    <s v="Y"/>
    <n v="4"/>
    <n v="-2"/>
    <n v="0"/>
    <n v="31"/>
    <n v="0"/>
    <m/>
    <n v="0"/>
    <n v="1"/>
    <n v="691"/>
    <n v="5"/>
    <s v="Master's Degree"/>
    <n v="1"/>
    <n v="4"/>
    <n v="86"/>
    <n v="3"/>
    <n v="1"/>
    <n v="4"/>
    <n v="4821"/>
    <n v="10077"/>
    <n v="0"/>
    <n v="12"/>
    <n v="3"/>
    <n v="3"/>
    <n v="80"/>
    <n v="1"/>
    <n v="6"/>
    <n v="3"/>
    <n v="5"/>
    <n v="2"/>
    <n v="0"/>
    <n v="3"/>
  </r>
  <r>
    <x v="1"/>
    <x v="0"/>
    <x v="2"/>
    <s v="Current Employees"/>
    <x v="2"/>
    <s v="Human Resources"/>
    <s v="STAFF-424"/>
    <n v="424"/>
    <x v="1"/>
    <s v="Human Resources"/>
    <s v="Married"/>
    <s v="No"/>
    <s v="Y"/>
    <n v="1"/>
    <n v="-2"/>
    <n v="0"/>
    <n v="31"/>
    <n v="0"/>
    <m/>
    <n v="0"/>
    <n v="1"/>
    <n v="106"/>
    <n v="2"/>
    <s v="Bachelor's Degree"/>
    <n v="1"/>
    <n v="1"/>
    <n v="62"/>
    <n v="2"/>
    <n v="2"/>
    <n v="3"/>
    <n v="6410"/>
    <n v="17822"/>
    <n v="3"/>
    <n v="12"/>
    <n v="3"/>
    <n v="4"/>
    <n v="80"/>
    <n v="0"/>
    <n v="9"/>
    <n v="3"/>
    <n v="2"/>
    <n v="2"/>
    <n v="1"/>
    <n v="0"/>
  </r>
  <r>
    <x v="1"/>
    <x v="1"/>
    <x v="1"/>
    <s v="Current Employees"/>
    <x v="1"/>
    <s v="Life Sciences"/>
    <s v="STAFF-425"/>
    <n v="425"/>
    <x v="1"/>
    <s v="Laboratory Technician"/>
    <s v="Divorced"/>
    <s v="No"/>
    <s v="Y"/>
    <n v="2"/>
    <n v="-2"/>
    <n v="0"/>
    <n v="45"/>
    <n v="0"/>
    <m/>
    <n v="0"/>
    <n v="1"/>
    <n v="1249"/>
    <n v="7"/>
    <s v="Bachelor's Degree"/>
    <n v="1"/>
    <n v="1"/>
    <n v="97"/>
    <n v="3"/>
    <n v="3"/>
    <n v="2"/>
    <n v="5210"/>
    <n v="20308"/>
    <n v="1"/>
    <n v="18"/>
    <n v="3"/>
    <n v="1"/>
    <n v="80"/>
    <n v="1"/>
    <n v="24"/>
    <n v="3"/>
    <n v="24"/>
    <n v="9"/>
    <n v="9"/>
    <n v="11"/>
  </r>
  <r>
    <x v="1"/>
    <x v="0"/>
    <x v="2"/>
    <s v="Current Employees"/>
    <x v="1"/>
    <s v="Life Sciences"/>
    <s v="STAFF-426"/>
    <n v="426"/>
    <x v="1"/>
    <s v="Research Scientist"/>
    <s v="Divorced"/>
    <s v="Yes"/>
    <s v="Y"/>
    <n v="2"/>
    <n v="-2"/>
    <n v="0"/>
    <n v="31"/>
    <n v="0"/>
    <m/>
    <n v="0"/>
    <n v="1"/>
    <n v="192"/>
    <n v="2"/>
    <s v="Master's Degree"/>
    <n v="1"/>
    <n v="3"/>
    <n v="32"/>
    <n v="3"/>
    <n v="1"/>
    <n v="2"/>
    <n v="2695"/>
    <n v="7747"/>
    <n v="0"/>
    <n v="18"/>
    <n v="3"/>
    <n v="2"/>
    <n v="80"/>
    <n v="1"/>
    <n v="3"/>
    <n v="1"/>
    <n v="2"/>
    <n v="2"/>
    <n v="2"/>
    <n v="2"/>
  </r>
  <r>
    <x v="1"/>
    <x v="1"/>
    <x v="2"/>
    <s v="Current Employees"/>
    <x v="1"/>
    <s v="Life Sciences"/>
    <s v="STAFF-428"/>
    <n v="428"/>
    <x v="0"/>
    <s v="Manager"/>
    <s v="Married"/>
    <s v="No"/>
    <s v="Y"/>
    <n v="2"/>
    <n v="-2"/>
    <n v="0"/>
    <n v="33"/>
    <n v="0"/>
    <m/>
    <n v="0"/>
    <n v="1"/>
    <n v="553"/>
    <n v="5"/>
    <s v="Master's Degree"/>
    <n v="1"/>
    <n v="4"/>
    <n v="74"/>
    <n v="3"/>
    <n v="3"/>
    <n v="2"/>
    <n v="11878"/>
    <n v="23364"/>
    <n v="6"/>
    <n v="11"/>
    <n v="3"/>
    <n v="2"/>
    <n v="80"/>
    <n v="2"/>
    <n v="12"/>
    <n v="3"/>
    <n v="10"/>
    <n v="6"/>
    <n v="8"/>
    <n v="8"/>
  </r>
  <r>
    <x v="1"/>
    <x v="0"/>
    <x v="0"/>
    <s v="Current Employees"/>
    <x v="1"/>
    <s v="Medical"/>
    <s v="STAFF-429"/>
    <n v="429"/>
    <x v="1"/>
    <s v="Manager"/>
    <s v="Married"/>
    <s v="Yes"/>
    <s v="Y"/>
    <n v="3"/>
    <n v="-2"/>
    <n v="0"/>
    <n v="39"/>
    <n v="0"/>
    <m/>
    <n v="0"/>
    <n v="1"/>
    <n v="117"/>
    <n v="10"/>
    <s v="High School"/>
    <n v="1"/>
    <n v="3"/>
    <n v="99"/>
    <n v="3"/>
    <n v="4"/>
    <n v="3"/>
    <n v="17068"/>
    <n v="5355"/>
    <n v="1"/>
    <n v="14"/>
    <n v="3"/>
    <n v="4"/>
    <n v="80"/>
    <n v="0"/>
    <n v="21"/>
    <n v="3"/>
    <n v="21"/>
    <n v="9"/>
    <n v="11"/>
    <n v="10"/>
  </r>
  <r>
    <x v="1"/>
    <x v="1"/>
    <x v="0"/>
    <s v="Current Employees"/>
    <x v="1"/>
    <s v="Life Sciences"/>
    <s v="STAFF-430"/>
    <n v="430"/>
    <x v="0"/>
    <s v="Laboratory Technician"/>
    <s v="Single"/>
    <s v="No"/>
    <s v="Y"/>
    <n v="5"/>
    <n v="-2"/>
    <n v="0"/>
    <n v="43"/>
    <n v="0"/>
    <m/>
    <n v="0"/>
    <n v="1"/>
    <n v="185"/>
    <n v="10"/>
    <s v="Master's Degree"/>
    <n v="1"/>
    <n v="3"/>
    <n v="33"/>
    <n v="3"/>
    <n v="1"/>
    <n v="2"/>
    <n v="2455"/>
    <n v="10675"/>
    <n v="0"/>
    <n v="19"/>
    <n v="3"/>
    <n v="1"/>
    <n v="80"/>
    <n v="0"/>
    <n v="9"/>
    <n v="3"/>
    <n v="8"/>
    <n v="7"/>
    <n v="1"/>
    <n v="7"/>
  </r>
  <r>
    <x v="1"/>
    <x v="0"/>
    <x v="1"/>
    <s v="Current Employees"/>
    <x v="1"/>
    <s v="Technical Degree"/>
    <s v="STAFF-431"/>
    <n v="431"/>
    <x v="0"/>
    <s v="Healthcare Representative"/>
    <s v="Single"/>
    <s v="Yes"/>
    <s v="Y"/>
    <n v="2"/>
    <n v="-2"/>
    <n v="0"/>
    <n v="49"/>
    <n v="0"/>
    <m/>
    <n v="0"/>
    <n v="1"/>
    <n v="1091"/>
    <n v="1"/>
    <s v="Associates Degree"/>
    <n v="1"/>
    <n v="4"/>
    <n v="90"/>
    <n v="2"/>
    <n v="4"/>
    <n v="4"/>
    <n v="13964"/>
    <n v="17810"/>
    <n v="7"/>
    <n v="12"/>
    <n v="3"/>
    <n v="4"/>
    <n v="80"/>
    <n v="0"/>
    <n v="25"/>
    <n v="3"/>
    <n v="7"/>
    <n v="1"/>
    <n v="0"/>
    <n v="7"/>
  </r>
  <r>
    <x v="0"/>
    <x v="0"/>
    <x v="1"/>
    <s v="Ex-Employees"/>
    <x v="1"/>
    <s v="Medical"/>
    <s v="STAFF-433"/>
    <n v="433"/>
    <x v="1"/>
    <s v="Research Scientist"/>
    <s v="Married"/>
    <s v="No"/>
    <s v="Y"/>
    <n v="3"/>
    <n v="-2"/>
    <n v="0"/>
    <n v="52"/>
    <n v="1"/>
    <n v="1"/>
    <n v="1"/>
    <n v="0"/>
    <n v="723"/>
    <n v="8"/>
    <s v="Master's Degree"/>
    <n v="1"/>
    <n v="3"/>
    <n v="85"/>
    <n v="2"/>
    <n v="2"/>
    <n v="3"/>
    <n v="4941"/>
    <n v="17747"/>
    <n v="2"/>
    <n v="15"/>
    <n v="3"/>
    <n v="1"/>
    <n v="80"/>
    <n v="0"/>
    <n v="11"/>
    <n v="2"/>
    <n v="8"/>
    <n v="2"/>
    <n v="7"/>
    <n v="7"/>
  </r>
  <r>
    <x v="1"/>
    <x v="0"/>
    <x v="2"/>
    <s v="Current Employees"/>
    <x v="1"/>
    <s v="Life Sciences"/>
    <s v="STAFF-434"/>
    <n v="434"/>
    <x v="0"/>
    <s v="Research Scientist"/>
    <s v="Single"/>
    <s v="Yes"/>
    <s v="Y"/>
    <n v="2"/>
    <n v="-2"/>
    <n v="0"/>
    <n v="27"/>
    <n v="0"/>
    <m/>
    <n v="0"/>
    <n v="1"/>
    <n v="1220"/>
    <n v="5"/>
    <s v="Bachelor's Degree"/>
    <n v="1"/>
    <n v="3"/>
    <n v="85"/>
    <n v="3"/>
    <n v="1"/>
    <n v="2"/>
    <n v="2478"/>
    <n v="20938"/>
    <n v="1"/>
    <n v="12"/>
    <n v="3"/>
    <n v="2"/>
    <n v="80"/>
    <n v="0"/>
    <n v="4"/>
    <n v="2"/>
    <n v="4"/>
    <n v="3"/>
    <n v="1"/>
    <n v="2"/>
  </r>
  <r>
    <x v="1"/>
    <x v="0"/>
    <x v="2"/>
    <s v="Current Employees"/>
    <x v="0"/>
    <s v="Technical Degree"/>
    <s v="STAFF-436"/>
    <n v="436"/>
    <x v="0"/>
    <s v="Sales Executive"/>
    <s v="Married"/>
    <s v="Yes"/>
    <s v="Y"/>
    <n v="2"/>
    <n v="-2"/>
    <n v="0"/>
    <n v="32"/>
    <n v="0"/>
    <m/>
    <n v="0"/>
    <n v="1"/>
    <n v="588"/>
    <n v="8"/>
    <s v="Associates Degree"/>
    <n v="1"/>
    <n v="4"/>
    <n v="65"/>
    <n v="2"/>
    <n v="2"/>
    <n v="4"/>
    <n v="5228"/>
    <n v="24624"/>
    <n v="1"/>
    <n v="11"/>
    <n v="3"/>
    <n v="4"/>
    <n v="80"/>
    <n v="0"/>
    <n v="13"/>
    <n v="3"/>
    <n v="13"/>
    <n v="12"/>
    <n v="11"/>
    <n v="9"/>
  </r>
  <r>
    <x v="1"/>
    <x v="0"/>
    <x v="2"/>
    <s v="Current Employees"/>
    <x v="0"/>
    <s v="Life Sciences"/>
    <s v="STAFF-437"/>
    <n v="437"/>
    <x v="1"/>
    <s v="Sales Executive"/>
    <s v="Single"/>
    <s v="Yes"/>
    <s v="Y"/>
    <n v="3"/>
    <n v="-2"/>
    <n v="0"/>
    <n v="27"/>
    <n v="0"/>
    <m/>
    <n v="0"/>
    <n v="1"/>
    <n v="1377"/>
    <n v="2"/>
    <s v="Bachelor's Degree"/>
    <n v="1"/>
    <n v="4"/>
    <n v="74"/>
    <n v="3"/>
    <n v="2"/>
    <n v="2"/>
    <n v="4478"/>
    <n v="5242"/>
    <n v="1"/>
    <n v="11"/>
    <n v="3"/>
    <n v="1"/>
    <n v="80"/>
    <n v="0"/>
    <n v="5"/>
    <n v="3"/>
    <n v="5"/>
    <n v="4"/>
    <n v="0"/>
    <n v="4"/>
  </r>
  <r>
    <x v="1"/>
    <x v="0"/>
    <x v="2"/>
    <s v="Current Employees"/>
    <x v="0"/>
    <s v="Marketing"/>
    <s v="STAFF-438"/>
    <n v="438"/>
    <x v="1"/>
    <s v="Sales Executive"/>
    <s v="Divorced"/>
    <s v="No"/>
    <s v="Y"/>
    <n v="3"/>
    <n v="-2"/>
    <n v="0"/>
    <n v="31"/>
    <n v="0"/>
    <m/>
    <n v="0"/>
    <n v="1"/>
    <n v="691"/>
    <n v="7"/>
    <s v="Bachelor's Degree"/>
    <n v="1"/>
    <n v="4"/>
    <n v="73"/>
    <n v="3"/>
    <n v="2"/>
    <n v="1"/>
    <n v="7547"/>
    <n v="7143"/>
    <n v="4"/>
    <n v="12"/>
    <n v="3"/>
    <n v="4"/>
    <n v="80"/>
    <n v="3"/>
    <n v="13"/>
    <n v="3"/>
    <n v="7"/>
    <n v="7"/>
    <n v="1"/>
    <n v="7"/>
  </r>
  <r>
    <x v="1"/>
    <x v="0"/>
    <x v="2"/>
    <s v="Current Employees"/>
    <x v="1"/>
    <s v="Medical"/>
    <s v="STAFF-439"/>
    <n v="439"/>
    <x v="0"/>
    <s v="Research Scientist"/>
    <s v="Single"/>
    <s v="No"/>
    <s v="Y"/>
    <n v="0"/>
    <n v="-2"/>
    <n v="0"/>
    <n v="32"/>
    <n v="0"/>
    <m/>
    <n v="0"/>
    <n v="1"/>
    <n v="1018"/>
    <n v="2"/>
    <s v="Master's Degree"/>
    <n v="1"/>
    <n v="1"/>
    <n v="74"/>
    <n v="4"/>
    <n v="2"/>
    <n v="4"/>
    <n v="5055"/>
    <n v="10557"/>
    <n v="7"/>
    <n v="16"/>
    <n v="3"/>
    <n v="3"/>
    <n v="80"/>
    <n v="0"/>
    <n v="10"/>
    <n v="2"/>
    <n v="7"/>
    <n v="7"/>
    <n v="0"/>
    <n v="7"/>
  </r>
  <r>
    <x v="0"/>
    <x v="0"/>
    <x v="2"/>
    <s v="Ex-Employees"/>
    <x v="1"/>
    <s v="Medical"/>
    <s v="STAFF-440"/>
    <n v="440"/>
    <x v="1"/>
    <s v="Research Scientist"/>
    <s v="Married"/>
    <s v="Yes"/>
    <s v="Y"/>
    <n v="4"/>
    <n v="-2"/>
    <n v="0"/>
    <n v="28"/>
    <n v="1"/>
    <n v="1"/>
    <n v="1"/>
    <n v="0"/>
    <n v="1157"/>
    <n v="2"/>
    <s v="Master's Degree"/>
    <n v="1"/>
    <n v="1"/>
    <n v="84"/>
    <n v="1"/>
    <n v="1"/>
    <n v="4"/>
    <n v="3464"/>
    <n v="24737"/>
    <n v="5"/>
    <n v="13"/>
    <n v="3"/>
    <n v="4"/>
    <n v="80"/>
    <n v="0"/>
    <n v="5"/>
    <n v="2"/>
    <n v="3"/>
    <n v="2"/>
    <n v="2"/>
    <n v="2"/>
  </r>
  <r>
    <x v="1"/>
    <x v="0"/>
    <x v="2"/>
    <s v="Current Employees"/>
    <x v="1"/>
    <s v="Medical"/>
    <s v="STAFF-441"/>
    <n v="441"/>
    <x v="0"/>
    <s v="Research Scientist"/>
    <s v="Married"/>
    <s v="No"/>
    <s v="Y"/>
    <n v="2"/>
    <n v="-2"/>
    <n v="0"/>
    <n v="30"/>
    <n v="0"/>
    <m/>
    <n v="0"/>
    <n v="1"/>
    <n v="1275"/>
    <n v="28"/>
    <s v="Associates Degree"/>
    <n v="1"/>
    <n v="4"/>
    <n v="64"/>
    <n v="3"/>
    <n v="2"/>
    <n v="4"/>
    <n v="5775"/>
    <n v="11934"/>
    <n v="1"/>
    <n v="13"/>
    <n v="3"/>
    <n v="4"/>
    <n v="80"/>
    <n v="2"/>
    <n v="11"/>
    <n v="3"/>
    <n v="10"/>
    <n v="8"/>
    <n v="1"/>
    <n v="9"/>
  </r>
  <r>
    <x v="1"/>
    <x v="1"/>
    <x v="2"/>
    <s v="Current Employees"/>
    <x v="1"/>
    <s v="Life Sciences"/>
    <s v="STAFF-442"/>
    <n v="442"/>
    <x v="0"/>
    <s v="Manufacturing Director"/>
    <s v="Married"/>
    <s v="No"/>
    <s v="Y"/>
    <n v="2"/>
    <n v="-2"/>
    <n v="0"/>
    <n v="31"/>
    <n v="0"/>
    <m/>
    <n v="0"/>
    <n v="1"/>
    <n v="798"/>
    <n v="7"/>
    <s v="Associates Degree"/>
    <n v="1"/>
    <n v="3"/>
    <n v="48"/>
    <n v="2"/>
    <n v="3"/>
    <n v="2"/>
    <n v="8943"/>
    <n v="14034"/>
    <n v="1"/>
    <n v="24"/>
    <n v="4"/>
    <n v="1"/>
    <n v="80"/>
    <n v="1"/>
    <n v="10"/>
    <n v="3"/>
    <n v="10"/>
    <n v="9"/>
    <n v="8"/>
    <n v="9"/>
  </r>
  <r>
    <x v="1"/>
    <x v="1"/>
    <x v="0"/>
    <s v="Current Employees"/>
    <x v="1"/>
    <s v="Medical"/>
    <s v="STAFF-444"/>
    <n v="444"/>
    <x v="1"/>
    <s v="Manager"/>
    <s v="Married"/>
    <s v="No"/>
    <s v="Y"/>
    <n v="2"/>
    <n v="-2"/>
    <n v="0"/>
    <n v="39"/>
    <n v="0"/>
    <m/>
    <n v="0"/>
    <n v="1"/>
    <n v="672"/>
    <n v="7"/>
    <s v="Associates Degree"/>
    <n v="1"/>
    <n v="3"/>
    <n v="54"/>
    <n v="2"/>
    <n v="5"/>
    <n v="4"/>
    <n v="19272"/>
    <n v="21141"/>
    <n v="1"/>
    <n v="15"/>
    <n v="3"/>
    <n v="1"/>
    <n v="80"/>
    <n v="1"/>
    <n v="21"/>
    <n v="3"/>
    <n v="21"/>
    <n v="9"/>
    <n v="13"/>
    <n v="3"/>
  </r>
  <r>
    <x v="0"/>
    <x v="0"/>
    <x v="0"/>
    <s v="Ex-Employees"/>
    <x v="0"/>
    <s v="Medical"/>
    <s v="STAFF-445"/>
    <n v="445"/>
    <x v="0"/>
    <s v="Sales Executive"/>
    <s v="Married"/>
    <s v="Yes"/>
    <s v="Y"/>
    <n v="3"/>
    <n v="-2"/>
    <n v="0"/>
    <n v="39"/>
    <n v="1"/>
    <n v="1"/>
    <n v="1"/>
    <n v="0"/>
    <n v="1162"/>
    <n v="3"/>
    <s v="Associates Degree"/>
    <n v="1"/>
    <n v="4"/>
    <n v="41"/>
    <n v="3"/>
    <n v="2"/>
    <n v="3"/>
    <n v="5238"/>
    <n v="17778"/>
    <n v="4"/>
    <n v="18"/>
    <n v="3"/>
    <n v="1"/>
    <n v="80"/>
    <n v="0"/>
    <n v="12"/>
    <n v="2"/>
    <n v="1"/>
    <n v="0"/>
    <n v="0"/>
    <n v="0"/>
  </r>
  <r>
    <x v="1"/>
    <x v="1"/>
    <x v="2"/>
    <s v="Current Employees"/>
    <x v="0"/>
    <s v="Marketing"/>
    <s v="STAFF-446"/>
    <n v="446"/>
    <x v="1"/>
    <s v="Sales Executive"/>
    <s v="Single"/>
    <s v="No"/>
    <s v="Y"/>
    <n v="6"/>
    <n v="-2"/>
    <n v="0"/>
    <n v="33"/>
    <n v="0"/>
    <m/>
    <n v="0"/>
    <n v="1"/>
    <n v="508"/>
    <n v="10"/>
    <s v="Bachelor's Degree"/>
    <n v="1"/>
    <n v="2"/>
    <n v="46"/>
    <n v="2"/>
    <n v="2"/>
    <n v="1"/>
    <n v="4682"/>
    <n v="4317"/>
    <n v="3"/>
    <n v="14"/>
    <n v="3"/>
    <n v="3"/>
    <n v="80"/>
    <n v="0"/>
    <n v="9"/>
    <n v="2"/>
    <n v="7"/>
    <n v="7"/>
    <n v="0"/>
    <n v="1"/>
  </r>
  <r>
    <x v="1"/>
    <x v="0"/>
    <x v="1"/>
    <s v="Current Employees"/>
    <x v="1"/>
    <s v="Life Sciences"/>
    <s v="STAFF-447"/>
    <n v="447"/>
    <x v="1"/>
    <s v="Research Director"/>
    <s v="Married"/>
    <s v="No"/>
    <s v="Y"/>
    <n v="2"/>
    <n v="-2"/>
    <n v="0"/>
    <n v="47"/>
    <n v="0"/>
    <m/>
    <n v="0"/>
    <n v="1"/>
    <n v="1482"/>
    <n v="5"/>
    <s v="Doctoral Degree"/>
    <n v="1"/>
    <n v="4"/>
    <n v="42"/>
    <n v="3"/>
    <n v="5"/>
    <n v="2"/>
    <n v="18300"/>
    <n v="16375"/>
    <n v="4"/>
    <n v="11"/>
    <n v="3"/>
    <n v="2"/>
    <n v="80"/>
    <n v="1"/>
    <n v="21"/>
    <n v="3"/>
    <n v="3"/>
    <n v="2"/>
    <n v="1"/>
    <n v="1"/>
  </r>
  <r>
    <x v="1"/>
    <x v="1"/>
    <x v="0"/>
    <s v="Current Employees"/>
    <x v="1"/>
    <s v="Life Sciences"/>
    <s v="STAFF-448"/>
    <n v="448"/>
    <x v="0"/>
    <s v="Laboratory Technician"/>
    <s v="Divorced"/>
    <s v="No"/>
    <s v="Y"/>
    <n v="3"/>
    <n v="-2"/>
    <n v="0"/>
    <n v="43"/>
    <n v="0"/>
    <m/>
    <n v="0"/>
    <n v="1"/>
    <n v="559"/>
    <n v="10"/>
    <s v="Master's Degree"/>
    <n v="1"/>
    <n v="3"/>
    <n v="82"/>
    <n v="2"/>
    <n v="2"/>
    <n v="2"/>
    <n v="5257"/>
    <n v="6227"/>
    <n v="1"/>
    <n v="11"/>
    <n v="3"/>
    <n v="2"/>
    <n v="80"/>
    <n v="1"/>
    <n v="9"/>
    <n v="4"/>
    <n v="9"/>
    <n v="7"/>
    <n v="0"/>
    <n v="0"/>
  </r>
  <r>
    <x v="1"/>
    <x v="2"/>
    <x v="2"/>
    <s v="Current Employees"/>
    <x v="0"/>
    <s v="Marketing"/>
    <s v="STAFF-449"/>
    <n v="449"/>
    <x v="1"/>
    <s v="Sales Executive"/>
    <s v="Married"/>
    <s v="Yes"/>
    <s v="Y"/>
    <n v="0"/>
    <n v="-2"/>
    <n v="0"/>
    <n v="27"/>
    <n v="0"/>
    <m/>
    <n v="0"/>
    <n v="1"/>
    <n v="210"/>
    <n v="1"/>
    <s v="High School"/>
    <n v="1"/>
    <n v="3"/>
    <n v="73"/>
    <n v="3"/>
    <n v="2"/>
    <n v="1"/>
    <n v="6349"/>
    <n v="22107"/>
    <n v="0"/>
    <n v="13"/>
    <n v="3"/>
    <n v="4"/>
    <n v="80"/>
    <n v="1"/>
    <n v="6"/>
    <n v="3"/>
    <n v="5"/>
    <n v="4"/>
    <n v="1"/>
    <n v="4"/>
  </r>
  <r>
    <x v="1"/>
    <x v="1"/>
    <x v="1"/>
    <s v="Current Employees"/>
    <x v="1"/>
    <s v="Life Sciences"/>
    <s v="STAFF-450"/>
    <n v="450"/>
    <x v="0"/>
    <s v="Research Scientist"/>
    <s v="Single"/>
    <s v="No"/>
    <s v="Y"/>
    <n v="4"/>
    <n v="-2"/>
    <n v="0"/>
    <n v="54"/>
    <n v="0"/>
    <m/>
    <n v="0"/>
    <n v="1"/>
    <n v="928"/>
    <n v="20"/>
    <s v="Master's Degree"/>
    <n v="1"/>
    <n v="4"/>
    <n v="31"/>
    <n v="3"/>
    <n v="2"/>
    <n v="2"/>
    <n v="4869"/>
    <n v="16885"/>
    <n v="3"/>
    <n v="12"/>
    <n v="3"/>
    <n v="4"/>
    <n v="80"/>
    <n v="0"/>
    <n v="20"/>
    <n v="2"/>
    <n v="4"/>
    <n v="3"/>
    <n v="0"/>
    <n v="3"/>
  </r>
  <r>
    <x v="1"/>
    <x v="0"/>
    <x v="0"/>
    <s v="Current Employees"/>
    <x v="1"/>
    <s v="Life Sciences"/>
    <s v="STAFF-451"/>
    <n v="451"/>
    <x v="0"/>
    <s v="Healthcare Representative"/>
    <s v="Married"/>
    <s v="No"/>
    <s v="Y"/>
    <n v="1"/>
    <n v="-2"/>
    <n v="0"/>
    <n v="43"/>
    <n v="0"/>
    <m/>
    <n v="0"/>
    <n v="1"/>
    <n v="1001"/>
    <n v="7"/>
    <s v="Bachelor's Degree"/>
    <n v="1"/>
    <n v="3"/>
    <n v="43"/>
    <n v="3"/>
    <n v="3"/>
    <n v="2"/>
    <n v="9985"/>
    <n v="9262"/>
    <n v="8"/>
    <n v="16"/>
    <n v="3"/>
    <n v="1"/>
    <n v="80"/>
    <n v="1"/>
    <n v="10"/>
    <n v="2"/>
    <n v="1"/>
    <n v="0"/>
    <n v="0"/>
    <n v="0"/>
  </r>
  <r>
    <x v="1"/>
    <x v="0"/>
    <x v="1"/>
    <s v="Current Employees"/>
    <x v="1"/>
    <s v="Other"/>
    <s v="STAFF-452"/>
    <n v="452"/>
    <x v="1"/>
    <s v="Research Scientist"/>
    <s v="Married"/>
    <s v="No"/>
    <s v="Y"/>
    <n v="3"/>
    <n v="-2"/>
    <n v="0"/>
    <n v="45"/>
    <n v="0"/>
    <m/>
    <n v="0"/>
    <n v="1"/>
    <n v="549"/>
    <n v="8"/>
    <s v="Master's Degree"/>
    <n v="1"/>
    <n v="4"/>
    <n v="75"/>
    <n v="3"/>
    <n v="2"/>
    <n v="4"/>
    <n v="3697"/>
    <n v="9278"/>
    <n v="9"/>
    <n v="14"/>
    <n v="3"/>
    <n v="1"/>
    <n v="80"/>
    <n v="2"/>
    <n v="12"/>
    <n v="3"/>
    <n v="10"/>
    <n v="9"/>
    <n v="9"/>
    <n v="8"/>
  </r>
  <r>
    <x v="1"/>
    <x v="0"/>
    <x v="0"/>
    <s v="Current Employees"/>
    <x v="0"/>
    <s v="Medical"/>
    <s v="STAFF-453"/>
    <n v="453"/>
    <x v="1"/>
    <s v="Sales Executive"/>
    <s v="Married"/>
    <s v="Yes"/>
    <s v="Y"/>
    <n v="2"/>
    <n v="-2"/>
    <n v="0"/>
    <n v="40"/>
    <n v="0"/>
    <m/>
    <n v="0"/>
    <n v="1"/>
    <n v="1124"/>
    <n v="1"/>
    <s v="Associates Degree"/>
    <n v="1"/>
    <n v="2"/>
    <n v="57"/>
    <n v="1"/>
    <n v="2"/>
    <n v="4"/>
    <n v="7457"/>
    <n v="13273"/>
    <n v="2"/>
    <n v="22"/>
    <n v="4"/>
    <n v="3"/>
    <n v="80"/>
    <n v="3"/>
    <n v="6"/>
    <n v="2"/>
    <n v="4"/>
    <n v="3"/>
    <n v="0"/>
    <n v="2"/>
  </r>
  <r>
    <x v="0"/>
    <x v="0"/>
    <x v="2"/>
    <s v="Ex-Employees"/>
    <x v="1"/>
    <s v="Other"/>
    <s v="STAFF-454"/>
    <n v="454"/>
    <x v="1"/>
    <s v="Laboratory Technician"/>
    <s v="Married"/>
    <s v="Yes"/>
    <s v="Y"/>
    <n v="4"/>
    <n v="-2"/>
    <n v="0"/>
    <n v="29"/>
    <n v="1"/>
    <n v="1"/>
    <n v="1"/>
    <n v="0"/>
    <n v="318"/>
    <n v="8"/>
    <s v="Master's Degree"/>
    <n v="1"/>
    <n v="2"/>
    <n v="77"/>
    <n v="1"/>
    <n v="1"/>
    <n v="3"/>
    <n v="2119"/>
    <n v="4759"/>
    <n v="1"/>
    <n v="11"/>
    <n v="3"/>
    <n v="4"/>
    <n v="80"/>
    <n v="0"/>
    <n v="7"/>
    <n v="2"/>
    <n v="7"/>
    <n v="7"/>
    <n v="0"/>
    <n v="7"/>
  </r>
  <r>
    <x v="1"/>
    <x v="0"/>
    <x v="2"/>
    <s v="Current Employees"/>
    <x v="1"/>
    <s v="Other"/>
    <s v="STAFF-455"/>
    <n v="455"/>
    <x v="1"/>
    <s v="Laboratory Technician"/>
    <s v="Single"/>
    <s v="No"/>
    <s v="Y"/>
    <n v="2"/>
    <n v="-2"/>
    <n v="0"/>
    <n v="29"/>
    <n v="0"/>
    <m/>
    <n v="0"/>
    <n v="1"/>
    <n v="738"/>
    <n v="9"/>
    <s v="Doctoral Degree"/>
    <n v="1"/>
    <n v="2"/>
    <n v="30"/>
    <n v="2"/>
    <n v="1"/>
    <n v="4"/>
    <n v="3983"/>
    <n v="7621"/>
    <n v="0"/>
    <n v="17"/>
    <n v="3"/>
    <n v="3"/>
    <n v="80"/>
    <n v="0"/>
    <n v="4"/>
    <n v="3"/>
    <n v="3"/>
    <n v="2"/>
    <n v="2"/>
    <n v="2"/>
  </r>
  <r>
    <x v="1"/>
    <x v="0"/>
    <x v="2"/>
    <s v="Current Employees"/>
    <x v="0"/>
    <s v="Marketing"/>
    <s v="STAFF-456"/>
    <n v="456"/>
    <x v="0"/>
    <s v="Sales Executive"/>
    <s v="Divorced"/>
    <s v="No"/>
    <s v="Y"/>
    <n v="2"/>
    <n v="-2"/>
    <n v="0"/>
    <n v="30"/>
    <n v="0"/>
    <m/>
    <n v="0"/>
    <n v="1"/>
    <n v="570"/>
    <n v="5"/>
    <s v="Bachelor's Degree"/>
    <n v="1"/>
    <n v="4"/>
    <n v="30"/>
    <n v="2"/>
    <n v="2"/>
    <n v="1"/>
    <n v="6118"/>
    <n v="5431"/>
    <n v="1"/>
    <n v="13"/>
    <n v="3"/>
    <n v="3"/>
    <n v="80"/>
    <n v="3"/>
    <n v="10"/>
    <n v="3"/>
    <n v="10"/>
    <n v="9"/>
    <n v="1"/>
    <n v="2"/>
  </r>
  <r>
    <x v="1"/>
    <x v="0"/>
    <x v="2"/>
    <s v="Current Employees"/>
    <x v="0"/>
    <s v="Marketing"/>
    <s v="STAFF-458"/>
    <n v="458"/>
    <x v="0"/>
    <s v="Sales Executive"/>
    <s v="Married"/>
    <s v="No"/>
    <s v="Y"/>
    <n v="3"/>
    <n v="-2"/>
    <n v="0"/>
    <n v="27"/>
    <n v="0"/>
    <m/>
    <n v="0"/>
    <n v="1"/>
    <n v="1130"/>
    <n v="8"/>
    <s v="Master's Degree"/>
    <n v="1"/>
    <n v="2"/>
    <n v="56"/>
    <n v="3"/>
    <n v="2"/>
    <n v="1"/>
    <n v="6214"/>
    <n v="3415"/>
    <n v="1"/>
    <n v="18"/>
    <n v="3"/>
    <n v="1"/>
    <n v="80"/>
    <n v="1"/>
    <n v="8"/>
    <n v="3"/>
    <n v="8"/>
    <n v="7"/>
    <n v="0"/>
    <n v="7"/>
  </r>
  <r>
    <x v="1"/>
    <x v="0"/>
    <x v="0"/>
    <s v="Current Employees"/>
    <x v="1"/>
    <s v="Medical"/>
    <s v="STAFF-460"/>
    <n v="460"/>
    <x v="1"/>
    <s v="Manufacturing Director"/>
    <s v="Divorced"/>
    <s v="No"/>
    <s v="Y"/>
    <n v="2"/>
    <n v="-2"/>
    <n v="0"/>
    <n v="37"/>
    <n v="0"/>
    <m/>
    <n v="0"/>
    <n v="1"/>
    <n v="1192"/>
    <n v="5"/>
    <s v="Associates Degree"/>
    <n v="1"/>
    <n v="4"/>
    <n v="61"/>
    <n v="3"/>
    <n v="2"/>
    <n v="4"/>
    <n v="6347"/>
    <n v="23177"/>
    <n v="7"/>
    <n v="16"/>
    <n v="3"/>
    <n v="3"/>
    <n v="80"/>
    <n v="2"/>
    <n v="8"/>
    <n v="2"/>
    <n v="6"/>
    <n v="2"/>
    <n v="0"/>
    <n v="4"/>
  </r>
  <r>
    <x v="1"/>
    <x v="0"/>
    <x v="0"/>
    <s v="Current Employees"/>
    <x v="1"/>
    <s v="Life Sciences"/>
    <s v="STAFF-461"/>
    <n v="461"/>
    <x v="1"/>
    <s v="Research Director"/>
    <s v="Divorced"/>
    <s v="Yes"/>
    <s v="Y"/>
    <n v="3"/>
    <n v="-2"/>
    <n v="0"/>
    <n v="38"/>
    <n v="0"/>
    <m/>
    <n v="0"/>
    <n v="1"/>
    <n v="343"/>
    <n v="15"/>
    <s v="Associates Degree"/>
    <n v="1"/>
    <n v="3"/>
    <n v="92"/>
    <n v="2"/>
    <n v="3"/>
    <n v="2"/>
    <n v="11510"/>
    <n v="15682"/>
    <n v="0"/>
    <n v="14"/>
    <n v="3"/>
    <n v="2"/>
    <n v="80"/>
    <n v="1"/>
    <n v="12"/>
    <n v="3"/>
    <n v="11"/>
    <n v="10"/>
    <n v="2"/>
    <n v="9"/>
  </r>
  <r>
    <x v="1"/>
    <x v="0"/>
    <x v="2"/>
    <s v="Current Employees"/>
    <x v="1"/>
    <s v="Medical"/>
    <s v="STAFF-462"/>
    <n v="462"/>
    <x v="0"/>
    <s v="Manufacturing Director"/>
    <s v="Single"/>
    <s v="Yes"/>
    <s v="Y"/>
    <n v="2"/>
    <n v="-2"/>
    <n v="0"/>
    <n v="31"/>
    <n v="0"/>
    <m/>
    <n v="0"/>
    <n v="1"/>
    <n v="1232"/>
    <n v="7"/>
    <s v="Master's Degree"/>
    <n v="1"/>
    <n v="3"/>
    <n v="39"/>
    <n v="3"/>
    <n v="3"/>
    <n v="4"/>
    <n v="7143"/>
    <n v="25713"/>
    <n v="1"/>
    <n v="14"/>
    <n v="3"/>
    <n v="3"/>
    <n v="80"/>
    <n v="0"/>
    <n v="11"/>
    <n v="2"/>
    <n v="11"/>
    <n v="9"/>
    <n v="4"/>
    <n v="10"/>
  </r>
  <r>
    <x v="1"/>
    <x v="0"/>
    <x v="2"/>
    <s v="Current Employees"/>
    <x v="0"/>
    <s v="Marketing"/>
    <s v="STAFF-463"/>
    <n v="463"/>
    <x v="0"/>
    <s v="Sales Executive"/>
    <s v="Divorced"/>
    <s v="Yes"/>
    <s v="Y"/>
    <n v="2"/>
    <n v="-2"/>
    <n v="0"/>
    <n v="29"/>
    <n v="0"/>
    <m/>
    <n v="0"/>
    <n v="1"/>
    <n v="144"/>
    <n v="10"/>
    <s v="High School"/>
    <n v="1"/>
    <n v="4"/>
    <n v="39"/>
    <n v="2"/>
    <n v="2"/>
    <n v="1"/>
    <n v="8268"/>
    <n v="11866"/>
    <n v="1"/>
    <n v="14"/>
    <n v="3"/>
    <n v="1"/>
    <n v="80"/>
    <n v="2"/>
    <n v="7"/>
    <n v="3"/>
    <n v="7"/>
    <n v="7"/>
    <n v="1"/>
    <n v="7"/>
  </r>
  <r>
    <x v="1"/>
    <x v="0"/>
    <x v="0"/>
    <s v="Current Employees"/>
    <x v="1"/>
    <s v="Technical Degree"/>
    <s v="STAFF-464"/>
    <n v="464"/>
    <x v="1"/>
    <s v="Manufacturing Director"/>
    <s v="Single"/>
    <s v="No"/>
    <s v="Y"/>
    <n v="5"/>
    <n v="-2"/>
    <n v="0"/>
    <n v="35"/>
    <n v="0"/>
    <m/>
    <n v="0"/>
    <n v="1"/>
    <n v="1296"/>
    <n v="5"/>
    <s v="Master's Degree"/>
    <n v="1"/>
    <n v="4"/>
    <n v="62"/>
    <n v="3"/>
    <n v="3"/>
    <n v="4"/>
    <n v="8095"/>
    <n v="18264"/>
    <n v="0"/>
    <n v="13"/>
    <n v="3"/>
    <n v="4"/>
    <n v="80"/>
    <n v="0"/>
    <n v="17"/>
    <n v="3"/>
    <n v="16"/>
    <n v="6"/>
    <n v="0"/>
    <n v="13"/>
  </r>
  <r>
    <x v="1"/>
    <x v="0"/>
    <x v="4"/>
    <s v="Current Employees"/>
    <x v="1"/>
    <s v="Life Sciences"/>
    <s v="STAFF-465"/>
    <n v="465"/>
    <x v="1"/>
    <s v="Research Scientist"/>
    <s v="Divorced"/>
    <s v="No"/>
    <s v="Y"/>
    <n v="2"/>
    <n v="-2"/>
    <n v="0"/>
    <n v="23"/>
    <n v="0"/>
    <m/>
    <n v="0"/>
    <n v="1"/>
    <n v="1309"/>
    <n v="26"/>
    <s v="High School"/>
    <n v="1"/>
    <n v="3"/>
    <n v="83"/>
    <n v="3"/>
    <n v="1"/>
    <n v="2"/>
    <n v="2904"/>
    <n v="16092"/>
    <n v="1"/>
    <n v="12"/>
    <n v="3"/>
    <n v="3"/>
    <n v="80"/>
    <n v="2"/>
    <n v="4"/>
    <n v="2"/>
    <n v="4"/>
    <n v="2"/>
    <n v="0"/>
    <n v="2"/>
  </r>
  <r>
    <x v="1"/>
    <x v="0"/>
    <x v="0"/>
    <s v="Current Employees"/>
    <x v="1"/>
    <s v="Medical"/>
    <s v="STAFF-466"/>
    <n v="466"/>
    <x v="1"/>
    <s v="Manufacturing Director"/>
    <s v="Single"/>
    <s v="Yes"/>
    <s v="Y"/>
    <n v="3"/>
    <n v="-2"/>
    <n v="0"/>
    <n v="41"/>
    <n v="0"/>
    <m/>
    <n v="0"/>
    <n v="1"/>
    <n v="483"/>
    <n v="6"/>
    <s v="Bachelor's Degree"/>
    <n v="1"/>
    <n v="4"/>
    <n v="95"/>
    <n v="2"/>
    <n v="2"/>
    <n v="3"/>
    <n v="6032"/>
    <n v="10110"/>
    <n v="6"/>
    <n v="15"/>
    <n v="3"/>
    <n v="4"/>
    <n v="80"/>
    <n v="0"/>
    <n v="8"/>
    <n v="3"/>
    <n v="5"/>
    <n v="4"/>
    <n v="1"/>
    <n v="2"/>
  </r>
  <r>
    <x v="1"/>
    <x v="1"/>
    <x v="1"/>
    <s v="Current Employees"/>
    <x v="0"/>
    <s v="Medical"/>
    <s v="STAFF-467"/>
    <n v="467"/>
    <x v="1"/>
    <s v="Sales Representative"/>
    <s v="Single"/>
    <s v="No"/>
    <s v="Y"/>
    <n v="3"/>
    <n v="-2"/>
    <n v="0"/>
    <n v="47"/>
    <n v="0"/>
    <m/>
    <n v="0"/>
    <n v="1"/>
    <n v="1309"/>
    <n v="4"/>
    <s v="High School"/>
    <n v="1"/>
    <n v="2"/>
    <n v="99"/>
    <n v="3"/>
    <n v="2"/>
    <n v="3"/>
    <n v="2976"/>
    <n v="25751"/>
    <n v="3"/>
    <n v="19"/>
    <n v="3"/>
    <n v="1"/>
    <n v="80"/>
    <n v="0"/>
    <n v="5"/>
    <n v="3"/>
    <n v="0"/>
    <n v="0"/>
    <n v="0"/>
    <n v="0"/>
  </r>
  <r>
    <x v="1"/>
    <x v="0"/>
    <x v="0"/>
    <s v="Current Employees"/>
    <x v="1"/>
    <s v="Life Sciences"/>
    <s v="STAFF-468"/>
    <n v="468"/>
    <x v="0"/>
    <s v="Research Director"/>
    <s v="Single"/>
    <s v="No"/>
    <s v="Y"/>
    <n v="2"/>
    <n v="-2"/>
    <n v="0"/>
    <n v="42"/>
    <n v="0"/>
    <m/>
    <n v="0"/>
    <n v="1"/>
    <n v="810"/>
    <n v="23"/>
    <s v="Doctoral Degree"/>
    <n v="1"/>
    <n v="1"/>
    <n v="44"/>
    <n v="3"/>
    <n v="4"/>
    <n v="2"/>
    <n v="15992"/>
    <n v="15901"/>
    <n v="2"/>
    <n v="14"/>
    <n v="3"/>
    <n v="2"/>
    <n v="80"/>
    <n v="0"/>
    <n v="16"/>
    <n v="3"/>
    <n v="1"/>
    <n v="0"/>
    <n v="0"/>
    <n v="0"/>
  </r>
  <r>
    <x v="1"/>
    <x v="2"/>
    <x v="2"/>
    <s v="Current Employees"/>
    <x v="0"/>
    <s v="Life Sciences"/>
    <s v="STAFF-469"/>
    <n v="469"/>
    <x v="1"/>
    <s v="Sales Executive"/>
    <s v="Married"/>
    <s v="No"/>
    <s v="Y"/>
    <n v="3"/>
    <n v="-2"/>
    <n v="0"/>
    <n v="29"/>
    <n v="0"/>
    <m/>
    <n v="0"/>
    <n v="1"/>
    <n v="746"/>
    <n v="2"/>
    <s v="Bachelor's Degree"/>
    <n v="1"/>
    <n v="4"/>
    <n v="61"/>
    <n v="3"/>
    <n v="2"/>
    <n v="2"/>
    <n v="4649"/>
    <n v="16928"/>
    <n v="1"/>
    <n v="14"/>
    <n v="3"/>
    <n v="1"/>
    <n v="80"/>
    <n v="1"/>
    <n v="4"/>
    <n v="2"/>
    <n v="4"/>
    <n v="3"/>
    <n v="0"/>
    <n v="2"/>
  </r>
  <r>
    <x v="1"/>
    <x v="0"/>
    <x v="0"/>
    <s v="Current Employees"/>
    <x v="2"/>
    <s v="Technical Degree"/>
    <s v="STAFF-470"/>
    <n v="470"/>
    <x v="1"/>
    <s v="Human Resources"/>
    <s v="Divorced"/>
    <s v="Yes"/>
    <s v="Y"/>
    <n v="5"/>
    <n v="-2"/>
    <n v="0"/>
    <n v="42"/>
    <n v="0"/>
    <m/>
    <n v="0"/>
    <n v="1"/>
    <n v="544"/>
    <n v="2"/>
    <s v="High School"/>
    <n v="1"/>
    <n v="4"/>
    <n v="52"/>
    <n v="3"/>
    <n v="1"/>
    <n v="4"/>
    <n v="2696"/>
    <n v="24017"/>
    <n v="0"/>
    <n v="11"/>
    <n v="3"/>
    <n v="3"/>
    <n v="80"/>
    <n v="1"/>
    <n v="4"/>
    <n v="3"/>
    <n v="3"/>
    <n v="2"/>
    <n v="1"/>
    <n v="0"/>
  </r>
  <r>
    <x v="1"/>
    <x v="0"/>
    <x v="2"/>
    <s v="Current Employees"/>
    <x v="1"/>
    <s v="Medical"/>
    <s v="STAFF-471"/>
    <n v="471"/>
    <x v="0"/>
    <s v="Laboratory Technician"/>
    <s v="Married"/>
    <s v="No"/>
    <s v="Y"/>
    <n v="4"/>
    <n v="-2"/>
    <n v="0"/>
    <n v="32"/>
    <n v="0"/>
    <m/>
    <n v="0"/>
    <n v="1"/>
    <n v="1062"/>
    <n v="2"/>
    <s v="Bachelor's Degree"/>
    <n v="1"/>
    <n v="3"/>
    <n v="75"/>
    <n v="3"/>
    <n v="1"/>
    <n v="3"/>
    <n v="2370"/>
    <n v="3956"/>
    <n v="1"/>
    <n v="13"/>
    <n v="3"/>
    <n v="3"/>
    <n v="80"/>
    <n v="1"/>
    <n v="8"/>
    <n v="3"/>
    <n v="8"/>
    <n v="0"/>
    <n v="0"/>
    <n v="7"/>
  </r>
  <r>
    <x v="1"/>
    <x v="0"/>
    <x v="1"/>
    <s v="Current Employees"/>
    <x v="0"/>
    <s v="Medical"/>
    <s v="STAFF-473"/>
    <n v="473"/>
    <x v="0"/>
    <s v="Manager"/>
    <s v="Married"/>
    <s v="No"/>
    <s v="Y"/>
    <n v="3"/>
    <n v="-2"/>
    <n v="0"/>
    <n v="48"/>
    <n v="0"/>
    <m/>
    <n v="0"/>
    <n v="1"/>
    <n v="530"/>
    <n v="29"/>
    <s v="High School"/>
    <n v="1"/>
    <n v="1"/>
    <n v="91"/>
    <n v="3"/>
    <n v="3"/>
    <n v="3"/>
    <n v="12504"/>
    <n v="23978"/>
    <n v="3"/>
    <n v="21"/>
    <n v="4"/>
    <n v="2"/>
    <n v="80"/>
    <n v="1"/>
    <n v="15"/>
    <n v="1"/>
    <n v="0"/>
    <n v="0"/>
    <n v="0"/>
    <n v="0"/>
  </r>
  <r>
    <x v="1"/>
    <x v="0"/>
    <x v="0"/>
    <s v="Current Employees"/>
    <x v="1"/>
    <s v="Medical"/>
    <s v="STAFF-474"/>
    <n v="474"/>
    <x v="1"/>
    <s v="Research Scientist"/>
    <s v="Divorced"/>
    <s v="Yes"/>
    <s v="Y"/>
    <n v="2"/>
    <n v="-2"/>
    <n v="0"/>
    <n v="37"/>
    <n v="0"/>
    <m/>
    <n v="0"/>
    <n v="1"/>
    <n v="1319"/>
    <n v="6"/>
    <s v="Bachelor's Degree"/>
    <n v="1"/>
    <n v="3"/>
    <n v="51"/>
    <n v="4"/>
    <n v="2"/>
    <n v="3"/>
    <n v="5974"/>
    <n v="17001"/>
    <n v="4"/>
    <n v="13"/>
    <n v="3"/>
    <n v="1"/>
    <n v="80"/>
    <n v="2"/>
    <n v="13"/>
    <n v="3"/>
    <n v="7"/>
    <n v="7"/>
    <n v="6"/>
    <n v="7"/>
  </r>
  <r>
    <x v="1"/>
    <x v="2"/>
    <x v="2"/>
    <s v="Current Employees"/>
    <x v="0"/>
    <s v="Technical Degree"/>
    <s v="STAFF-475"/>
    <n v="475"/>
    <x v="0"/>
    <s v="Sales Executive"/>
    <s v="Married"/>
    <s v="Yes"/>
    <s v="Y"/>
    <n v="2"/>
    <n v="-2"/>
    <n v="0"/>
    <n v="30"/>
    <n v="0"/>
    <m/>
    <n v="0"/>
    <n v="1"/>
    <n v="641"/>
    <n v="25"/>
    <s v="Associates Degree"/>
    <n v="1"/>
    <n v="4"/>
    <n v="85"/>
    <n v="3"/>
    <n v="2"/>
    <n v="4"/>
    <n v="4736"/>
    <n v="6069"/>
    <n v="7"/>
    <n v="12"/>
    <n v="3"/>
    <n v="2"/>
    <n v="80"/>
    <n v="1"/>
    <n v="4"/>
    <n v="4"/>
    <n v="2"/>
    <n v="2"/>
    <n v="2"/>
    <n v="2"/>
  </r>
  <r>
    <x v="1"/>
    <x v="0"/>
    <x v="2"/>
    <s v="Current Employees"/>
    <x v="0"/>
    <s v="Life Sciences"/>
    <s v="STAFF-476"/>
    <n v="476"/>
    <x v="1"/>
    <s v="Sales Executive"/>
    <s v="Married"/>
    <s v="No"/>
    <s v="Y"/>
    <n v="3"/>
    <n v="-2"/>
    <n v="0"/>
    <n v="26"/>
    <n v="0"/>
    <m/>
    <n v="0"/>
    <n v="1"/>
    <n v="933"/>
    <n v="1"/>
    <s v="Bachelor's Degree"/>
    <n v="1"/>
    <n v="3"/>
    <n v="57"/>
    <n v="3"/>
    <n v="2"/>
    <n v="2"/>
    <n v="5296"/>
    <n v="20156"/>
    <n v="1"/>
    <n v="17"/>
    <n v="3"/>
    <n v="2"/>
    <n v="80"/>
    <n v="1"/>
    <n v="8"/>
    <n v="3"/>
    <n v="8"/>
    <n v="7"/>
    <n v="7"/>
    <n v="7"/>
  </r>
  <r>
    <x v="1"/>
    <x v="0"/>
    <x v="0"/>
    <s v="Current Employees"/>
    <x v="1"/>
    <s v="Other"/>
    <s v="STAFF-477"/>
    <n v="477"/>
    <x v="1"/>
    <s v="Healthcare Representative"/>
    <s v="Single"/>
    <s v="No"/>
    <s v="Y"/>
    <n v="6"/>
    <n v="-2"/>
    <n v="0"/>
    <n v="42"/>
    <n v="0"/>
    <m/>
    <n v="0"/>
    <n v="1"/>
    <n v="1332"/>
    <n v="2"/>
    <s v="Master's Degree"/>
    <n v="1"/>
    <n v="1"/>
    <n v="98"/>
    <n v="2"/>
    <n v="2"/>
    <n v="4"/>
    <n v="6781"/>
    <n v="17078"/>
    <n v="3"/>
    <n v="23"/>
    <n v="4"/>
    <n v="2"/>
    <n v="80"/>
    <n v="0"/>
    <n v="14"/>
    <n v="3"/>
    <n v="1"/>
    <n v="0"/>
    <n v="0"/>
    <n v="0"/>
  </r>
  <r>
    <x v="0"/>
    <x v="1"/>
    <x v="4"/>
    <s v="Ex-Employees"/>
    <x v="0"/>
    <s v="Technical Degree"/>
    <s v="STAFF-478"/>
    <n v="478"/>
    <x v="0"/>
    <s v="Sales Representative"/>
    <s v="Single"/>
    <s v="Yes"/>
    <s v="Y"/>
    <n v="3"/>
    <n v="-2"/>
    <n v="0"/>
    <n v="21"/>
    <n v="1"/>
    <n v="1"/>
    <n v="1"/>
    <n v="0"/>
    <n v="756"/>
    <n v="1"/>
    <s v="High School"/>
    <n v="1"/>
    <n v="4"/>
    <n v="99"/>
    <n v="2"/>
    <n v="1"/>
    <n v="4"/>
    <n v="2174"/>
    <n v="9150"/>
    <n v="1"/>
    <n v="11"/>
    <n v="3"/>
    <n v="3"/>
    <n v="80"/>
    <n v="0"/>
    <n v="3"/>
    <n v="3"/>
    <n v="3"/>
    <n v="2"/>
    <n v="1"/>
    <n v="2"/>
  </r>
  <r>
    <x v="1"/>
    <x v="2"/>
    <x v="0"/>
    <s v="Current Employees"/>
    <x v="0"/>
    <s v="Medical"/>
    <s v="STAFF-479"/>
    <n v="479"/>
    <x v="0"/>
    <s v="Sales Executive"/>
    <s v="Single"/>
    <s v="No"/>
    <s v="Y"/>
    <n v="6"/>
    <n v="-2"/>
    <n v="0"/>
    <n v="36"/>
    <n v="0"/>
    <m/>
    <n v="0"/>
    <n v="1"/>
    <n v="845"/>
    <n v="1"/>
    <s v="Doctoral Degree"/>
    <n v="1"/>
    <n v="4"/>
    <n v="45"/>
    <n v="3"/>
    <n v="2"/>
    <n v="4"/>
    <n v="6653"/>
    <n v="15276"/>
    <n v="4"/>
    <n v="15"/>
    <n v="3"/>
    <n v="2"/>
    <n v="80"/>
    <n v="0"/>
    <n v="7"/>
    <n v="3"/>
    <n v="1"/>
    <n v="0"/>
    <n v="0"/>
    <n v="0"/>
  </r>
  <r>
    <x v="1"/>
    <x v="1"/>
    <x v="0"/>
    <s v="Current Employees"/>
    <x v="0"/>
    <s v="Medical"/>
    <s v="STAFF-481"/>
    <n v="481"/>
    <x v="1"/>
    <s v="Sales Executive"/>
    <s v="Married"/>
    <s v="No"/>
    <s v="Y"/>
    <n v="2"/>
    <n v="-2"/>
    <n v="0"/>
    <n v="36"/>
    <n v="0"/>
    <m/>
    <n v="0"/>
    <n v="1"/>
    <n v="541"/>
    <n v="3"/>
    <s v="Master's Degree"/>
    <n v="1"/>
    <n v="1"/>
    <n v="48"/>
    <n v="2"/>
    <n v="3"/>
    <n v="4"/>
    <n v="9699"/>
    <n v="7246"/>
    <n v="4"/>
    <n v="11"/>
    <n v="3"/>
    <n v="1"/>
    <n v="80"/>
    <n v="1"/>
    <n v="16"/>
    <n v="3"/>
    <n v="13"/>
    <n v="9"/>
    <n v="1"/>
    <n v="12"/>
  </r>
  <r>
    <x v="1"/>
    <x v="0"/>
    <x v="3"/>
    <s v="Current Employees"/>
    <x v="1"/>
    <s v="Medical"/>
    <s v="STAFF-482"/>
    <n v="482"/>
    <x v="1"/>
    <s v="Healthcare Representative"/>
    <s v="Married"/>
    <s v="No"/>
    <s v="Y"/>
    <n v="2"/>
    <n v="-2"/>
    <n v="0"/>
    <n v="57"/>
    <n v="0"/>
    <m/>
    <n v="0"/>
    <n v="1"/>
    <n v="593"/>
    <n v="1"/>
    <s v="Master's Degree"/>
    <n v="1"/>
    <n v="4"/>
    <n v="88"/>
    <n v="3"/>
    <n v="2"/>
    <n v="3"/>
    <n v="6755"/>
    <n v="2967"/>
    <n v="2"/>
    <n v="11"/>
    <n v="3"/>
    <n v="3"/>
    <n v="80"/>
    <n v="0"/>
    <n v="15"/>
    <n v="3"/>
    <n v="3"/>
    <n v="2"/>
    <n v="1"/>
    <n v="2"/>
  </r>
  <r>
    <x v="1"/>
    <x v="0"/>
    <x v="0"/>
    <s v="Current Employees"/>
    <x v="1"/>
    <s v="Life Sciences"/>
    <s v="STAFF-483"/>
    <n v="483"/>
    <x v="0"/>
    <s v="Laboratory Technician"/>
    <s v="Married"/>
    <s v="Yes"/>
    <s v="Y"/>
    <n v="3"/>
    <n v="-2"/>
    <n v="0"/>
    <n v="40"/>
    <n v="0"/>
    <m/>
    <n v="0"/>
    <n v="1"/>
    <n v="1171"/>
    <n v="10"/>
    <s v="Master's Degree"/>
    <n v="1"/>
    <n v="4"/>
    <n v="46"/>
    <n v="4"/>
    <n v="1"/>
    <n v="2"/>
    <n v="2213"/>
    <n v="22495"/>
    <n v="3"/>
    <n v="13"/>
    <n v="3"/>
    <n v="3"/>
    <n v="80"/>
    <n v="1"/>
    <n v="10"/>
    <n v="3"/>
    <n v="7"/>
    <n v="7"/>
    <n v="1"/>
    <n v="7"/>
  </r>
  <r>
    <x v="1"/>
    <x v="2"/>
    <x v="4"/>
    <s v="Current Employees"/>
    <x v="0"/>
    <s v="Medical"/>
    <s v="STAFF-484"/>
    <n v="484"/>
    <x v="1"/>
    <s v="Sales Representative"/>
    <s v="Single"/>
    <s v="No"/>
    <s v="Y"/>
    <n v="3"/>
    <n v="-2"/>
    <n v="0"/>
    <n v="21"/>
    <n v="0"/>
    <m/>
    <n v="0"/>
    <n v="1"/>
    <n v="895"/>
    <n v="9"/>
    <s v="Associates Degree"/>
    <n v="1"/>
    <n v="1"/>
    <n v="39"/>
    <n v="3"/>
    <n v="1"/>
    <n v="4"/>
    <n v="2610"/>
    <n v="2851"/>
    <n v="1"/>
    <n v="24"/>
    <n v="4"/>
    <n v="3"/>
    <n v="80"/>
    <n v="0"/>
    <n v="3"/>
    <n v="2"/>
    <n v="3"/>
    <n v="2"/>
    <n v="2"/>
    <n v="2"/>
  </r>
  <r>
    <x v="0"/>
    <x v="0"/>
    <x v="2"/>
    <s v="Ex-Employees"/>
    <x v="0"/>
    <s v="Marketing"/>
    <s v="STAFF-485"/>
    <n v="485"/>
    <x v="0"/>
    <s v="Sales Representative"/>
    <s v="Single"/>
    <s v="Yes"/>
    <s v="Y"/>
    <n v="2"/>
    <n v="-2"/>
    <n v="0"/>
    <n v="33"/>
    <n v="1"/>
    <n v="1"/>
    <n v="1"/>
    <n v="0"/>
    <n v="350"/>
    <n v="5"/>
    <s v="Bachelor's Degree"/>
    <n v="1"/>
    <n v="4"/>
    <n v="34"/>
    <n v="3"/>
    <n v="1"/>
    <n v="1"/>
    <n v="2851"/>
    <n v="9150"/>
    <n v="1"/>
    <n v="13"/>
    <n v="3"/>
    <n v="2"/>
    <n v="80"/>
    <n v="0"/>
    <n v="1"/>
    <n v="3"/>
    <n v="1"/>
    <n v="0"/>
    <n v="0"/>
    <n v="0"/>
  </r>
  <r>
    <x v="1"/>
    <x v="0"/>
    <x v="0"/>
    <s v="Current Employees"/>
    <x v="1"/>
    <s v="Medical"/>
    <s v="STAFF-486"/>
    <n v="486"/>
    <x v="0"/>
    <s v="Laboratory Technician"/>
    <s v="Married"/>
    <s v="No"/>
    <s v="Y"/>
    <n v="3"/>
    <n v="-2"/>
    <n v="0"/>
    <n v="37"/>
    <n v="0"/>
    <m/>
    <n v="0"/>
    <n v="1"/>
    <n v="921"/>
    <n v="10"/>
    <s v="Bachelor's Degree"/>
    <n v="1"/>
    <n v="3"/>
    <n v="98"/>
    <n v="3"/>
    <n v="1"/>
    <n v="3"/>
    <n v="3452"/>
    <n v="17663"/>
    <n v="6"/>
    <n v="20"/>
    <n v="4"/>
    <n v="2"/>
    <n v="80"/>
    <n v="1"/>
    <n v="17"/>
    <n v="3"/>
    <n v="5"/>
    <n v="4"/>
    <n v="0"/>
    <n v="3"/>
  </r>
  <r>
    <x v="1"/>
    <x v="2"/>
    <x v="1"/>
    <s v="Current Employees"/>
    <x v="1"/>
    <s v="Medical"/>
    <s v="STAFF-487"/>
    <n v="487"/>
    <x v="0"/>
    <s v="Manufacturing Director"/>
    <s v="Married"/>
    <s v="No"/>
    <s v="Y"/>
    <n v="2"/>
    <n v="-2"/>
    <n v="0"/>
    <n v="46"/>
    <n v="0"/>
    <m/>
    <n v="0"/>
    <n v="1"/>
    <n v="1144"/>
    <n v="7"/>
    <s v="Master's Degree"/>
    <n v="1"/>
    <n v="3"/>
    <n v="30"/>
    <n v="3"/>
    <n v="2"/>
    <n v="3"/>
    <n v="5258"/>
    <n v="16044"/>
    <n v="2"/>
    <n v="14"/>
    <n v="3"/>
    <n v="3"/>
    <n v="80"/>
    <n v="0"/>
    <n v="7"/>
    <n v="4"/>
    <n v="1"/>
    <n v="0"/>
    <n v="0"/>
    <n v="0"/>
  </r>
  <r>
    <x v="0"/>
    <x v="1"/>
    <x v="0"/>
    <s v="Ex-Employees"/>
    <x v="0"/>
    <s v="Marketing"/>
    <s v="STAFF-488"/>
    <n v="488"/>
    <x v="1"/>
    <s v="Sales Executive"/>
    <s v="Single"/>
    <s v="No"/>
    <s v="Y"/>
    <n v="5"/>
    <n v="-2"/>
    <n v="0"/>
    <n v="41"/>
    <n v="1"/>
    <n v="1"/>
    <n v="1"/>
    <n v="0"/>
    <n v="143"/>
    <n v="4"/>
    <s v="Bachelor's Degree"/>
    <n v="1"/>
    <n v="1"/>
    <n v="56"/>
    <n v="3"/>
    <n v="2"/>
    <n v="1"/>
    <n v="9355"/>
    <n v="9558"/>
    <n v="1"/>
    <n v="18"/>
    <n v="3"/>
    <n v="3"/>
    <n v="80"/>
    <n v="0"/>
    <n v="8"/>
    <n v="3"/>
    <n v="8"/>
    <n v="7"/>
    <n v="7"/>
    <n v="7"/>
  </r>
  <r>
    <x v="1"/>
    <x v="0"/>
    <x v="1"/>
    <s v="Current Employees"/>
    <x v="1"/>
    <s v="Technical Degree"/>
    <s v="STAFF-491"/>
    <n v="491"/>
    <x v="1"/>
    <s v="Healthcare Representative"/>
    <s v="Single"/>
    <s v="No"/>
    <s v="Y"/>
    <n v="2"/>
    <n v="-2"/>
    <n v="0"/>
    <n v="50"/>
    <n v="0"/>
    <m/>
    <n v="0"/>
    <n v="1"/>
    <n v="1046"/>
    <n v="10"/>
    <s v="Bachelor's Degree"/>
    <n v="1"/>
    <n v="4"/>
    <n v="100"/>
    <n v="2"/>
    <n v="3"/>
    <n v="4"/>
    <n v="10496"/>
    <n v="2755"/>
    <n v="6"/>
    <n v="15"/>
    <n v="3"/>
    <n v="4"/>
    <n v="80"/>
    <n v="0"/>
    <n v="20"/>
    <n v="3"/>
    <n v="4"/>
    <n v="3"/>
    <n v="1"/>
    <n v="3"/>
  </r>
  <r>
    <x v="0"/>
    <x v="0"/>
    <x v="0"/>
    <s v="Ex-Employees"/>
    <x v="0"/>
    <s v="Marketing"/>
    <s v="STAFF-492"/>
    <n v="492"/>
    <x v="1"/>
    <s v="Sales Executive"/>
    <s v="Married"/>
    <s v="Yes"/>
    <s v="Y"/>
    <n v="6"/>
    <n v="-2"/>
    <n v="0"/>
    <n v="40"/>
    <n v="1"/>
    <n v="1"/>
    <n v="1"/>
    <n v="0"/>
    <n v="575"/>
    <n v="22"/>
    <s v="Associates Degree"/>
    <n v="1"/>
    <n v="3"/>
    <n v="68"/>
    <n v="2"/>
    <n v="2"/>
    <n v="1"/>
    <n v="6380"/>
    <n v="6110"/>
    <n v="2"/>
    <n v="12"/>
    <n v="3"/>
    <n v="1"/>
    <n v="80"/>
    <n v="2"/>
    <n v="8"/>
    <n v="3"/>
    <n v="6"/>
    <n v="4"/>
    <n v="1"/>
    <n v="0"/>
  </r>
  <r>
    <x v="1"/>
    <x v="0"/>
    <x v="2"/>
    <s v="Current Employees"/>
    <x v="1"/>
    <s v="Life Sciences"/>
    <s v="STAFF-493"/>
    <n v="493"/>
    <x v="1"/>
    <s v="Research Scientist"/>
    <s v="Single"/>
    <s v="Yes"/>
    <s v="Y"/>
    <n v="5"/>
    <n v="-2"/>
    <n v="0"/>
    <n v="31"/>
    <n v="0"/>
    <m/>
    <n v="0"/>
    <n v="1"/>
    <n v="408"/>
    <n v="9"/>
    <s v="Master's Degree"/>
    <n v="1"/>
    <n v="3"/>
    <n v="42"/>
    <n v="2"/>
    <n v="1"/>
    <n v="2"/>
    <n v="2657"/>
    <n v="7551"/>
    <n v="0"/>
    <n v="16"/>
    <n v="3"/>
    <n v="4"/>
    <n v="80"/>
    <n v="0"/>
    <n v="3"/>
    <n v="3"/>
    <n v="2"/>
    <n v="2"/>
    <n v="2"/>
    <n v="2"/>
  </r>
  <r>
    <x v="0"/>
    <x v="0"/>
    <x v="4"/>
    <s v="Ex-Employees"/>
    <x v="0"/>
    <s v="Life Sciences"/>
    <s v="STAFF-494"/>
    <n v="494"/>
    <x v="0"/>
    <s v="Sales Representative"/>
    <s v="Single"/>
    <s v="No"/>
    <s v="Y"/>
    <n v="0"/>
    <n v="-2"/>
    <n v="0"/>
    <n v="21"/>
    <n v="1"/>
    <n v="1"/>
    <n v="1"/>
    <n v="0"/>
    <n v="156"/>
    <n v="12"/>
    <s v="Bachelor's Degree"/>
    <n v="1"/>
    <n v="3"/>
    <n v="90"/>
    <n v="4"/>
    <n v="1"/>
    <n v="2"/>
    <n v="2716"/>
    <n v="25422"/>
    <n v="1"/>
    <n v="15"/>
    <n v="3"/>
    <n v="4"/>
    <n v="80"/>
    <n v="0"/>
    <n v="1"/>
    <n v="3"/>
    <n v="1"/>
    <n v="0"/>
    <n v="0"/>
    <n v="0"/>
  </r>
  <r>
    <x v="1"/>
    <x v="0"/>
    <x v="2"/>
    <s v="Current Employees"/>
    <x v="1"/>
    <s v="Life Sciences"/>
    <s v="STAFF-495"/>
    <n v="495"/>
    <x v="1"/>
    <s v="Research Scientist"/>
    <s v="Single"/>
    <s v="No"/>
    <s v="Y"/>
    <n v="4"/>
    <n v="-2"/>
    <n v="0"/>
    <n v="29"/>
    <n v="0"/>
    <m/>
    <n v="0"/>
    <n v="1"/>
    <n v="1283"/>
    <n v="23"/>
    <s v="Bachelor's Degree"/>
    <n v="1"/>
    <n v="4"/>
    <n v="54"/>
    <n v="3"/>
    <n v="1"/>
    <n v="2"/>
    <n v="2201"/>
    <n v="18168"/>
    <n v="9"/>
    <n v="16"/>
    <n v="3"/>
    <n v="4"/>
    <n v="80"/>
    <n v="0"/>
    <n v="6"/>
    <n v="3"/>
    <n v="3"/>
    <n v="2"/>
    <n v="1"/>
    <n v="2"/>
  </r>
  <r>
    <x v="1"/>
    <x v="0"/>
    <x v="0"/>
    <s v="Current Employees"/>
    <x v="1"/>
    <s v="Life Sciences"/>
    <s v="STAFF-496"/>
    <n v="496"/>
    <x v="1"/>
    <s v="Healthcare Representative"/>
    <s v="Single"/>
    <s v="No"/>
    <s v="Y"/>
    <n v="5"/>
    <n v="-2"/>
    <n v="0"/>
    <n v="35"/>
    <n v="0"/>
    <m/>
    <n v="0"/>
    <n v="1"/>
    <n v="755"/>
    <n v="9"/>
    <s v="Master's Degree"/>
    <n v="1"/>
    <n v="3"/>
    <n v="97"/>
    <n v="2"/>
    <n v="2"/>
    <n v="2"/>
    <n v="6540"/>
    <n v="19394"/>
    <n v="9"/>
    <n v="19"/>
    <n v="3"/>
    <n v="3"/>
    <n v="80"/>
    <n v="0"/>
    <n v="10"/>
    <n v="3"/>
    <n v="1"/>
    <n v="1"/>
    <n v="0"/>
    <n v="0"/>
  </r>
  <r>
    <x v="1"/>
    <x v="0"/>
    <x v="2"/>
    <s v="Current Employees"/>
    <x v="1"/>
    <s v="Medical"/>
    <s v="STAFF-497"/>
    <n v="497"/>
    <x v="1"/>
    <s v="Laboratory Technician"/>
    <s v="Divorced"/>
    <s v="No"/>
    <s v="Y"/>
    <n v="2"/>
    <n v="-2"/>
    <n v="0"/>
    <n v="27"/>
    <n v="0"/>
    <m/>
    <n v="0"/>
    <n v="1"/>
    <n v="1469"/>
    <n v="1"/>
    <s v="Associates Degree"/>
    <n v="1"/>
    <n v="4"/>
    <n v="82"/>
    <n v="3"/>
    <n v="1"/>
    <n v="3"/>
    <n v="3816"/>
    <n v="17881"/>
    <n v="1"/>
    <n v="11"/>
    <n v="3"/>
    <n v="2"/>
    <n v="80"/>
    <n v="1"/>
    <n v="5"/>
    <n v="3"/>
    <n v="5"/>
    <n v="2"/>
    <n v="0"/>
    <n v="4"/>
  </r>
  <r>
    <x v="1"/>
    <x v="0"/>
    <x v="2"/>
    <s v="Current Employees"/>
    <x v="0"/>
    <s v="Life Sciences"/>
    <s v="STAFF-498"/>
    <n v="498"/>
    <x v="1"/>
    <s v="Sales Executive"/>
    <s v="Single"/>
    <s v="No"/>
    <s v="Y"/>
    <n v="1"/>
    <n v="-2"/>
    <n v="0"/>
    <n v="28"/>
    <n v="0"/>
    <m/>
    <n v="0"/>
    <n v="1"/>
    <n v="304"/>
    <n v="9"/>
    <s v="Master's Degree"/>
    <n v="1"/>
    <n v="2"/>
    <n v="92"/>
    <n v="3"/>
    <n v="2"/>
    <n v="2"/>
    <n v="5253"/>
    <n v="20750"/>
    <n v="1"/>
    <n v="16"/>
    <n v="3"/>
    <n v="4"/>
    <n v="80"/>
    <n v="0"/>
    <n v="7"/>
    <n v="3"/>
    <n v="7"/>
    <n v="5"/>
    <n v="0"/>
    <n v="7"/>
  </r>
  <r>
    <x v="1"/>
    <x v="0"/>
    <x v="1"/>
    <s v="Current Employees"/>
    <x v="1"/>
    <s v="Other"/>
    <s v="STAFF-499"/>
    <n v="499"/>
    <x v="1"/>
    <s v="Healthcare Representative"/>
    <s v="Single"/>
    <s v="No"/>
    <s v="Y"/>
    <n v="2"/>
    <n v="-2"/>
    <n v="0"/>
    <n v="49"/>
    <n v="0"/>
    <m/>
    <n v="0"/>
    <n v="1"/>
    <n v="1261"/>
    <n v="7"/>
    <s v="Bachelor's Degree"/>
    <n v="1"/>
    <n v="2"/>
    <n v="31"/>
    <n v="2"/>
    <n v="3"/>
    <n v="3"/>
    <n v="10965"/>
    <n v="12066"/>
    <n v="8"/>
    <n v="24"/>
    <n v="4"/>
    <n v="3"/>
    <n v="80"/>
    <n v="0"/>
    <n v="26"/>
    <n v="3"/>
    <n v="5"/>
    <n v="2"/>
    <n v="0"/>
    <n v="0"/>
  </r>
  <r>
    <x v="1"/>
    <x v="0"/>
    <x v="1"/>
    <s v="Current Employees"/>
    <x v="0"/>
    <s v="Life Sciences"/>
    <s v="STAFF-500"/>
    <n v="500"/>
    <x v="0"/>
    <s v="Sales Executive"/>
    <s v="Married"/>
    <s v="No"/>
    <s v="Y"/>
    <n v="2"/>
    <n v="-2"/>
    <n v="0"/>
    <n v="51"/>
    <n v="0"/>
    <m/>
    <n v="0"/>
    <n v="1"/>
    <n v="1178"/>
    <n v="14"/>
    <s v="Associates Degree"/>
    <n v="1"/>
    <n v="3"/>
    <n v="87"/>
    <n v="3"/>
    <n v="2"/>
    <n v="2"/>
    <n v="4936"/>
    <n v="14862"/>
    <n v="4"/>
    <n v="11"/>
    <n v="3"/>
    <n v="3"/>
    <n v="80"/>
    <n v="1"/>
    <n v="18"/>
    <n v="2"/>
    <n v="7"/>
    <n v="7"/>
    <n v="0"/>
    <n v="7"/>
  </r>
  <r>
    <x v="1"/>
    <x v="0"/>
    <x v="0"/>
    <s v="Current Employees"/>
    <x v="1"/>
    <s v="Life Sciences"/>
    <s v="STAFF-501"/>
    <n v="501"/>
    <x v="0"/>
    <s v="Research Scientist"/>
    <s v="Married"/>
    <s v="No"/>
    <s v="Y"/>
    <n v="3"/>
    <n v="-2"/>
    <n v="0"/>
    <n v="36"/>
    <n v="0"/>
    <m/>
    <n v="0"/>
    <n v="1"/>
    <n v="329"/>
    <n v="2"/>
    <s v="Bachelor's Degree"/>
    <n v="1"/>
    <n v="4"/>
    <n v="96"/>
    <n v="3"/>
    <n v="1"/>
    <n v="2"/>
    <n v="2543"/>
    <n v="11868"/>
    <n v="4"/>
    <n v="13"/>
    <n v="3"/>
    <n v="2"/>
    <n v="80"/>
    <n v="1"/>
    <n v="6"/>
    <n v="3"/>
    <n v="2"/>
    <n v="2"/>
    <n v="2"/>
    <n v="2"/>
  </r>
  <r>
    <x v="0"/>
    <x v="2"/>
    <x v="2"/>
    <s v="Ex-Employees"/>
    <x v="0"/>
    <s v="Marketing"/>
    <s v="STAFF-502"/>
    <n v="502"/>
    <x v="1"/>
    <s v="Sales Executive"/>
    <s v="Single"/>
    <s v="Yes"/>
    <s v="Y"/>
    <n v="3"/>
    <n v="-2"/>
    <n v="0"/>
    <n v="34"/>
    <n v="1"/>
    <n v="1"/>
    <n v="1"/>
    <n v="0"/>
    <n v="1362"/>
    <n v="19"/>
    <s v="Bachelor's Degree"/>
    <n v="1"/>
    <n v="1"/>
    <n v="67"/>
    <n v="4"/>
    <n v="2"/>
    <n v="1"/>
    <n v="5304"/>
    <n v="4652"/>
    <n v="8"/>
    <n v="13"/>
    <n v="3"/>
    <n v="2"/>
    <n v="80"/>
    <n v="0"/>
    <n v="9"/>
    <n v="2"/>
    <n v="5"/>
    <n v="2"/>
    <n v="0"/>
    <n v="4"/>
  </r>
  <r>
    <x v="1"/>
    <x v="0"/>
    <x v="3"/>
    <s v="Current Employees"/>
    <x v="1"/>
    <s v="Life Sciences"/>
    <s v="STAFF-505"/>
    <n v="505"/>
    <x v="0"/>
    <s v="Manager"/>
    <s v="Single"/>
    <s v="Yes"/>
    <s v="Y"/>
    <n v="2"/>
    <n v="-2"/>
    <n v="0"/>
    <n v="55"/>
    <n v="0"/>
    <m/>
    <n v="0"/>
    <n v="1"/>
    <n v="1311"/>
    <n v="2"/>
    <s v="Bachelor's Degree"/>
    <n v="1"/>
    <n v="3"/>
    <n v="97"/>
    <n v="3"/>
    <n v="4"/>
    <n v="2"/>
    <n v="16659"/>
    <n v="23258"/>
    <n v="2"/>
    <n v="13"/>
    <n v="3"/>
    <n v="3"/>
    <n v="80"/>
    <n v="0"/>
    <n v="30"/>
    <n v="3"/>
    <n v="5"/>
    <n v="4"/>
    <n v="1"/>
    <n v="2"/>
  </r>
  <r>
    <x v="1"/>
    <x v="0"/>
    <x v="4"/>
    <s v="Current Employees"/>
    <x v="0"/>
    <s v="Marketing"/>
    <s v="STAFF-507"/>
    <n v="507"/>
    <x v="0"/>
    <s v="Sales Executive"/>
    <s v="Divorced"/>
    <s v="Yes"/>
    <s v="Y"/>
    <n v="2"/>
    <n v="-2"/>
    <n v="0"/>
    <n v="24"/>
    <n v="0"/>
    <m/>
    <n v="0"/>
    <n v="1"/>
    <n v="1371"/>
    <n v="10"/>
    <s v="Master's Degree"/>
    <n v="1"/>
    <n v="4"/>
    <n v="77"/>
    <n v="3"/>
    <n v="2"/>
    <n v="1"/>
    <n v="4260"/>
    <n v="5915"/>
    <n v="1"/>
    <n v="12"/>
    <n v="3"/>
    <n v="4"/>
    <n v="80"/>
    <n v="1"/>
    <n v="5"/>
    <n v="4"/>
    <n v="5"/>
    <n v="2"/>
    <n v="0"/>
    <n v="3"/>
  </r>
  <r>
    <x v="1"/>
    <x v="0"/>
    <x v="2"/>
    <s v="Current Employees"/>
    <x v="0"/>
    <s v="Technical Degree"/>
    <s v="STAFF-508"/>
    <n v="508"/>
    <x v="1"/>
    <s v="Sales Representative"/>
    <s v="Married"/>
    <s v="No"/>
    <s v="Y"/>
    <n v="3"/>
    <n v="-2"/>
    <n v="0"/>
    <n v="30"/>
    <n v="0"/>
    <m/>
    <n v="0"/>
    <n v="1"/>
    <n v="202"/>
    <n v="2"/>
    <s v="High School"/>
    <n v="1"/>
    <n v="4"/>
    <n v="72"/>
    <n v="3"/>
    <n v="1"/>
    <n v="4"/>
    <n v="2476"/>
    <n v="17434"/>
    <n v="1"/>
    <n v="18"/>
    <n v="3"/>
    <n v="1"/>
    <n v="80"/>
    <n v="1"/>
    <n v="1"/>
    <n v="3"/>
    <n v="1"/>
    <n v="0"/>
    <n v="0"/>
    <n v="0"/>
  </r>
  <r>
    <x v="0"/>
    <x v="1"/>
    <x v="2"/>
    <s v="Ex-Employees"/>
    <x v="1"/>
    <s v="Technical Degree"/>
    <s v="STAFF-510"/>
    <n v="510"/>
    <x v="1"/>
    <s v="Research Scientist"/>
    <s v="Single"/>
    <s v="No"/>
    <s v="Y"/>
    <n v="2"/>
    <n v="-2"/>
    <n v="0"/>
    <n v="26"/>
    <n v="1"/>
    <n v="1"/>
    <n v="1"/>
    <n v="0"/>
    <n v="575"/>
    <n v="3"/>
    <s v="High School"/>
    <n v="1"/>
    <n v="4"/>
    <n v="73"/>
    <n v="3"/>
    <n v="1"/>
    <n v="4"/>
    <n v="3102"/>
    <n v="6582"/>
    <n v="0"/>
    <n v="22"/>
    <n v="4"/>
    <n v="3"/>
    <n v="80"/>
    <n v="0"/>
    <n v="7"/>
    <n v="3"/>
    <n v="6"/>
    <n v="4"/>
    <n v="0"/>
    <n v="4"/>
  </r>
  <r>
    <x v="1"/>
    <x v="0"/>
    <x v="4"/>
    <s v="Current Employees"/>
    <x v="1"/>
    <s v="Medical"/>
    <s v="STAFF-511"/>
    <n v="511"/>
    <x v="0"/>
    <s v="Research Scientist"/>
    <s v="Married"/>
    <s v="No"/>
    <s v="Y"/>
    <n v="1"/>
    <n v="-2"/>
    <n v="0"/>
    <n v="22"/>
    <n v="0"/>
    <m/>
    <n v="0"/>
    <n v="1"/>
    <n v="253"/>
    <n v="11"/>
    <s v="Bachelor's Degree"/>
    <n v="1"/>
    <n v="1"/>
    <n v="43"/>
    <n v="3"/>
    <n v="1"/>
    <n v="3"/>
    <n v="2244"/>
    <n v="24440"/>
    <n v="1"/>
    <n v="13"/>
    <n v="3"/>
    <n v="4"/>
    <n v="80"/>
    <n v="1"/>
    <n v="2"/>
    <n v="3"/>
    <n v="2"/>
    <n v="1"/>
    <n v="1"/>
    <n v="2"/>
  </r>
  <r>
    <x v="1"/>
    <x v="0"/>
    <x v="0"/>
    <s v="Current Employees"/>
    <x v="0"/>
    <s v="Medical"/>
    <s v="STAFF-513"/>
    <n v="513"/>
    <x v="1"/>
    <s v="Sales Executive"/>
    <s v="Married"/>
    <s v="No"/>
    <s v="Y"/>
    <n v="2"/>
    <n v="-2"/>
    <n v="0"/>
    <n v="36"/>
    <n v="0"/>
    <m/>
    <n v="0"/>
    <n v="1"/>
    <n v="164"/>
    <n v="2"/>
    <s v="Associates Degree"/>
    <n v="1"/>
    <n v="2"/>
    <n v="61"/>
    <n v="2"/>
    <n v="3"/>
    <n v="3"/>
    <n v="7596"/>
    <n v="3809"/>
    <n v="1"/>
    <n v="13"/>
    <n v="3"/>
    <n v="2"/>
    <n v="80"/>
    <n v="2"/>
    <n v="10"/>
    <n v="3"/>
    <n v="10"/>
    <n v="9"/>
    <n v="9"/>
    <n v="0"/>
  </r>
  <r>
    <x v="0"/>
    <x v="1"/>
    <x v="2"/>
    <s v="Ex-Employees"/>
    <x v="1"/>
    <s v="Technical Degree"/>
    <s v="STAFF-514"/>
    <n v="514"/>
    <x v="1"/>
    <s v="Research Scientist"/>
    <s v="Single"/>
    <s v="Yes"/>
    <s v="Y"/>
    <n v="4"/>
    <n v="-2"/>
    <n v="0"/>
    <n v="30"/>
    <n v="1"/>
    <n v="1"/>
    <n v="1"/>
    <n v="0"/>
    <n v="464"/>
    <n v="4"/>
    <s v="Bachelor's Degree"/>
    <n v="1"/>
    <n v="4"/>
    <n v="40"/>
    <n v="3"/>
    <n v="1"/>
    <n v="4"/>
    <n v="2285"/>
    <n v="3427"/>
    <n v="9"/>
    <n v="23"/>
    <n v="4"/>
    <n v="3"/>
    <n v="80"/>
    <n v="0"/>
    <n v="3"/>
    <n v="3"/>
    <n v="1"/>
    <n v="0"/>
    <n v="0"/>
    <n v="0"/>
  </r>
  <r>
    <x v="1"/>
    <x v="0"/>
    <x v="0"/>
    <s v="Current Employees"/>
    <x v="1"/>
    <s v="Life Sciences"/>
    <s v="STAFF-515"/>
    <n v="515"/>
    <x v="0"/>
    <s v="Laboratory Technician"/>
    <s v="Divorced"/>
    <s v="No"/>
    <s v="Y"/>
    <n v="2"/>
    <n v="-2"/>
    <n v="0"/>
    <n v="37"/>
    <n v="0"/>
    <m/>
    <n v="0"/>
    <n v="1"/>
    <n v="1107"/>
    <n v="14"/>
    <s v="Bachelor's Degree"/>
    <n v="1"/>
    <n v="4"/>
    <n v="95"/>
    <n v="3"/>
    <n v="1"/>
    <n v="2"/>
    <n v="3034"/>
    <n v="26914"/>
    <n v="1"/>
    <n v="12"/>
    <n v="3"/>
    <n v="3"/>
    <n v="80"/>
    <n v="1"/>
    <n v="18"/>
    <n v="2"/>
    <n v="18"/>
    <n v="7"/>
    <n v="12"/>
    <n v="17"/>
  </r>
  <r>
    <x v="1"/>
    <x v="0"/>
    <x v="0"/>
    <s v="Current Employees"/>
    <x v="0"/>
    <s v="Marketing"/>
    <s v="STAFF-516"/>
    <n v="516"/>
    <x v="0"/>
    <s v="Sales Executive"/>
    <s v="Divorced"/>
    <s v="No"/>
    <s v="Y"/>
    <n v="5"/>
    <n v="-2"/>
    <n v="0"/>
    <n v="40"/>
    <n v="0"/>
    <m/>
    <n v="0"/>
    <n v="1"/>
    <n v="759"/>
    <n v="2"/>
    <s v="Associates Degree"/>
    <n v="1"/>
    <n v="4"/>
    <n v="46"/>
    <n v="3"/>
    <n v="2"/>
    <n v="1"/>
    <n v="5715"/>
    <n v="22553"/>
    <n v="7"/>
    <n v="12"/>
    <n v="3"/>
    <n v="3"/>
    <n v="80"/>
    <n v="2"/>
    <n v="8"/>
    <n v="3"/>
    <n v="5"/>
    <n v="4"/>
    <n v="1"/>
    <n v="3"/>
  </r>
  <r>
    <x v="1"/>
    <x v="0"/>
    <x v="0"/>
    <s v="Current Employees"/>
    <x v="1"/>
    <s v="Life Sciences"/>
    <s v="STAFF-517"/>
    <n v="517"/>
    <x v="0"/>
    <s v="Laboratory Technician"/>
    <s v="Divorced"/>
    <s v="No"/>
    <s v="Y"/>
    <n v="5"/>
    <n v="-2"/>
    <n v="0"/>
    <n v="42"/>
    <n v="0"/>
    <m/>
    <n v="0"/>
    <n v="1"/>
    <n v="201"/>
    <n v="1"/>
    <s v="Master's Degree"/>
    <n v="1"/>
    <n v="2"/>
    <n v="95"/>
    <n v="3"/>
    <n v="1"/>
    <n v="2"/>
    <n v="2576"/>
    <n v="20490"/>
    <n v="3"/>
    <n v="16"/>
    <n v="3"/>
    <n v="2"/>
    <n v="80"/>
    <n v="1"/>
    <n v="8"/>
    <n v="3"/>
    <n v="5"/>
    <n v="2"/>
    <n v="1"/>
    <n v="2"/>
  </r>
  <r>
    <x v="1"/>
    <x v="0"/>
    <x v="0"/>
    <s v="Current Employees"/>
    <x v="1"/>
    <s v="Life Sciences"/>
    <s v="STAFF-518"/>
    <n v="518"/>
    <x v="1"/>
    <s v="Manufacturing Director"/>
    <s v="Single"/>
    <s v="Yes"/>
    <s v="Y"/>
    <n v="2"/>
    <n v="-2"/>
    <n v="0"/>
    <n v="37"/>
    <n v="0"/>
    <m/>
    <n v="0"/>
    <n v="1"/>
    <n v="1305"/>
    <n v="10"/>
    <s v="Master's Degree"/>
    <n v="1"/>
    <n v="3"/>
    <n v="49"/>
    <n v="3"/>
    <n v="2"/>
    <n v="2"/>
    <n v="4197"/>
    <n v="21123"/>
    <n v="2"/>
    <n v="12"/>
    <n v="3"/>
    <n v="4"/>
    <n v="80"/>
    <n v="0"/>
    <n v="18"/>
    <n v="2"/>
    <n v="1"/>
    <n v="0"/>
    <n v="0"/>
    <n v="1"/>
  </r>
  <r>
    <x v="1"/>
    <x v="0"/>
    <x v="0"/>
    <s v="Current Employees"/>
    <x v="1"/>
    <s v="Life Sciences"/>
    <s v="STAFF-520"/>
    <n v="520"/>
    <x v="1"/>
    <s v="Research Director"/>
    <s v="Divorced"/>
    <s v="No"/>
    <s v="Y"/>
    <n v="3"/>
    <n v="-2"/>
    <n v="0"/>
    <n v="43"/>
    <n v="0"/>
    <m/>
    <n v="0"/>
    <n v="1"/>
    <n v="982"/>
    <n v="12"/>
    <s v="Bachelor's Degree"/>
    <n v="1"/>
    <n v="1"/>
    <n v="59"/>
    <n v="2"/>
    <n v="4"/>
    <n v="2"/>
    <n v="14336"/>
    <n v="4345"/>
    <n v="1"/>
    <n v="11"/>
    <n v="3"/>
    <n v="3"/>
    <n v="80"/>
    <n v="1"/>
    <n v="25"/>
    <n v="3"/>
    <n v="25"/>
    <n v="10"/>
    <n v="3"/>
    <n v="9"/>
  </r>
  <r>
    <x v="1"/>
    <x v="0"/>
    <x v="0"/>
    <s v="Current Employees"/>
    <x v="1"/>
    <s v="Medical"/>
    <s v="STAFF-521"/>
    <n v="521"/>
    <x v="0"/>
    <s v="Laboratory Technician"/>
    <s v="Married"/>
    <s v="No"/>
    <s v="Y"/>
    <n v="3"/>
    <n v="-2"/>
    <n v="0"/>
    <n v="40"/>
    <n v="0"/>
    <m/>
    <n v="0"/>
    <n v="1"/>
    <n v="555"/>
    <n v="2"/>
    <s v="Bachelor's Degree"/>
    <n v="1"/>
    <n v="2"/>
    <n v="78"/>
    <n v="2"/>
    <n v="2"/>
    <n v="3"/>
    <n v="3448"/>
    <n v="13436"/>
    <n v="6"/>
    <n v="22"/>
    <n v="4"/>
    <n v="2"/>
    <n v="80"/>
    <n v="1"/>
    <n v="20"/>
    <n v="3"/>
    <n v="1"/>
    <n v="0"/>
    <n v="0"/>
    <n v="0"/>
  </r>
  <r>
    <x v="1"/>
    <x v="0"/>
    <x v="1"/>
    <s v="Current Employees"/>
    <x v="1"/>
    <s v="Medical"/>
    <s v="STAFF-522"/>
    <n v="522"/>
    <x v="1"/>
    <s v="Research Director"/>
    <s v="Married"/>
    <s v="No"/>
    <s v="Y"/>
    <n v="4"/>
    <n v="-2"/>
    <n v="0"/>
    <n v="54"/>
    <n v="0"/>
    <m/>
    <n v="0"/>
    <n v="1"/>
    <n v="821"/>
    <n v="5"/>
    <s v="Associates Degree"/>
    <n v="1"/>
    <n v="1"/>
    <n v="86"/>
    <n v="3"/>
    <n v="5"/>
    <n v="3"/>
    <n v="19406"/>
    <n v="8509"/>
    <n v="4"/>
    <n v="11"/>
    <n v="3"/>
    <n v="3"/>
    <n v="80"/>
    <n v="1"/>
    <n v="24"/>
    <n v="2"/>
    <n v="4"/>
    <n v="2"/>
    <n v="1"/>
    <n v="2"/>
  </r>
  <r>
    <x v="1"/>
    <x v="2"/>
    <x v="2"/>
    <s v="Current Employees"/>
    <x v="0"/>
    <s v="Marketing"/>
    <s v="STAFF-523"/>
    <n v="523"/>
    <x v="0"/>
    <s v="Sales Executive"/>
    <s v="Married"/>
    <s v="No"/>
    <s v="Y"/>
    <n v="3"/>
    <n v="-2"/>
    <n v="0"/>
    <n v="34"/>
    <n v="0"/>
    <m/>
    <n v="0"/>
    <n v="1"/>
    <n v="1381"/>
    <n v="4"/>
    <s v="Master's Degree"/>
    <n v="1"/>
    <n v="3"/>
    <n v="72"/>
    <n v="3"/>
    <n v="2"/>
    <n v="1"/>
    <n v="6538"/>
    <n v="12740"/>
    <n v="9"/>
    <n v="15"/>
    <n v="3"/>
    <n v="1"/>
    <n v="80"/>
    <n v="1"/>
    <n v="6"/>
    <n v="3"/>
    <n v="3"/>
    <n v="2"/>
    <n v="1"/>
    <n v="2"/>
  </r>
  <r>
    <x v="1"/>
    <x v="0"/>
    <x v="2"/>
    <s v="Current Employees"/>
    <x v="1"/>
    <s v="Medical"/>
    <s v="STAFF-524"/>
    <n v="524"/>
    <x v="0"/>
    <s v="Manufacturing Director"/>
    <s v="Married"/>
    <s v="No"/>
    <s v="Y"/>
    <n v="5"/>
    <n v="-2"/>
    <n v="0"/>
    <n v="31"/>
    <n v="0"/>
    <m/>
    <n v="0"/>
    <n v="1"/>
    <n v="480"/>
    <n v="7"/>
    <s v="Associates Degree"/>
    <n v="1"/>
    <n v="2"/>
    <n v="31"/>
    <n v="3"/>
    <n v="2"/>
    <n v="3"/>
    <n v="4306"/>
    <n v="4156"/>
    <n v="1"/>
    <n v="12"/>
    <n v="3"/>
    <n v="2"/>
    <n v="80"/>
    <n v="1"/>
    <n v="13"/>
    <n v="1"/>
    <n v="13"/>
    <n v="10"/>
    <n v="3"/>
    <n v="12"/>
  </r>
  <r>
    <x v="1"/>
    <x v="1"/>
    <x v="0"/>
    <s v="Current Employees"/>
    <x v="1"/>
    <s v="Medical"/>
    <s v="STAFF-525"/>
    <n v="525"/>
    <x v="1"/>
    <s v="Laboratory Technician"/>
    <s v="Married"/>
    <s v="No"/>
    <s v="Y"/>
    <n v="1"/>
    <n v="-2"/>
    <n v="0"/>
    <n v="43"/>
    <n v="0"/>
    <m/>
    <n v="0"/>
    <n v="1"/>
    <n v="313"/>
    <n v="21"/>
    <s v="Bachelor's Degree"/>
    <n v="1"/>
    <n v="4"/>
    <n v="61"/>
    <n v="3"/>
    <n v="1"/>
    <n v="4"/>
    <n v="2258"/>
    <n v="15238"/>
    <n v="7"/>
    <n v="20"/>
    <n v="4"/>
    <n v="1"/>
    <n v="80"/>
    <n v="1"/>
    <n v="8"/>
    <n v="3"/>
    <n v="3"/>
    <n v="2"/>
    <n v="1"/>
    <n v="2"/>
  </r>
  <r>
    <x v="1"/>
    <x v="0"/>
    <x v="0"/>
    <s v="Current Employees"/>
    <x v="1"/>
    <s v="Other"/>
    <s v="STAFF-526"/>
    <n v="526"/>
    <x v="0"/>
    <s v="Healthcare Representative"/>
    <s v="Divorced"/>
    <s v="Yes"/>
    <s v="Y"/>
    <n v="3"/>
    <n v="-2"/>
    <n v="0"/>
    <n v="43"/>
    <n v="0"/>
    <m/>
    <n v="0"/>
    <n v="1"/>
    <n v="1473"/>
    <n v="8"/>
    <s v="Master's Degree"/>
    <n v="1"/>
    <n v="3"/>
    <n v="74"/>
    <n v="3"/>
    <n v="2"/>
    <n v="3"/>
    <n v="4522"/>
    <n v="2227"/>
    <n v="4"/>
    <n v="14"/>
    <n v="3"/>
    <n v="4"/>
    <n v="80"/>
    <n v="0"/>
    <n v="8"/>
    <n v="3"/>
    <n v="5"/>
    <n v="2"/>
    <n v="0"/>
    <n v="2"/>
  </r>
  <r>
    <x v="1"/>
    <x v="0"/>
    <x v="2"/>
    <s v="Current Employees"/>
    <x v="0"/>
    <s v="Life Sciences"/>
    <s v="STAFF-527"/>
    <n v="527"/>
    <x v="0"/>
    <s v="Sales Executive"/>
    <s v="Single"/>
    <s v="Yes"/>
    <s v="Y"/>
    <n v="3"/>
    <n v="-2"/>
    <n v="0"/>
    <n v="25"/>
    <n v="0"/>
    <m/>
    <n v="0"/>
    <n v="1"/>
    <n v="891"/>
    <n v="4"/>
    <s v="Associates Degree"/>
    <n v="1"/>
    <n v="2"/>
    <n v="99"/>
    <n v="2"/>
    <n v="2"/>
    <n v="2"/>
    <n v="4487"/>
    <n v="12090"/>
    <n v="1"/>
    <n v="11"/>
    <n v="3"/>
    <n v="2"/>
    <n v="80"/>
    <n v="0"/>
    <n v="5"/>
    <n v="3"/>
    <n v="5"/>
    <n v="4"/>
    <n v="1"/>
    <n v="3"/>
  </r>
  <r>
    <x v="1"/>
    <x v="2"/>
    <x v="0"/>
    <s v="Current Employees"/>
    <x v="1"/>
    <s v="Medical"/>
    <s v="STAFF-529"/>
    <n v="529"/>
    <x v="0"/>
    <s v="Research Scientist"/>
    <s v="Married"/>
    <s v="Yes"/>
    <s v="Y"/>
    <n v="2"/>
    <n v="-2"/>
    <n v="0"/>
    <n v="37"/>
    <n v="0"/>
    <m/>
    <n v="0"/>
    <n v="1"/>
    <n v="1063"/>
    <n v="25"/>
    <s v="Doctoral Degree"/>
    <n v="1"/>
    <n v="2"/>
    <n v="72"/>
    <n v="3"/>
    <n v="2"/>
    <n v="3"/>
    <n v="4449"/>
    <n v="23866"/>
    <n v="3"/>
    <n v="15"/>
    <n v="3"/>
    <n v="1"/>
    <n v="80"/>
    <n v="2"/>
    <n v="15"/>
    <n v="3"/>
    <n v="13"/>
    <n v="11"/>
    <n v="10"/>
    <n v="7"/>
  </r>
  <r>
    <x v="1"/>
    <x v="0"/>
    <x v="2"/>
    <s v="Current Employees"/>
    <x v="1"/>
    <s v="Life Sciences"/>
    <s v="STAFF-530"/>
    <n v="530"/>
    <x v="1"/>
    <s v="Laboratory Technician"/>
    <s v="Married"/>
    <s v="No"/>
    <s v="Y"/>
    <n v="3"/>
    <n v="-2"/>
    <n v="0"/>
    <n v="31"/>
    <n v="0"/>
    <m/>
    <n v="0"/>
    <n v="1"/>
    <n v="329"/>
    <n v="1"/>
    <s v="Associates Degree"/>
    <n v="1"/>
    <n v="4"/>
    <n v="98"/>
    <n v="2"/>
    <n v="1"/>
    <n v="2"/>
    <n v="2218"/>
    <n v="16193"/>
    <n v="1"/>
    <n v="12"/>
    <n v="3"/>
    <n v="3"/>
    <n v="80"/>
    <n v="1"/>
    <n v="4"/>
    <n v="3"/>
    <n v="4"/>
    <n v="2"/>
    <n v="3"/>
    <n v="2"/>
  </r>
  <r>
    <x v="1"/>
    <x v="1"/>
    <x v="0"/>
    <s v="Current Employees"/>
    <x v="1"/>
    <s v="Life Sciences"/>
    <s v="STAFF-531"/>
    <n v="531"/>
    <x v="1"/>
    <s v="Manager"/>
    <s v="Divorced"/>
    <s v="Yes"/>
    <s v="Y"/>
    <n v="3"/>
    <n v="-2"/>
    <n v="0"/>
    <n v="39"/>
    <n v="0"/>
    <m/>
    <n v="0"/>
    <n v="1"/>
    <n v="1218"/>
    <n v="1"/>
    <s v="High School"/>
    <n v="1"/>
    <n v="2"/>
    <n v="52"/>
    <n v="3"/>
    <n v="5"/>
    <n v="2"/>
    <n v="19197"/>
    <n v="8213"/>
    <n v="1"/>
    <n v="14"/>
    <n v="3"/>
    <n v="3"/>
    <n v="80"/>
    <n v="1"/>
    <n v="21"/>
    <n v="3"/>
    <n v="21"/>
    <n v="8"/>
    <n v="1"/>
    <n v="6"/>
  </r>
  <r>
    <x v="1"/>
    <x v="1"/>
    <x v="3"/>
    <s v="Current Employees"/>
    <x v="0"/>
    <s v="Life Sciences"/>
    <s v="STAFF-532"/>
    <n v="532"/>
    <x v="0"/>
    <s v="Sales Executive"/>
    <s v="Married"/>
    <s v="No"/>
    <s v="Y"/>
    <n v="0"/>
    <n v="-2"/>
    <n v="0"/>
    <n v="56"/>
    <n v="0"/>
    <m/>
    <n v="0"/>
    <n v="1"/>
    <n v="906"/>
    <n v="6"/>
    <s v="Bachelor's Degree"/>
    <n v="1"/>
    <n v="3"/>
    <n v="86"/>
    <n v="4"/>
    <n v="4"/>
    <n v="2"/>
    <n v="13212"/>
    <n v="18256"/>
    <n v="9"/>
    <n v="11"/>
    <n v="3"/>
    <n v="4"/>
    <n v="80"/>
    <n v="3"/>
    <n v="36"/>
    <n v="2"/>
    <n v="7"/>
    <n v="7"/>
    <n v="7"/>
    <n v="7"/>
  </r>
  <r>
    <x v="1"/>
    <x v="0"/>
    <x v="2"/>
    <s v="Current Employees"/>
    <x v="0"/>
    <s v="Technical Degree"/>
    <s v="STAFF-533"/>
    <n v="533"/>
    <x v="0"/>
    <s v="Sales Executive"/>
    <s v="Single"/>
    <s v="No"/>
    <s v="Y"/>
    <n v="6"/>
    <n v="-2"/>
    <n v="0"/>
    <n v="30"/>
    <n v="0"/>
    <m/>
    <n v="0"/>
    <n v="1"/>
    <n v="1082"/>
    <n v="12"/>
    <s v="Bachelor's Degree"/>
    <n v="1"/>
    <n v="4"/>
    <n v="83"/>
    <n v="3"/>
    <n v="2"/>
    <n v="4"/>
    <n v="6577"/>
    <n v="19558"/>
    <n v="0"/>
    <n v="11"/>
    <n v="3"/>
    <n v="2"/>
    <n v="80"/>
    <n v="0"/>
    <n v="6"/>
    <n v="3"/>
    <n v="5"/>
    <n v="4"/>
    <n v="4"/>
    <n v="4"/>
  </r>
  <r>
    <x v="1"/>
    <x v="0"/>
    <x v="0"/>
    <s v="Current Employees"/>
    <x v="0"/>
    <s v="Marketing"/>
    <s v="STAFF-534"/>
    <n v="534"/>
    <x v="1"/>
    <s v="Sales Executive"/>
    <s v="Married"/>
    <s v="No"/>
    <s v="Y"/>
    <n v="2"/>
    <n v="-2"/>
    <n v="0"/>
    <n v="41"/>
    <n v="0"/>
    <m/>
    <n v="0"/>
    <n v="1"/>
    <n v="645"/>
    <n v="1"/>
    <s v="Bachelor's Degree"/>
    <n v="1"/>
    <n v="2"/>
    <n v="49"/>
    <n v="4"/>
    <n v="3"/>
    <n v="1"/>
    <n v="8392"/>
    <n v="19566"/>
    <n v="1"/>
    <n v="16"/>
    <n v="3"/>
    <n v="3"/>
    <n v="80"/>
    <n v="1"/>
    <n v="10"/>
    <n v="3"/>
    <n v="10"/>
    <n v="7"/>
    <n v="0"/>
    <n v="7"/>
  </r>
  <r>
    <x v="1"/>
    <x v="0"/>
    <x v="2"/>
    <s v="Current Employees"/>
    <x v="1"/>
    <s v="Medical"/>
    <s v="STAFF-536"/>
    <n v="536"/>
    <x v="1"/>
    <s v="Laboratory Technician"/>
    <s v="Divorced"/>
    <s v="No"/>
    <s v="Y"/>
    <n v="2"/>
    <n v="-2"/>
    <n v="0"/>
    <n v="28"/>
    <n v="0"/>
    <m/>
    <n v="0"/>
    <n v="1"/>
    <n v="1300"/>
    <n v="17"/>
    <s v="Associates Degree"/>
    <n v="1"/>
    <n v="3"/>
    <n v="79"/>
    <n v="3"/>
    <n v="2"/>
    <n v="3"/>
    <n v="4558"/>
    <n v="13535"/>
    <n v="1"/>
    <n v="12"/>
    <n v="3"/>
    <n v="4"/>
    <n v="80"/>
    <n v="1"/>
    <n v="10"/>
    <n v="3"/>
    <n v="10"/>
    <n v="0"/>
    <n v="1"/>
    <n v="8"/>
  </r>
  <r>
    <x v="0"/>
    <x v="0"/>
    <x v="2"/>
    <s v="Ex-Employees"/>
    <x v="1"/>
    <s v="Medical"/>
    <s v="STAFF-538"/>
    <n v="538"/>
    <x v="1"/>
    <s v="Laboratory Technician"/>
    <s v="Married"/>
    <s v="No"/>
    <s v="Y"/>
    <n v="5"/>
    <n v="-2"/>
    <n v="0"/>
    <n v="25"/>
    <n v="1"/>
    <n v="1"/>
    <n v="1"/>
    <n v="0"/>
    <n v="688"/>
    <n v="3"/>
    <s v="Bachelor's Degree"/>
    <n v="1"/>
    <n v="1"/>
    <n v="91"/>
    <n v="3"/>
    <n v="1"/>
    <n v="3"/>
    <n v="4031"/>
    <n v="9396"/>
    <n v="5"/>
    <n v="13"/>
    <n v="3"/>
    <n v="3"/>
    <n v="80"/>
    <n v="1"/>
    <n v="6"/>
    <n v="3"/>
    <n v="2"/>
    <n v="2"/>
    <n v="0"/>
    <n v="2"/>
  </r>
  <r>
    <x v="1"/>
    <x v="0"/>
    <x v="1"/>
    <s v="Current Employees"/>
    <x v="1"/>
    <s v="Medical"/>
    <s v="STAFF-543"/>
    <n v="543"/>
    <x v="1"/>
    <s v="Manufacturing Director"/>
    <s v="Married"/>
    <s v="Yes"/>
    <s v="Y"/>
    <n v="4"/>
    <n v="-2"/>
    <n v="0"/>
    <n v="52"/>
    <n v="0"/>
    <m/>
    <n v="0"/>
    <n v="1"/>
    <n v="319"/>
    <n v="3"/>
    <s v="Bachelor's Degree"/>
    <n v="1"/>
    <n v="4"/>
    <n v="39"/>
    <n v="2"/>
    <n v="3"/>
    <n v="3"/>
    <n v="7969"/>
    <n v="19609"/>
    <n v="2"/>
    <n v="14"/>
    <n v="3"/>
    <n v="3"/>
    <n v="80"/>
    <n v="0"/>
    <n v="28"/>
    <n v="3"/>
    <n v="5"/>
    <n v="4"/>
    <n v="0"/>
    <n v="4"/>
  </r>
  <r>
    <x v="1"/>
    <x v="0"/>
    <x v="1"/>
    <s v="Current Employees"/>
    <x v="1"/>
    <s v="Life Sciences"/>
    <s v="STAFF-544"/>
    <n v="544"/>
    <x v="1"/>
    <s v="Research Scientist"/>
    <s v="Married"/>
    <s v="No"/>
    <s v="Y"/>
    <n v="3"/>
    <n v="-2"/>
    <n v="0"/>
    <n v="45"/>
    <n v="0"/>
    <m/>
    <n v="0"/>
    <n v="1"/>
    <n v="192"/>
    <n v="10"/>
    <s v="Associates Degree"/>
    <n v="1"/>
    <n v="1"/>
    <n v="69"/>
    <n v="3"/>
    <n v="1"/>
    <n v="2"/>
    <n v="2654"/>
    <n v="9655"/>
    <n v="3"/>
    <n v="21"/>
    <n v="4"/>
    <n v="4"/>
    <n v="80"/>
    <n v="2"/>
    <n v="8"/>
    <n v="2"/>
    <n v="2"/>
    <n v="2"/>
    <n v="0"/>
    <n v="2"/>
  </r>
  <r>
    <x v="1"/>
    <x v="0"/>
    <x v="1"/>
    <s v="Current Employees"/>
    <x v="1"/>
    <s v="Life Sciences"/>
    <s v="STAFF-546"/>
    <n v="546"/>
    <x v="0"/>
    <s v="Manager"/>
    <s v="Married"/>
    <s v="No"/>
    <s v="Y"/>
    <n v="2"/>
    <n v="-2"/>
    <n v="0"/>
    <n v="52"/>
    <n v="0"/>
    <m/>
    <n v="0"/>
    <n v="1"/>
    <n v="1490"/>
    <n v="4"/>
    <s v="Associates Degree"/>
    <n v="1"/>
    <n v="4"/>
    <n v="30"/>
    <n v="3"/>
    <n v="4"/>
    <n v="2"/>
    <n v="16555"/>
    <n v="10310"/>
    <n v="2"/>
    <n v="13"/>
    <n v="3"/>
    <n v="4"/>
    <n v="80"/>
    <n v="0"/>
    <n v="31"/>
    <n v="1"/>
    <n v="5"/>
    <n v="2"/>
    <n v="1"/>
    <n v="4"/>
  </r>
  <r>
    <x v="1"/>
    <x v="1"/>
    <x v="0"/>
    <s v="Current Employees"/>
    <x v="1"/>
    <s v="Life Sciences"/>
    <s v="STAFF-547"/>
    <n v="547"/>
    <x v="0"/>
    <s v="Research Scientist"/>
    <s v="Divorced"/>
    <s v="No"/>
    <s v="Y"/>
    <n v="3"/>
    <n v="-2"/>
    <n v="0"/>
    <n v="42"/>
    <n v="0"/>
    <m/>
    <n v="0"/>
    <n v="1"/>
    <n v="532"/>
    <n v="29"/>
    <s v="Associates Degree"/>
    <n v="1"/>
    <n v="1"/>
    <n v="92"/>
    <n v="3"/>
    <n v="2"/>
    <n v="2"/>
    <n v="4556"/>
    <n v="12932"/>
    <n v="2"/>
    <n v="11"/>
    <n v="3"/>
    <n v="2"/>
    <n v="80"/>
    <n v="1"/>
    <n v="19"/>
    <n v="3"/>
    <n v="5"/>
    <n v="4"/>
    <n v="0"/>
    <n v="2"/>
  </r>
  <r>
    <x v="1"/>
    <x v="0"/>
    <x v="2"/>
    <s v="Current Employees"/>
    <x v="1"/>
    <s v="Life Sciences"/>
    <s v="STAFF-548"/>
    <n v="548"/>
    <x v="0"/>
    <s v="Manufacturing Director"/>
    <s v="Single"/>
    <s v="No"/>
    <s v="Y"/>
    <n v="2"/>
    <n v="-2"/>
    <n v="0"/>
    <n v="30"/>
    <n v="0"/>
    <m/>
    <n v="0"/>
    <n v="1"/>
    <n v="317"/>
    <n v="2"/>
    <s v="Bachelor's Degree"/>
    <n v="1"/>
    <n v="3"/>
    <n v="43"/>
    <n v="1"/>
    <n v="2"/>
    <n v="2"/>
    <n v="6091"/>
    <n v="24793"/>
    <n v="2"/>
    <n v="20"/>
    <n v="4"/>
    <n v="3"/>
    <n v="80"/>
    <n v="0"/>
    <n v="11"/>
    <n v="3"/>
    <n v="5"/>
    <n v="4"/>
    <n v="0"/>
    <n v="2"/>
  </r>
  <r>
    <x v="1"/>
    <x v="0"/>
    <x v="3"/>
    <s v="Current Employees"/>
    <x v="1"/>
    <s v="Life Sciences"/>
    <s v="STAFF-549"/>
    <n v="549"/>
    <x v="0"/>
    <s v="Manager"/>
    <s v="Married"/>
    <s v="No"/>
    <s v="Y"/>
    <n v="5"/>
    <n v="-2"/>
    <n v="0"/>
    <n v="60"/>
    <n v="0"/>
    <m/>
    <n v="0"/>
    <n v="1"/>
    <n v="422"/>
    <n v="7"/>
    <s v="Bachelor's Degree"/>
    <n v="1"/>
    <n v="1"/>
    <n v="41"/>
    <n v="3"/>
    <n v="5"/>
    <n v="2"/>
    <n v="19566"/>
    <n v="3854"/>
    <n v="5"/>
    <n v="11"/>
    <n v="3"/>
    <n v="4"/>
    <n v="80"/>
    <n v="0"/>
    <n v="33"/>
    <n v="1"/>
    <n v="29"/>
    <n v="8"/>
    <n v="11"/>
    <n v="10"/>
  </r>
  <r>
    <x v="1"/>
    <x v="0"/>
    <x v="1"/>
    <s v="Current Employees"/>
    <x v="1"/>
    <s v="Medical"/>
    <s v="STAFF-550"/>
    <n v="550"/>
    <x v="0"/>
    <s v="Manufacturing Director"/>
    <s v="Divorced"/>
    <s v="No"/>
    <s v="Y"/>
    <n v="5"/>
    <n v="-2"/>
    <n v="0"/>
    <n v="46"/>
    <n v="0"/>
    <m/>
    <n v="0"/>
    <n v="1"/>
    <n v="1485"/>
    <n v="18"/>
    <s v="Bachelor's Degree"/>
    <n v="1"/>
    <n v="3"/>
    <n v="87"/>
    <n v="3"/>
    <n v="2"/>
    <n v="3"/>
    <n v="4810"/>
    <n v="26314"/>
    <n v="2"/>
    <n v="14"/>
    <n v="3"/>
    <n v="3"/>
    <n v="80"/>
    <n v="1"/>
    <n v="19"/>
    <n v="2"/>
    <n v="10"/>
    <n v="7"/>
    <n v="0"/>
    <n v="8"/>
  </r>
  <r>
    <x v="1"/>
    <x v="1"/>
    <x v="0"/>
    <s v="Current Employees"/>
    <x v="1"/>
    <s v="Technical Degree"/>
    <s v="STAFF-551"/>
    <n v="551"/>
    <x v="0"/>
    <s v="Healthcare Representative"/>
    <s v="Married"/>
    <s v="No"/>
    <s v="Y"/>
    <n v="4"/>
    <n v="-2"/>
    <n v="0"/>
    <n v="42"/>
    <n v="0"/>
    <m/>
    <n v="0"/>
    <n v="1"/>
    <n v="1368"/>
    <n v="28"/>
    <s v="Master's Degree"/>
    <n v="1"/>
    <n v="4"/>
    <n v="88"/>
    <n v="2"/>
    <n v="2"/>
    <n v="4"/>
    <n v="4523"/>
    <n v="4386"/>
    <n v="0"/>
    <n v="11"/>
    <n v="3"/>
    <n v="4"/>
    <n v="80"/>
    <n v="3"/>
    <n v="7"/>
    <n v="4"/>
    <n v="6"/>
    <n v="5"/>
    <n v="0"/>
    <n v="4"/>
  </r>
  <r>
    <x v="0"/>
    <x v="0"/>
    <x v="4"/>
    <s v="Ex-Employees"/>
    <x v="0"/>
    <s v="Technical Degree"/>
    <s v="STAFF-554"/>
    <n v="554"/>
    <x v="0"/>
    <s v="Sales Representative"/>
    <s v="Single"/>
    <s v="Yes"/>
    <s v="Y"/>
    <n v="4"/>
    <n v="-2"/>
    <n v="0"/>
    <n v="24"/>
    <n v="1"/>
    <n v="1"/>
    <n v="1"/>
    <n v="0"/>
    <n v="1448"/>
    <n v="1"/>
    <s v="High School"/>
    <n v="1"/>
    <n v="4"/>
    <n v="62"/>
    <n v="3"/>
    <n v="1"/>
    <n v="4"/>
    <n v="3202"/>
    <n v="21972"/>
    <n v="1"/>
    <n v="16"/>
    <n v="3"/>
    <n v="2"/>
    <n v="80"/>
    <n v="0"/>
    <n v="6"/>
    <n v="3"/>
    <n v="5"/>
    <n v="3"/>
    <n v="1"/>
    <n v="4"/>
  </r>
  <r>
    <x v="0"/>
    <x v="1"/>
    <x v="2"/>
    <s v="Ex-Employees"/>
    <x v="0"/>
    <s v="Marketing"/>
    <s v="STAFF-555"/>
    <n v="555"/>
    <x v="0"/>
    <s v="Sales Representative"/>
    <s v="Divorced"/>
    <s v="No"/>
    <s v="Y"/>
    <n v="3"/>
    <n v="-2"/>
    <n v="0"/>
    <n v="34"/>
    <n v="1"/>
    <n v="1"/>
    <n v="1"/>
    <n v="0"/>
    <n v="296"/>
    <n v="6"/>
    <s v="Associates Degree"/>
    <n v="1"/>
    <n v="4"/>
    <n v="33"/>
    <n v="1"/>
    <n v="1"/>
    <n v="1"/>
    <n v="2351"/>
    <n v="12253"/>
    <n v="0"/>
    <n v="16"/>
    <n v="3"/>
    <n v="4"/>
    <n v="80"/>
    <n v="1"/>
    <n v="3"/>
    <n v="2"/>
    <n v="2"/>
    <n v="2"/>
    <n v="1"/>
    <n v="0"/>
  </r>
  <r>
    <x v="1"/>
    <x v="1"/>
    <x v="0"/>
    <s v="Current Employees"/>
    <x v="1"/>
    <s v="Life Sciences"/>
    <s v="STAFF-556"/>
    <n v="556"/>
    <x v="1"/>
    <s v="Laboratory Technician"/>
    <s v="Married"/>
    <s v="Yes"/>
    <s v="Y"/>
    <n v="3"/>
    <n v="-2"/>
    <n v="0"/>
    <n v="38"/>
    <n v="0"/>
    <m/>
    <n v="0"/>
    <n v="1"/>
    <n v="1490"/>
    <n v="2"/>
    <s v="Associates Degree"/>
    <n v="1"/>
    <n v="4"/>
    <n v="42"/>
    <n v="3"/>
    <n v="1"/>
    <n v="2"/>
    <n v="1702"/>
    <n v="12106"/>
    <n v="1"/>
    <n v="23"/>
    <n v="4"/>
    <n v="3"/>
    <n v="80"/>
    <n v="1"/>
    <n v="1"/>
    <n v="3"/>
    <n v="1"/>
    <n v="0"/>
    <n v="0"/>
    <n v="0"/>
  </r>
  <r>
    <x v="1"/>
    <x v="0"/>
    <x v="0"/>
    <s v="Current Employees"/>
    <x v="0"/>
    <s v="Life Sciences"/>
    <s v="STAFF-558"/>
    <n v="558"/>
    <x v="0"/>
    <s v="Manager"/>
    <s v="Married"/>
    <s v="No"/>
    <s v="Y"/>
    <n v="2"/>
    <n v="-2"/>
    <n v="0"/>
    <n v="40"/>
    <n v="0"/>
    <m/>
    <n v="0"/>
    <n v="1"/>
    <n v="1398"/>
    <n v="2"/>
    <s v="Master's Degree"/>
    <n v="1"/>
    <n v="3"/>
    <n v="79"/>
    <n v="3"/>
    <n v="5"/>
    <n v="2"/>
    <n v="18041"/>
    <n v="13022"/>
    <n v="0"/>
    <n v="14"/>
    <n v="3"/>
    <n v="4"/>
    <n v="80"/>
    <n v="0"/>
    <n v="21"/>
    <n v="3"/>
    <n v="20"/>
    <n v="15"/>
    <n v="1"/>
    <n v="12"/>
  </r>
  <r>
    <x v="1"/>
    <x v="0"/>
    <x v="2"/>
    <s v="Current Employees"/>
    <x v="1"/>
    <s v="Life Sciences"/>
    <s v="STAFF-560"/>
    <n v="560"/>
    <x v="0"/>
    <s v="Research Scientist"/>
    <s v="Divorced"/>
    <s v="No"/>
    <s v="Y"/>
    <n v="3"/>
    <n v="-2"/>
    <n v="0"/>
    <n v="26"/>
    <n v="0"/>
    <m/>
    <n v="0"/>
    <n v="1"/>
    <n v="1349"/>
    <n v="23"/>
    <s v="Bachelor's Degree"/>
    <n v="1"/>
    <n v="1"/>
    <n v="90"/>
    <n v="3"/>
    <n v="1"/>
    <n v="2"/>
    <n v="2886"/>
    <n v="3032"/>
    <n v="1"/>
    <n v="22"/>
    <n v="4"/>
    <n v="2"/>
    <n v="80"/>
    <n v="2"/>
    <n v="3"/>
    <n v="1"/>
    <n v="3"/>
    <n v="2"/>
    <n v="0"/>
    <n v="2"/>
  </r>
  <r>
    <x v="1"/>
    <x v="2"/>
    <x v="2"/>
    <s v="Current Employees"/>
    <x v="1"/>
    <s v="Life Sciences"/>
    <s v="STAFF-562"/>
    <n v="562"/>
    <x v="1"/>
    <s v="Laboratory Technician"/>
    <s v="Married"/>
    <s v="No"/>
    <s v="Y"/>
    <n v="3"/>
    <n v="-2"/>
    <n v="0"/>
    <n v="30"/>
    <n v="0"/>
    <m/>
    <n v="0"/>
    <n v="1"/>
    <n v="1400"/>
    <n v="3"/>
    <s v="Bachelor's Degree"/>
    <n v="1"/>
    <n v="3"/>
    <n v="53"/>
    <n v="3"/>
    <n v="1"/>
    <n v="2"/>
    <n v="2097"/>
    <n v="16734"/>
    <n v="4"/>
    <n v="15"/>
    <n v="3"/>
    <n v="3"/>
    <n v="80"/>
    <n v="1"/>
    <n v="9"/>
    <n v="1"/>
    <n v="5"/>
    <n v="3"/>
    <n v="1"/>
    <n v="4"/>
  </r>
  <r>
    <x v="1"/>
    <x v="0"/>
    <x v="2"/>
    <s v="Current Employees"/>
    <x v="1"/>
    <s v="Medical"/>
    <s v="STAFF-564"/>
    <n v="564"/>
    <x v="1"/>
    <s v="Research Director"/>
    <s v="Married"/>
    <s v="No"/>
    <s v="Y"/>
    <n v="2"/>
    <n v="-2"/>
    <n v="0"/>
    <n v="29"/>
    <n v="0"/>
    <m/>
    <n v="0"/>
    <n v="1"/>
    <n v="986"/>
    <n v="3"/>
    <s v="Master's Degree"/>
    <n v="1"/>
    <n v="2"/>
    <n v="93"/>
    <n v="2"/>
    <n v="3"/>
    <n v="3"/>
    <n v="11935"/>
    <n v="21526"/>
    <n v="1"/>
    <n v="18"/>
    <n v="3"/>
    <n v="3"/>
    <n v="80"/>
    <n v="0"/>
    <n v="10"/>
    <n v="3"/>
    <n v="10"/>
    <n v="2"/>
    <n v="0"/>
    <n v="7"/>
  </r>
  <r>
    <x v="0"/>
    <x v="0"/>
    <x v="2"/>
    <s v="Ex-Employees"/>
    <x v="1"/>
    <s v="Technical Degree"/>
    <s v="STAFF-565"/>
    <n v="565"/>
    <x v="0"/>
    <s v="Research Scientist"/>
    <s v="Married"/>
    <s v="No"/>
    <s v="Y"/>
    <n v="2"/>
    <n v="-2"/>
    <n v="0"/>
    <n v="29"/>
    <n v="1"/>
    <n v="1"/>
    <n v="1"/>
    <n v="0"/>
    <n v="408"/>
    <n v="25"/>
    <s v="Doctoral Degree"/>
    <n v="1"/>
    <n v="4"/>
    <n v="71"/>
    <n v="2"/>
    <n v="1"/>
    <n v="4"/>
    <n v="2546"/>
    <n v="18300"/>
    <n v="5"/>
    <n v="16"/>
    <n v="3"/>
    <n v="2"/>
    <n v="80"/>
    <n v="0"/>
    <n v="6"/>
    <n v="4"/>
    <n v="2"/>
    <n v="2"/>
    <n v="1"/>
    <n v="1"/>
  </r>
  <r>
    <x v="0"/>
    <x v="0"/>
    <x v="4"/>
    <s v="Ex-Employees"/>
    <x v="2"/>
    <s v="Technical Degree"/>
    <s v="STAFF-566"/>
    <n v="566"/>
    <x v="1"/>
    <s v="Human Resources"/>
    <s v="Single"/>
    <s v="No"/>
    <s v="Y"/>
    <n v="3"/>
    <n v="-2"/>
    <n v="0"/>
    <n v="19"/>
    <n v="1"/>
    <n v="1"/>
    <n v="1"/>
    <n v="0"/>
    <n v="489"/>
    <n v="2"/>
    <s v="Associates Degree"/>
    <n v="1"/>
    <n v="4"/>
    <n v="52"/>
    <n v="2"/>
    <n v="1"/>
    <n v="4"/>
    <n v="2564"/>
    <n v="18437"/>
    <n v="1"/>
    <n v="12"/>
    <n v="3"/>
    <n v="3"/>
    <n v="80"/>
    <n v="0"/>
    <n v="1"/>
    <n v="4"/>
    <n v="1"/>
    <n v="0"/>
    <n v="0"/>
    <n v="0"/>
  </r>
  <r>
    <x v="1"/>
    <x v="2"/>
    <x v="2"/>
    <s v="Current Employees"/>
    <x v="0"/>
    <s v="Other"/>
    <s v="STAFF-567"/>
    <n v="567"/>
    <x v="0"/>
    <s v="Sales Executive"/>
    <s v="Married"/>
    <s v="No"/>
    <s v="Y"/>
    <n v="3"/>
    <n v="-2"/>
    <n v="0"/>
    <n v="30"/>
    <n v="0"/>
    <m/>
    <n v="0"/>
    <n v="1"/>
    <n v="1398"/>
    <n v="22"/>
    <s v="Master's Degree"/>
    <n v="1"/>
    <n v="3"/>
    <n v="69"/>
    <n v="3"/>
    <n v="3"/>
    <n v="3"/>
    <n v="8412"/>
    <n v="2890"/>
    <n v="0"/>
    <n v="11"/>
    <n v="3"/>
    <n v="3"/>
    <n v="80"/>
    <n v="0"/>
    <n v="10"/>
    <n v="3"/>
    <n v="9"/>
    <n v="8"/>
    <n v="7"/>
    <n v="8"/>
  </r>
  <r>
    <x v="1"/>
    <x v="0"/>
    <x v="3"/>
    <s v="Current Employees"/>
    <x v="0"/>
    <s v="Marketing"/>
    <s v="STAFF-568"/>
    <n v="568"/>
    <x v="1"/>
    <s v="Manager"/>
    <s v="Divorced"/>
    <s v="No"/>
    <s v="Y"/>
    <n v="3"/>
    <n v="-2"/>
    <n v="0"/>
    <n v="57"/>
    <n v="0"/>
    <m/>
    <n v="0"/>
    <n v="1"/>
    <n v="210"/>
    <n v="29"/>
    <s v="Bachelor's Degree"/>
    <n v="1"/>
    <n v="1"/>
    <n v="56"/>
    <n v="2"/>
    <n v="4"/>
    <n v="1"/>
    <n v="14118"/>
    <n v="22102"/>
    <n v="3"/>
    <n v="12"/>
    <n v="3"/>
    <n v="3"/>
    <n v="80"/>
    <n v="1"/>
    <n v="32"/>
    <n v="2"/>
    <n v="1"/>
    <n v="0"/>
    <n v="0"/>
    <n v="0"/>
  </r>
  <r>
    <x v="1"/>
    <x v="0"/>
    <x v="1"/>
    <s v="Current Employees"/>
    <x v="1"/>
    <s v="Life Sciences"/>
    <s v="STAFF-569"/>
    <n v="569"/>
    <x v="1"/>
    <s v="Manager"/>
    <s v="Married"/>
    <s v="No"/>
    <s v="Y"/>
    <n v="2"/>
    <n v="-2"/>
    <n v="0"/>
    <n v="50"/>
    <n v="0"/>
    <m/>
    <n v="0"/>
    <n v="1"/>
    <n v="1099"/>
    <n v="29"/>
    <s v="Master's Degree"/>
    <n v="1"/>
    <n v="2"/>
    <n v="88"/>
    <n v="2"/>
    <n v="4"/>
    <n v="2"/>
    <n v="17046"/>
    <n v="9314"/>
    <n v="0"/>
    <n v="15"/>
    <n v="3"/>
    <n v="2"/>
    <n v="80"/>
    <n v="1"/>
    <n v="28"/>
    <n v="3"/>
    <n v="27"/>
    <n v="10"/>
    <n v="15"/>
    <n v="7"/>
  </r>
  <r>
    <x v="1"/>
    <x v="2"/>
    <x v="2"/>
    <s v="Current Employees"/>
    <x v="1"/>
    <s v="Medical"/>
    <s v="STAFF-571"/>
    <n v="571"/>
    <x v="0"/>
    <s v="Laboratory Technician"/>
    <s v="Single"/>
    <s v="No"/>
    <s v="Y"/>
    <n v="2"/>
    <n v="-2"/>
    <n v="0"/>
    <n v="30"/>
    <n v="0"/>
    <m/>
    <n v="0"/>
    <n v="1"/>
    <n v="1116"/>
    <n v="2"/>
    <s v="Bachelor's Degree"/>
    <n v="1"/>
    <n v="3"/>
    <n v="49"/>
    <n v="3"/>
    <n v="1"/>
    <n v="4"/>
    <n v="2564"/>
    <n v="7181"/>
    <n v="0"/>
    <n v="14"/>
    <n v="3"/>
    <n v="3"/>
    <n v="80"/>
    <n v="0"/>
    <n v="12"/>
    <n v="2"/>
    <n v="11"/>
    <n v="7"/>
    <n v="6"/>
    <n v="7"/>
  </r>
  <r>
    <x v="1"/>
    <x v="1"/>
    <x v="3"/>
    <s v="Current Employees"/>
    <x v="0"/>
    <s v="Marketing"/>
    <s v="STAFF-573"/>
    <n v="573"/>
    <x v="0"/>
    <s v="Sales Executive"/>
    <s v="Married"/>
    <s v="No"/>
    <s v="Y"/>
    <n v="5"/>
    <n v="-2"/>
    <n v="0"/>
    <n v="60"/>
    <n v="0"/>
    <m/>
    <n v="0"/>
    <n v="1"/>
    <n v="1499"/>
    <n v="28"/>
    <s v="Bachelor's Degree"/>
    <n v="1"/>
    <n v="3"/>
    <n v="80"/>
    <n v="2"/>
    <n v="3"/>
    <n v="1"/>
    <n v="10266"/>
    <n v="2845"/>
    <n v="4"/>
    <n v="19"/>
    <n v="3"/>
    <n v="4"/>
    <n v="80"/>
    <n v="0"/>
    <n v="22"/>
    <n v="4"/>
    <n v="18"/>
    <n v="13"/>
    <n v="13"/>
    <n v="11"/>
  </r>
  <r>
    <x v="1"/>
    <x v="0"/>
    <x v="1"/>
    <s v="Current Employees"/>
    <x v="1"/>
    <s v="Medical"/>
    <s v="STAFF-574"/>
    <n v="574"/>
    <x v="0"/>
    <s v="Manufacturing Director"/>
    <s v="Divorced"/>
    <s v="No"/>
    <s v="Y"/>
    <n v="2"/>
    <n v="-2"/>
    <n v="0"/>
    <n v="47"/>
    <n v="0"/>
    <m/>
    <n v="0"/>
    <n v="1"/>
    <n v="983"/>
    <n v="2"/>
    <s v="Associates Degree"/>
    <n v="1"/>
    <n v="1"/>
    <n v="65"/>
    <n v="3"/>
    <n v="2"/>
    <n v="4"/>
    <n v="5070"/>
    <n v="7389"/>
    <n v="5"/>
    <n v="13"/>
    <n v="3"/>
    <n v="3"/>
    <n v="80"/>
    <n v="3"/>
    <n v="20"/>
    <n v="3"/>
    <n v="5"/>
    <n v="0"/>
    <n v="0"/>
    <n v="4"/>
  </r>
  <r>
    <x v="1"/>
    <x v="0"/>
    <x v="1"/>
    <s v="Current Employees"/>
    <x v="1"/>
    <s v="Life Sciences"/>
    <s v="STAFF-575"/>
    <n v="575"/>
    <x v="1"/>
    <s v="Research Director"/>
    <s v="Married"/>
    <s v="No"/>
    <s v="Y"/>
    <n v="2"/>
    <n v="-2"/>
    <n v="0"/>
    <n v="46"/>
    <n v="0"/>
    <m/>
    <n v="0"/>
    <n v="1"/>
    <n v="1009"/>
    <n v="2"/>
    <s v="Bachelor's Degree"/>
    <n v="1"/>
    <n v="1"/>
    <n v="51"/>
    <n v="3"/>
    <n v="4"/>
    <n v="2"/>
    <n v="17861"/>
    <n v="2288"/>
    <n v="6"/>
    <n v="13"/>
    <n v="3"/>
    <n v="3"/>
    <n v="80"/>
    <n v="0"/>
    <n v="26"/>
    <n v="1"/>
    <n v="3"/>
    <n v="2"/>
    <n v="0"/>
    <n v="1"/>
  </r>
  <r>
    <x v="1"/>
    <x v="0"/>
    <x v="0"/>
    <s v="Current Employees"/>
    <x v="1"/>
    <s v="Life Sciences"/>
    <s v="STAFF-577"/>
    <n v="577"/>
    <x v="1"/>
    <s v="Laboratory Technician"/>
    <s v="Single"/>
    <s v="No"/>
    <s v="Y"/>
    <n v="2"/>
    <n v="-2"/>
    <n v="0"/>
    <n v="35"/>
    <n v="0"/>
    <m/>
    <n v="0"/>
    <n v="1"/>
    <n v="144"/>
    <n v="22"/>
    <s v="Bachelor's Degree"/>
    <n v="1"/>
    <n v="4"/>
    <n v="46"/>
    <n v="1"/>
    <n v="1"/>
    <n v="2"/>
    <n v="4230"/>
    <n v="19225"/>
    <n v="0"/>
    <n v="15"/>
    <n v="3"/>
    <n v="3"/>
    <n v="80"/>
    <n v="0"/>
    <n v="6"/>
    <n v="3"/>
    <n v="5"/>
    <n v="4"/>
    <n v="4"/>
    <n v="3"/>
  </r>
  <r>
    <x v="1"/>
    <x v="0"/>
    <x v="1"/>
    <s v="Current Employees"/>
    <x v="1"/>
    <s v="Life Sciences"/>
    <s v="STAFF-578"/>
    <n v="578"/>
    <x v="0"/>
    <s v="Laboratory Technician"/>
    <s v="Single"/>
    <s v="No"/>
    <s v="Y"/>
    <n v="3"/>
    <n v="-2"/>
    <n v="0"/>
    <n v="54"/>
    <n v="0"/>
    <m/>
    <n v="0"/>
    <n v="1"/>
    <n v="548"/>
    <n v="8"/>
    <s v="Master's Degree"/>
    <n v="1"/>
    <n v="3"/>
    <n v="42"/>
    <n v="3"/>
    <n v="2"/>
    <n v="2"/>
    <n v="3780"/>
    <n v="23428"/>
    <n v="7"/>
    <n v="11"/>
    <n v="3"/>
    <n v="3"/>
    <n v="80"/>
    <n v="0"/>
    <n v="19"/>
    <n v="3"/>
    <n v="1"/>
    <n v="0"/>
    <n v="0"/>
    <n v="0"/>
  </r>
  <r>
    <x v="1"/>
    <x v="0"/>
    <x v="2"/>
    <s v="Current Employees"/>
    <x v="1"/>
    <s v="Life Sciences"/>
    <s v="STAFF-579"/>
    <n v="579"/>
    <x v="1"/>
    <s v="Research Scientist"/>
    <s v="Divorced"/>
    <s v="No"/>
    <s v="Y"/>
    <n v="3"/>
    <n v="-2"/>
    <n v="0"/>
    <n v="34"/>
    <n v="0"/>
    <m/>
    <n v="0"/>
    <n v="1"/>
    <n v="1303"/>
    <n v="2"/>
    <s v="Master's Degree"/>
    <n v="1"/>
    <n v="4"/>
    <n v="62"/>
    <n v="2"/>
    <n v="1"/>
    <n v="2"/>
    <n v="2768"/>
    <n v="8416"/>
    <n v="3"/>
    <n v="12"/>
    <n v="3"/>
    <n v="3"/>
    <n v="80"/>
    <n v="1"/>
    <n v="14"/>
    <n v="3"/>
    <n v="7"/>
    <n v="3"/>
    <n v="5"/>
    <n v="7"/>
  </r>
  <r>
    <x v="1"/>
    <x v="0"/>
    <x v="1"/>
    <s v="Current Employees"/>
    <x v="0"/>
    <s v="Marketing"/>
    <s v="STAFF-580"/>
    <n v="580"/>
    <x v="0"/>
    <s v="Sales Executive"/>
    <s v="Married"/>
    <s v="Yes"/>
    <s v="Y"/>
    <n v="3"/>
    <n v="-2"/>
    <n v="0"/>
    <n v="46"/>
    <n v="0"/>
    <m/>
    <n v="0"/>
    <n v="1"/>
    <n v="1125"/>
    <n v="10"/>
    <s v="Bachelor's Degree"/>
    <n v="1"/>
    <n v="3"/>
    <n v="94"/>
    <n v="2"/>
    <n v="3"/>
    <n v="1"/>
    <n v="9071"/>
    <n v="11563"/>
    <n v="2"/>
    <n v="19"/>
    <n v="3"/>
    <n v="3"/>
    <n v="80"/>
    <n v="1"/>
    <n v="15"/>
    <n v="3"/>
    <n v="3"/>
    <n v="2"/>
    <n v="1"/>
    <n v="2"/>
  </r>
  <r>
    <x v="1"/>
    <x v="0"/>
    <x v="2"/>
    <s v="Current Employees"/>
    <x v="1"/>
    <s v="Life Sciences"/>
    <s v="STAFF-581"/>
    <n v="581"/>
    <x v="1"/>
    <s v="Manufacturing Director"/>
    <s v="Divorced"/>
    <s v="No"/>
    <s v="Y"/>
    <n v="6"/>
    <n v="-2"/>
    <n v="0"/>
    <n v="31"/>
    <n v="0"/>
    <m/>
    <n v="0"/>
    <n v="1"/>
    <n v="1274"/>
    <n v="9"/>
    <s v="High School"/>
    <n v="1"/>
    <n v="3"/>
    <n v="33"/>
    <n v="3"/>
    <n v="3"/>
    <n v="2"/>
    <n v="10648"/>
    <n v="14394"/>
    <n v="1"/>
    <n v="25"/>
    <n v="4"/>
    <n v="4"/>
    <n v="80"/>
    <n v="1"/>
    <n v="13"/>
    <n v="4"/>
    <n v="13"/>
    <n v="8"/>
    <n v="0"/>
    <n v="8"/>
  </r>
  <r>
    <x v="0"/>
    <x v="0"/>
    <x v="2"/>
    <s v="Ex-Employees"/>
    <x v="1"/>
    <s v="Medical"/>
    <s v="STAFF-582"/>
    <n v="582"/>
    <x v="1"/>
    <s v="Manager"/>
    <s v="Married"/>
    <s v="Yes"/>
    <s v="Y"/>
    <n v="2"/>
    <n v="-2"/>
    <n v="0"/>
    <n v="33"/>
    <n v="1"/>
    <n v="1"/>
    <n v="1"/>
    <n v="0"/>
    <n v="1277"/>
    <n v="15"/>
    <s v="High School"/>
    <n v="1"/>
    <n v="2"/>
    <n v="56"/>
    <n v="3"/>
    <n v="3"/>
    <n v="3"/>
    <n v="13610"/>
    <n v="24619"/>
    <n v="7"/>
    <n v="12"/>
    <n v="3"/>
    <n v="4"/>
    <n v="80"/>
    <n v="0"/>
    <n v="15"/>
    <n v="4"/>
    <n v="7"/>
    <n v="6"/>
    <n v="7"/>
    <n v="7"/>
  </r>
  <r>
    <x v="0"/>
    <x v="0"/>
    <x v="2"/>
    <s v="Ex-Employees"/>
    <x v="1"/>
    <s v="Medical"/>
    <s v="STAFF-584"/>
    <n v="584"/>
    <x v="1"/>
    <s v="Laboratory Technician"/>
    <s v="Divorced"/>
    <s v="No"/>
    <s v="Y"/>
    <n v="2"/>
    <n v="-2"/>
    <n v="0"/>
    <n v="33"/>
    <n v="1"/>
    <n v="1"/>
    <n v="1"/>
    <n v="0"/>
    <n v="587"/>
    <n v="10"/>
    <s v="High School"/>
    <n v="1"/>
    <n v="1"/>
    <n v="38"/>
    <n v="1"/>
    <n v="1"/>
    <n v="4"/>
    <n v="3408"/>
    <n v="6705"/>
    <n v="7"/>
    <n v="13"/>
    <n v="3"/>
    <n v="1"/>
    <n v="80"/>
    <n v="3"/>
    <n v="8"/>
    <n v="3"/>
    <n v="4"/>
    <n v="3"/>
    <n v="1"/>
    <n v="3"/>
  </r>
  <r>
    <x v="1"/>
    <x v="0"/>
    <x v="2"/>
    <s v="Current Employees"/>
    <x v="0"/>
    <s v="Marketing"/>
    <s v="STAFF-585"/>
    <n v="585"/>
    <x v="1"/>
    <s v="Sales Representative"/>
    <s v="Single"/>
    <s v="No"/>
    <s v="Y"/>
    <n v="3"/>
    <n v="-2"/>
    <n v="0"/>
    <n v="30"/>
    <n v="0"/>
    <m/>
    <n v="0"/>
    <n v="1"/>
    <n v="413"/>
    <n v="7"/>
    <s v="High School"/>
    <n v="1"/>
    <n v="4"/>
    <n v="57"/>
    <n v="3"/>
    <n v="1"/>
    <n v="1"/>
    <n v="2983"/>
    <n v="18398"/>
    <n v="0"/>
    <n v="14"/>
    <n v="3"/>
    <n v="1"/>
    <n v="80"/>
    <n v="0"/>
    <n v="4"/>
    <n v="3"/>
    <n v="3"/>
    <n v="2"/>
    <n v="1"/>
    <n v="2"/>
  </r>
  <r>
    <x v="1"/>
    <x v="0"/>
    <x v="0"/>
    <s v="Current Employees"/>
    <x v="1"/>
    <s v="Life Sciences"/>
    <s v="STAFF-586"/>
    <n v="586"/>
    <x v="1"/>
    <s v="Healthcare Representative"/>
    <s v="Married"/>
    <s v="Yes"/>
    <s v="Y"/>
    <n v="2"/>
    <n v="-2"/>
    <n v="0"/>
    <n v="35"/>
    <n v="0"/>
    <m/>
    <n v="0"/>
    <n v="1"/>
    <n v="1276"/>
    <n v="16"/>
    <s v="Bachelor's Degree"/>
    <n v="1"/>
    <n v="4"/>
    <n v="72"/>
    <n v="3"/>
    <n v="3"/>
    <n v="2"/>
    <n v="7632"/>
    <n v="14295"/>
    <n v="4"/>
    <n v="12"/>
    <n v="3"/>
    <n v="3"/>
    <n v="80"/>
    <n v="0"/>
    <n v="10"/>
    <n v="3"/>
    <n v="8"/>
    <n v="7"/>
    <n v="0"/>
    <n v="0"/>
  </r>
  <r>
    <x v="0"/>
    <x v="1"/>
    <x v="2"/>
    <s v="Ex-Employees"/>
    <x v="1"/>
    <s v="Life Sciences"/>
    <s v="STAFF-587"/>
    <n v="587"/>
    <x v="1"/>
    <s v="Healthcare Representative"/>
    <s v="Married"/>
    <s v="No"/>
    <s v="Y"/>
    <n v="2"/>
    <n v="-2"/>
    <n v="0"/>
    <n v="31"/>
    <n v="1"/>
    <n v="1"/>
    <n v="1"/>
    <n v="0"/>
    <n v="534"/>
    <n v="20"/>
    <s v="Bachelor's Degree"/>
    <n v="1"/>
    <n v="1"/>
    <n v="66"/>
    <n v="3"/>
    <n v="3"/>
    <n v="2"/>
    <n v="9824"/>
    <n v="22908"/>
    <n v="3"/>
    <n v="12"/>
    <n v="3"/>
    <n v="1"/>
    <n v="80"/>
    <n v="0"/>
    <n v="12"/>
    <n v="3"/>
    <n v="1"/>
    <n v="0"/>
    <n v="0"/>
    <n v="0"/>
  </r>
  <r>
    <x v="0"/>
    <x v="1"/>
    <x v="2"/>
    <s v="Ex-Employees"/>
    <x v="2"/>
    <s v="Human Resources"/>
    <s v="STAFF-590"/>
    <n v="590"/>
    <x v="0"/>
    <s v="Human Resources"/>
    <s v="Divorced"/>
    <s v="Yes"/>
    <s v="Y"/>
    <n v="2"/>
    <n v="-2"/>
    <n v="0"/>
    <n v="34"/>
    <n v="1"/>
    <n v="1"/>
    <n v="1"/>
    <n v="0"/>
    <n v="988"/>
    <n v="23"/>
    <s v="Bachelor's Degree"/>
    <n v="1"/>
    <n v="2"/>
    <n v="43"/>
    <n v="3"/>
    <n v="3"/>
    <n v="3"/>
    <n v="9950"/>
    <n v="11533"/>
    <n v="9"/>
    <n v="15"/>
    <n v="3"/>
    <n v="3"/>
    <n v="80"/>
    <n v="3"/>
    <n v="11"/>
    <n v="3"/>
    <n v="3"/>
    <n v="2"/>
    <n v="0"/>
    <n v="2"/>
  </r>
  <r>
    <x v="1"/>
    <x v="1"/>
    <x v="0"/>
    <s v="Current Employees"/>
    <x v="1"/>
    <s v="Other"/>
    <s v="STAFF-591"/>
    <n v="591"/>
    <x v="1"/>
    <s v="Laboratory Technician"/>
    <s v="Married"/>
    <s v="No"/>
    <s v="Y"/>
    <n v="4"/>
    <n v="-2"/>
    <n v="0"/>
    <n v="42"/>
    <n v="0"/>
    <m/>
    <n v="0"/>
    <n v="1"/>
    <n v="1474"/>
    <n v="5"/>
    <s v="Associates Degree"/>
    <n v="1"/>
    <n v="2"/>
    <n v="97"/>
    <n v="3"/>
    <n v="1"/>
    <n v="3"/>
    <n v="2093"/>
    <n v="9260"/>
    <n v="4"/>
    <n v="17"/>
    <n v="3"/>
    <n v="4"/>
    <n v="80"/>
    <n v="1"/>
    <n v="8"/>
    <n v="3"/>
    <n v="2"/>
    <n v="2"/>
    <n v="2"/>
    <n v="0"/>
  </r>
  <r>
    <x v="1"/>
    <x v="2"/>
    <x v="0"/>
    <s v="Current Employees"/>
    <x v="0"/>
    <s v="Medical"/>
    <s v="STAFF-592"/>
    <n v="592"/>
    <x v="1"/>
    <s v="Sales Executive"/>
    <s v="Single"/>
    <s v="No"/>
    <s v="Y"/>
    <n v="3"/>
    <n v="-2"/>
    <n v="0"/>
    <n v="36"/>
    <n v="0"/>
    <m/>
    <n v="0"/>
    <n v="1"/>
    <n v="635"/>
    <n v="10"/>
    <s v="Master's Degree"/>
    <n v="1"/>
    <n v="2"/>
    <n v="32"/>
    <n v="3"/>
    <n v="3"/>
    <n v="4"/>
    <n v="9980"/>
    <n v="15318"/>
    <n v="1"/>
    <n v="14"/>
    <n v="3"/>
    <n v="4"/>
    <n v="80"/>
    <n v="0"/>
    <n v="10"/>
    <n v="2"/>
    <n v="10"/>
    <n v="3"/>
    <n v="9"/>
    <n v="7"/>
  </r>
  <r>
    <x v="0"/>
    <x v="1"/>
    <x v="4"/>
    <s v="Ex-Employees"/>
    <x v="1"/>
    <s v="Technical Degree"/>
    <s v="STAFF-593"/>
    <n v="593"/>
    <x v="1"/>
    <s v="Laboratory Technician"/>
    <s v="Single"/>
    <s v="No"/>
    <s v="Y"/>
    <n v="3"/>
    <n v="-2"/>
    <n v="0"/>
    <n v="22"/>
    <n v="1"/>
    <n v="1"/>
    <n v="1"/>
    <n v="0"/>
    <n v="1368"/>
    <n v="4"/>
    <s v="High School"/>
    <n v="1"/>
    <n v="4"/>
    <n v="99"/>
    <n v="2"/>
    <n v="1"/>
    <n v="4"/>
    <n v="3894"/>
    <n v="9129"/>
    <n v="5"/>
    <n v="16"/>
    <n v="3"/>
    <n v="3"/>
    <n v="80"/>
    <n v="0"/>
    <n v="4"/>
    <n v="3"/>
    <n v="2"/>
    <n v="2"/>
    <n v="1"/>
    <n v="2"/>
  </r>
  <r>
    <x v="1"/>
    <x v="0"/>
    <x v="1"/>
    <s v="Current Employees"/>
    <x v="0"/>
    <s v="Marketing"/>
    <s v="STAFF-595"/>
    <n v="595"/>
    <x v="0"/>
    <s v="Sales Executive"/>
    <s v="Married"/>
    <s v="No"/>
    <s v="Y"/>
    <n v="2"/>
    <n v="-2"/>
    <n v="0"/>
    <n v="48"/>
    <n v="0"/>
    <m/>
    <n v="0"/>
    <n v="1"/>
    <n v="163"/>
    <n v="2"/>
    <s v="Doctoral Degree"/>
    <n v="1"/>
    <n v="2"/>
    <n v="37"/>
    <n v="3"/>
    <n v="2"/>
    <n v="1"/>
    <n v="4051"/>
    <n v="19658"/>
    <n v="2"/>
    <n v="14"/>
    <n v="3"/>
    <n v="1"/>
    <n v="80"/>
    <n v="1"/>
    <n v="14"/>
    <n v="3"/>
    <n v="9"/>
    <n v="7"/>
    <n v="6"/>
    <n v="7"/>
  </r>
  <r>
    <x v="1"/>
    <x v="0"/>
    <x v="3"/>
    <s v="Current Employees"/>
    <x v="0"/>
    <s v="Life Sciences"/>
    <s v="STAFF-597"/>
    <n v="597"/>
    <x v="0"/>
    <s v="Manager"/>
    <s v="Single"/>
    <s v="No"/>
    <s v="Y"/>
    <n v="2"/>
    <n v="-2"/>
    <n v="0"/>
    <n v="55"/>
    <n v="0"/>
    <m/>
    <n v="0"/>
    <n v="1"/>
    <n v="1117"/>
    <n v="18"/>
    <s v="Doctoral Degree"/>
    <n v="1"/>
    <n v="1"/>
    <n v="83"/>
    <n v="3"/>
    <n v="4"/>
    <n v="2"/>
    <n v="16835"/>
    <n v="9873"/>
    <n v="3"/>
    <n v="23"/>
    <n v="4"/>
    <n v="4"/>
    <n v="80"/>
    <n v="0"/>
    <n v="37"/>
    <n v="3"/>
    <n v="10"/>
    <n v="9"/>
    <n v="7"/>
    <n v="7"/>
  </r>
  <r>
    <x v="1"/>
    <x v="2"/>
    <x v="0"/>
    <s v="Current Employees"/>
    <x v="0"/>
    <s v="Life Sciences"/>
    <s v="STAFF-599"/>
    <n v="599"/>
    <x v="1"/>
    <s v="Sales Executive"/>
    <s v="Single"/>
    <s v="No"/>
    <s v="Y"/>
    <n v="3"/>
    <n v="-2"/>
    <n v="0"/>
    <n v="41"/>
    <n v="0"/>
    <m/>
    <n v="0"/>
    <n v="1"/>
    <n v="267"/>
    <n v="10"/>
    <s v="Associates Degree"/>
    <n v="1"/>
    <n v="4"/>
    <n v="56"/>
    <n v="3"/>
    <n v="2"/>
    <n v="2"/>
    <n v="6230"/>
    <n v="13430"/>
    <n v="7"/>
    <n v="14"/>
    <n v="3"/>
    <n v="4"/>
    <n v="80"/>
    <n v="0"/>
    <n v="16"/>
    <n v="3"/>
    <n v="14"/>
    <n v="3"/>
    <n v="1"/>
    <n v="10"/>
  </r>
  <r>
    <x v="1"/>
    <x v="0"/>
    <x v="0"/>
    <s v="Current Employees"/>
    <x v="0"/>
    <s v="Marketing"/>
    <s v="STAFF-600"/>
    <n v="600"/>
    <x v="1"/>
    <s v="Sales Executive"/>
    <s v="Married"/>
    <s v="No"/>
    <s v="Y"/>
    <n v="2"/>
    <n v="-2"/>
    <n v="0"/>
    <n v="35"/>
    <n v="0"/>
    <m/>
    <n v="0"/>
    <n v="1"/>
    <n v="619"/>
    <n v="1"/>
    <s v="Bachelor's Degree"/>
    <n v="1"/>
    <n v="2"/>
    <n v="85"/>
    <n v="3"/>
    <n v="2"/>
    <n v="1"/>
    <n v="4717"/>
    <n v="18659"/>
    <n v="9"/>
    <n v="11"/>
    <n v="3"/>
    <n v="3"/>
    <n v="80"/>
    <n v="0"/>
    <n v="15"/>
    <n v="3"/>
    <n v="11"/>
    <n v="9"/>
    <n v="6"/>
    <n v="9"/>
  </r>
  <r>
    <x v="1"/>
    <x v="0"/>
    <x v="0"/>
    <s v="Current Employees"/>
    <x v="1"/>
    <s v="Life Sciences"/>
    <s v="STAFF-601"/>
    <n v="601"/>
    <x v="0"/>
    <s v="Manufacturing Director"/>
    <s v="Single"/>
    <s v="No"/>
    <s v="Y"/>
    <n v="3"/>
    <n v="-2"/>
    <n v="0"/>
    <n v="40"/>
    <n v="0"/>
    <m/>
    <n v="0"/>
    <n v="1"/>
    <n v="302"/>
    <n v="6"/>
    <s v="Bachelor's Degree"/>
    <n v="1"/>
    <n v="2"/>
    <n v="75"/>
    <n v="3"/>
    <n v="4"/>
    <n v="2"/>
    <n v="13237"/>
    <n v="20364"/>
    <n v="7"/>
    <n v="15"/>
    <n v="3"/>
    <n v="3"/>
    <n v="80"/>
    <n v="0"/>
    <n v="22"/>
    <n v="3"/>
    <n v="20"/>
    <n v="6"/>
    <n v="5"/>
    <n v="13"/>
  </r>
  <r>
    <x v="1"/>
    <x v="1"/>
    <x v="0"/>
    <s v="Current Employees"/>
    <x v="1"/>
    <s v="Life Sciences"/>
    <s v="STAFF-602"/>
    <n v="602"/>
    <x v="0"/>
    <s v="Laboratory Technician"/>
    <s v="Married"/>
    <s v="No"/>
    <s v="Y"/>
    <n v="3"/>
    <n v="-2"/>
    <n v="0"/>
    <n v="39"/>
    <n v="0"/>
    <m/>
    <n v="0"/>
    <n v="1"/>
    <n v="443"/>
    <n v="8"/>
    <s v="High School"/>
    <n v="1"/>
    <n v="3"/>
    <n v="48"/>
    <n v="3"/>
    <n v="1"/>
    <n v="2"/>
    <n v="3755"/>
    <n v="17872"/>
    <n v="1"/>
    <n v="11"/>
    <n v="3"/>
    <n v="1"/>
    <n v="80"/>
    <n v="1"/>
    <n v="8"/>
    <n v="3"/>
    <n v="8"/>
    <n v="3"/>
    <n v="0"/>
    <n v="7"/>
  </r>
  <r>
    <x v="1"/>
    <x v="0"/>
    <x v="2"/>
    <s v="Current Employees"/>
    <x v="0"/>
    <s v="Life Sciences"/>
    <s v="STAFF-604"/>
    <n v="604"/>
    <x v="1"/>
    <s v="Sales Executive"/>
    <s v="Single"/>
    <s v="Yes"/>
    <s v="Y"/>
    <n v="2"/>
    <n v="-2"/>
    <n v="0"/>
    <n v="31"/>
    <n v="0"/>
    <m/>
    <n v="0"/>
    <n v="1"/>
    <n v="828"/>
    <n v="2"/>
    <s v="High School"/>
    <n v="1"/>
    <n v="2"/>
    <n v="77"/>
    <n v="3"/>
    <n v="2"/>
    <n v="2"/>
    <n v="6582"/>
    <n v="8346"/>
    <n v="4"/>
    <n v="13"/>
    <n v="3"/>
    <n v="3"/>
    <n v="80"/>
    <n v="0"/>
    <n v="10"/>
    <n v="4"/>
    <n v="6"/>
    <n v="5"/>
    <n v="0"/>
    <n v="5"/>
  </r>
  <r>
    <x v="1"/>
    <x v="0"/>
    <x v="0"/>
    <s v="Current Employees"/>
    <x v="1"/>
    <s v="Medical"/>
    <s v="STAFF-605"/>
    <n v="605"/>
    <x v="1"/>
    <s v="Manufacturing Director"/>
    <s v="Married"/>
    <s v="Yes"/>
    <s v="Y"/>
    <n v="5"/>
    <n v="-2"/>
    <n v="0"/>
    <n v="42"/>
    <n v="0"/>
    <m/>
    <n v="0"/>
    <n v="1"/>
    <n v="319"/>
    <n v="24"/>
    <s v="Bachelor's Degree"/>
    <n v="1"/>
    <n v="4"/>
    <n v="56"/>
    <n v="3"/>
    <n v="3"/>
    <n v="3"/>
    <n v="7406"/>
    <n v="6950"/>
    <n v="1"/>
    <n v="21"/>
    <n v="4"/>
    <n v="4"/>
    <n v="80"/>
    <n v="1"/>
    <n v="10"/>
    <n v="2"/>
    <n v="10"/>
    <n v="9"/>
    <n v="5"/>
    <n v="8"/>
  </r>
  <r>
    <x v="1"/>
    <x v="0"/>
    <x v="1"/>
    <s v="Current Employees"/>
    <x v="0"/>
    <s v="Other"/>
    <s v="STAFF-606"/>
    <n v="606"/>
    <x v="1"/>
    <s v="Sales Executive"/>
    <s v="Married"/>
    <s v="No"/>
    <s v="Y"/>
    <n v="3"/>
    <n v="-2"/>
    <n v="0"/>
    <n v="45"/>
    <n v="0"/>
    <m/>
    <n v="0"/>
    <n v="1"/>
    <n v="561"/>
    <n v="2"/>
    <s v="Bachelor's Degree"/>
    <n v="1"/>
    <n v="4"/>
    <n v="61"/>
    <n v="3"/>
    <n v="2"/>
    <n v="3"/>
    <n v="4805"/>
    <n v="16177"/>
    <n v="0"/>
    <n v="19"/>
    <n v="3"/>
    <n v="2"/>
    <n v="80"/>
    <n v="1"/>
    <n v="9"/>
    <n v="4"/>
    <n v="8"/>
    <n v="7"/>
    <n v="3"/>
    <n v="7"/>
  </r>
  <r>
    <x v="0"/>
    <x v="1"/>
    <x v="2"/>
    <s v="Ex-Employees"/>
    <x v="2"/>
    <s v="Life Sciences"/>
    <s v="STAFF-608"/>
    <n v="608"/>
    <x v="0"/>
    <s v="Human Resources"/>
    <s v="Divorced"/>
    <s v="Yes"/>
    <s v="Y"/>
    <n v="2"/>
    <n v="-2"/>
    <n v="0"/>
    <n v="26"/>
    <n v="1"/>
    <n v="1"/>
    <n v="1"/>
    <n v="0"/>
    <n v="426"/>
    <n v="17"/>
    <s v="Master's Degree"/>
    <n v="1"/>
    <n v="2"/>
    <n v="58"/>
    <n v="3"/>
    <n v="1"/>
    <n v="2"/>
    <n v="2741"/>
    <n v="22808"/>
    <n v="0"/>
    <n v="11"/>
    <n v="3"/>
    <n v="2"/>
    <n v="80"/>
    <n v="1"/>
    <n v="8"/>
    <n v="2"/>
    <n v="7"/>
    <n v="7"/>
    <n v="1"/>
    <n v="0"/>
  </r>
  <r>
    <x v="1"/>
    <x v="0"/>
    <x v="2"/>
    <s v="Current Employees"/>
    <x v="1"/>
    <s v="Technical Degree"/>
    <s v="STAFF-611"/>
    <n v="611"/>
    <x v="1"/>
    <s v="Manufacturing Director"/>
    <s v="Divorced"/>
    <s v="No"/>
    <s v="Y"/>
    <n v="2"/>
    <n v="-2"/>
    <n v="0"/>
    <n v="29"/>
    <n v="0"/>
    <m/>
    <n v="0"/>
    <n v="1"/>
    <n v="232"/>
    <n v="19"/>
    <s v="Bachelor's Degree"/>
    <n v="1"/>
    <n v="4"/>
    <n v="34"/>
    <n v="3"/>
    <n v="2"/>
    <n v="4"/>
    <n v="4262"/>
    <n v="22645"/>
    <n v="4"/>
    <n v="12"/>
    <n v="3"/>
    <n v="2"/>
    <n v="80"/>
    <n v="2"/>
    <n v="8"/>
    <n v="4"/>
    <n v="3"/>
    <n v="2"/>
    <n v="1"/>
    <n v="2"/>
  </r>
  <r>
    <x v="1"/>
    <x v="0"/>
    <x v="2"/>
    <s v="Current Employees"/>
    <x v="1"/>
    <s v="Medical"/>
    <s v="STAFF-612"/>
    <n v="612"/>
    <x v="0"/>
    <s v="Research Director"/>
    <s v="Divorced"/>
    <s v="No"/>
    <s v="Y"/>
    <n v="2"/>
    <n v="-2"/>
    <n v="0"/>
    <n v="33"/>
    <n v="0"/>
    <m/>
    <n v="0"/>
    <n v="1"/>
    <n v="922"/>
    <n v="1"/>
    <s v="Doctoral Degree"/>
    <n v="1"/>
    <n v="1"/>
    <n v="95"/>
    <n v="4"/>
    <n v="4"/>
    <n v="3"/>
    <n v="16184"/>
    <n v="22578"/>
    <n v="4"/>
    <n v="19"/>
    <n v="3"/>
    <n v="3"/>
    <n v="80"/>
    <n v="1"/>
    <n v="10"/>
    <n v="3"/>
    <n v="6"/>
    <n v="1"/>
    <n v="0"/>
    <n v="5"/>
  </r>
  <r>
    <x v="1"/>
    <x v="0"/>
    <x v="2"/>
    <s v="Current Employees"/>
    <x v="0"/>
    <s v="Life Sciences"/>
    <s v="STAFF-613"/>
    <n v="613"/>
    <x v="1"/>
    <s v="Manager"/>
    <s v="Divorced"/>
    <s v="No"/>
    <s v="Y"/>
    <n v="3"/>
    <n v="-2"/>
    <n v="0"/>
    <n v="31"/>
    <n v="0"/>
    <m/>
    <n v="0"/>
    <n v="1"/>
    <n v="688"/>
    <n v="7"/>
    <s v="Bachelor's Degree"/>
    <n v="1"/>
    <n v="3"/>
    <n v="44"/>
    <n v="2"/>
    <n v="3"/>
    <n v="2"/>
    <n v="11557"/>
    <n v="25291"/>
    <n v="9"/>
    <n v="21"/>
    <n v="4"/>
    <n v="3"/>
    <n v="80"/>
    <n v="1"/>
    <n v="10"/>
    <n v="2"/>
    <n v="5"/>
    <n v="4"/>
    <n v="0"/>
    <n v="1"/>
  </r>
  <r>
    <x v="0"/>
    <x v="1"/>
    <x v="4"/>
    <s v="Ex-Employees"/>
    <x v="0"/>
    <s v="Marketing"/>
    <s v="STAFF-614"/>
    <n v="614"/>
    <x v="1"/>
    <s v="Sales Representative"/>
    <s v="Single"/>
    <s v="Yes"/>
    <s v="Y"/>
    <n v="3"/>
    <n v="-2"/>
    <n v="0"/>
    <n v="18"/>
    <n v="1"/>
    <n v="1"/>
    <n v="1"/>
    <n v="0"/>
    <n v="1306"/>
    <n v="5"/>
    <s v="Bachelor's Degree"/>
    <n v="1"/>
    <n v="2"/>
    <n v="69"/>
    <n v="3"/>
    <n v="1"/>
    <n v="1"/>
    <n v="1878"/>
    <n v="8059"/>
    <n v="1"/>
    <n v="14"/>
    <n v="3"/>
    <n v="4"/>
    <n v="80"/>
    <n v="0"/>
    <n v="0"/>
    <n v="3"/>
    <n v="0"/>
    <n v="0"/>
    <n v="0"/>
    <n v="0"/>
  </r>
  <r>
    <x v="1"/>
    <x v="2"/>
    <x v="0"/>
    <s v="Current Employees"/>
    <x v="0"/>
    <s v="Other"/>
    <s v="STAFF-615"/>
    <n v="615"/>
    <x v="1"/>
    <s v="Sales Executive"/>
    <s v="Divorced"/>
    <s v="No"/>
    <s v="Y"/>
    <n v="2"/>
    <n v="-2"/>
    <n v="0"/>
    <n v="40"/>
    <n v="0"/>
    <m/>
    <n v="0"/>
    <n v="1"/>
    <n v="1094"/>
    <n v="28"/>
    <s v="Bachelor's Degree"/>
    <n v="1"/>
    <n v="3"/>
    <n v="58"/>
    <n v="1"/>
    <n v="3"/>
    <n v="3"/>
    <n v="10932"/>
    <n v="11373"/>
    <n v="3"/>
    <n v="15"/>
    <n v="3"/>
    <n v="3"/>
    <n v="80"/>
    <n v="1"/>
    <n v="20"/>
    <n v="3"/>
    <n v="1"/>
    <n v="0"/>
    <n v="0"/>
    <n v="1"/>
  </r>
  <r>
    <x v="1"/>
    <x v="2"/>
    <x v="0"/>
    <s v="Current Employees"/>
    <x v="1"/>
    <s v="Other"/>
    <s v="STAFF-616"/>
    <n v="616"/>
    <x v="0"/>
    <s v="Healthcare Representative"/>
    <s v="Single"/>
    <s v="Yes"/>
    <s v="Y"/>
    <n v="3"/>
    <n v="-2"/>
    <n v="0"/>
    <n v="41"/>
    <n v="0"/>
    <m/>
    <n v="0"/>
    <n v="1"/>
    <n v="509"/>
    <n v="2"/>
    <s v="Master's Degree"/>
    <n v="1"/>
    <n v="1"/>
    <n v="62"/>
    <n v="2"/>
    <n v="2"/>
    <n v="3"/>
    <n v="6811"/>
    <n v="2112"/>
    <n v="2"/>
    <n v="17"/>
    <n v="3"/>
    <n v="1"/>
    <n v="80"/>
    <n v="0"/>
    <n v="10"/>
    <n v="3"/>
    <n v="8"/>
    <n v="7"/>
    <n v="0"/>
    <n v="7"/>
  </r>
  <r>
    <x v="1"/>
    <x v="0"/>
    <x v="2"/>
    <s v="Current Employees"/>
    <x v="0"/>
    <s v="Medical"/>
    <s v="STAFF-618"/>
    <n v="618"/>
    <x v="1"/>
    <s v="Sales Executive"/>
    <s v="Divorced"/>
    <s v="No"/>
    <s v="Y"/>
    <n v="5"/>
    <n v="-2"/>
    <n v="0"/>
    <n v="26"/>
    <n v="0"/>
    <m/>
    <n v="0"/>
    <n v="1"/>
    <n v="775"/>
    <n v="29"/>
    <s v="Associates Degree"/>
    <n v="1"/>
    <n v="1"/>
    <n v="45"/>
    <n v="3"/>
    <n v="2"/>
    <n v="3"/>
    <n v="4306"/>
    <n v="4267"/>
    <n v="5"/>
    <n v="12"/>
    <n v="3"/>
    <n v="1"/>
    <n v="80"/>
    <n v="2"/>
    <n v="8"/>
    <n v="3"/>
    <n v="0"/>
    <n v="0"/>
    <n v="0"/>
    <n v="0"/>
  </r>
  <r>
    <x v="1"/>
    <x v="0"/>
    <x v="0"/>
    <s v="Current Employees"/>
    <x v="0"/>
    <s v="Medical"/>
    <s v="STAFF-620"/>
    <n v="620"/>
    <x v="0"/>
    <s v="Sales Executive"/>
    <s v="Single"/>
    <s v="No"/>
    <s v="Y"/>
    <n v="3"/>
    <n v="-2"/>
    <n v="0"/>
    <n v="35"/>
    <n v="0"/>
    <m/>
    <n v="0"/>
    <n v="1"/>
    <n v="195"/>
    <n v="1"/>
    <s v="Bachelor's Degree"/>
    <n v="1"/>
    <n v="1"/>
    <n v="80"/>
    <n v="3"/>
    <n v="2"/>
    <n v="3"/>
    <n v="4859"/>
    <n v="6698"/>
    <n v="1"/>
    <n v="16"/>
    <n v="3"/>
    <n v="4"/>
    <n v="80"/>
    <n v="0"/>
    <n v="5"/>
    <n v="3"/>
    <n v="5"/>
    <n v="4"/>
    <n v="0"/>
    <n v="3"/>
  </r>
  <r>
    <x v="1"/>
    <x v="0"/>
    <x v="2"/>
    <s v="Current Employees"/>
    <x v="0"/>
    <s v="Life Sciences"/>
    <s v="STAFF-621"/>
    <n v="621"/>
    <x v="1"/>
    <s v="Sales Executive"/>
    <s v="Single"/>
    <s v="No"/>
    <s v="Y"/>
    <n v="3"/>
    <n v="-2"/>
    <n v="0"/>
    <n v="34"/>
    <n v="0"/>
    <m/>
    <n v="0"/>
    <n v="1"/>
    <n v="258"/>
    <n v="21"/>
    <s v="Master's Degree"/>
    <n v="1"/>
    <n v="4"/>
    <n v="74"/>
    <n v="4"/>
    <n v="2"/>
    <n v="2"/>
    <n v="5337"/>
    <n v="19921"/>
    <n v="1"/>
    <n v="12"/>
    <n v="3"/>
    <n v="4"/>
    <n v="80"/>
    <n v="0"/>
    <n v="10"/>
    <n v="3"/>
    <n v="10"/>
    <n v="7"/>
    <n v="5"/>
    <n v="7"/>
  </r>
  <r>
    <x v="0"/>
    <x v="0"/>
    <x v="2"/>
    <s v="Ex-Employees"/>
    <x v="1"/>
    <s v="Technical Degree"/>
    <s v="STAFF-622"/>
    <n v="622"/>
    <x v="1"/>
    <s v="Laboratory Technician"/>
    <s v="Single"/>
    <s v="Yes"/>
    <s v="Y"/>
    <n v="3"/>
    <n v="-2"/>
    <n v="0"/>
    <n v="26"/>
    <n v="1"/>
    <n v="1"/>
    <n v="1"/>
    <n v="0"/>
    <n v="471"/>
    <n v="24"/>
    <s v="Bachelor's Degree"/>
    <n v="1"/>
    <n v="4"/>
    <n v="66"/>
    <n v="1"/>
    <n v="1"/>
    <n v="4"/>
    <n v="2340"/>
    <n v="23213"/>
    <n v="1"/>
    <n v="18"/>
    <n v="3"/>
    <n v="2"/>
    <n v="80"/>
    <n v="0"/>
    <n v="1"/>
    <n v="1"/>
    <n v="1"/>
    <n v="0"/>
    <n v="0"/>
    <n v="0"/>
  </r>
  <r>
    <x v="1"/>
    <x v="0"/>
    <x v="0"/>
    <s v="Current Employees"/>
    <x v="1"/>
    <s v="Technical Degree"/>
    <s v="STAFF-623"/>
    <n v="623"/>
    <x v="0"/>
    <s v="Manufacturing Director"/>
    <s v="Single"/>
    <s v="No"/>
    <s v="Y"/>
    <n v="3"/>
    <n v="-2"/>
    <n v="0"/>
    <n v="37"/>
    <n v="0"/>
    <m/>
    <n v="0"/>
    <n v="1"/>
    <n v="799"/>
    <n v="1"/>
    <s v="Bachelor's Degree"/>
    <n v="1"/>
    <n v="4"/>
    <n v="59"/>
    <n v="3"/>
    <n v="3"/>
    <n v="4"/>
    <n v="7491"/>
    <n v="23848"/>
    <n v="4"/>
    <n v="17"/>
    <n v="3"/>
    <n v="4"/>
    <n v="80"/>
    <n v="0"/>
    <n v="12"/>
    <n v="4"/>
    <n v="6"/>
    <n v="5"/>
    <n v="1"/>
    <n v="2"/>
  </r>
  <r>
    <x v="1"/>
    <x v="1"/>
    <x v="1"/>
    <s v="Current Employees"/>
    <x v="1"/>
    <s v="Medical"/>
    <s v="STAFF-624"/>
    <n v="624"/>
    <x v="0"/>
    <s v="Healthcare Representative"/>
    <s v="Married"/>
    <s v="No"/>
    <s v="Y"/>
    <n v="3"/>
    <n v="-2"/>
    <n v="0"/>
    <n v="46"/>
    <n v="0"/>
    <m/>
    <n v="0"/>
    <n v="1"/>
    <n v="1034"/>
    <n v="18"/>
    <s v="High School"/>
    <n v="1"/>
    <n v="1"/>
    <n v="86"/>
    <n v="3"/>
    <n v="3"/>
    <n v="3"/>
    <n v="10527"/>
    <n v="8984"/>
    <n v="5"/>
    <n v="11"/>
    <n v="3"/>
    <n v="4"/>
    <n v="80"/>
    <n v="0"/>
    <n v="28"/>
    <n v="2"/>
    <n v="2"/>
    <n v="2"/>
    <n v="1"/>
    <n v="2"/>
  </r>
  <r>
    <x v="1"/>
    <x v="0"/>
    <x v="0"/>
    <s v="Current Employees"/>
    <x v="0"/>
    <s v="Life Sciences"/>
    <s v="STAFF-625"/>
    <n v="625"/>
    <x v="0"/>
    <s v="Manager"/>
    <s v="Married"/>
    <s v="No"/>
    <s v="Y"/>
    <n v="2"/>
    <n v="-2"/>
    <n v="0"/>
    <n v="41"/>
    <n v="0"/>
    <m/>
    <n v="0"/>
    <n v="1"/>
    <n v="1276"/>
    <n v="2"/>
    <s v="Doctoral Degree"/>
    <n v="1"/>
    <n v="2"/>
    <n v="91"/>
    <n v="3"/>
    <n v="4"/>
    <n v="2"/>
    <n v="16595"/>
    <n v="5626"/>
    <n v="7"/>
    <n v="16"/>
    <n v="3"/>
    <n v="2"/>
    <n v="80"/>
    <n v="1"/>
    <n v="22"/>
    <n v="3"/>
    <n v="18"/>
    <n v="16"/>
    <n v="11"/>
    <n v="8"/>
  </r>
  <r>
    <x v="1"/>
    <x v="2"/>
    <x v="0"/>
    <s v="Current Employees"/>
    <x v="0"/>
    <s v="Medical"/>
    <s v="STAFF-626"/>
    <n v="626"/>
    <x v="1"/>
    <s v="Sales Executive"/>
    <s v="Divorced"/>
    <s v="No"/>
    <s v="Y"/>
    <n v="6"/>
    <n v="-2"/>
    <n v="0"/>
    <n v="37"/>
    <n v="0"/>
    <m/>
    <n v="0"/>
    <n v="1"/>
    <n v="142"/>
    <n v="9"/>
    <s v="Master's Degree"/>
    <n v="1"/>
    <n v="1"/>
    <n v="69"/>
    <n v="3"/>
    <n v="3"/>
    <n v="3"/>
    <n v="8834"/>
    <n v="24666"/>
    <n v="1"/>
    <n v="13"/>
    <n v="3"/>
    <n v="4"/>
    <n v="80"/>
    <n v="1"/>
    <n v="9"/>
    <n v="3"/>
    <n v="9"/>
    <n v="5"/>
    <n v="7"/>
    <n v="7"/>
  </r>
  <r>
    <x v="1"/>
    <x v="0"/>
    <x v="1"/>
    <s v="Current Employees"/>
    <x v="1"/>
    <s v="Technical Degree"/>
    <s v="STAFF-630"/>
    <n v="630"/>
    <x v="1"/>
    <s v="Research Scientist"/>
    <s v="Divorced"/>
    <s v="Yes"/>
    <s v="Y"/>
    <n v="3"/>
    <n v="-2"/>
    <n v="0"/>
    <n v="52"/>
    <n v="0"/>
    <m/>
    <n v="0"/>
    <n v="1"/>
    <n v="956"/>
    <n v="6"/>
    <s v="Associates Degree"/>
    <n v="1"/>
    <n v="4"/>
    <n v="78"/>
    <n v="3"/>
    <n v="2"/>
    <n v="4"/>
    <n v="5577"/>
    <n v="22087"/>
    <n v="3"/>
    <n v="12"/>
    <n v="3"/>
    <n v="2"/>
    <n v="80"/>
    <n v="2"/>
    <n v="18"/>
    <n v="3"/>
    <n v="10"/>
    <n v="9"/>
    <n v="6"/>
    <n v="9"/>
  </r>
  <r>
    <x v="0"/>
    <x v="2"/>
    <x v="2"/>
    <s v="Ex-Employees"/>
    <x v="0"/>
    <s v="Other"/>
    <s v="STAFF-631"/>
    <n v="631"/>
    <x v="1"/>
    <s v="Sales Executive"/>
    <s v="Married"/>
    <s v="No"/>
    <s v="Y"/>
    <n v="2"/>
    <n v="-2"/>
    <n v="0"/>
    <n v="32"/>
    <n v="1"/>
    <n v="1"/>
    <n v="1"/>
    <n v="0"/>
    <n v="1474"/>
    <n v="11"/>
    <s v="Master's Degree"/>
    <n v="1"/>
    <n v="4"/>
    <n v="60"/>
    <n v="4"/>
    <n v="2"/>
    <n v="3"/>
    <n v="4707"/>
    <n v="23914"/>
    <n v="8"/>
    <n v="12"/>
    <n v="3"/>
    <n v="4"/>
    <n v="80"/>
    <n v="0"/>
    <n v="6"/>
    <n v="3"/>
    <n v="4"/>
    <n v="2"/>
    <n v="1"/>
    <n v="2"/>
  </r>
  <r>
    <x v="1"/>
    <x v="1"/>
    <x v="4"/>
    <s v="Current Employees"/>
    <x v="0"/>
    <s v="Medical"/>
    <s v="STAFF-632"/>
    <n v="632"/>
    <x v="1"/>
    <s v="Sales Representative"/>
    <s v="Married"/>
    <s v="No"/>
    <s v="Y"/>
    <n v="3"/>
    <n v="-2"/>
    <n v="0"/>
    <n v="24"/>
    <n v="0"/>
    <m/>
    <n v="0"/>
    <n v="1"/>
    <n v="535"/>
    <n v="24"/>
    <s v="Bachelor's Degree"/>
    <n v="1"/>
    <n v="4"/>
    <n v="38"/>
    <n v="3"/>
    <n v="1"/>
    <n v="4"/>
    <n v="2400"/>
    <n v="5530"/>
    <n v="0"/>
    <n v="13"/>
    <n v="3"/>
    <n v="3"/>
    <n v="80"/>
    <n v="2"/>
    <n v="3"/>
    <n v="3"/>
    <n v="2"/>
    <n v="2"/>
    <n v="2"/>
    <n v="1"/>
  </r>
  <r>
    <x v="1"/>
    <x v="0"/>
    <x v="0"/>
    <s v="Current Employees"/>
    <x v="1"/>
    <s v="Medical"/>
    <s v="STAFF-634"/>
    <n v="634"/>
    <x v="0"/>
    <s v="Healthcare Representative"/>
    <s v="Married"/>
    <s v="No"/>
    <s v="Y"/>
    <n v="4"/>
    <n v="-2"/>
    <n v="0"/>
    <n v="38"/>
    <n v="0"/>
    <m/>
    <n v="0"/>
    <n v="1"/>
    <n v="1495"/>
    <n v="10"/>
    <s v="Bachelor's Degree"/>
    <n v="1"/>
    <n v="3"/>
    <n v="76"/>
    <n v="3"/>
    <n v="2"/>
    <n v="3"/>
    <n v="9824"/>
    <n v="22174"/>
    <n v="3"/>
    <n v="19"/>
    <n v="3"/>
    <n v="3"/>
    <n v="80"/>
    <n v="1"/>
    <n v="18"/>
    <n v="3"/>
    <n v="1"/>
    <n v="0"/>
    <n v="0"/>
    <n v="0"/>
  </r>
  <r>
    <x v="1"/>
    <x v="0"/>
    <x v="0"/>
    <s v="Current Employees"/>
    <x v="1"/>
    <s v="Life Sciences"/>
    <s v="STAFF-635"/>
    <n v="635"/>
    <x v="0"/>
    <s v="Manufacturing Director"/>
    <s v="Married"/>
    <s v="No"/>
    <s v="Y"/>
    <n v="2"/>
    <n v="-2"/>
    <n v="0"/>
    <n v="37"/>
    <n v="0"/>
    <m/>
    <n v="0"/>
    <n v="1"/>
    <n v="446"/>
    <n v="1"/>
    <s v="Master's Degree"/>
    <n v="1"/>
    <n v="2"/>
    <n v="65"/>
    <n v="3"/>
    <n v="2"/>
    <n v="2"/>
    <n v="6447"/>
    <n v="15701"/>
    <n v="6"/>
    <n v="12"/>
    <n v="3"/>
    <n v="2"/>
    <n v="80"/>
    <n v="1"/>
    <n v="8"/>
    <n v="2"/>
    <n v="6"/>
    <n v="5"/>
    <n v="4"/>
    <n v="3"/>
  </r>
  <r>
    <x v="1"/>
    <x v="0"/>
    <x v="1"/>
    <s v="Current Employees"/>
    <x v="1"/>
    <s v="Life Sciences"/>
    <s v="STAFF-638"/>
    <n v="638"/>
    <x v="1"/>
    <s v="Research Director"/>
    <s v="Divorced"/>
    <s v="Yes"/>
    <s v="Y"/>
    <n v="5"/>
    <n v="-2"/>
    <n v="0"/>
    <n v="49"/>
    <n v="0"/>
    <m/>
    <n v="0"/>
    <n v="1"/>
    <n v="1245"/>
    <n v="18"/>
    <s v="Master's Degree"/>
    <n v="1"/>
    <n v="4"/>
    <n v="58"/>
    <n v="2"/>
    <n v="5"/>
    <n v="2"/>
    <n v="19502"/>
    <n v="2125"/>
    <n v="1"/>
    <n v="17"/>
    <n v="3"/>
    <n v="3"/>
    <n v="80"/>
    <n v="1"/>
    <n v="31"/>
    <n v="3"/>
    <n v="31"/>
    <n v="9"/>
    <n v="0"/>
    <n v="9"/>
  </r>
  <r>
    <x v="1"/>
    <x v="0"/>
    <x v="4"/>
    <s v="Current Employees"/>
    <x v="1"/>
    <s v="Medical"/>
    <s v="STAFF-639"/>
    <n v="639"/>
    <x v="1"/>
    <s v="Research Scientist"/>
    <s v="Married"/>
    <s v="Yes"/>
    <s v="Y"/>
    <n v="3"/>
    <n v="-2"/>
    <n v="0"/>
    <n v="24"/>
    <n v="0"/>
    <m/>
    <n v="0"/>
    <n v="1"/>
    <n v="691"/>
    <n v="23"/>
    <s v="Bachelor's Degree"/>
    <n v="1"/>
    <n v="2"/>
    <n v="89"/>
    <n v="4"/>
    <n v="1"/>
    <n v="4"/>
    <n v="2725"/>
    <n v="21630"/>
    <n v="1"/>
    <n v="11"/>
    <n v="3"/>
    <n v="2"/>
    <n v="80"/>
    <n v="2"/>
    <n v="6"/>
    <n v="3"/>
    <n v="6"/>
    <n v="5"/>
    <n v="1"/>
    <n v="4"/>
  </r>
  <r>
    <x v="1"/>
    <x v="0"/>
    <x v="2"/>
    <s v="Current Employees"/>
    <x v="0"/>
    <s v="Marketing"/>
    <s v="STAFF-641"/>
    <n v="641"/>
    <x v="1"/>
    <s v="Sales Executive"/>
    <s v="Married"/>
    <s v="No"/>
    <s v="Y"/>
    <n v="5"/>
    <n v="-2"/>
    <n v="0"/>
    <n v="26"/>
    <n v="0"/>
    <m/>
    <n v="0"/>
    <n v="1"/>
    <n v="703"/>
    <n v="28"/>
    <s v="Associates Degree"/>
    <n v="1"/>
    <n v="1"/>
    <n v="66"/>
    <n v="3"/>
    <n v="2"/>
    <n v="1"/>
    <n v="6272"/>
    <n v="7428"/>
    <n v="1"/>
    <n v="20"/>
    <n v="4"/>
    <n v="4"/>
    <n v="80"/>
    <n v="2"/>
    <n v="6"/>
    <n v="4"/>
    <n v="5"/>
    <n v="3"/>
    <n v="1"/>
    <n v="4"/>
  </r>
  <r>
    <x v="1"/>
    <x v="0"/>
    <x v="4"/>
    <s v="Current Employees"/>
    <x v="1"/>
    <s v="Other"/>
    <s v="STAFF-643"/>
    <n v="643"/>
    <x v="1"/>
    <s v="Laboratory Technician"/>
    <s v="Married"/>
    <s v="No"/>
    <s v="Y"/>
    <n v="2"/>
    <n v="-2"/>
    <n v="0"/>
    <n v="24"/>
    <n v="0"/>
    <m/>
    <n v="0"/>
    <n v="1"/>
    <n v="823"/>
    <n v="17"/>
    <s v="Associates Degree"/>
    <n v="1"/>
    <n v="4"/>
    <n v="94"/>
    <n v="2"/>
    <n v="1"/>
    <n v="3"/>
    <n v="2127"/>
    <n v="9100"/>
    <n v="1"/>
    <n v="21"/>
    <n v="4"/>
    <n v="4"/>
    <n v="80"/>
    <n v="1"/>
    <n v="1"/>
    <n v="3"/>
    <n v="1"/>
    <n v="0"/>
    <n v="0"/>
    <n v="0"/>
  </r>
  <r>
    <x v="1"/>
    <x v="1"/>
    <x v="1"/>
    <s v="Current Employees"/>
    <x v="2"/>
    <s v="Medical"/>
    <s v="STAFF-644"/>
    <n v="644"/>
    <x v="1"/>
    <s v="Manager"/>
    <s v="Married"/>
    <s v="No"/>
    <s v="Y"/>
    <n v="2"/>
    <n v="-2"/>
    <n v="0"/>
    <n v="50"/>
    <n v="0"/>
    <m/>
    <n v="0"/>
    <n v="1"/>
    <n v="1246"/>
    <n v="3"/>
    <s v="Bachelor's Degree"/>
    <n v="1"/>
    <n v="1"/>
    <n v="99"/>
    <n v="3"/>
    <n v="5"/>
    <n v="3"/>
    <n v="18200"/>
    <n v="7999"/>
    <n v="1"/>
    <n v="11"/>
    <n v="3"/>
    <n v="3"/>
    <n v="80"/>
    <n v="1"/>
    <n v="32"/>
    <n v="3"/>
    <n v="32"/>
    <n v="5"/>
    <n v="10"/>
    <n v="7"/>
  </r>
  <r>
    <x v="1"/>
    <x v="0"/>
    <x v="2"/>
    <s v="Current Employees"/>
    <x v="0"/>
    <s v="Medical"/>
    <s v="STAFF-645"/>
    <n v="645"/>
    <x v="1"/>
    <s v="Sales Representative"/>
    <s v="Married"/>
    <s v="No"/>
    <s v="Y"/>
    <n v="1"/>
    <n v="-2"/>
    <n v="0"/>
    <n v="25"/>
    <n v="0"/>
    <m/>
    <n v="0"/>
    <n v="1"/>
    <n v="622"/>
    <n v="13"/>
    <s v="High School"/>
    <n v="1"/>
    <n v="2"/>
    <n v="40"/>
    <n v="3"/>
    <n v="1"/>
    <n v="3"/>
    <n v="2096"/>
    <n v="26376"/>
    <n v="1"/>
    <n v="11"/>
    <n v="3"/>
    <n v="3"/>
    <n v="80"/>
    <n v="0"/>
    <n v="7"/>
    <n v="3"/>
    <n v="7"/>
    <n v="4"/>
    <n v="0"/>
    <n v="6"/>
  </r>
  <r>
    <x v="0"/>
    <x v="1"/>
    <x v="4"/>
    <s v="Ex-Employees"/>
    <x v="1"/>
    <s v="Life Sciences"/>
    <s v="STAFF-647"/>
    <n v="647"/>
    <x v="0"/>
    <s v="Laboratory Technician"/>
    <s v="Married"/>
    <s v="Yes"/>
    <s v="Y"/>
    <n v="4"/>
    <n v="-2"/>
    <n v="0"/>
    <n v="24"/>
    <n v="1"/>
    <n v="1"/>
    <n v="1"/>
    <n v="0"/>
    <n v="1287"/>
    <n v="7"/>
    <s v="Bachelor's Degree"/>
    <n v="1"/>
    <n v="1"/>
    <n v="55"/>
    <n v="3"/>
    <n v="1"/>
    <n v="2"/>
    <n v="2886"/>
    <n v="14168"/>
    <n v="1"/>
    <n v="16"/>
    <n v="3"/>
    <n v="4"/>
    <n v="80"/>
    <n v="1"/>
    <n v="6"/>
    <n v="3"/>
    <n v="6"/>
    <n v="3"/>
    <n v="1"/>
    <n v="2"/>
  </r>
  <r>
    <x v="0"/>
    <x v="1"/>
    <x v="2"/>
    <s v="Ex-Employees"/>
    <x v="0"/>
    <s v="Life Sciences"/>
    <s v="STAFF-648"/>
    <n v="648"/>
    <x v="1"/>
    <s v="Sales Representative"/>
    <s v="Married"/>
    <s v="No"/>
    <s v="Y"/>
    <n v="2"/>
    <n v="-2"/>
    <n v="0"/>
    <n v="30"/>
    <n v="1"/>
    <n v="1"/>
    <n v="1"/>
    <n v="0"/>
    <n v="448"/>
    <n v="12"/>
    <s v="Master's Degree"/>
    <n v="1"/>
    <n v="2"/>
    <n v="74"/>
    <n v="2"/>
    <n v="1"/>
    <n v="2"/>
    <n v="2033"/>
    <n v="14470"/>
    <n v="1"/>
    <n v="18"/>
    <n v="3"/>
    <n v="3"/>
    <n v="80"/>
    <n v="1"/>
    <n v="1"/>
    <n v="4"/>
    <n v="1"/>
    <n v="0"/>
    <n v="0"/>
    <n v="0"/>
  </r>
  <r>
    <x v="1"/>
    <x v="0"/>
    <x v="2"/>
    <s v="Current Employees"/>
    <x v="1"/>
    <s v="Life Sciences"/>
    <s v="STAFF-649"/>
    <n v="649"/>
    <x v="1"/>
    <s v="Research Scientist"/>
    <s v="Married"/>
    <s v="Yes"/>
    <s v="Y"/>
    <n v="3"/>
    <n v="-2"/>
    <n v="0"/>
    <n v="34"/>
    <n v="0"/>
    <m/>
    <n v="0"/>
    <n v="1"/>
    <n v="254"/>
    <n v="1"/>
    <s v="Associates Degree"/>
    <n v="1"/>
    <n v="2"/>
    <n v="83"/>
    <n v="2"/>
    <n v="1"/>
    <n v="2"/>
    <n v="3622"/>
    <n v="22794"/>
    <n v="1"/>
    <n v="13"/>
    <n v="3"/>
    <n v="4"/>
    <n v="80"/>
    <n v="1"/>
    <n v="6"/>
    <n v="3"/>
    <n v="6"/>
    <n v="5"/>
    <n v="1"/>
    <n v="3"/>
  </r>
  <r>
    <x v="0"/>
    <x v="0"/>
    <x v="2"/>
    <s v="Ex-Employees"/>
    <x v="0"/>
    <s v="Medical"/>
    <s v="STAFF-650"/>
    <n v="650"/>
    <x v="1"/>
    <s v="Sales Executive"/>
    <s v="Divorced"/>
    <s v="No"/>
    <s v="Y"/>
    <n v="2"/>
    <n v="-2"/>
    <n v="0"/>
    <n v="31"/>
    <n v="1"/>
    <n v="1"/>
    <n v="1"/>
    <n v="0"/>
    <n v="1365"/>
    <n v="13"/>
    <s v="Master's Degree"/>
    <n v="1"/>
    <n v="2"/>
    <n v="46"/>
    <n v="3"/>
    <n v="2"/>
    <n v="3"/>
    <n v="4233"/>
    <n v="11512"/>
    <n v="2"/>
    <n v="17"/>
    <n v="3"/>
    <n v="3"/>
    <n v="80"/>
    <n v="0"/>
    <n v="9"/>
    <n v="1"/>
    <n v="3"/>
    <n v="1"/>
    <n v="1"/>
    <n v="2"/>
  </r>
  <r>
    <x v="1"/>
    <x v="0"/>
    <x v="0"/>
    <s v="Current Employees"/>
    <x v="1"/>
    <s v="Other"/>
    <s v="STAFF-652"/>
    <n v="652"/>
    <x v="1"/>
    <s v="Laboratory Technician"/>
    <s v="Single"/>
    <s v="No"/>
    <s v="Y"/>
    <n v="3"/>
    <n v="-2"/>
    <n v="0"/>
    <n v="35"/>
    <n v="0"/>
    <m/>
    <n v="0"/>
    <n v="1"/>
    <n v="538"/>
    <n v="25"/>
    <s v="Associates Degree"/>
    <n v="1"/>
    <n v="1"/>
    <n v="54"/>
    <n v="2"/>
    <n v="2"/>
    <n v="4"/>
    <n v="3681"/>
    <n v="14004"/>
    <n v="4"/>
    <n v="14"/>
    <n v="3"/>
    <n v="4"/>
    <n v="80"/>
    <n v="0"/>
    <n v="9"/>
    <n v="3"/>
    <n v="3"/>
    <n v="2"/>
    <n v="0"/>
    <n v="2"/>
  </r>
  <r>
    <x v="1"/>
    <x v="0"/>
    <x v="2"/>
    <s v="Current Employees"/>
    <x v="0"/>
    <s v="Medical"/>
    <s v="STAFF-653"/>
    <n v="653"/>
    <x v="1"/>
    <s v="Sales Executive"/>
    <s v="Divorced"/>
    <s v="No"/>
    <s v="Y"/>
    <n v="4"/>
    <n v="-2"/>
    <n v="0"/>
    <n v="31"/>
    <n v="0"/>
    <m/>
    <n v="0"/>
    <n v="1"/>
    <n v="525"/>
    <n v="6"/>
    <s v="Master's Degree"/>
    <n v="1"/>
    <n v="1"/>
    <n v="66"/>
    <n v="4"/>
    <n v="2"/>
    <n v="4"/>
    <n v="5460"/>
    <n v="6219"/>
    <n v="4"/>
    <n v="22"/>
    <n v="4"/>
    <n v="4"/>
    <n v="80"/>
    <n v="2"/>
    <n v="13"/>
    <n v="4"/>
    <n v="7"/>
    <n v="7"/>
    <n v="5"/>
    <n v="7"/>
  </r>
  <r>
    <x v="1"/>
    <x v="0"/>
    <x v="2"/>
    <s v="Current Employees"/>
    <x v="1"/>
    <s v="Medical"/>
    <s v="STAFF-655"/>
    <n v="655"/>
    <x v="0"/>
    <s v="Research Scientist"/>
    <s v="Divorced"/>
    <s v="No"/>
    <s v="Y"/>
    <n v="5"/>
    <n v="-2"/>
    <n v="0"/>
    <n v="27"/>
    <n v="0"/>
    <m/>
    <n v="0"/>
    <n v="1"/>
    <n v="798"/>
    <n v="6"/>
    <s v="Master's Degree"/>
    <n v="1"/>
    <n v="1"/>
    <n v="66"/>
    <n v="2"/>
    <n v="1"/>
    <n v="3"/>
    <n v="2187"/>
    <n v="5013"/>
    <n v="0"/>
    <n v="12"/>
    <n v="3"/>
    <n v="3"/>
    <n v="80"/>
    <n v="2"/>
    <n v="6"/>
    <n v="2"/>
    <n v="5"/>
    <n v="3"/>
    <n v="0"/>
    <n v="3"/>
  </r>
  <r>
    <x v="1"/>
    <x v="0"/>
    <x v="0"/>
    <s v="Current Employees"/>
    <x v="0"/>
    <s v="Marketing"/>
    <s v="STAFF-656"/>
    <n v="656"/>
    <x v="1"/>
    <s v="Sales Executive"/>
    <s v="Married"/>
    <s v="Yes"/>
    <s v="Y"/>
    <n v="3"/>
    <n v="-2"/>
    <n v="0"/>
    <n v="37"/>
    <n v="0"/>
    <m/>
    <n v="0"/>
    <n v="1"/>
    <n v="558"/>
    <n v="2"/>
    <s v="Bachelor's Degree"/>
    <n v="1"/>
    <n v="4"/>
    <n v="75"/>
    <n v="3"/>
    <n v="2"/>
    <n v="1"/>
    <n v="9602"/>
    <n v="3010"/>
    <n v="4"/>
    <n v="11"/>
    <n v="3"/>
    <n v="3"/>
    <n v="80"/>
    <n v="1"/>
    <n v="17"/>
    <n v="2"/>
    <n v="3"/>
    <n v="0"/>
    <n v="1"/>
    <n v="0"/>
  </r>
  <r>
    <x v="1"/>
    <x v="0"/>
    <x v="4"/>
    <s v="Current Employees"/>
    <x v="1"/>
    <s v="Life Sciences"/>
    <s v="STAFF-657"/>
    <n v="657"/>
    <x v="0"/>
    <s v="Research Scientist"/>
    <s v="Single"/>
    <s v="No"/>
    <s v="Y"/>
    <n v="0"/>
    <n v="-2"/>
    <n v="0"/>
    <n v="20"/>
    <n v="0"/>
    <m/>
    <n v="0"/>
    <n v="1"/>
    <n v="959"/>
    <n v="1"/>
    <s v="Bachelor's Degree"/>
    <n v="1"/>
    <n v="4"/>
    <n v="83"/>
    <n v="2"/>
    <n v="1"/>
    <n v="2"/>
    <n v="2836"/>
    <n v="11757"/>
    <n v="1"/>
    <n v="13"/>
    <n v="3"/>
    <n v="4"/>
    <n v="80"/>
    <n v="0"/>
    <n v="1"/>
    <n v="4"/>
    <n v="1"/>
    <n v="0"/>
    <n v="0"/>
    <n v="0"/>
  </r>
  <r>
    <x v="1"/>
    <x v="0"/>
    <x v="0"/>
    <s v="Current Employees"/>
    <x v="1"/>
    <s v="Life Sciences"/>
    <s v="STAFF-659"/>
    <n v="659"/>
    <x v="0"/>
    <s v="Healthcare Representative"/>
    <s v="Married"/>
    <s v="No"/>
    <s v="Y"/>
    <n v="4"/>
    <n v="-2"/>
    <n v="0"/>
    <n v="42"/>
    <n v="0"/>
    <m/>
    <n v="0"/>
    <n v="1"/>
    <n v="622"/>
    <n v="2"/>
    <s v="Master's Degree"/>
    <n v="1"/>
    <n v="3"/>
    <n v="81"/>
    <n v="3"/>
    <n v="2"/>
    <n v="2"/>
    <n v="4089"/>
    <n v="5718"/>
    <n v="1"/>
    <n v="13"/>
    <n v="3"/>
    <n v="2"/>
    <n v="80"/>
    <n v="2"/>
    <n v="10"/>
    <n v="3"/>
    <n v="10"/>
    <n v="2"/>
    <n v="2"/>
    <n v="2"/>
  </r>
  <r>
    <x v="1"/>
    <x v="0"/>
    <x v="0"/>
    <s v="Current Employees"/>
    <x v="1"/>
    <s v="Other"/>
    <s v="STAFF-661"/>
    <n v="661"/>
    <x v="1"/>
    <s v="Research Director"/>
    <s v="Divorced"/>
    <s v="Yes"/>
    <s v="Y"/>
    <n v="3"/>
    <n v="-2"/>
    <n v="0"/>
    <n v="43"/>
    <n v="0"/>
    <m/>
    <n v="0"/>
    <n v="1"/>
    <n v="782"/>
    <n v="6"/>
    <s v="Master's Degree"/>
    <n v="1"/>
    <n v="2"/>
    <n v="50"/>
    <n v="2"/>
    <n v="4"/>
    <n v="4"/>
    <n v="16627"/>
    <n v="2671"/>
    <n v="4"/>
    <n v="14"/>
    <n v="3"/>
    <n v="3"/>
    <n v="80"/>
    <n v="1"/>
    <n v="21"/>
    <n v="2"/>
    <n v="1"/>
    <n v="0"/>
    <n v="0"/>
    <n v="0"/>
  </r>
  <r>
    <x v="1"/>
    <x v="0"/>
    <x v="0"/>
    <s v="Current Employees"/>
    <x v="1"/>
    <s v="Life Sciences"/>
    <s v="STAFF-662"/>
    <n v="662"/>
    <x v="0"/>
    <s v="Research Scientist"/>
    <s v="Single"/>
    <s v="No"/>
    <s v="Y"/>
    <n v="3"/>
    <n v="-2"/>
    <n v="0"/>
    <n v="38"/>
    <n v="0"/>
    <m/>
    <n v="0"/>
    <n v="1"/>
    <n v="362"/>
    <n v="1"/>
    <s v="High School"/>
    <n v="1"/>
    <n v="3"/>
    <n v="43"/>
    <n v="3"/>
    <n v="1"/>
    <n v="2"/>
    <n v="2619"/>
    <n v="14561"/>
    <n v="3"/>
    <n v="17"/>
    <n v="3"/>
    <n v="4"/>
    <n v="80"/>
    <n v="0"/>
    <n v="8"/>
    <n v="2"/>
    <n v="0"/>
    <n v="0"/>
    <n v="0"/>
    <n v="0"/>
  </r>
  <r>
    <x v="1"/>
    <x v="1"/>
    <x v="0"/>
    <s v="Current Employees"/>
    <x v="1"/>
    <s v="Medical"/>
    <s v="STAFF-663"/>
    <n v="663"/>
    <x v="1"/>
    <s v="Laboratory Technician"/>
    <s v="Divorced"/>
    <s v="Yes"/>
    <s v="Y"/>
    <n v="3"/>
    <n v="-2"/>
    <n v="0"/>
    <n v="43"/>
    <n v="0"/>
    <m/>
    <n v="0"/>
    <n v="1"/>
    <n v="1001"/>
    <n v="9"/>
    <s v="Doctoral Degree"/>
    <n v="1"/>
    <n v="4"/>
    <n v="72"/>
    <n v="3"/>
    <n v="2"/>
    <n v="3"/>
    <n v="5679"/>
    <n v="19627"/>
    <n v="3"/>
    <n v="13"/>
    <n v="3"/>
    <n v="2"/>
    <n v="80"/>
    <n v="1"/>
    <n v="10"/>
    <n v="3"/>
    <n v="8"/>
    <n v="7"/>
    <n v="4"/>
    <n v="7"/>
  </r>
  <r>
    <x v="1"/>
    <x v="0"/>
    <x v="1"/>
    <s v="Current Employees"/>
    <x v="1"/>
    <s v="Life Sciences"/>
    <s v="STAFF-664"/>
    <n v="664"/>
    <x v="0"/>
    <s v="Manager"/>
    <s v="Married"/>
    <s v="No"/>
    <s v="Y"/>
    <n v="3"/>
    <n v="-2"/>
    <n v="0"/>
    <n v="48"/>
    <n v="0"/>
    <m/>
    <n v="0"/>
    <n v="1"/>
    <n v="1236"/>
    <n v="1"/>
    <s v="Master's Degree"/>
    <n v="1"/>
    <n v="4"/>
    <n v="40"/>
    <n v="2"/>
    <n v="4"/>
    <n v="2"/>
    <n v="15402"/>
    <n v="17997"/>
    <n v="7"/>
    <n v="11"/>
    <n v="3"/>
    <n v="1"/>
    <n v="80"/>
    <n v="1"/>
    <n v="21"/>
    <n v="1"/>
    <n v="3"/>
    <n v="2"/>
    <n v="0"/>
    <n v="2"/>
  </r>
  <r>
    <x v="1"/>
    <x v="0"/>
    <x v="0"/>
    <s v="Current Employees"/>
    <x v="2"/>
    <s v="Life Sciences"/>
    <s v="STAFF-665"/>
    <n v="665"/>
    <x v="0"/>
    <s v="Human Resources"/>
    <s v="Single"/>
    <s v="No"/>
    <s v="Y"/>
    <n v="1"/>
    <n v="-2"/>
    <n v="0"/>
    <n v="44"/>
    <n v="0"/>
    <m/>
    <n v="0"/>
    <n v="1"/>
    <n v="1112"/>
    <n v="1"/>
    <s v="Master's Degree"/>
    <n v="1"/>
    <n v="1"/>
    <n v="50"/>
    <n v="2"/>
    <n v="2"/>
    <n v="2"/>
    <n v="5985"/>
    <n v="26894"/>
    <n v="4"/>
    <n v="11"/>
    <n v="3"/>
    <n v="2"/>
    <n v="80"/>
    <n v="0"/>
    <n v="10"/>
    <n v="4"/>
    <n v="2"/>
    <n v="2"/>
    <n v="0"/>
    <n v="2"/>
  </r>
  <r>
    <x v="1"/>
    <x v="0"/>
    <x v="2"/>
    <s v="Current Employees"/>
    <x v="0"/>
    <s v="Technical Degree"/>
    <s v="STAFF-666"/>
    <n v="666"/>
    <x v="0"/>
    <s v="Sales Representative"/>
    <s v="Divorced"/>
    <s v="Yes"/>
    <s v="Y"/>
    <n v="3"/>
    <n v="-2"/>
    <n v="0"/>
    <n v="34"/>
    <n v="0"/>
    <m/>
    <n v="0"/>
    <n v="1"/>
    <n v="204"/>
    <n v="14"/>
    <s v="Bachelor's Degree"/>
    <n v="1"/>
    <n v="4"/>
    <n v="31"/>
    <n v="3"/>
    <n v="1"/>
    <n v="4"/>
    <n v="2579"/>
    <n v="2912"/>
    <n v="1"/>
    <n v="18"/>
    <n v="3"/>
    <n v="4"/>
    <n v="80"/>
    <n v="2"/>
    <n v="8"/>
    <n v="3"/>
    <n v="8"/>
    <n v="2"/>
    <n v="0"/>
    <n v="6"/>
  </r>
  <r>
    <x v="0"/>
    <x v="0"/>
    <x v="2"/>
    <s v="Ex-Employees"/>
    <x v="0"/>
    <s v="Marketing"/>
    <s v="STAFF-667"/>
    <n v="667"/>
    <x v="1"/>
    <s v="Sales Representative"/>
    <s v="Divorced"/>
    <s v="No"/>
    <s v="Y"/>
    <n v="3"/>
    <n v="-2"/>
    <n v="0"/>
    <n v="27"/>
    <n v="1"/>
    <n v="1"/>
    <n v="1"/>
    <n v="0"/>
    <n v="1420"/>
    <n v="2"/>
    <s v="High School"/>
    <n v="1"/>
    <n v="3"/>
    <n v="85"/>
    <n v="3"/>
    <n v="1"/>
    <n v="1"/>
    <n v="3041"/>
    <n v="16346"/>
    <n v="0"/>
    <n v="11"/>
    <n v="3"/>
    <n v="2"/>
    <n v="80"/>
    <n v="1"/>
    <n v="5"/>
    <n v="3"/>
    <n v="4"/>
    <n v="3"/>
    <n v="0"/>
    <n v="2"/>
  </r>
  <r>
    <x v="1"/>
    <x v="0"/>
    <x v="4"/>
    <s v="Current Employees"/>
    <x v="0"/>
    <s v="Technical Degree"/>
    <s v="STAFF-669"/>
    <n v="669"/>
    <x v="1"/>
    <s v="Sales Representative"/>
    <s v="Single"/>
    <s v="No"/>
    <s v="Y"/>
    <n v="2"/>
    <n v="-2"/>
    <n v="0"/>
    <n v="21"/>
    <n v="0"/>
    <m/>
    <n v="0"/>
    <n v="1"/>
    <n v="1343"/>
    <n v="22"/>
    <s v="High School"/>
    <n v="1"/>
    <n v="4"/>
    <n v="49"/>
    <n v="3"/>
    <n v="1"/>
    <n v="4"/>
    <n v="3447"/>
    <n v="24444"/>
    <n v="1"/>
    <n v="11"/>
    <n v="3"/>
    <n v="3"/>
    <n v="80"/>
    <n v="0"/>
    <n v="3"/>
    <n v="3"/>
    <n v="3"/>
    <n v="2"/>
    <n v="1"/>
    <n v="2"/>
  </r>
  <r>
    <x v="1"/>
    <x v="0"/>
    <x v="0"/>
    <s v="Current Employees"/>
    <x v="1"/>
    <s v="Other"/>
    <s v="STAFF-671"/>
    <n v="671"/>
    <x v="1"/>
    <s v="Manager"/>
    <s v="Married"/>
    <s v="Yes"/>
    <s v="Y"/>
    <n v="2"/>
    <n v="-2"/>
    <n v="0"/>
    <n v="44"/>
    <n v="0"/>
    <m/>
    <n v="0"/>
    <n v="1"/>
    <n v="1315"/>
    <n v="3"/>
    <s v="Master's Degree"/>
    <n v="1"/>
    <n v="4"/>
    <n v="35"/>
    <n v="3"/>
    <n v="5"/>
    <n v="4"/>
    <n v="19513"/>
    <n v="9358"/>
    <n v="4"/>
    <n v="12"/>
    <n v="3"/>
    <n v="1"/>
    <n v="80"/>
    <n v="1"/>
    <n v="26"/>
    <n v="4"/>
    <n v="2"/>
    <n v="2"/>
    <n v="0"/>
    <n v="1"/>
  </r>
  <r>
    <x v="1"/>
    <x v="0"/>
    <x v="4"/>
    <s v="Current Employees"/>
    <x v="1"/>
    <s v="Medical"/>
    <s v="STAFF-675"/>
    <n v="675"/>
    <x v="1"/>
    <s v="Research Scientist"/>
    <s v="Married"/>
    <s v="No"/>
    <s v="Y"/>
    <n v="3"/>
    <n v="-2"/>
    <n v="0"/>
    <n v="22"/>
    <n v="0"/>
    <m/>
    <n v="0"/>
    <n v="1"/>
    <n v="604"/>
    <n v="6"/>
    <s v="High School"/>
    <n v="1"/>
    <n v="1"/>
    <n v="69"/>
    <n v="3"/>
    <n v="1"/>
    <n v="3"/>
    <n v="2773"/>
    <n v="12145"/>
    <n v="0"/>
    <n v="20"/>
    <n v="4"/>
    <n v="4"/>
    <n v="80"/>
    <n v="0"/>
    <n v="3"/>
    <n v="3"/>
    <n v="2"/>
    <n v="2"/>
    <n v="2"/>
    <n v="2"/>
  </r>
  <r>
    <x v="1"/>
    <x v="0"/>
    <x v="2"/>
    <s v="Current Employees"/>
    <x v="0"/>
    <s v="Marketing"/>
    <s v="STAFF-677"/>
    <n v="677"/>
    <x v="1"/>
    <s v="Sales Executive"/>
    <s v="Divorced"/>
    <s v="No"/>
    <s v="Y"/>
    <n v="3"/>
    <n v="-2"/>
    <n v="0"/>
    <n v="33"/>
    <n v="0"/>
    <m/>
    <n v="0"/>
    <n v="1"/>
    <n v="1216"/>
    <n v="8"/>
    <s v="Master's Degree"/>
    <n v="1"/>
    <n v="3"/>
    <n v="39"/>
    <n v="3"/>
    <n v="2"/>
    <n v="1"/>
    <n v="7104"/>
    <n v="20431"/>
    <n v="0"/>
    <n v="12"/>
    <n v="3"/>
    <n v="4"/>
    <n v="80"/>
    <n v="0"/>
    <n v="6"/>
    <n v="3"/>
    <n v="5"/>
    <n v="0"/>
    <n v="1"/>
    <n v="2"/>
  </r>
  <r>
    <x v="1"/>
    <x v="0"/>
    <x v="2"/>
    <s v="Current Employees"/>
    <x v="1"/>
    <s v="Life Sciences"/>
    <s v="STAFF-679"/>
    <n v="679"/>
    <x v="0"/>
    <s v="Research Scientist"/>
    <s v="Married"/>
    <s v="Yes"/>
    <s v="Y"/>
    <n v="2"/>
    <n v="-2"/>
    <n v="0"/>
    <n v="32"/>
    <n v="0"/>
    <m/>
    <n v="0"/>
    <n v="1"/>
    <n v="646"/>
    <n v="9"/>
    <s v="Master's Degree"/>
    <n v="1"/>
    <n v="1"/>
    <n v="92"/>
    <n v="3"/>
    <n v="2"/>
    <n v="2"/>
    <n v="6322"/>
    <n v="18089"/>
    <n v="1"/>
    <n v="12"/>
    <n v="3"/>
    <n v="4"/>
    <n v="80"/>
    <n v="1"/>
    <n v="6"/>
    <n v="2"/>
    <n v="6"/>
    <n v="4"/>
    <n v="0"/>
    <n v="5"/>
  </r>
  <r>
    <x v="1"/>
    <x v="1"/>
    <x v="2"/>
    <s v="Current Employees"/>
    <x v="1"/>
    <s v="Medical"/>
    <s v="STAFF-680"/>
    <n v="680"/>
    <x v="0"/>
    <s v="Research Scientist"/>
    <s v="Divorced"/>
    <s v="No"/>
    <s v="Y"/>
    <n v="2"/>
    <n v="-2"/>
    <n v="0"/>
    <n v="30"/>
    <n v="0"/>
    <m/>
    <n v="0"/>
    <n v="1"/>
    <n v="160"/>
    <n v="3"/>
    <s v="Bachelor's Degree"/>
    <n v="1"/>
    <n v="3"/>
    <n v="71"/>
    <n v="3"/>
    <n v="1"/>
    <n v="3"/>
    <n v="2083"/>
    <n v="22653"/>
    <n v="1"/>
    <n v="20"/>
    <n v="4"/>
    <n v="3"/>
    <n v="80"/>
    <n v="1"/>
    <n v="1"/>
    <n v="3"/>
    <n v="1"/>
    <n v="0"/>
    <n v="0"/>
    <n v="0"/>
  </r>
  <r>
    <x v="1"/>
    <x v="0"/>
    <x v="1"/>
    <s v="Current Employees"/>
    <x v="0"/>
    <s v="Medical"/>
    <s v="STAFF-682"/>
    <n v="682"/>
    <x v="0"/>
    <s v="Sales Executive"/>
    <s v="Single"/>
    <s v="No"/>
    <s v="Y"/>
    <n v="2"/>
    <n v="-2"/>
    <n v="0"/>
    <n v="53"/>
    <n v="0"/>
    <m/>
    <n v="0"/>
    <n v="1"/>
    <n v="238"/>
    <n v="1"/>
    <s v="High School"/>
    <n v="1"/>
    <n v="4"/>
    <n v="34"/>
    <n v="3"/>
    <n v="2"/>
    <n v="3"/>
    <n v="8381"/>
    <n v="7507"/>
    <n v="7"/>
    <n v="20"/>
    <n v="4"/>
    <n v="4"/>
    <n v="80"/>
    <n v="0"/>
    <n v="18"/>
    <n v="4"/>
    <n v="14"/>
    <n v="7"/>
    <n v="8"/>
    <n v="10"/>
  </r>
  <r>
    <x v="1"/>
    <x v="0"/>
    <x v="2"/>
    <s v="Current Employees"/>
    <x v="1"/>
    <s v="Life Sciences"/>
    <s v="STAFF-683"/>
    <n v="683"/>
    <x v="1"/>
    <s v="Research Scientist"/>
    <s v="Married"/>
    <s v="No"/>
    <s v="Y"/>
    <n v="4"/>
    <n v="-2"/>
    <n v="0"/>
    <n v="34"/>
    <n v="0"/>
    <m/>
    <n v="0"/>
    <n v="1"/>
    <n v="1397"/>
    <n v="1"/>
    <s v="Doctoral Degree"/>
    <n v="1"/>
    <n v="2"/>
    <n v="42"/>
    <n v="3"/>
    <n v="1"/>
    <n v="2"/>
    <n v="2691"/>
    <n v="7660"/>
    <n v="1"/>
    <n v="12"/>
    <n v="3"/>
    <n v="4"/>
    <n v="80"/>
    <n v="1"/>
    <n v="10"/>
    <n v="2"/>
    <n v="10"/>
    <n v="9"/>
    <n v="8"/>
    <n v="8"/>
  </r>
  <r>
    <x v="0"/>
    <x v="1"/>
    <x v="1"/>
    <s v="Ex-Employees"/>
    <x v="0"/>
    <s v="Life Sciences"/>
    <s v="STAFF-684"/>
    <n v="684"/>
    <x v="0"/>
    <s v="Sales Executive"/>
    <s v="Married"/>
    <s v="No"/>
    <s v="Y"/>
    <n v="4"/>
    <n v="-2"/>
    <n v="0"/>
    <n v="45"/>
    <n v="1"/>
    <n v="1"/>
    <n v="1"/>
    <n v="0"/>
    <n v="306"/>
    <n v="26"/>
    <s v="Master's Degree"/>
    <n v="1"/>
    <n v="1"/>
    <n v="100"/>
    <n v="3"/>
    <n v="2"/>
    <n v="2"/>
    <n v="4286"/>
    <n v="5630"/>
    <n v="2"/>
    <n v="14"/>
    <n v="3"/>
    <n v="4"/>
    <n v="80"/>
    <n v="2"/>
    <n v="5"/>
    <n v="3"/>
    <n v="1"/>
    <n v="1"/>
    <n v="0"/>
    <n v="0"/>
  </r>
  <r>
    <x v="1"/>
    <x v="0"/>
    <x v="2"/>
    <s v="Current Employees"/>
    <x v="1"/>
    <s v="Life Sciences"/>
    <s v="STAFF-686"/>
    <n v="686"/>
    <x v="0"/>
    <s v="Laboratory Technician"/>
    <s v="Married"/>
    <s v="Yes"/>
    <s v="Y"/>
    <n v="2"/>
    <n v="-2"/>
    <n v="0"/>
    <n v="26"/>
    <n v="0"/>
    <m/>
    <n v="0"/>
    <n v="1"/>
    <n v="991"/>
    <n v="6"/>
    <s v="Bachelor's Degree"/>
    <n v="1"/>
    <n v="3"/>
    <n v="71"/>
    <n v="3"/>
    <n v="1"/>
    <n v="2"/>
    <n v="2659"/>
    <n v="17759"/>
    <n v="1"/>
    <n v="13"/>
    <n v="3"/>
    <n v="3"/>
    <n v="80"/>
    <n v="1"/>
    <n v="3"/>
    <n v="3"/>
    <n v="3"/>
    <n v="2"/>
    <n v="0"/>
    <n v="2"/>
  </r>
  <r>
    <x v="1"/>
    <x v="0"/>
    <x v="0"/>
    <s v="Current Employees"/>
    <x v="1"/>
    <s v="Other"/>
    <s v="STAFF-689"/>
    <n v="689"/>
    <x v="1"/>
    <s v="Manufacturing Director"/>
    <s v="Married"/>
    <s v="No"/>
    <s v="Y"/>
    <n v="2"/>
    <n v="-2"/>
    <n v="0"/>
    <n v="37"/>
    <n v="0"/>
    <m/>
    <n v="0"/>
    <n v="1"/>
    <n v="482"/>
    <n v="3"/>
    <s v="Bachelor's Degree"/>
    <n v="1"/>
    <n v="3"/>
    <n v="36"/>
    <n v="3"/>
    <n v="3"/>
    <n v="3"/>
    <n v="9434"/>
    <n v="9606"/>
    <n v="1"/>
    <n v="15"/>
    <n v="3"/>
    <n v="3"/>
    <n v="80"/>
    <n v="1"/>
    <n v="10"/>
    <n v="3"/>
    <n v="10"/>
    <n v="7"/>
    <n v="7"/>
    <n v="8"/>
  </r>
  <r>
    <x v="1"/>
    <x v="0"/>
    <x v="2"/>
    <s v="Current Employees"/>
    <x v="0"/>
    <s v="Medical"/>
    <s v="STAFF-690"/>
    <n v="690"/>
    <x v="0"/>
    <s v="Sales Executive"/>
    <s v="Married"/>
    <s v="No"/>
    <s v="Y"/>
    <n v="5"/>
    <n v="-2"/>
    <n v="0"/>
    <n v="29"/>
    <n v="0"/>
    <m/>
    <n v="0"/>
    <n v="1"/>
    <n v="1176"/>
    <n v="3"/>
    <s v="Associates Degree"/>
    <n v="1"/>
    <n v="2"/>
    <n v="62"/>
    <n v="3"/>
    <n v="2"/>
    <n v="3"/>
    <n v="5561"/>
    <n v="3487"/>
    <n v="1"/>
    <n v="14"/>
    <n v="3"/>
    <n v="1"/>
    <n v="80"/>
    <n v="1"/>
    <n v="6"/>
    <n v="2"/>
    <n v="6"/>
    <n v="0"/>
    <n v="1"/>
    <n v="2"/>
  </r>
  <r>
    <x v="1"/>
    <x v="0"/>
    <x v="0"/>
    <s v="Current Employees"/>
    <x v="1"/>
    <s v="Life Sciences"/>
    <s v="STAFF-691"/>
    <n v="691"/>
    <x v="1"/>
    <s v="Research Scientist"/>
    <s v="Single"/>
    <s v="No"/>
    <s v="Y"/>
    <n v="3"/>
    <n v="-2"/>
    <n v="0"/>
    <n v="35"/>
    <n v="0"/>
    <m/>
    <n v="0"/>
    <n v="1"/>
    <n v="1017"/>
    <n v="6"/>
    <s v="Master's Degree"/>
    <n v="1"/>
    <n v="2"/>
    <n v="82"/>
    <n v="1"/>
    <n v="2"/>
    <n v="2"/>
    <n v="6646"/>
    <n v="19368"/>
    <n v="1"/>
    <n v="13"/>
    <n v="3"/>
    <n v="2"/>
    <n v="80"/>
    <n v="0"/>
    <n v="17"/>
    <n v="3"/>
    <n v="17"/>
    <n v="11"/>
    <n v="11"/>
    <n v="8"/>
  </r>
  <r>
    <x v="1"/>
    <x v="1"/>
    <x v="2"/>
    <s v="Current Employees"/>
    <x v="1"/>
    <s v="Life Sciences"/>
    <s v="STAFF-692"/>
    <n v="692"/>
    <x v="1"/>
    <s v="Healthcare Representative"/>
    <s v="Divorced"/>
    <s v="No"/>
    <s v="Y"/>
    <n v="2"/>
    <n v="-2"/>
    <n v="0"/>
    <n v="33"/>
    <n v="0"/>
    <m/>
    <n v="0"/>
    <n v="1"/>
    <n v="1296"/>
    <n v="6"/>
    <s v="Bachelor's Degree"/>
    <n v="1"/>
    <n v="3"/>
    <n v="30"/>
    <n v="3"/>
    <n v="2"/>
    <n v="2"/>
    <n v="7725"/>
    <n v="5335"/>
    <n v="3"/>
    <n v="23"/>
    <n v="4"/>
    <n v="3"/>
    <n v="80"/>
    <n v="1"/>
    <n v="15"/>
    <n v="1"/>
    <n v="13"/>
    <n v="11"/>
    <n v="4"/>
    <n v="7"/>
  </r>
  <r>
    <x v="1"/>
    <x v="0"/>
    <x v="1"/>
    <s v="Current Employees"/>
    <x v="2"/>
    <s v="Medical"/>
    <s v="STAFF-698"/>
    <n v="698"/>
    <x v="1"/>
    <s v="Human Resources"/>
    <s v="Married"/>
    <s v="No"/>
    <s v="Y"/>
    <n v="1"/>
    <n v="-2"/>
    <n v="0"/>
    <n v="54"/>
    <n v="0"/>
    <m/>
    <n v="0"/>
    <n v="1"/>
    <n v="397"/>
    <n v="19"/>
    <s v="Master's Degree"/>
    <n v="1"/>
    <n v="3"/>
    <n v="88"/>
    <n v="3"/>
    <n v="3"/>
    <n v="3"/>
    <n v="10725"/>
    <n v="6729"/>
    <n v="2"/>
    <n v="15"/>
    <n v="3"/>
    <n v="3"/>
    <n v="80"/>
    <n v="1"/>
    <n v="16"/>
    <n v="4"/>
    <n v="9"/>
    <n v="7"/>
    <n v="7"/>
    <n v="1"/>
  </r>
  <r>
    <x v="1"/>
    <x v="0"/>
    <x v="0"/>
    <s v="Current Employees"/>
    <x v="1"/>
    <s v="Medical"/>
    <s v="STAFF-699"/>
    <n v="699"/>
    <x v="1"/>
    <s v="Manufacturing Director"/>
    <s v="Divorced"/>
    <s v="Yes"/>
    <s v="Y"/>
    <n v="2"/>
    <n v="-2"/>
    <n v="0"/>
    <n v="36"/>
    <n v="0"/>
    <m/>
    <n v="0"/>
    <n v="1"/>
    <n v="913"/>
    <n v="9"/>
    <s v="Associates Degree"/>
    <n v="1"/>
    <n v="2"/>
    <n v="48"/>
    <n v="2"/>
    <n v="2"/>
    <n v="3"/>
    <n v="8847"/>
    <n v="13934"/>
    <n v="2"/>
    <n v="11"/>
    <n v="3"/>
    <n v="3"/>
    <n v="80"/>
    <n v="1"/>
    <n v="13"/>
    <n v="3"/>
    <n v="3"/>
    <n v="2"/>
    <n v="0"/>
    <n v="2"/>
  </r>
  <r>
    <x v="1"/>
    <x v="0"/>
    <x v="2"/>
    <s v="Current Employees"/>
    <x v="1"/>
    <s v="Medical"/>
    <s v="STAFF-700"/>
    <n v="700"/>
    <x v="1"/>
    <s v="Research Scientist"/>
    <s v="Single"/>
    <s v="No"/>
    <s v="Y"/>
    <n v="0"/>
    <n v="-2"/>
    <n v="0"/>
    <n v="27"/>
    <n v="0"/>
    <m/>
    <n v="0"/>
    <n v="1"/>
    <n v="1115"/>
    <n v="3"/>
    <s v="Master's Degree"/>
    <n v="1"/>
    <n v="1"/>
    <n v="54"/>
    <n v="2"/>
    <n v="1"/>
    <n v="4"/>
    <n v="2045"/>
    <n v="15174"/>
    <n v="0"/>
    <n v="13"/>
    <n v="3"/>
    <n v="4"/>
    <n v="80"/>
    <n v="0"/>
    <n v="5"/>
    <n v="3"/>
    <n v="4"/>
    <n v="2"/>
    <n v="1"/>
    <n v="1"/>
  </r>
  <r>
    <x v="0"/>
    <x v="0"/>
    <x v="4"/>
    <s v="Ex-Employees"/>
    <x v="1"/>
    <s v="Medical"/>
    <s v="STAFF-701"/>
    <n v="701"/>
    <x v="1"/>
    <s v="Research Scientist"/>
    <s v="Single"/>
    <s v="Yes"/>
    <s v="Y"/>
    <n v="5"/>
    <n v="-2"/>
    <n v="0"/>
    <n v="20"/>
    <n v="1"/>
    <n v="1"/>
    <n v="1"/>
    <n v="0"/>
    <n v="1362"/>
    <n v="10"/>
    <s v="High School"/>
    <n v="1"/>
    <n v="4"/>
    <n v="32"/>
    <n v="3"/>
    <n v="1"/>
    <n v="3"/>
    <n v="1009"/>
    <n v="26999"/>
    <n v="1"/>
    <n v="11"/>
    <n v="3"/>
    <n v="4"/>
    <n v="80"/>
    <n v="0"/>
    <n v="1"/>
    <n v="3"/>
    <n v="1"/>
    <n v="0"/>
    <n v="1"/>
    <n v="1"/>
  </r>
  <r>
    <x v="0"/>
    <x v="1"/>
    <x v="2"/>
    <s v="Ex-Employees"/>
    <x v="1"/>
    <s v="Life Sciences"/>
    <s v="STAFF-702"/>
    <n v="702"/>
    <x v="1"/>
    <s v="Research Scientist"/>
    <s v="Single"/>
    <s v="Yes"/>
    <s v="Y"/>
    <n v="3"/>
    <n v="-2"/>
    <n v="0"/>
    <n v="33"/>
    <n v="1"/>
    <n v="1"/>
    <n v="1"/>
    <n v="0"/>
    <n v="1076"/>
    <n v="3"/>
    <s v="Bachelor's Degree"/>
    <n v="1"/>
    <n v="1"/>
    <n v="70"/>
    <n v="3"/>
    <n v="1"/>
    <n v="2"/>
    <n v="3348"/>
    <n v="3164"/>
    <n v="1"/>
    <n v="11"/>
    <n v="3"/>
    <n v="1"/>
    <n v="80"/>
    <n v="0"/>
    <n v="10"/>
    <n v="3"/>
    <n v="10"/>
    <n v="8"/>
    <n v="9"/>
    <n v="7"/>
  </r>
  <r>
    <x v="1"/>
    <x v="2"/>
    <x v="0"/>
    <s v="Current Employees"/>
    <x v="1"/>
    <s v="Life Sciences"/>
    <s v="STAFF-704"/>
    <n v="704"/>
    <x v="1"/>
    <s v="Laboratory Technician"/>
    <s v="Married"/>
    <s v="No"/>
    <s v="Y"/>
    <n v="3"/>
    <n v="-2"/>
    <n v="0"/>
    <n v="35"/>
    <n v="0"/>
    <m/>
    <n v="0"/>
    <n v="1"/>
    <n v="727"/>
    <n v="3"/>
    <s v="Bachelor's Degree"/>
    <n v="1"/>
    <n v="3"/>
    <n v="41"/>
    <n v="2"/>
    <n v="1"/>
    <n v="2"/>
    <n v="1281"/>
    <n v="16900"/>
    <n v="1"/>
    <n v="18"/>
    <n v="3"/>
    <n v="3"/>
    <n v="80"/>
    <n v="2"/>
    <n v="1"/>
    <n v="3"/>
    <n v="1"/>
    <n v="0"/>
    <n v="0"/>
    <n v="0"/>
  </r>
  <r>
    <x v="1"/>
    <x v="0"/>
    <x v="4"/>
    <s v="Current Employees"/>
    <x v="1"/>
    <s v="Medical"/>
    <s v="STAFF-705"/>
    <n v="705"/>
    <x v="1"/>
    <s v="Research Scientist"/>
    <s v="Married"/>
    <s v="No"/>
    <s v="Y"/>
    <n v="3"/>
    <n v="-2"/>
    <n v="0"/>
    <n v="23"/>
    <n v="0"/>
    <m/>
    <n v="0"/>
    <n v="1"/>
    <n v="885"/>
    <n v="4"/>
    <s v="Bachelor's Degree"/>
    <n v="1"/>
    <n v="1"/>
    <n v="58"/>
    <n v="4"/>
    <n v="1"/>
    <n v="3"/>
    <n v="2819"/>
    <n v="8544"/>
    <n v="2"/>
    <n v="16"/>
    <n v="3"/>
    <n v="1"/>
    <n v="80"/>
    <n v="1"/>
    <n v="5"/>
    <n v="4"/>
    <n v="3"/>
    <n v="2"/>
    <n v="0"/>
    <n v="2"/>
  </r>
  <r>
    <x v="1"/>
    <x v="0"/>
    <x v="2"/>
    <s v="Current Employees"/>
    <x v="0"/>
    <s v="Life Sciences"/>
    <s v="STAFF-707"/>
    <n v="707"/>
    <x v="1"/>
    <s v="Sales Executive"/>
    <s v="Married"/>
    <s v="No"/>
    <s v="Y"/>
    <n v="4"/>
    <n v="-2"/>
    <n v="0"/>
    <n v="25"/>
    <n v="0"/>
    <m/>
    <n v="0"/>
    <n v="1"/>
    <n v="810"/>
    <n v="8"/>
    <s v="Bachelor's Degree"/>
    <n v="1"/>
    <n v="4"/>
    <n v="57"/>
    <n v="4"/>
    <n v="2"/>
    <n v="2"/>
    <n v="4851"/>
    <n v="15678"/>
    <n v="0"/>
    <n v="22"/>
    <n v="4"/>
    <n v="3"/>
    <n v="80"/>
    <n v="1"/>
    <n v="4"/>
    <n v="3"/>
    <n v="3"/>
    <n v="2"/>
    <n v="1"/>
    <n v="2"/>
  </r>
  <r>
    <x v="1"/>
    <x v="0"/>
    <x v="0"/>
    <s v="Current Employees"/>
    <x v="0"/>
    <s v="Marketing"/>
    <s v="STAFF-709"/>
    <n v="709"/>
    <x v="0"/>
    <s v="Sales Executive"/>
    <s v="Single"/>
    <s v="No"/>
    <s v="Y"/>
    <n v="2"/>
    <n v="-2"/>
    <n v="0"/>
    <n v="38"/>
    <n v="0"/>
    <m/>
    <n v="0"/>
    <n v="1"/>
    <n v="243"/>
    <n v="7"/>
    <s v="Master's Degree"/>
    <n v="1"/>
    <n v="4"/>
    <n v="46"/>
    <n v="2"/>
    <n v="2"/>
    <n v="1"/>
    <n v="4028"/>
    <n v="7791"/>
    <n v="0"/>
    <n v="20"/>
    <n v="4"/>
    <n v="1"/>
    <n v="80"/>
    <n v="0"/>
    <n v="8"/>
    <n v="3"/>
    <n v="7"/>
    <n v="7"/>
    <n v="0"/>
    <n v="5"/>
  </r>
  <r>
    <x v="1"/>
    <x v="1"/>
    <x v="2"/>
    <s v="Current Employees"/>
    <x v="1"/>
    <s v="Life Sciences"/>
    <s v="STAFF-710"/>
    <n v="710"/>
    <x v="1"/>
    <s v="Research Scientist"/>
    <s v="Divorced"/>
    <s v="No"/>
    <s v="Y"/>
    <n v="5"/>
    <n v="-2"/>
    <n v="0"/>
    <n v="29"/>
    <n v="0"/>
    <m/>
    <n v="0"/>
    <n v="1"/>
    <n v="806"/>
    <n v="1"/>
    <s v="Master's Degree"/>
    <n v="1"/>
    <n v="2"/>
    <n v="76"/>
    <n v="1"/>
    <n v="1"/>
    <n v="4"/>
    <n v="2720"/>
    <n v="18959"/>
    <n v="1"/>
    <n v="18"/>
    <n v="3"/>
    <n v="4"/>
    <n v="80"/>
    <n v="1"/>
    <n v="10"/>
    <n v="3"/>
    <n v="10"/>
    <n v="7"/>
    <n v="2"/>
    <n v="8"/>
  </r>
  <r>
    <x v="1"/>
    <x v="0"/>
    <x v="1"/>
    <s v="Current Employees"/>
    <x v="0"/>
    <s v="Marketing"/>
    <s v="STAFF-712"/>
    <n v="712"/>
    <x v="1"/>
    <s v="Sales Executive"/>
    <s v="Married"/>
    <s v="No"/>
    <s v="Y"/>
    <n v="3"/>
    <n v="-2"/>
    <n v="0"/>
    <n v="48"/>
    <n v="0"/>
    <m/>
    <n v="0"/>
    <n v="1"/>
    <n v="817"/>
    <n v="2"/>
    <s v="High School"/>
    <n v="1"/>
    <n v="2"/>
    <n v="56"/>
    <n v="4"/>
    <n v="2"/>
    <n v="1"/>
    <n v="8120"/>
    <n v="18597"/>
    <n v="3"/>
    <n v="12"/>
    <n v="3"/>
    <n v="4"/>
    <n v="80"/>
    <n v="0"/>
    <n v="12"/>
    <n v="3"/>
    <n v="2"/>
    <n v="2"/>
    <n v="2"/>
    <n v="2"/>
  </r>
  <r>
    <x v="1"/>
    <x v="1"/>
    <x v="2"/>
    <s v="Current Employees"/>
    <x v="0"/>
    <s v="Medical"/>
    <s v="STAFF-714"/>
    <n v="714"/>
    <x v="0"/>
    <s v="Sales Executive"/>
    <s v="Divorced"/>
    <s v="Yes"/>
    <s v="Y"/>
    <n v="3"/>
    <n v="-2"/>
    <n v="0"/>
    <n v="27"/>
    <n v="0"/>
    <m/>
    <n v="0"/>
    <n v="1"/>
    <n v="1410"/>
    <n v="3"/>
    <s v="High School"/>
    <n v="1"/>
    <n v="4"/>
    <n v="71"/>
    <n v="4"/>
    <n v="2"/>
    <n v="4"/>
    <n v="4647"/>
    <n v="16673"/>
    <n v="1"/>
    <n v="20"/>
    <n v="4"/>
    <n v="2"/>
    <n v="80"/>
    <n v="2"/>
    <n v="6"/>
    <n v="3"/>
    <n v="6"/>
    <n v="5"/>
    <n v="0"/>
    <n v="4"/>
  </r>
  <r>
    <x v="1"/>
    <x v="0"/>
    <x v="0"/>
    <s v="Current Employees"/>
    <x v="1"/>
    <s v="Life Sciences"/>
    <s v="STAFF-715"/>
    <n v="715"/>
    <x v="1"/>
    <s v="Research Scientist"/>
    <s v="Single"/>
    <s v="No"/>
    <s v="Y"/>
    <n v="2"/>
    <n v="-2"/>
    <n v="0"/>
    <n v="37"/>
    <n v="0"/>
    <m/>
    <n v="0"/>
    <n v="1"/>
    <n v="1225"/>
    <n v="10"/>
    <s v="Associates Degree"/>
    <n v="1"/>
    <n v="4"/>
    <n v="80"/>
    <n v="4"/>
    <n v="1"/>
    <n v="4"/>
    <n v="4680"/>
    <n v="15232"/>
    <n v="3"/>
    <n v="17"/>
    <n v="3"/>
    <n v="1"/>
    <n v="80"/>
    <n v="0"/>
    <n v="4"/>
    <n v="3"/>
    <n v="1"/>
    <n v="0"/>
    <n v="0"/>
    <n v="0"/>
  </r>
  <r>
    <x v="1"/>
    <x v="0"/>
    <x v="1"/>
    <s v="Current Employees"/>
    <x v="1"/>
    <s v="Medical"/>
    <s v="STAFF-716"/>
    <n v="716"/>
    <x v="1"/>
    <s v="Laboratory Technician"/>
    <s v="Married"/>
    <s v="Yes"/>
    <s v="Y"/>
    <n v="3"/>
    <n v="-2"/>
    <n v="0"/>
    <n v="50"/>
    <n v="0"/>
    <m/>
    <n v="0"/>
    <n v="1"/>
    <n v="1207"/>
    <n v="28"/>
    <s v="High School"/>
    <n v="1"/>
    <n v="4"/>
    <n v="74"/>
    <n v="4"/>
    <n v="1"/>
    <n v="3"/>
    <n v="3221"/>
    <n v="3297"/>
    <n v="1"/>
    <n v="11"/>
    <n v="3"/>
    <n v="3"/>
    <n v="80"/>
    <n v="3"/>
    <n v="20"/>
    <n v="3"/>
    <n v="20"/>
    <n v="8"/>
    <n v="3"/>
    <n v="8"/>
  </r>
  <r>
    <x v="1"/>
    <x v="0"/>
    <x v="2"/>
    <s v="Current Employees"/>
    <x v="1"/>
    <s v="Medical"/>
    <s v="STAFF-717"/>
    <n v="717"/>
    <x v="0"/>
    <s v="Healthcare Representative"/>
    <s v="Single"/>
    <s v="No"/>
    <s v="Y"/>
    <n v="3"/>
    <n v="-2"/>
    <n v="0"/>
    <n v="34"/>
    <n v="0"/>
    <m/>
    <n v="0"/>
    <n v="1"/>
    <n v="1442"/>
    <n v="9"/>
    <s v="Bachelor's Degree"/>
    <n v="1"/>
    <n v="4"/>
    <n v="46"/>
    <n v="2"/>
    <n v="3"/>
    <n v="3"/>
    <n v="8621"/>
    <n v="17654"/>
    <n v="1"/>
    <n v="14"/>
    <n v="3"/>
    <n v="2"/>
    <n v="80"/>
    <n v="0"/>
    <n v="9"/>
    <n v="4"/>
    <n v="8"/>
    <n v="7"/>
    <n v="7"/>
    <n v="7"/>
  </r>
  <r>
    <x v="0"/>
    <x v="0"/>
    <x v="4"/>
    <s v="Ex-Employees"/>
    <x v="0"/>
    <s v="Life Sciences"/>
    <s v="STAFF-720"/>
    <n v="720"/>
    <x v="0"/>
    <s v="Sales Executive"/>
    <s v="Single"/>
    <s v="No"/>
    <s v="Y"/>
    <n v="3"/>
    <n v="-2"/>
    <n v="0"/>
    <n v="24"/>
    <n v="1"/>
    <n v="1"/>
    <n v="1"/>
    <n v="0"/>
    <n v="693"/>
    <n v="3"/>
    <s v="Associates Degree"/>
    <n v="1"/>
    <n v="1"/>
    <n v="65"/>
    <n v="3"/>
    <n v="2"/>
    <n v="3"/>
    <n v="4577"/>
    <n v="24785"/>
    <n v="9"/>
    <n v="14"/>
    <n v="3"/>
    <n v="1"/>
    <n v="80"/>
    <n v="0"/>
    <n v="4"/>
    <n v="3"/>
    <n v="2"/>
    <n v="2"/>
    <n v="2"/>
    <n v="0"/>
  </r>
  <r>
    <x v="1"/>
    <x v="0"/>
    <x v="0"/>
    <s v="Current Employees"/>
    <x v="1"/>
    <s v="Technical Degree"/>
    <s v="STAFF-721"/>
    <n v="721"/>
    <x v="0"/>
    <s v="Healthcare Representative"/>
    <s v="Single"/>
    <s v="No"/>
    <s v="Y"/>
    <n v="4"/>
    <n v="-2"/>
    <n v="0"/>
    <n v="39"/>
    <n v="0"/>
    <m/>
    <n v="0"/>
    <n v="1"/>
    <n v="408"/>
    <n v="2"/>
    <s v="Master's Degree"/>
    <n v="1"/>
    <n v="4"/>
    <n v="80"/>
    <n v="2"/>
    <n v="2"/>
    <n v="4"/>
    <n v="4553"/>
    <n v="20978"/>
    <n v="1"/>
    <n v="11"/>
    <n v="3"/>
    <n v="1"/>
    <n v="80"/>
    <n v="0"/>
    <n v="20"/>
    <n v="3"/>
    <n v="20"/>
    <n v="7"/>
    <n v="11"/>
    <n v="10"/>
  </r>
  <r>
    <x v="1"/>
    <x v="0"/>
    <x v="2"/>
    <s v="Current Employees"/>
    <x v="0"/>
    <s v="Marketing"/>
    <s v="STAFF-722"/>
    <n v="722"/>
    <x v="1"/>
    <s v="Sales Executive"/>
    <s v="Single"/>
    <s v="No"/>
    <s v="Y"/>
    <n v="2"/>
    <n v="-2"/>
    <n v="0"/>
    <n v="32"/>
    <n v="0"/>
    <m/>
    <n v="0"/>
    <n v="1"/>
    <n v="929"/>
    <n v="10"/>
    <s v="Bachelor's Degree"/>
    <n v="1"/>
    <n v="4"/>
    <n v="55"/>
    <n v="3"/>
    <n v="2"/>
    <n v="1"/>
    <n v="5396"/>
    <n v="21703"/>
    <n v="1"/>
    <n v="12"/>
    <n v="3"/>
    <n v="4"/>
    <n v="80"/>
    <n v="0"/>
    <n v="10"/>
    <n v="2"/>
    <n v="10"/>
    <n v="7"/>
    <n v="0"/>
    <n v="8"/>
  </r>
  <r>
    <x v="0"/>
    <x v="1"/>
    <x v="1"/>
    <s v="Ex-Employees"/>
    <x v="0"/>
    <s v="Technical Degree"/>
    <s v="STAFF-723"/>
    <n v="723"/>
    <x v="1"/>
    <s v="Sales Executive"/>
    <s v="Married"/>
    <s v="Yes"/>
    <s v="Y"/>
    <n v="4"/>
    <n v="-2"/>
    <n v="0"/>
    <n v="50"/>
    <n v="1"/>
    <n v="1"/>
    <n v="1"/>
    <n v="0"/>
    <n v="562"/>
    <n v="8"/>
    <s v="Associates Degree"/>
    <n v="1"/>
    <n v="4"/>
    <n v="50"/>
    <n v="3"/>
    <n v="2"/>
    <n v="4"/>
    <n v="6796"/>
    <n v="23452"/>
    <n v="3"/>
    <n v="14"/>
    <n v="3"/>
    <n v="1"/>
    <n v="80"/>
    <n v="1"/>
    <n v="18"/>
    <n v="3"/>
    <n v="4"/>
    <n v="3"/>
    <n v="1"/>
    <n v="3"/>
  </r>
  <r>
    <x v="1"/>
    <x v="0"/>
    <x v="0"/>
    <s v="Current Employees"/>
    <x v="1"/>
    <s v="Life Sciences"/>
    <s v="STAFF-724"/>
    <n v="724"/>
    <x v="0"/>
    <s v="Healthcare Representative"/>
    <s v="Single"/>
    <s v="No"/>
    <s v="Y"/>
    <n v="4"/>
    <n v="-2"/>
    <n v="0"/>
    <n v="38"/>
    <n v="0"/>
    <m/>
    <n v="0"/>
    <n v="1"/>
    <n v="827"/>
    <n v="1"/>
    <s v="Master's Degree"/>
    <n v="1"/>
    <n v="2"/>
    <n v="33"/>
    <n v="4"/>
    <n v="2"/>
    <n v="4"/>
    <n v="7625"/>
    <n v="19383"/>
    <n v="0"/>
    <n v="13"/>
    <n v="3"/>
    <n v="3"/>
    <n v="80"/>
    <n v="0"/>
    <n v="10"/>
    <n v="2"/>
    <n v="9"/>
    <n v="7"/>
    <n v="1"/>
    <n v="8"/>
  </r>
  <r>
    <x v="1"/>
    <x v="0"/>
    <x v="2"/>
    <s v="Current Employees"/>
    <x v="1"/>
    <s v="Life Sciences"/>
    <s v="STAFF-725"/>
    <n v="725"/>
    <x v="0"/>
    <s v="Manufacturing Director"/>
    <s v="Married"/>
    <s v="No"/>
    <s v="Y"/>
    <n v="3"/>
    <n v="-2"/>
    <n v="0"/>
    <n v="27"/>
    <n v="0"/>
    <m/>
    <n v="0"/>
    <n v="1"/>
    <n v="608"/>
    <n v="1"/>
    <s v="Associates Degree"/>
    <n v="1"/>
    <n v="3"/>
    <n v="68"/>
    <n v="3"/>
    <n v="3"/>
    <n v="3"/>
    <n v="7412"/>
    <n v="6009"/>
    <n v="1"/>
    <n v="11"/>
    <n v="3"/>
    <n v="4"/>
    <n v="80"/>
    <n v="0"/>
    <n v="9"/>
    <n v="3"/>
    <n v="9"/>
    <n v="7"/>
    <n v="0"/>
    <n v="7"/>
  </r>
  <r>
    <x v="1"/>
    <x v="0"/>
    <x v="2"/>
    <s v="Current Employees"/>
    <x v="1"/>
    <s v="Life Sciences"/>
    <s v="STAFF-727"/>
    <n v="727"/>
    <x v="0"/>
    <s v="Research Director"/>
    <s v="Single"/>
    <s v="No"/>
    <s v="Y"/>
    <n v="6"/>
    <n v="-2"/>
    <n v="0"/>
    <n v="32"/>
    <n v="0"/>
    <m/>
    <n v="0"/>
    <n v="1"/>
    <n v="1018"/>
    <n v="3"/>
    <s v="Associates Degree"/>
    <n v="1"/>
    <n v="3"/>
    <n v="39"/>
    <n v="3"/>
    <n v="3"/>
    <n v="4"/>
    <n v="11159"/>
    <n v="19373"/>
    <n v="3"/>
    <n v="15"/>
    <n v="3"/>
    <n v="4"/>
    <n v="80"/>
    <n v="0"/>
    <n v="10"/>
    <n v="3"/>
    <n v="7"/>
    <n v="7"/>
    <n v="7"/>
    <n v="7"/>
  </r>
  <r>
    <x v="1"/>
    <x v="0"/>
    <x v="1"/>
    <s v="Current Employees"/>
    <x v="0"/>
    <s v="Marketing"/>
    <s v="STAFF-728"/>
    <n v="728"/>
    <x v="1"/>
    <s v="Sales Executive"/>
    <s v="Single"/>
    <s v="No"/>
    <s v="Y"/>
    <n v="2"/>
    <n v="-2"/>
    <n v="0"/>
    <n v="47"/>
    <n v="0"/>
    <m/>
    <n v="0"/>
    <n v="1"/>
    <n v="703"/>
    <n v="14"/>
    <s v="Master's Degree"/>
    <n v="1"/>
    <n v="4"/>
    <n v="42"/>
    <n v="3"/>
    <n v="2"/>
    <n v="1"/>
    <n v="4960"/>
    <n v="11825"/>
    <n v="2"/>
    <n v="12"/>
    <n v="3"/>
    <n v="4"/>
    <n v="80"/>
    <n v="0"/>
    <n v="20"/>
    <n v="3"/>
    <n v="7"/>
    <n v="7"/>
    <n v="1"/>
    <n v="7"/>
  </r>
  <r>
    <x v="1"/>
    <x v="1"/>
    <x v="0"/>
    <s v="Current Employees"/>
    <x v="0"/>
    <s v="Life Sciences"/>
    <s v="STAFF-729"/>
    <n v="729"/>
    <x v="1"/>
    <s v="Sales Executive"/>
    <s v="Married"/>
    <s v="Yes"/>
    <s v="Y"/>
    <n v="2"/>
    <n v="-2"/>
    <n v="0"/>
    <n v="40"/>
    <n v="0"/>
    <m/>
    <n v="0"/>
    <n v="1"/>
    <n v="580"/>
    <n v="5"/>
    <s v="Master's Degree"/>
    <n v="1"/>
    <n v="4"/>
    <n v="48"/>
    <n v="2"/>
    <n v="3"/>
    <n v="3"/>
    <n v="10475"/>
    <n v="23772"/>
    <n v="5"/>
    <n v="21"/>
    <n v="4"/>
    <n v="3"/>
    <n v="80"/>
    <n v="1"/>
    <n v="20"/>
    <n v="3"/>
    <n v="18"/>
    <n v="13"/>
    <n v="1"/>
    <n v="12"/>
  </r>
  <r>
    <x v="1"/>
    <x v="0"/>
    <x v="1"/>
    <s v="Current Employees"/>
    <x v="1"/>
    <s v="Life Sciences"/>
    <s v="STAFF-730"/>
    <n v="730"/>
    <x v="1"/>
    <s v="Research Director"/>
    <s v="Married"/>
    <s v="No"/>
    <s v="Y"/>
    <n v="3"/>
    <n v="-2"/>
    <n v="0"/>
    <n v="53"/>
    <n v="0"/>
    <m/>
    <n v="0"/>
    <n v="1"/>
    <n v="970"/>
    <n v="7"/>
    <s v="Bachelor's Degree"/>
    <n v="1"/>
    <n v="3"/>
    <n v="59"/>
    <n v="4"/>
    <n v="4"/>
    <n v="3"/>
    <n v="14814"/>
    <n v="13514"/>
    <n v="3"/>
    <n v="19"/>
    <n v="3"/>
    <n v="3"/>
    <n v="80"/>
    <n v="0"/>
    <n v="32"/>
    <n v="3"/>
    <n v="5"/>
    <n v="1"/>
    <n v="1"/>
    <n v="3"/>
  </r>
  <r>
    <x v="1"/>
    <x v="0"/>
    <x v="0"/>
    <s v="Current Employees"/>
    <x v="2"/>
    <s v="Human Resources"/>
    <s v="STAFF-731"/>
    <n v="731"/>
    <x v="1"/>
    <s v="Manager"/>
    <s v="Divorced"/>
    <s v="No"/>
    <s v="Y"/>
    <n v="2"/>
    <n v="-2"/>
    <n v="0"/>
    <n v="41"/>
    <n v="0"/>
    <m/>
    <n v="0"/>
    <n v="1"/>
    <n v="427"/>
    <n v="10"/>
    <s v="Master's Degree"/>
    <n v="1"/>
    <n v="2"/>
    <n v="73"/>
    <n v="2"/>
    <n v="5"/>
    <n v="4"/>
    <n v="19141"/>
    <n v="8861"/>
    <n v="3"/>
    <n v="15"/>
    <n v="3"/>
    <n v="2"/>
    <n v="80"/>
    <n v="3"/>
    <n v="23"/>
    <n v="2"/>
    <n v="21"/>
    <n v="6"/>
    <n v="12"/>
    <n v="6"/>
  </r>
  <r>
    <x v="1"/>
    <x v="0"/>
    <x v="3"/>
    <s v="Current Employees"/>
    <x v="0"/>
    <s v="Marketing"/>
    <s v="STAFF-732"/>
    <n v="732"/>
    <x v="1"/>
    <s v="Sales Executive"/>
    <s v="Single"/>
    <s v="No"/>
    <s v="Y"/>
    <n v="1"/>
    <n v="-2"/>
    <n v="0"/>
    <n v="60"/>
    <n v="0"/>
    <m/>
    <n v="0"/>
    <n v="1"/>
    <n v="1179"/>
    <n v="16"/>
    <s v="Master's Degree"/>
    <n v="1"/>
    <n v="1"/>
    <n v="84"/>
    <n v="3"/>
    <n v="2"/>
    <n v="1"/>
    <n v="5405"/>
    <n v="11924"/>
    <n v="8"/>
    <n v="14"/>
    <n v="3"/>
    <n v="4"/>
    <n v="80"/>
    <n v="0"/>
    <n v="10"/>
    <n v="3"/>
    <n v="2"/>
    <n v="2"/>
    <n v="2"/>
    <n v="2"/>
  </r>
  <r>
    <x v="1"/>
    <x v="1"/>
    <x v="2"/>
    <s v="Current Employees"/>
    <x v="1"/>
    <s v="Life Sciences"/>
    <s v="STAFF-733"/>
    <n v="733"/>
    <x v="1"/>
    <s v="Manufacturing Director"/>
    <s v="Divorced"/>
    <s v="No"/>
    <s v="Y"/>
    <n v="4"/>
    <n v="-2"/>
    <n v="0"/>
    <n v="27"/>
    <n v="0"/>
    <m/>
    <n v="0"/>
    <n v="1"/>
    <n v="294"/>
    <n v="10"/>
    <s v="Associates Degree"/>
    <n v="1"/>
    <n v="4"/>
    <n v="32"/>
    <n v="3"/>
    <n v="3"/>
    <n v="3"/>
    <n v="8793"/>
    <n v="4809"/>
    <n v="1"/>
    <n v="21"/>
    <n v="4"/>
    <n v="3"/>
    <n v="80"/>
    <n v="2"/>
    <n v="9"/>
    <n v="2"/>
    <n v="9"/>
    <n v="7"/>
    <n v="1"/>
    <n v="7"/>
  </r>
  <r>
    <x v="1"/>
    <x v="0"/>
    <x v="0"/>
    <s v="Current Employees"/>
    <x v="2"/>
    <s v="Human Resources"/>
    <s v="STAFF-734"/>
    <n v="734"/>
    <x v="1"/>
    <s v="Manager"/>
    <s v="Married"/>
    <s v="No"/>
    <s v="Y"/>
    <n v="3"/>
    <n v="-2"/>
    <n v="0"/>
    <n v="41"/>
    <n v="0"/>
    <m/>
    <n v="0"/>
    <n v="1"/>
    <n v="314"/>
    <n v="1"/>
    <s v="Bachelor's Degree"/>
    <n v="1"/>
    <n v="4"/>
    <n v="59"/>
    <n v="2"/>
    <n v="5"/>
    <n v="3"/>
    <n v="19189"/>
    <n v="19562"/>
    <n v="1"/>
    <n v="12"/>
    <n v="3"/>
    <n v="2"/>
    <n v="80"/>
    <n v="1"/>
    <n v="22"/>
    <n v="3"/>
    <n v="22"/>
    <n v="7"/>
    <n v="2"/>
    <n v="10"/>
  </r>
  <r>
    <x v="1"/>
    <x v="0"/>
    <x v="1"/>
    <s v="Current Employees"/>
    <x v="0"/>
    <s v="Marketing"/>
    <s v="STAFF-738"/>
    <n v="738"/>
    <x v="1"/>
    <s v="Sales Representative"/>
    <s v="Married"/>
    <s v="No"/>
    <s v="Y"/>
    <n v="2"/>
    <n v="-2"/>
    <n v="0"/>
    <n v="50"/>
    <n v="0"/>
    <m/>
    <n v="0"/>
    <n v="1"/>
    <n v="316"/>
    <n v="8"/>
    <s v="Master's Degree"/>
    <n v="1"/>
    <n v="4"/>
    <n v="54"/>
    <n v="3"/>
    <n v="1"/>
    <n v="1"/>
    <n v="3875"/>
    <n v="9983"/>
    <n v="7"/>
    <n v="15"/>
    <n v="3"/>
    <n v="4"/>
    <n v="80"/>
    <n v="1"/>
    <n v="4"/>
    <n v="3"/>
    <n v="2"/>
    <n v="2"/>
    <n v="2"/>
    <n v="2"/>
  </r>
  <r>
    <x v="0"/>
    <x v="0"/>
    <x v="2"/>
    <s v="Ex-Employees"/>
    <x v="1"/>
    <s v="Life Sciences"/>
    <s v="STAFF-741"/>
    <n v="741"/>
    <x v="0"/>
    <s v="Research Scientist"/>
    <s v="Single"/>
    <s v="Yes"/>
    <s v="Y"/>
    <n v="4"/>
    <n v="-2"/>
    <n v="0"/>
    <n v="28"/>
    <n v="1"/>
    <n v="1"/>
    <n v="1"/>
    <n v="0"/>
    <n v="654"/>
    <n v="1"/>
    <s v="Associates Degree"/>
    <n v="1"/>
    <n v="1"/>
    <n v="67"/>
    <n v="1"/>
    <n v="1"/>
    <n v="3"/>
    <n v="2216"/>
    <n v="3872"/>
    <n v="7"/>
    <n v="13"/>
    <n v="3"/>
    <n v="4"/>
    <n v="80"/>
    <n v="0"/>
    <n v="10"/>
    <n v="3"/>
    <n v="7"/>
    <n v="7"/>
    <n v="3"/>
    <n v="7"/>
  </r>
  <r>
    <x v="1"/>
    <x v="2"/>
    <x v="0"/>
    <s v="Current Employees"/>
    <x v="1"/>
    <s v="Life Sciences"/>
    <s v="STAFF-742"/>
    <n v="742"/>
    <x v="0"/>
    <s v="Research Director"/>
    <s v="Married"/>
    <s v="No"/>
    <s v="Y"/>
    <n v="2"/>
    <n v="-2"/>
    <n v="0"/>
    <n v="36"/>
    <n v="0"/>
    <m/>
    <n v="0"/>
    <n v="1"/>
    <n v="427"/>
    <n v="8"/>
    <s v="Bachelor's Degree"/>
    <n v="1"/>
    <n v="1"/>
    <n v="63"/>
    <n v="4"/>
    <n v="3"/>
    <n v="3"/>
    <n v="11713"/>
    <n v="20335"/>
    <n v="9"/>
    <n v="14"/>
    <n v="3"/>
    <n v="1"/>
    <n v="80"/>
    <n v="1"/>
    <n v="10"/>
    <n v="3"/>
    <n v="8"/>
    <n v="7"/>
    <n v="0"/>
    <n v="5"/>
  </r>
  <r>
    <x v="1"/>
    <x v="0"/>
    <x v="0"/>
    <s v="Current Employees"/>
    <x v="1"/>
    <s v="Life Sciences"/>
    <s v="STAFF-743"/>
    <n v="743"/>
    <x v="0"/>
    <s v="Manufacturing Director"/>
    <s v="Single"/>
    <s v="Yes"/>
    <s v="Y"/>
    <n v="4"/>
    <n v="-2"/>
    <n v="0"/>
    <n v="38"/>
    <n v="0"/>
    <m/>
    <n v="0"/>
    <n v="1"/>
    <n v="168"/>
    <n v="1"/>
    <s v="Bachelor's Degree"/>
    <n v="1"/>
    <n v="3"/>
    <n v="81"/>
    <n v="3"/>
    <n v="3"/>
    <n v="3"/>
    <n v="7861"/>
    <n v="15397"/>
    <n v="4"/>
    <n v="14"/>
    <n v="3"/>
    <n v="4"/>
    <n v="80"/>
    <n v="0"/>
    <n v="10"/>
    <n v="4"/>
    <n v="1"/>
    <n v="0"/>
    <n v="0"/>
    <n v="0"/>
  </r>
  <r>
    <x v="1"/>
    <x v="2"/>
    <x v="0"/>
    <s v="Current Employees"/>
    <x v="1"/>
    <s v="Medical"/>
    <s v="STAFF-744"/>
    <n v="744"/>
    <x v="1"/>
    <s v="Laboratory Technician"/>
    <s v="Single"/>
    <s v="No"/>
    <s v="Y"/>
    <n v="5"/>
    <n v="-2"/>
    <n v="0"/>
    <n v="44"/>
    <n v="0"/>
    <m/>
    <n v="0"/>
    <n v="1"/>
    <n v="381"/>
    <n v="24"/>
    <s v="Bachelor's Degree"/>
    <n v="1"/>
    <n v="1"/>
    <n v="49"/>
    <n v="1"/>
    <n v="1"/>
    <n v="3"/>
    <n v="3708"/>
    <n v="2104"/>
    <n v="2"/>
    <n v="14"/>
    <n v="3"/>
    <n v="3"/>
    <n v="80"/>
    <n v="0"/>
    <n v="9"/>
    <n v="3"/>
    <n v="5"/>
    <n v="2"/>
    <n v="1"/>
    <n v="4"/>
  </r>
  <r>
    <x v="1"/>
    <x v="1"/>
    <x v="1"/>
    <s v="Current Employees"/>
    <x v="0"/>
    <s v="Medical"/>
    <s v="STAFF-746"/>
    <n v="746"/>
    <x v="0"/>
    <s v="Sales Executive"/>
    <s v="Divorced"/>
    <s v="Yes"/>
    <s v="Y"/>
    <n v="2"/>
    <n v="-2"/>
    <n v="0"/>
    <n v="47"/>
    <n v="0"/>
    <m/>
    <n v="0"/>
    <n v="1"/>
    <n v="217"/>
    <n v="3"/>
    <s v="Bachelor's Degree"/>
    <n v="1"/>
    <n v="4"/>
    <n v="49"/>
    <n v="3"/>
    <n v="4"/>
    <n v="3"/>
    <n v="13770"/>
    <n v="10225"/>
    <n v="9"/>
    <n v="12"/>
    <n v="3"/>
    <n v="4"/>
    <n v="80"/>
    <n v="2"/>
    <n v="28"/>
    <n v="2"/>
    <n v="22"/>
    <n v="2"/>
    <n v="11"/>
    <n v="13"/>
  </r>
  <r>
    <x v="1"/>
    <x v="0"/>
    <x v="2"/>
    <s v="Current Employees"/>
    <x v="0"/>
    <s v="Marketing"/>
    <s v="STAFF-747"/>
    <n v="747"/>
    <x v="1"/>
    <s v="Sales Executive"/>
    <s v="Divorced"/>
    <s v="No"/>
    <s v="Y"/>
    <n v="2"/>
    <n v="-2"/>
    <n v="0"/>
    <n v="30"/>
    <n v="0"/>
    <m/>
    <n v="0"/>
    <n v="1"/>
    <n v="501"/>
    <n v="27"/>
    <s v="Doctoral Degree"/>
    <n v="1"/>
    <n v="3"/>
    <n v="99"/>
    <n v="3"/>
    <n v="2"/>
    <n v="1"/>
    <n v="5304"/>
    <n v="25275"/>
    <n v="7"/>
    <n v="23"/>
    <n v="4"/>
    <n v="4"/>
    <n v="80"/>
    <n v="1"/>
    <n v="10"/>
    <n v="2"/>
    <n v="8"/>
    <n v="7"/>
    <n v="7"/>
    <n v="7"/>
  </r>
  <r>
    <x v="1"/>
    <x v="0"/>
    <x v="2"/>
    <s v="Current Employees"/>
    <x v="0"/>
    <s v="Life Sciences"/>
    <s v="STAFF-749"/>
    <n v="749"/>
    <x v="1"/>
    <s v="Sales Representative"/>
    <s v="Single"/>
    <s v="No"/>
    <s v="Y"/>
    <n v="6"/>
    <n v="-2"/>
    <n v="0"/>
    <n v="29"/>
    <n v="0"/>
    <m/>
    <n v="0"/>
    <n v="1"/>
    <n v="1396"/>
    <n v="10"/>
    <s v="Bachelor's Degree"/>
    <n v="1"/>
    <n v="3"/>
    <n v="99"/>
    <n v="3"/>
    <n v="1"/>
    <n v="3"/>
    <n v="2642"/>
    <n v="2755"/>
    <n v="1"/>
    <n v="11"/>
    <n v="3"/>
    <n v="3"/>
    <n v="80"/>
    <n v="0"/>
    <n v="1"/>
    <n v="3"/>
    <n v="1"/>
    <n v="0"/>
    <n v="0"/>
    <n v="0"/>
  </r>
  <r>
    <x v="0"/>
    <x v="1"/>
    <x v="0"/>
    <s v="Ex-Employees"/>
    <x v="1"/>
    <s v="Medical"/>
    <s v="STAFF-752"/>
    <n v="752"/>
    <x v="1"/>
    <s v="Research Scientist"/>
    <s v="Divorced"/>
    <s v="Yes"/>
    <s v="Y"/>
    <n v="2"/>
    <n v="-2"/>
    <n v="0"/>
    <n v="42"/>
    <n v="1"/>
    <n v="1"/>
    <n v="1"/>
    <n v="0"/>
    <n v="933"/>
    <n v="19"/>
    <s v="Bachelor's Degree"/>
    <n v="1"/>
    <n v="3"/>
    <n v="57"/>
    <n v="4"/>
    <n v="1"/>
    <n v="3"/>
    <n v="2759"/>
    <n v="20366"/>
    <n v="6"/>
    <n v="12"/>
    <n v="3"/>
    <n v="4"/>
    <n v="80"/>
    <n v="0"/>
    <n v="7"/>
    <n v="3"/>
    <n v="2"/>
    <n v="2"/>
    <n v="2"/>
    <n v="2"/>
  </r>
  <r>
    <x v="1"/>
    <x v="1"/>
    <x v="0"/>
    <s v="Current Employees"/>
    <x v="0"/>
    <s v="Life Sciences"/>
    <s v="STAFF-754"/>
    <n v="754"/>
    <x v="1"/>
    <s v="Sales Executive"/>
    <s v="Married"/>
    <s v="No"/>
    <s v="Y"/>
    <n v="5"/>
    <n v="-2"/>
    <n v="0"/>
    <n v="43"/>
    <n v="0"/>
    <m/>
    <n v="0"/>
    <n v="1"/>
    <n v="775"/>
    <n v="15"/>
    <s v="Bachelor's Degree"/>
    <n v="1"/>
    <n v="4"/>
    <n v="47"/>
    <n v="2"/>
    <n v="2"/>
    <n v="4"/>
    <n v="6804"/>
    <n v="23683"/>
    <n v="3"/>
    <n v="18"/>
    <n v="3"/>
    <n v="3"/>
    <n v="80"/>
    <n v="1"/>
    <n v="7"/>
    <n v="3"/>
    <n v="2"/>
    <n v="2"/>
    <n v="2"/>
    <n v="2"/>
  </r>
  <r>
    <x v="1"/>
    <x v="0"/>
    <x v="2"/>
    <s v="Current Employees"/>
    <x v="1"/>
    <s v="Medical"/>
    <s v="STAFF-757"/>
    <n v="757"/>
    <x v="0"/>
    <s v="Healthcare Representative"/>
    <s v="Single"/>
    <s v="No"/>
    <s v="Y"/>
    <n v="2"/>
    <n v="-2"/>
    <n v="0"/>
    <n v="34"/>
    <n v="0"/>
    <m/>
    <n v="0"/>
    <n v="1"/>
    <n v="970"/>
    <n v="8"/>
    <s v="Associates Degree"/>
    <n v="1"/>
    <n v="2"/>
    <n v="96"/>
    <n v="3"/>
    <n v="2"/>
    <n v="3"/>
    <n v="6142"/>
    <n v="7360"/>
    <n v="3"/>
    <n v="11"/>
    <n v="3"/>
    <n v="4"/>
    <n v="80"/>
    <n v="0"/>
    <n v="10"/>
    <n v="3"/>
    <n v="5"/>
    <n v="1"/>
    <n v="4"/>
    <n v="3"/>
  </r>
  <r>
    <x v="1"/>
    <x v="0"/>
    <x v="4"/>
    <s v="Current Employees"/>
    <x v="1"/>
    <s v="Medical"/>
    <s v="STAFF-758"/>
    <n v="758"/>
    <x v="1"/>
    <s v="Laboratory Technician"/>
    <s v="Married"/>
    <s v="No"/>
    <s v="Y"/>
    <n v="2"/>
    <n v="-2"/>
    <n v="0"/>
    <n v="23"/>
    <n v="0"/>
    <m/>
    <n v="0"/>
    <n v="1"/>
    <n v="650"/>
    <n v="9"/>
    <s v="High School"/>
    <n v="1"/>
    <n v="2"/>
    <n v="37"/>
    <n v="3"/>
    <n v="1"/>
    <n v="3"/>
    <n v="2500"/>
    <n v="4344"/>
    <n v="1"/>
    <n v="14"/>
    <n v="3"/>
    <n v="4"/>
    <n v="80"/>
    <n v="1"/>
    <n v="5"/>
    <n v="4"/>
    <n v="4"/>
    <n v="3"/>
    <n v="0"/>
    <n v="2"/>
  </r>
  <r>
    <x v="1"/>
    <x v="0"/>
    <x v="0"/>
    <s v="Current Employees"/>
    <x v="2"/>
    <s v="Human Resources"/>
    <s v="STAFF-760"/>
    <n v="760"/>
    <x v="0"/>
    <s v="Human Resources"/>
    <s v="Married"/>
    <s v="No"/>
    <s v="Y"/>
    <n v="3"/>
    <n v="-2"/>
    <n v="0"/>
    <n v="39"/>
    <n v="0"/>
    <m/>
    <n v="0"/>
    <n v="1"/>
    <n v="141"/>
    <n v="3"/>
    <s v="Bachelor's Degree"/>
    <n v="1"/>
    <n v="3"/>
    <n v="44"/>
    <n v="4"/>
    <n v="2"/>
    <n v="3"/>
    <n v="6389"/>
    <n v="18767"/>
    <n v="9"/>
    <n v="15"/>
    <n v="3"/>
    <n v="3"/>
    <n v="80"/>
    <n v="1"/>
    <n v="12"/>
    <n v="1"/>
    <n v="8"/>
    <n v="3"/>
    <n v="3"/>
    <n v="6"/>
  </r>
  <r>
    <x v="1"/>
    <x v="0"/>
    <x v="3"/>
    <s v="Current Employees"/>
    <x v="1"/>
    <s v="Medical"/>
    <s v="STAFF-762"/>
    <n v="762"/>
    <x v="1"/>
    <s v="Healthcare Representative"/>
    <s v="Married"/>
    <s v="No"/>
    <s v="Y"/>
    <n v="1"/>
    <n v="-2"/>
    <n v="0"/>
    <n v="56"/>
    <n v="0"/>
    <m/>
    <n v="0"/>
    <n v="1"/>
    <n v="832"/>
    <n v="9"/>
    <s v="Bachelor's Degree"/>
    <n v="1"/>
    <n v="3"/>
    <n v="81"/>
    <n v="3"/>
    <n v="4"/>
    <n v="4"/>
    <n v="11103"/>
    <n v="20420"/>
    <n v="7"/>
    <n v="11"/>
    <n v="3"/>
    <n v="3"/>
    <n v="80"/>
    <n v="0"/>
    <n v="30"/>
    <n v="2"/>
    <n v="10"/>
    <n v="7"/>
    <n v="1"/>
    <n v="1"/>
  </r>
  <r>
    <x v="1"/>
    <x v="0"/>
    <x v="0"/>
    <s v="Current Employees"/>
    <x v="1"/>
    <s v="Medical"/>
    <s v="STAFF-763"/>
    <n v="763"/>
    <x v="0"/>
    <s v="Research Scientist"/>
    <s v="Single"/>
    <s v="Yes"/>
    <s v="Y"/>
    <n v="2"/>
    <n v="-2"/>
    <n v="0"/>
    <n v="40"/>
    <n v="0"/>
    <m/>
    <n v="0"/>
    <n v="1"/>
    <n v="804"/>
    <n v="2"/>
    <s v="High School"/>
    <n v="1"/>
    <n v="4"/>
    <n v="86"/>
    <n v="2"/>
    <n v="1"/>
    <n v="4"/>
    <n v="2342"/>
    <n v="22929"/>
    <n v="0"/>
    <n v="20"/>
    <n v="4"/>
    <n v="4"/>
    <n v="80"/>
    <n v="0"/>
    <n v="5"/>
    <n v="2"/>
    <n v="4"/>
    <n v="2"/>
    <n v="2"/>
    <n v="3"/>
  </r>
  <r>
    <x v="1"/>
    <x v="0"/>
    <x v="2"/>
    <s v="Current Employees"/>
    <x v="1"/>
    <s v="Medical"/>
    <s v="STAFF-764"/>
    <n v="764"/>
    <x v="0"/>
    <s v="Healthcare Representative"/>
    <s v="Single"/>
    <s v="No"/>
    <s v="Y"/>
    <n v="2"/>
    <n v="-2"/>
    <n v="0"/>
    <n v="27"/>
    <n v="0"/>
    <m/>
    <n v="0"/>
    <n v="1"/>
    <n v="975"/>
    <n v="7"/>
    <s v="Bachelor's Degree"/>
    <n v="1"/>
    <n v="4"/>
    <n v="55"/>
    <n v="2"/>
    <n v="2"/>
    <n v="3"/>
    <n v="6811"/>
    <n v="23398"/>
    <n v="8"/>
    <n v="19"/>
    <n v="3"/>
    <n v="1"/>
    <n v="80"/>
    <n v="0"/>
    <n v="9"/>
    <n v="1"/>
    <n v="7"/>
    <n v="6"/>
    <n v="0"/>
    <n v="7"/>
  </r>
  <r>
    <x v="1"/>
    <x v="0"/>
    <x v="2"/>
    <s v="Current Employees"/>
    <x v="0"/>
    <s v="Marketing"/>
    <s v="STAFF-766"/>
    <n v="766"/>
    <x v="1"/>
    <s v="Sales Representative"/>
    <s v="Divorced"/>
    <s v="No"/>
    <s v="Y"/>
    <n v="2"/>
    <n v="-2"/>
    <n v="0"/>
    <n v="29"/>
    <n v="0"/>
    <m/>
    <n v="0"/>
    <n v="1"/>
    <n v="1090"/>
    <n v="10"/>
    <s v="Bachelor's Degree"/>
    <n v="1"/>
    <n v="4"/>
    <n v="83"/>
    <n v="3"/>
    <n v="1"/>
    <n v="2"/>
    <n v="2297"/>
    <n v="17967"/>
    <n v="1"/>
    <n v="14"/>
    <n v="3"/>
    <n v="4"/>
    <n v="80"/>
    <n v="2"/>
    <n v="2"/>
    <n v="3"/>
    <n v="2"/>
    <n v="2"/>
    <n v="2"/>
    <n v="2"/>
  </r>
  <r>
    <x v="1"/>
    <x v="0"/>
    <x v="1"/>
    <s v="Current Employees"/>
    <x v="1"/>
    <s v="Life Sciences"/>
    <s v="STAFF-769"/>
    <n v="769"/>
    <x v="1"/>
    <s v="Laboratory Technician"/>
    <s v="Single"/>
    <s v="No"/>
    <s v="Y"/>
    <n v="4"/>
    <n v="-2"/>
    <n v="0"/>
    <n v="53"/>
    <n v="0"/>
    <m/>
    <n v="0"/>
    <n v="1"/>
    <n v="346"/>
    <n v="6"/>
    <s v="Bachelor's Degree"/>
    <n v="1"/>
    <n v="4"/>
    <n v="86"/>
    <n v="3"/>
    <n v="2"/>
    <n v="4"/>
    <n v="2450"/>
    <n v="10919"/>
    <n v="2"/>
    <n v="17"/>
    <n v="3"/>
    <n v="4"/>
    <n v="80"/>
    <n v="0"/>
    <n v="19"/>
    <n v="3"/>
    <n v="2"/>
    <n v="2"/>
    <n v="2"/>
    <n v="2"/>
  </r>
  <r>
    <x v="1"/>
    <x v="2"/>
    <x v="0"/>
    <s v="Current Employees"/>
    <x v="1"/>
    <s v="Life Sciences"/>
    <s v="STAFF-771"/>
    <n v="771"/>
    <x v="0"/>
    <s v="Healthcare Representative"/>
    <s v="Divorced"/>
    <s v="No"/>
    <s v="Y"/>
    <n v="2"/>
    <n v="-2"/>
    <n v="0"/>
    <n v="35"/>
    <n v="0"/>
    <m/>
    <n v="0"/>
    <n v="1"/>
    <n v="1225"/>
    <n v="2"/>
    <s v="Master's Degree"/>
    <n v="1"/>
    <n v="4"/>
    <n v="61"/>
    <n v="3"/>
    <n v="2"/>
    <n v="1"/>
    <n v="5093"/>
    <n v="4761"/>
    <n v="2"/>
    <n v="11"/>
    <n v="3"/>
    <n v="1"/>
    <n v="80"/>
    <n v="1"/>
    <n v="16"/>
    <n v="4"/>
    <n v="1"/>
    <n v="0"/>
    <n v="0"/>
    <n v="0"/>
  </r>
  <r>
    <x v="1"/>
    <x v="1"/>
    <x v="2"/>
    <s v="Current Employees"/>
    <x v="1"/>
    <s v="Life Sciences"/>
    <s v="STAFF-772"/>
    <n v="772"/>
    <x v="1"/>
    <s v="Laboratory Technician"/>
    <s v="Married"/>
    <s v="No"/>
    <s v="Y"/>
    <n v="2"/>
    <n v="-2"/>
    <n v="0"/>
    <n v="32"/>
    <n v="0"/>
    <m/>
    <n v="0"/>
    <n v="1"/>
    <n v="430"/>
    <n v="24"/>
    <s v="Master's Degree"/>
    <n v="1"/>
    <n v="1"/>
    <n v="80"/>
    <n v="3"/>
    <n v="2"/>
    <n v="1"/>
    <n v="5309"/>
    <n v="21146"/>
    <n v="1"/>
    <n v="15"/>
    <n v="3"/>
    <n v="4"/>
    <n v="80"/>
    <n v="2"/>
    <n v="10"/>
    <n v="3"/>
    <n v="10"/>
    <n v="8"/>
    <n v="4"/>
    <n v="7"/>
  </r>
  <r>
    <x v="1"/>
    <x v="0"/>
    <x v="0"/>
    <s v="Current Employees"/>
    <x v="1"/>
    <s v="Medical"/>
    <s v="STAFF-773"/>
    <n v="773"/>
    <x v="1"/>
    <s v="Research Scientist"/>
    <s v="Married"/>
    <s v="Yes"/>
    <s v="Y"/>
    <n v="0"/>
    <n v="-2"/>
    <n v="0"/>
    <n v="38"/>
    <n v="0"/>
    <m/>
    <n v="0"/>
    <n v="1"/>
    <n v="268"/>
    <n v="2"/>
    <s v="Doctoral Degree"/>
    <n v="1"/>
    <n v="4"/>
    <n v="92"/>
    <n v="3"/>
    <n v="1"/>
    <n v="3"/>
    <n v="3057"/>
    <n v="20471"/>
    <n v="6"/>
    <n v="13"/>
    <n v="3"/>
    <n v="2"/>
    <n v="80"/>
    <n v="1"/>
    <n v="6"/>
    <n v="1"/>
    <n v="1"/>
    <n v="0"/>
    <n v="0"/>
    <n v="1"/>
  </r>
  <r>
    <x v="1"/>
    <x v="0"/>
    <x v="2"/>
    <s v="Current Employees"/>
    <x v="1"/>
    <s v="Life Sciences"/>
    <s v="STAFF-775"/>
    <n v="775"/>
    <x v="0"/>
    <s v="Manufacturing Director"/>
    <s v="Divorced"/>
    <s v="No"/>
    <s v="Y"/>
    <n v="3"/>
    <n v="-2"/>
    <n v="0"/>
    <n v="34"/>
    <n v="0"/>
    <m/>
    <n v="0"/>
    <n v="1"/>
    <n v="167"/>
    <n v="8"/>
    <s v="Doctoral Degree"/>
    <n v="1"/>
    <n v="2"/>
    <n v="32"/>
    <n v="3"/>
    <n v="2"/>
    <n v="1"/>
    <n v="5121"/>
    <n v="4187"/>
    <n v="3"/>
    <n v="14"/>
    <n v="3"/>
    <n v="3"/>
    <n v="80"/>
    <n v="1"/>
    <n v="7"/>
    <n v="3"/>
    <n v="0"/>
    <n v="0"/>
    <n v="0"/>
    <n v="0"/>
  </r>
  <r>
    <x v="1"/>
    <x v="0"/>
    <x v="1"/>
    <s v="Current Employees"/>
    <x v="0"/>
    <s v="Marketing"/>
    <s v="STAFF-776"/>
    <n v="776"/>
    <x v="1"/>
    <s v="Manager"/>
    <s v="Married"/>
    <s v="No"/>
    <s v="Y"/>
    <n v="3"/>
    <n v="-2"/>
    <n v="0"/>
    <n v="52"/>
    <n v="0"/>
    <m/>
    <n v="0"/>
    <n v="1"/>
    <n v="621"/>
    <n v="3"/>
    <s v="Master's Degree"/>
    <n v="1"/>
    <n v="3"/>
    <n v="31"/>
    <n v="2"/>
    <n v="4"/>
    <n v="2"/>
    <n v="16856"/>
    <n v="10084"/>
    <n v="1"/>
    <n v="11"/>
    <n v="3"/>
    <n v="1"/>
    <n v="80"/>
    <n v="0"/>
    <n v="34"/>
    <n v="4"/>
    <n v="34"/>
    <n v="6"/>
    <n v="1"/>
    <n v="16"/>
  </r>
  <r>
    <x v="0"/>
    <x v="0"/>
    <x v="2"/>
    <s v="Ex-Employees"/>
    <x v="1"/>
    <s v="Other"/>
    <s v="STAFF-780"/>
    <n v="780"/>
    <x v="1"/>
    <s v="Research Scientist"/>
    <s v="Single"/>
    <s v="Yes"/>
    <s v="Y"/>
    <n v="2"/>
    <n v="-2"/>
    <n v="0"/>
    <n v="33"/>
    <n v="1"/>
    <n v="1"/>
    <n v="1"/>
    <n v="0"/>
    <n v="527"/>
    <n v="1"/>
    <s v="Master's Degree"/>
    <n v="1"/>
    <n v="4"/>
    <n v="63"/>
    <n v="3"/>
    <n v="1"/>
    <n v="4"/>
    <n v="2686"/>
    <n v="5207"/>
    <n v="1"/>
    <n v="13"/>
    <n v="3"/>
    <n v="3"/>
    <n v="80"/>
    <n v="0"/>
    <n v="10"/>
    <n v="2"/>
    <n v="10"/>
    <n v="9"/>
    <n v="7"/>
    <n v="8"/>
  </r>
  <r>
    <x v="1"/>
    <x v="0"/>
    <x v="2"/>
    <s v="Current Employees"/>
    <x v="0"/>
    <s v="Medical"/>
    <s v="STAFF-781"/>
    <n v="781"/>
    <x v="0"/>
    <s v="Sales Executive"/>
    <s v="Single"/>
    <s v="No"/>
    <s v="Y"/>
    <n v="5"/>
    <n v="-2"/>
    <n v="0"/>
    <n v="25"/>
    <n v="0"/>
    <m/>
    <n v="0"/>
    <n v="1"/>
    <n v="883"/>
    <n v="26"/>
    <s v="High School"/>
    <n v="1"/>
    <n v="3"/>
    <n v="32"/>
    <n v="3"/>
    <n v="2"/>
    <n v="4"/>
    <n v="6180"/>
    <n v="22807"/>
    <n v="1"/>
    <n v="23"/>
    <n v="4"/>
    <n v="2"/>
    <n v="80"/>
    <n v="0"/>
    <n v="6"/>
    <n v="2"/>
    <n v="6"/>
    <n v="5"/>
    <n v="1"/>
    <n v="4"/>
  </r>
  <r>
    <x v="1"/>
    <x v="0"/>
    <x v="1"/>
    <s v="Current Employees"/>
    <x v="0"/>
    <s v="Technical Degree"/>
    <s v="STAFF-783"/>
    <n v="783"/>
    <x v="1"/>
    <s v="Sales Representative"/>
    <s v="Single"/>
    <s v="No"/>
    <s v="Y"/>
    <n v="3"/>
    <n v="-2"/>
    <n v="0"/>
    <n v="45"/>
    <n v="0"/>
    <m/>
    <n v="0"/>
    <n v="1"/>
    <n v="954"/>
    <n v="2"/>
    <s v="Associates Degree"/>
    <n v="1"/>
    <n v="4"/>
    <n v="46"/>
    <n v="1"/>
    <n v="2"/>
    <n v="4"/>
    <n v="6632"/>
    <n v="12388"/>
    <n v="0"/>
    <n v="13"/>
    <n v="3"/>
    <n v="1"/>
    <n v="80"/>
    <n v="0"/>
    <n v="9"/>
    <n v="3"/>
    <n v="8"/>
    <n v="7"/>
    <n v="3"/>
    <n v="1"/>
  </r>
  <r>
    <x v="1"/>
    <x v="0"/>
    <x v="4"/>
    <s v="Current Employees"/>
    <x v="1"/>
    <s v="Medical"/>
    <s v="STAFF-784"/>
    <n v="784"/>
    <x v="1"/>
    <s v="Research Scientist"/>
    <s v="Single"/>
    <s v="No"/>
    <s v="Y"/>
    <n v="3"/>
    <n v="-2"/>
    <n v="0"/>
    <n v="23"/>
    <n v="0"/>
    <m/>
    <n v="0"/>
    <n v="1"/>
    <n v="310"/>
    <n v="10"/>
    <s v="High School"/>
    <n v="1"/>
    <n v="1"/>
    <n v="79"/>
    <n v="4"/>
    <n v="1"/>
    <n v="3"/>
    <n v="3505"/>
    <n v="19630"/>
    <n v="1"/>
    <n v="18"/>
    <n v="3"/>
    <n v="4"/>
    <n v="80"/>
    <n v="0"/>
    <n v="2"/>
    <n v="3"/>
    <n v="2"/>
    <n v="2"/>
    <n v="0"/>
    <n v="2"/>
  </r>
  <r>
    <x v="0"/>
    <x v="1"/>
    <x v="1"/>
    <s v="Ex-Employees"/>
    <x v="0"/>
    <s v="Life Sciences"/>
    <s v="STAFF-785"/>
    <n v="785"/>
    <x v="0"/>
    <s v="Sales Executive"/>
    <s v="Single"/>
    <s v="Yes"/>
    <s v="Y"/>
    <n v="2"/>
    <n v="-2"/>
    <n v="0"/>
    <n v="47"/>
    <n v="1"/>
    <n v="1"/>
    <n v="1"/>
    <n v="0"/>
    <n v="719"/>
    <n v="27"/>
    <s v="Associates Degree"/>
    <n v="1"/>
    <n v="2"/>
    <n v="77"/>
    <n v="4"/>
    <n v="2"/>
    <n v="1"/>
    <n v="6397"/>
    <n v="10339"/>
    <n v="4"/>
    <n v="12"/>
    <n v="3"/>
    <n v="4"/>
    <n v="80"/>
    <n v="0"/>
    <n v="8"/>
    <n v="3"/>
    <n v="5"/>
    <n v="4"/>
    <n v="1"/>
    <n v="3"/>
  </r>
  <r>
    <x v="1"/>
    <x v="0"/>
    <x v="2"/>
    <s v="Current Employees"/>
    <x v="0"/>
    <s v="Other"/>
    <s v="STAFF-786"/>
    <n v="786"/>
    <x v="1"/>
    <s v="Sales Executive"/>
    <s v="Single"/>
    <s v="No"/>
    <s v="Y"/>
    <n v="5"/>
    <n v="-2"/>
    <n v="0"/>
    <n v="34"/>
    <n v="0"/>
    <m/>
    <n v="0"/>
    <n v="1"/>
    <n v="304"/>
    <n v="2"/>
    <s v="Bachelor's Degree"/>
    <n v="1"/>
    <n v="4"/>
    <n v="60"/>
    <n v="3"/>
    <n v="2"/>
    <n v="4"/>
    <n v="6274"/>
    <n v="18686"/>
    <n v="1"/>
    <n v="22"/>
    <n v="4"/>
    <n v="3"/>
    <n v="80"/>
    <n v="0"/>
    <n v="6"/>
    <n v="3"/>
    <n v="6"/>
    <n v="5"/>
    <n v="1"/>
    <n v="4"/>
  </r>
  <r>
    <x v="0"/>
    <x v="0"/>
    <x v="3"/>
    <s v="Ex-Employees"/>
    <x v="1"/>
    <s v="Medical"/>
    <s v="STAFF-787"/>
    <n v="787"/>
    <x v="1"/>
    <s v="Manager"/>
    <s v="Married"/>
    <s v="Yes"/>
    <s v="Y"/>
    <n v="2"/>
    <n v="-2"/>
    <n v="0"/>
    <n v="55"/>
    <n v="1"/>
    <n v="1"/>
    <n v="1"/>
    <n v="0"/>
    <n v="725"/>
    <n v="2"/>
    <s v="Bachelor's Degree"/>
    <n v="1"/>
    <n v="4"/>
    <n v="78"/>
    <n v="3"/>
    <n v="5"/>
    <n v="3"/>
    <n v="19859"/>
    <n v="21199"/>
    <n v="5"/>
    <n v="13"/>
    <n v="3"/>
    <n v="4"/>
    <n v="80"/>
    <n v="1"/>
    <n v="24"/>
    <n v="3"/>
    <n v="5"/>
    <n v="2"/>
    <n v="1"/>
    <n v="4"/>
  </r>
  <r>
    <x v="1"/>
    <x v="2"/>
    <x v="0"/>
    <s v="Current Employees"/>
    <x v="0"/>
    <s v="Life Sciences"/>
    <s v="STAFF-789"/>
    <n v="789"/>
    <x v="1"/>
    <s v="Sales Executive"/>
    <s v="Single"/>
    <s v="No"/>
    <s v="Y"/>
    <n v="1"/>
    <n v="-2"/>
    <n v="0"/>
    <n v="36"/>
    <n v="0"/>
    <m/>
    <n v="0"/>
    <n v="1"/>
    <n v="1434"/>
    <n v="8"/>
    <s v="Master's Degree"/>
    <n v="1"/>
    <n v="1"/>
    <n v="76"/>
    <n v="2"/>
    <n v="3"/>
    <n v="1"/>
    <n v="7587"/>
    <n v="14229"/>
    <n v="1"/>
    <n v="15"/>
    <n v="3"/>
    <n v="2"/>
    <n v="80"/>
    <n v="0"/>
    <n v="10"/>
    <n v="3"/>
    <n v="10"/>
    <n v="7"/>
    <n v="0"/>
    <n v="9"/>
  </r>
  <r>
    <x v="1"/>
    <x v="2"/>
    <x v="1"/>
    <s v="Current Employees"/>
    <x v="1"/>
    <s v="Medical"/>
    <s v="STAFF-791"/>
    <n v="791"/>
    <x v="1"/>
    <s v="Research Scientist"/>
    <s v="Married"/>
    <s v="No"/>
    <s v="Y"/>
    <n v="3"/>
    <n v="-2"/>
    <n v="0"/>
    <n v="52"/>
    <n v="0"/>
    <m/>
    <n v="0"/>
    <n v="1"/>
    <n v="715"/>
    <n v="19"/>
    <s v="Master's Degree"/>
    <n v="1"/>
    <n v="4"/>
    <n v="41"/>
    <n v="3"/>
    <n v="1"/>
    <n v="4"/>
    <n v="4258"/>
    <n v="26589"/>
    <n v="0"/>
    <n v="18"/>
    <n v="3"/>
    <n v="1"/>
    <n v="80"/>
    <n v="1"/>
    <n v="5"/>
    <n v="3"/>
    <n v="4"/>
    <n v="3"/>
    <n v="1"/>
    <n v="2"/>
  </r>
  <r>
    <x v="1"/>
    <x v="1"/>
    <x v="2"/>
    <s v="Current Employees"/>
    <x v="1"/>
    <s v="Life Sciences"/>
    <s v="STAFF-792"/>
    <n v="792"/>
    <x v="0"/>
    <s v="Laboratory Technician"/>
    <s v="Divorced"/>
    <s v="No"/>
    <s v="Y"/>
    <n v="2"/>
    <n v="-2"/>
    <n v="0"/>
    <n v="26"/>
    <n v="0"/>
    <m/>
    <n v="0"/>
    <n v="1"/>
    <n v="575"/>
    <n v="1"/>
    <s v="Associates Degree"/>
    <n v="1"/>
    <n v="1"/>
    <n v="71"/>
    <n v="1"/>
    <n v="1"/>
    <n v="1"/>
    <n v="4364"/>
    <n v="5288"/>
    <n v="3"/>
    <n v="14"/>
    <n v="3"/>
    <n v="1"/>
    <n v="80"/>
    <n v="1"/>
    <n v="5"/>
    <n v="3"/>
    <n v="2"/>
    <n v="2"/>
    <n v="2"/>
    <n v="0"/>
  </r>
  <r>
    <x v="1"/>
    <x v="0"/>
    <x v="2"/>
    <s v="Current Employees"/>
    <x v="1"/>
    <s v="Medical"/>
    <s v="STAFF-793"/>
    <n v="793"/>
    <x v="0"/>
    <s v="Healthcare Representative"/>
    <s v="Married"/>
    <s v="No"/>
    <s v="Y"/>
    <n v="3"/>
    <n v="-2"/>
    <n v="0"/>
    <n v="29"/>
    <n v="0"/>
    <m/>
    <n v="0"/>
    <n v="1"/>
    <n v="657"/>
    <n v="27"/>
    <s v="Bachelor's Degree"/>
    <n v="1"/>
    <n v="2"/>
    <n v="66"/>
    <n v="3"/>
    <n v="2"/>
    <n v="3"/>
    <n v="4335"/>
    <n v="25549"/>
    <n v="4"/>
    <n v="12"/>
    <n v="3"/>
    <n v="1"/>
    <n v="80"/>
    <n v="1"/>
    <n v="11"/>
    <n v="2"/>
    <n v="8"/>
    <n v="7"/>
    <n v="1"/>
    <n v="1"/>
  </r>
  <r>
    <x v="0"/>
    <x v="0"/>
    <x v="2"/>
    <s v="Ex-Employees"/>
    <x v="0"/>
    <s v="Technical Degree"/>
    <s v="STAFF-796"/>
    <n v="796"/>
    <x v="1"/>
    <s v="Sales Executive"/>
    <s v="Single"/>
    <s v="No"/>
    <s v="Y"/>
    <n v="2"/>
    <n v="-2"/>
    <n v="0"/>
    <n v="26"/>
    <n v="1"/>
    <n v="1"/>
    <n v="1"/>
    <n v="0"/>
    <n v="1146"/>
    <n v="8"/>
    <s v="Bachelor's Degree"/>
    <n v="1"/>
    <n v="4"/>
    <n v="38"/>
    <n v="2"/>
    <n v="2"/>
    <n v="4"/>
    <n v="5326"/>
    <n v="3064"/>
    <n v="6"/>
    <n v="17"/>
    <n v="3"/>
    <n v="3"/>
    <n v="80"/>
    <n v="0"/>
    <n v="6"/>
    <n v="2"/>
    <n v="4"/>
    <n v="3"/>
    <n v="1"/>
    <n v="2"/>
  </r>
  <r>
    <x v="1"/>
    <x v="0"/>
    <x v="2"/>
    <s v="Current Employees"/>
    <x v="1"/>
    <s v="Life Sciences"/>
    <s v="STAFF-797"/>
    <n v="797"/>
    <x v="0"/>
    <s v="Research Scientist"/>
    <s v="Single"/>
    <s v="No"/>
    <s v="Y"/>
    <n v="2"/>
    <n v="-2"/>
    <n v="0"/>
    <n v="34"/>
    <n v="0"/>
    <m/>
    <n v="0"/>
    <n v="1"/>
    <n v="182"/>
    <n v="1"/>
    <s v="Master's Degree"/>
    <n v="1"/>
    <n v="2"/>
    <n v="72"/>
    <n v="4"/>
    <n v="1"/>
    <n v="1"/>
    <n v="3280"/>
    <n v="13551"/>
    <n v="2"/>
    <n v="16"/>
    <n v="3"/>
    <n v="3"/>
    <n v="80"/>
    <n v="0"/>
    <n v="10"/>
    <n v="3"/>
    <n v="4"/>
    <n v="2"/>
    <n v="1"/>
    <n v="3"/>
  </r>
  <r>
    <x v="1"/>
    <x v="0"/>
    <x v="1"/>
    <s v="Current Employees"/>
    <x v="1"/>
    <s v="Medical"/>
    <s v="STAFF-799"/>
    <n v="799"/>
    <x v="0"/>
    <s v="Manufacturing Director"/>
    <s v="Divorced"/>
    <s v="Yes"/>
    <s v="Y"/>
    <n v="4"/>
    <n v="-2"/>
    <n v="0"/>
    <n v="54"/>
    <n v="0"/>
    <m/>
    <n v="0"/>
    <n v="1"/>
    <n v="376"/>
    <n v="19"/>
    <s v="Master's Degree"/>
    <n v="1"/>
    <n v="4"/>
    <n v="95"/>
    <n v="3"/>
    <n v="2"/>
    <n v="3"/>
    <n v="5485"/>
    <n v="22670"/>
    <n v="9"/>
    <n v="11"/>
    <n v="3"/>
    <n v="2"/>
    <n v="80"/>
    <n v="2"/>
    <n v="9"/>
    <n v="3"/>
    <n v="5"/>
    <n v="3"/>
    <n v="1"/>
    <n v="4"/>
  </r>
  <r>
    <x v="1"/>
    <x v="1"/>
    <x v="2"/>
    <s v="Current Employees"/>
    <x v="0"/>
    <s v="Marketing"/>
    <s v="STAFF-800"/>
    <n v="800"/>
    <x v="1"/>
    <s v="Sales Executive"/>
    <s v="Married"/>
    <s v="No"/>
    <s v="Y"/>
    <n v="3"/>
    <n v="-2"/>
    <n v="0"/>
    <n v="27"/>
    <n v="0"/>
    <m/>
    <n v="0"/>
    <n v="1"/>
    <n v="829"/>
    <n v="8"/>
    <s v="High School"/>
    <n v="1"/>
    <n v="3"/>
    <n v="84"/>
    <n v="3"/>
    <n v="2"/>
    <n v="2"/>
    <n v="4342"/>
    <n v="24008"/>
    <n v="0"/>
    <n v="19"/>
    <n v="3"/>
    <n v="2"/>
    <n v="80"/>
    <n v="1"/>
    <n v="5"/>
    <n v="3"/>
    <n v="4"/>
    <n v="2"/>
    <n v="1"/>
    <n v="1"/>
  </r>
  <r>
    <x v="1"/>
    <x v="0"/>
    <x v="0"/>
    <s v="Current Employees"/>
    <x v="1"/>
    <s v="Life Sciences"/>
    <s v="STAFF-802"/>
    <n v="802"/>
    <x v="0"/>
    <s v="Research Scientist"/>
    <s v="Divorced"/>
    <s v="Yes"/>
    <s v="Y"/>
    <n v="3"/>
    <n v="-2"/>
    <n v="0"/>
    <n v="37"/>
    <n v="0"/>
    <m/>
    <n v="0"/>
    <n v="1"/>
    <n v="571"/>
    <n v="10"/>
    <s v="High School"/>
    <n v="1"/>
    <n v="4"/>
    <n v="82"/>
    <n v="3"/>
    <n v="1"/>
    <n v="1"/>
    <n v="2782"/>
    <n v="19905"/>
    <n v="0"/>
    <n v="13"/>
    <n v="3"/>
    <n v="2"/>
    <n v="80"/>
    <n v="2"/>
    <n v="6"/>
    <n v="2"/>
    <n v="5"/>
    <n v="3"/>
    <n v="4"/>
    <n v="3"/>
  </r>
  <r>
    <x v="1"/>
    <x v="1"/>
    <x v="0"/>
    <s v="Current Employees"/>
    <x v="1"/>
    <s v="Life Sciences"/>
    <s v="STAFF-803"/>
    <n v="803"/>
    <x v="0"/>
    <s v="Manufacturing Director"/>
    <s v="Single"/>
    <s v="Yes"/>
    <s v="Y"/>
    <n v="2"/>
    <n v="-2"/>
    <n v="0"/>
    <n v="38"/>
    <n v="0"/>
    <m/>
    <n v="0"/>
    <n v="1"/>
    <n v="240"/>
    <n v="2"/>
    <s v="Master's Degree"/>
    <n v="1"/>
    <n v="1"/>
    <n v="75"/>
    <n v="4"/>
    <n v="2"/>
    <n v="1"/>
    <n v="5980"/>
    <n v="26085"/>
    <n v="6"/>
    <n v="12"/>
    <n v="3"/>
    <n v="4"/>
    <n v="80"/>
    <n v="0"/>
    <n v="17"/>
    <n v="3"/>
    <n v="15"/>
    <n v="7"/>
    <n v="4"/>
    <n v="12"/>
  </r>
  <r>
    <x v="1"/>
    <x v="0"/>
    <x v="2"/>
    <s v="Current Employees"/>
    <x v="1"/>
    <s v="Medical"/>
    <s v="STAFF-804"/>
    <n v="804"/>
    <x v="0"/>
    <s v="Research Scientist"/>
    <s v="Single"/>
    <s v="No"/>
    <s v="Y"/>
    <n v="3"/>
    <n v="-2"/>
    <n v="0"/>
    <n v="34"/>
    <n v="0"/>
    <m/>
    <n v="0"/>
    <n v="1"/>
    <n v="121"/>
    <n v="2"/>
    <s v="Master's Degree"/>
    <n v="1"/>
    <n v="3"/>
    <n v="86"/>
    <n v="2"/>
    <n v="1"/>
    <n v="3"/>
    <n v="4381"/>
    <n v="7530"/>
    <n v="1"/>
    <n v="11"/>
    <n v="3"/>
    <n v="3"/>
    <n v="80"/>
    <n v="0"/>
    <n v="6"/>
    <n v="3"/>
    <n v="6"/>
    <n v="5"/>
    <n v="1"/>
    <n v="3"/>
  </r>
  <r>
    <x v="1"/>
    <x v="0"/>
    <x v="0"/>
    <s v="Current Employees"/>
    <x v="0"/>
    <s v="Life Sciences"/>
    <s v="STAFF-805"/>
    <n v="805"/>
    <x v="0"/>
    <s v="Sales Representative"/>
    <s v="Married"/>
    <s v="No"/>
    <s v="Y"/>
    <n v="1"/>
    <n v="-2"/>
    <n v="0"/>
    <n v="35"/>
    <n v="0"/>
    <m/>
    <n v="0"/>
    <n v="1"/>
    <n v="384"/>
    <n v="8"/>
    <s v="Master's Degree"/>
    <n v="1"/>
    <n v="1"/>
    <n v="72"/>
    <n v="3"/>
    <n v="1"/>
    <n v="1"/>
    <n v="2572"/>
    <n v="20317"/>
    <n v="1"/>
    <n v="16"/>
    <n v="3"/>
    <n v="2"/>
    <n v="80"/>
    <n v="1"/>
    <n v="3"/>
    <n v="2"/>
    <n v="3"/>
    <n v="2"/>
    <n v="0"/>
    <n v="2"/>
  </r>
  <r>
    <x v="1"/>
    <x v="0"/>
    <x v="2"/>
    <s v="Current Employees"/>
    <x v="1"/>
    <s v="Life Sciences"/>
    <s v="STAFF-806"/>
    <n v="806"/>
    <x v="1"/>
    <s v="Laboratory Technician"/>
    <s v="Married"/>
    <s v="No"/>
    <s v="Y"/>
    <n v="2"/>
    <n v="-2"/>
    <n v="0"/>
    <n v="30"/>
    <n v="0"/>
    <m/>
    <n v="0"/>
    <n v="1"/>
    <n v="921"/>
    <n v="1"/>
    <s v="Bachelor's Degree"/>
    <n v="1"/>
    <n v="4"/>
    <n v="38"/>
    <n v="1"/>
    <n v="1"/>
    <n v="1"/>
    <n v="3833"/>
    <n v="24375"/>
    <n v="3"/>
    <n v="21"/>
    <n v="4"/>
    <n v="3"/>
    <n v="80"/>
    <n v="2"/>
    <n v="7"/>
    <n v="3"/>
    <n v="2"/>
    <n v="2"/>
    <n v="0"/>
    <n v="2"/>
  </r>
  <r>
    <x v="1"/>
    <x v="1"/>
    <x v="0"/>
    <s v="Current Employees"/>
    <x v="1"/>
    <s v="Medical"/>
    <s v="STAFF-807"/>
    <n v="807"/>
    <x v="0"/>
    <s v="Healthcare Representative"/>
    <s v="Married"/>
    <s v="No"/>
    <s v="Y"/>
    <n v="2"/>
    <n v="-2"/>
    <n v="0"/>
    <n v="40"/>
    <n v="0"/>
    <m/>
    <n v="0"/>
    <n v="1"/>
    <n v="791"/>
    <n v="2"/>
    <s v="Associates Degree"/>
    <n v="1"/>
    <n v="3"/>
    <n v="38"/>
    <n v="4"/>
    <n v="2"/>
    <n v="3"/>
    <n v="4244"/>
    <n v="9931"/>
    <n v="1"/>
    <n v="24"/>
    <n v="4"/>
    <n v="4"/>
    <n v="80"/>
    <n v="1"/>
    <n v="8"/>
    <n v="3"/>
    <n v="8"/>
    <n v="7"/>
    <n v="3"/>
    <n v="7"/>
  </r>
  <r>
    <x v="1"/>
    <x v="0"/>
    <x v="2"/>
    <s v="Current Employees"/>
    <x v="0"/>
    <s v="Life Sciences"/>
    <s v="STAFF-808"/>
    <n v="808"/>
    <x v="0"/>
    <s v="Sales Executive"/>
    <s v="Married"/>
    <s v="No"/>
    <s v="Y"/>
    <n v="1"/>
    <n v="-2"/>
    <n v="0"/>
    <n v="34"/>
    <n v="0"/>
    <m/>
    <n v="0"/>
    <n v="1"/>
    <n v="1111"/>
    <n v="8"/>
    <s v="Associates Degree"/>
    <n v="1"/>
    <n v="3"/>
    <n v="93"/>
    <n v="3"/>
    <n v="2"/>
    <n v="1"/>
    <n v="6500"/>
    <n v="13305"/>
    <n v="5"/>
    <n v="17"/>
    <n v="3"/>
    <n v="2"/>
    <n v="80"/>
    <n v="1"/>
    <n v="6"/>
    <n v="3"/>
    <n v="3"/>
    <n v="2"/>
    <n v="1"/>
    <n v="2"/>
  </r>
  <r>
    <x v="1"/>
    <x v="1"/>
    <x v="0"/>
    <s v="Current Employees"/>
    <x v="1"/>
    <s v="Life Sciences"/>
    <s v="STAFF-809"/>
    <n v="809"/>
    <x v="1"/>
    <s v="Manager"/>
    <s v="Divorced"/>
    <s v="No"/>
    <s v="Y"/>
    <n v="4"/>
    <n v="-2"/>
    <n v="0"/>
    <n v="42"/>
    <n v="0"/>
    <m/>
    <n v="0"/>
    <n v="1"/>
    <n v="570"/>
    <n v="8"/>
    <s v="Bachelor's Degree"/>
    <n v="1"/>
    <n v="2"/>
    <n v="66"/>
    <n v="3"/>
    <n v="5"/>
    <n v="1"/>
    <n v="18430"/>
    <n v="16225"/>
    <n v="1"/>
    <n v="13"/>
    <n v="3"/>
    <n v="2"/>
    <n v="80"/>
    <n v="1"/>
    <n v="24"/>
    <n v="2"/>
    <n v="24"/>
    <n v="7"/>
    <n v="14"/>
    <n v="9"/>
  </r>
  <r>
    <x v="0"/>
    <x v="0"/>
    <x v="4"/>
    <s v="Ex-Employees"/>
    <x v="1"/>
    <s v="Life Sciences"/>
    <s v="STAFF-811"/>
    <n v="811"/>
    <x v="1"/>
    <s v="Laboratory Technician"/>
    <s v="Married"/>
    <s v="Yes"/>
    <s v="Y"/>
    <n v="2"/>
    <n v="-2"/>
    <n v="0"/>
    <n v="23"/>
    <n v="1"/>
    <n v="1"/>
    <n v="1"/>
    <n v="0"/>
    <n v="1243"/>
    <n v="6"/>
    <s v="Bachelor's Degree"/>
    <n v="1"/>
    <n v="3"/>
    <n v="63"/>
    <n v="4"/>
    <n v="1"/>
    <n v="1"/>
    <n v="1601"/>
    <n v="3445"/>
    <n v="1"/>
    <n v="21"/>
    <n v="4"/>
    <n v="3"/>
    <n v="80"/>
    <n v="2"/>
    <n v="1"/>
    <n v="3"/>
    <n v="0"/>
    <n v="0"/>
    <n v="0"/>
    <n v="0"/>
  </r>
  <r>
    <x v="1"/>
    <x v="2"/>
    <x v="4"/>
    <s v="Current Employees"/>
    <x v="1"/>
    <s v="Life Sciences"/>
    <s v="STAFF-812"/>
    <n v="812"/>
    <x v="1"/>
    <s v="Laboratory Technician"/>
    <s v="Divorced"/>
    <s v="No"/>
    <s v="Y"/>
    <n v="4"/>
    <n v="-2"/>
    <n v="0"/>
    <n v="24"/>
    <n v="0"/>
    <m/>
    <n v="0"/>
    <n v="1"/>
    <n v="1092"/>
    <n v="9"/>
    <s v="Bachelor's Degree"/>
    <n v="1"/>
    <n v="3"/>
    <n v="60"/>
    <n v="2"/>
    <n v="1"/>
    <n v="1"/>
    <n v="2694"/>
    <n v="26551"/>
    <n v="1"/>
    <n v="11"/>
    <n v="3"/>
    <n v="3"/>
    <n v="80"/>
    <n v="3"/>
    <n v="1"/>
    <n v="3"/>
    <n v="1"/>
    <n v="0"/>
    <n v="0"/>
    <n v="0"/>
  </r>
  <r>
    <x v="1"/>
    <x v="0"/>
    <x v="1"/>
    <s v="Current Employees"/>
    <x v="1"/>
    <s v="Life Sciences"/>
    <s v="STAFF-813"/>
    <n v="813"/>
    <x v="0"/>
    <s v="Laboratory Technician"/>
    <s v="Married"/>
    <s v="No"/>
    <s v="Y"/>
    <n v="3"/>
    <n v="-2"/>
    <n v="0"/>
    <n v="52"/>
    <n v="0"/>
    <m/>
    <n v="0"/>
    <n v="1"/>
    <n v="1325"/>
    <n v="11"/>
    <s v="Master's Degree"/>
    <n v="1"/>
    <n v="4"/>
    <n v="82"/>
    <n v="3"/>
    <n v="2"/>
    <n v="1"/>
    <n v="3149"/>
    <n v="21821"/>
    <n v="8"/>
    <n v="20"/>
    <n v="4"/>
    <n v="2"/>
    <n v="80"/>
    <n v="1"/>
    <n v="9"/>
    <n v="3"/>
    <n v="5"/>
    <n v="2"/>
    <n v="1"/>
    <n v="4"/>
  </r>
  <r>
    <x v="1"/>
    <x v="0"/>
    <x v="1"/>
    <s v="Current Employees"/>
    <x v="1"/>
    <s v="Medical"/>
    <s v="STAFF-815"/>
    <n v="815"/>
    <x v="1"/>
    <s v="Research Director"/>
    <s v="Married"/>
    <s v="No"/>
    <s v="Y"/>
    <n v="3"/>
    <n v="-2"/>
    <n v="0"/>
    <n v="50"/>
    <n v="0"/>
    <m/>
    <n v="0"/>
    <n v="1"/>
    <n v="691"/>
    <n v="2"/>
    <s v="Bachelor's Degree"/>
    <n v="1"/>
    <n v="3"/>
    <n v="64"/>
    <n v="3"/>
    <n v="4"/>
    <n v="3"/>
    <n v="17639"/>
    <n v="6881"/>
    <n v="5"/>
    <n v="16"/>
    <n v="3"/>
    <n v="4"/>
    <n v="80"/>
    <n v="0"/>
    <n v="30"/>
    <n v="3"/>
    <n v="4"/>
    <n v="3"/>
    <n v="0"/>
    <n v="3"/>
  </r>
  <r>
    <x v="0"/>
    <x v="0"/>
    <x v="2"/>
    <s v="Ex-Employees"/>
    <x v="1"/>
    <s v="Life Sciences"/>
    <s v="STAFF-816"/>
    <n v="816"/>
    <x v="0"/>
    <s v="Laboratory Technician"/>
    <s v="Married"/>
    <s v="Yes"/>
    <s v="Y"/>
    <n v="1"/>
    <n v="-2"/>
    <n v="0"/>
    <n v="29"/>
    <n v="1"/>
    <n v="1"/>
    <n v="1"/>
    <n v="0"/>
    <n v="805"/>
    <n v="1"/>
    <s v="Associates Degree"/>
    <n v="1"/>
    <n v="2"/>
    <n v="36"/>
    <n v="2"/>
    <n v="1"/>
    <n v="1"/>
    <n v="2319"/>
    <n v="6689"/>
    <n v="1"/>
    <n v="11"/>
    <n v="3"/>
    <n v="4"/>
    <n v="80"/>
    <n v="1"/>
    <n v="1"/>
    <n v="3"/>
    <n v="1"/>
    <n v="0"/>
    <n v="0"/>
    <n v="0"/>
  </r>
  <r>
    <x v="1"/>
    <x v="0"/>
    <x v="2"/>
    <s v="Current Employees"/>
    <x v="1"/>
    <s v="Medical"/>
    <s v="STAFF-817"/>
    <n v="817"/>
    <x v="1"/>
    <s v="Research Director"/>
    <s v="Married"/>
    <s v="No"/>
    <s v="Y"/>
    <n v="3"/>
    <n v="-2"/>
    <n v="0"/>
    <n v="33"/>
    <n v="0"/>
    <m/>
    <n v="0"/>
    <n v="1"/>
    <n v="213"/>
    <n v="7"/>
    <s v="Bachelor's Degree"/>
    <n v="1"/>
    <n v="3"/>
    <n v="49"/>
    <n v="3"/>
    <n v="3"/>
    <n v="3"/>
    <n v="11691"/>
    <n v="25995"/>
    <n v="0"/>
    <n v="11"/>
    <n v="3"/>
    <n v="4"/>
    <n v="80"/>
    <n v="0"/>
    <n v="14"/>
    <n v="4"/>
    <n v="13"/>
    <n v="9"/>
    <n v="3"/>
    <n v="7"/>
  </r>
  <r>
    <x v="0"/>
    <x v="0"/>
    <x v="2"/>
    <s v="Ex-Employees"/>
    <x v="0"/>
    <s v="Marketing"/>
    <s v="STAFF-819"/>
    <n v="819"/>
    <x v="0"/>
    <s v="Sales Executive"/>
    <s v="Single"/>
    <s v="No"/>
    <s v="Y"/>
    <n v="3"/>
    <n v="-2"/>
    <n v="0"/>
    <n v="33"/>
    <n v="1"/>
    <n v="1"/>
    <n v="1"/>
    <n v="0"/>
    <n v="118"/>
    <n v="16"/>
    <s v="Bachelor's Degree"/>
    <n v="1"/>
    <n v="1"/>
    <n v="69"/>
    <n v="3"/>
    <n v="2"/>
    <n v="2"/>
    <n v="5324"/>
    <n v="26507"/>
    <n v="5"/>
    <n v="15"/>
    <n v="3"/>
    <n v="3"/>
    <n v="80"/>
    <n v="0"/>
    <n v="6"/>
    <n v="3"/>
    <n v="3"/>
    <n v="2"/>
    <n v="0"/>
    <n v="2"/>
  </r>
  <r>
    <x v="1"/>
    <x v="0"/>
    <x v="1"/>
    <s v="Current Employees"/>
    <x v="1"/>
    <s v="Other"/>
    <s v="STAFF-820"/>
    <n v="820"/>
    <x v="0"/>
    <s v="Manager"/>
    <s v="Married"/>
    <s v="Yes"/>
    <s v="Y"/>
    <n v="3"/>
    <n v="-2"/>
    <n v="0"/>
    <n v="47"/>
    <n v="0"/>
    <m/>
    <n v="0"/>
    <n v="1"/>
    <n v="202"/>
    <n v="2"/>
    <s v="Associates Degree"/>
    <n v="1"/>
    <n v="3"/>
    <n v="33"/>
    <n v="3"/>
    <n v="4"/>
    <n v="4"/>
    <n v="16752"/>
    <n v="12982"/>
    <n v="1"/>
    <n v="11"/>
    <n v="3"/>
    <n v="3"/>
    <n v="80"/>
    <n v="1"/>
    <n v="26"/>
    <n v="2"/>
    <n v="26"/>
    <n v="14"/>
    <n v="3"/>
    <n v="0"/>
  </r>
  <r>
    <x v="1"/>
    <x v="0"/>
    <x v="0"/>
    <s v="Current Employees"/>
    <x v="1"/>
    <s v="Other"/>
    <s v="STAFF-823"/>
    <n v="823"/>
    <x v="0"/>
    <s v="Manufacturing Director"/>
    <s v="Married"/>
    <s v="No"/>
    <s v="Y"/>
    <n v="2"/>
    <n v="-2"/>
    <n v="0"/>
    <n v="36"/>
    <n v="0"/>
    <m/>
    <n v="0"/>
    <n v="1"/>
    <n v="676"/>
    <n v="1"/>
    <s v="Bachelor's Degree"/>
    <n v="1"/>
    <n v="3"/>
    <n v="35"/>
    <n v="3"/>
    <n v="2"/>
    <n v="3"/>
    <n v="5228"/>
    <n v="23361"/>
    <n v="0"/>
    <n v="15"/>
    <n v="3"/>
    <n v="1"/>
    <n v="80"/>
    <n v="1"/>
    <n v="10"/>
    <n v="3"/>
    <n v="9"/>
    <n v="7"/>
    <n v="0"/>
    <n v="5"/>
  </r>
  <r>
    <x v="1"/>
    <x v="0"/>
    <x v="2"/>
    <s v="Current Employees"/>
    <x v="1"/>
    <s v="Life Sciences"/>
    <s v="STAFF-824"/>
    <n v="824"/>
    <x v="1"/>
    <s v="Research Scientist"/>
    <s v="Married"/>
    <s v="No"/>
    <s v="Y"/>
    <n v="3"/>
    <n v="-2"/>
    <n v="0"/>
    <n v="29"/>
    <n v="0"/>
    <m/>
    <n v="0"/>
    <n v="1"/>
    <n v="1252"/>
    <n v="23"/>
    <s v="Associates Degree"/>
    <n v="1"/>
    <n v="3"/>
    <n v="81"/>
    <n v="4"/>
    <n v="1"/>
    <n v="1"/>
    <n v="2700"/>
    <n v="23779"/>
    <n v="1"/>
    <n v="24"/>
    <n v="4"/>
    <n v="3"/>
    <n v="80"/>
    <n v="1"/>
    <n v="10"/>
    <n v="3"/>
    <n v="10"/>
    <n v="7"/>
    <n v="0"/>
    <n v="7"/>
  </r>
  <r>
    <x v="0"/>
    <x v="0"/>
    <x v="3"/>
    <s v="Ex-Employees"/>
    <x v="1"/>
    <s v="Life Sciences"/>
    <s v="STAFF-825"/>
    <n v="825"/>
    <x v="1"/>
    <s v="Research Director"/>
    <s v="Single"/>
    <s v="Yes"/>
    <s v="Y"/>
    <n v="2"/>
    <n v="-2"/>
    <n v="0"/>
    <n v="58"/>
    <n v="1"/>
    <n v="1"/>
    <n v="1"/>
    <n v="0"/>
    <n v="286"/>
    <n v="2"/>
    <s v="Master's Degree"/>
    <n v="1"/>
    <n v="4"/>
    <n v="31"/>
    <n v="3"/>
    <n v="5"/>
    <n v="1"/>
    <n v="19246"/>
    <n v="25761"/>
    <n v="7"/>
    <n v="12"/>
    <n v="3"/>
    <n v="4"/>
    <n v="80"/>
    <n v="0"/>
    <n v="40"/>
    <n v="3"/>
    <n v="31"/>
    <n v="15"/>
    <n v="13"/>
    <n v="8"/>
  </r>
  <r>
    <x v="1"/>
    <x v="0"/>
    <x v="0"/>
    <s v="Current Employees"/>
    <x v="1"/>
    <s v="Life Sciences"/>
    <s v="STAFF-826"/>
    <n v="826"/>
    <x v="0"/>
    <s v="Research Scientist"/>
    <s v="Single"/>
    <s v="No"/>
    <s v="Y"/>
    <n v="0"/>
    <n v="-2"/>
    <n v="0"/>
    <n v="35"/>
    <n v="0"/>
    <m/>
    <n v="0"/>
    <n v="1"/>
    <n v="1258"/>
    <n v="1"/>
    <s v="Master's Degree"/>
    <n v="1"/>
    <n v="4"/>
    <n v="40"/>
    <n v="4"/>
    <n v="1"/>
    <n v="1"/>
    <n v="2506"/>
    <n v="13301"/>
    <n v="3"/>
    <n v="13"/>
    <n v="3"/>
    <n v="3"/>
    <n v="80"/>
    <n v="0"/>
    <n v="7"/>
    <n v="3"/>
    <n v="2"/>
    <n v="2"/>
    <n v="2"/>
    <n v="2"/>
  </r>
  <r>
    <x v="1"/>
    <x v="0"/>
    <x v="0"/>
    <s v="Current Employees"/>
    <x v="1"/>
    <s v="Life Sciences"/>
    <s v="STAFF-827"/>
    <n v="827"/>
    <x v="0"/>
    <s v="Manufacturing Director"/>
    <s v="Married"/>
    <s v="Yes"/>
    <s v="Y"/>
    <n v="4"/>
    <n v="-2"/>
    <n v="0"/>
    <n v="42"/>
    <n v="0"/>
    <m/>
    <n v="0"/>
    <n v="1"/>
    <n v="932"/>
    <n v="1"/>
    <s v="Associates Degree"/>
    <n v="1"/>
    <n v="4"/>
    <n v="43"/>
    <n v="2"/>
    <n v="2"/>
    <n v="1"/>
    <n v="6062"/>
    <n v="4051"/>
    <n v="9"/>
    <n v="13"/>
    <n v="3"/>
    <n v="4"/>
    <n v="80"/>
    <n v="1"/>
    <n v="8"/>
    <n v="3"/>
    <n v="4"/>
    <n v="3"/>
    <n v="0"/>
    <n v="2"/>
  </r>
  <r>
    <x v="0"/>
    <x v="0"/>
    <x v="2"/>
    <s v="Ex-Employees"/>
    <x v="1"/>
    <s v="Medical"/>
    <s v="STAFF-828"/>
    <n v="828"/>
    <x v="1"/>
    <s v="Research Scientist"/>
    <s v="Single"/>
    <s v="No"/>
    <s v="Y"/>
    <n v="3"/>
    <n v="-2"/>
    <n v="0"/>
    <n v="28"/>
    <n v="1"/>
    <n v="1"/>
    <n v="1"/>
    <n v="0"/>
    <n v="890"/>
    <n v="2"/>
    <s v="Master's Degree"/>
    <n v="1"/>
    <n v="3"/>
    <n v="46"/>
    <n v="3"/>
    <n v="1"/>
    <n v="3"/>
    <n v="4382"/>
    <n v="16374"/>
    <n v="6"/>
    <n v="17"/>
    <n v="3"/>
    <n v="4"/>
    <n v="80"/>
    <n v="0"/>
    <n v="5"/>
    <n v="2"/>
    <n v="2"/>
    <n v="2"/>
    <n v="2"/>
    <n v="1"/>
  </r>
  <r>
    <x v="1"/>
    <x v="0"/>
    <x v="0"/>
    <s v="Current Employees"/>
    <x v="2"/>
    <s v="Human Resources"/>
    <s v="STAFF-829"/>
    <n v="829"/>
    <x v="1"/>
    <s v="Human Resources"/>
    <s v="Married"/>
    <s v="No"/>
    <s v="Y"/>
    <n v="2"/>
    <n v="-2"/>
    <n v="0"/>
    <n v="36"/>
    <n v="0"/>
    <m/>
    <n v="0"/>
    <n v="1"/>
    <n v="1041"/>
    <n v="13"/>
    <s v="Bachelor's Degree"/>
    <n v="1"/>
    <n v="3"/>
    <n v="36"/>
    <n v="3"/>
    <n v="1"/>
    <n v="3"/>
    <n v="2143"/>
    <n v="25527"/>
    <n v="4"/>
    <n v="13"/>
    <n v="3"/>
    <n v="2"/>
    <n v="80"/>
    <n v="1"/>
    <n v="8"/>
    <n v="3"/>
    <n v="5"/>
    <n v="2"/>
    <n v="0"/>
    <n v="4"/>
  </r>
  <r>
    <x v="1"/>
    <x v="0"/>
    <x v="2"/>
    <s v="Current Employees"/>
    <x v="1"/>
    <s v="Life Sciences"/>
    <s v="STAFF-830"/>
    <n v="830"/>
    <x v="0"/>
    <s v="Manufacturing Director"/>
    <s v="Married"/>
    <s v="No"/>
    <s v="Y"/>
    <n v="3"/>
    <n v="-2"/>
    <n v="0"/>
    <n v="32"/>
    <n v="0"/>
    <m/>
    <n v="0"/>
    <n v="1"/>
    <n v="859"/>
    <n v="4"/>
    <s v="Bachelor's Degree"/>
    <n v="1"/>
    <n v="3"/>
    <n v="98"/>
    <n v="2"/>
    <n v="2"/>
    <n v="1"/>
    <n v="6162"/>
    <n v="19124"/>
    <n v="1"/>
    <n v="12"/>
    <n v="3"/>
    <n v="3"/>
    <n v="80"/>
    <n v="1"/>
    <n v="14"/>
    <n v="3"/>
    <n v="14"/>
    <n v="13"/>
    <n v="6"/>
    <n v="8"/>
  </r>
  <r>
    <x v="1"/>
    <x v="1"/>
    <x v="0"/>
    <s v="Current Employees"/>
    <x v="1"/>
    <s v="Medical"/>
    <s v="STAFF-832"/>
    <n v="832"/>
    <x v="1"/>
    <s v="Laboratory Technician"/>
    <s v="Single"/>
    <s v="No"/>
    <s v="Y"/>
    <n v="6"/>
    <n v="-2"/>
    <n v="0"/>
    <n v="40"/>
    <n v="0"/>
    <m/>
    <n v="0"/>
    <n v="1"/>
    <n v="720"/>
    <n v="16"/>
    <s v="Master's Degree"/>
    <n v="1"/>
    <n v="1"/>
    <n v="51"/>
    <n v="2"/>
    <n v="2"/>
    <n v="3"/>
    <n v="5094"/>
    <n v="11983"/>
    <n v="6"/>
    <n v="14"/>
    <n v="3"/>
    <n v="4"/>
    <n v="80"/>
    <n v="0"/>
    <n v="10"/>
    <n v="3"/>
    <n v="1"/>
    <n v="0"/>
    <n v="0"/>
    <n v="0"/>
  </r>
  <r>
    <x v="1"/>
    <x v="0"/>
    <x v="2"/>
    <s v="Current Employees"/>
    <x v="1"/>
    <s v="Medical"/>
    <s v="STAFF-833"/>
    <n v="833"/>
    <x v="0"/>
    <s v="Manufacturing Director"/>
    <s v="Single"/>
    <s v="Yes"/>
    <s v="Y"/>
    <n v="4"/>
    <n v="-2"/>
    <n v="0"/>
    <n v="30"/>
    <n v="0"/>
    <m/>
    <n v="0"/>
    <n v="1"/>
    <n v="946"/>
    <n v="2"/>
    <s v="Bachelor's Degree"/>
    <n v="1"/>
    <n v="3"/>
    <n v="52"/>
    <n v="2"/>
    <n v="2"/>
    <n v="4"/>
    <n v="6877"/>
    <n v="20234"/>
    <n v="5"/>
    <n v="24"/>
    <n v="4"/>
    <n v="2"/>
    <n v="80"/>
    <n v="0"/>
    <n v="12"/>
    <n v="2"/>
    <n v="0"/>
    <n v="0"/>
    <n v="0"/>
    <n v="0"/>
  </r>
  <r>
    <x v="1"/>
    <x v="0"/>
    <x v="1"/>
    <s v="Current Employees"/>
    <x v="1"/>
    <s v="Life Sciences"/>
    <s v="STAFF-834"/>
    <n v="834"/>
    <x v="0"/>
    <s v="Research Scientist"/>
    <s v="Single"/>
    <s v="No"/>
    <s v="Y"/>
    <n v="3"/>
    <n v="-2"/>
    <n v="0"/>
    <n v="45"/>
    <n v="0"/>
    <m/>
    <n v="0"/>
    <n v="1"/>
    <n v="252"/>
    <n v="2"/>
    <s v="Bachelor's Degree"/>
    <n v="1"/>
    <n v="2"/>
    <n v="95"/>
    <n v="2"/>
    <n v="1"/>
    <n v="1"/>
    <n v="2274"/>
    <n v="6153"/>
    <n v="1"/>
    <n v="14"/>
    <n v="3"/>
    <n v="4"/>
    <n v="80"/>
    <n v="0"/>
    <n v="1"/>
    <n v="3"/>
    <n v="1"/>
    <n v="0"/>
    <n v="0"/>
    <n v="0"/>
  </r>
  <r>
    <x v="1"/>
    <x v="0"/>
    <x v="0"/>
    <s v="Current Employees"/>
    <x v="1"/>
    <s v="Life Sciences"/>
    <s v="STAFF-836"/>
    <n v="836"/>
    <x v="1"/>
    <s v="Manufacturing Director"/>
    <s v="Married"/>
    <s v="No"/>
    <s v="Y"/>
    <n v="3"/>
    <n v="-2"/>
    <n v="0"/>
    <n v="42"/>
    <n v="0"/>
    <m/>
    <n v="0"/>
    <n v="1"/>
    <n v="933"/>
    <n v="29"/>
    <s v="Bachelor's Degree"/>
    <n v="1"/>
    <n v="2"/>
    <n v="98"/>
    <n v="3"/>
    <n v="2"/>
    <n v="1"/>
    <n v="4434"/>
    <n v="11806"/>
    <n v="1"/>
    <n v="13"/>
    <n v="3"/>
    <n v="4"/>
    <n v="80"/>
    <n v="1"/>
    <n v="10"/>
    <n v="2"/>
    <n v="9"/>
    <n v="8"/>
    <n v="7"/>
    <n v="8"/>
  </r>
  <r>
    <x v="1"/>
    <x v="1"/>
    <x v="0"/>
    <s v="Current Employees"/>
    <x v="1"/>
    <s v="Life Sciences"/>
    <s v="STAFF-837"/>
    <n v="837"/>
    <x v="1"/>
    <s v="Healthcare Representative"/>
    <s v="Divorced"/>
    <s v="No"/>
    <s v="Y"/>
    <n v="3"/>
    <n v="-2"/>
    <n v="0"/>
    <n v="38"/>
    <n v="0"/>
    <m/>
    <n v="0"/>
    <n v="1"/>
    <n v="471"/>
    <n v="12"/>
    <s v="Bachelor's Degree"/>
    <n v="1"/>
    <n v="1"/>
    <n v="45"/>
    <n v="2"/>
    <n v="2"/>
    <n v="1"/>
    <n v="6288"/>
    <n v="4284"/>
    <n v="2"/>
    <n v="15"/>
    <n v="3"/>
    <n v="3"/>
    <n v="80"/>
    <n v="1"/>
    <n v="13"/>
    <n v="2"/>
    <n v="4"/>
    <n v="3"/>
    <n v="1"/>
    <n v="2"/>
  </r>
  <r>
    <x v="1"/>
    <x v="1"/>
    <x v="2"/>
    <s v="Current Employees"/>
    <x v="1"/>
    <s v="Life Sciences"/>
    <s v="STAFF-838"/>
    <n v="838"/>
    <x v="0"/>
    <s v="Research Scientist"/>
    <s v="Single"/>
    <s v="No"/>
    <s v="Y"/>
    <n v="3"/>
    <n v="-2"/>
    <n v="0"/>
    <n v="34"/>
    <n v="0"/>
    <m/>
    <n v="0"/>
    <n v="1"/>
    <n v="702"/>
    <n v="16"/>
    <s v="Master's Degree"/>
    <n v="1"/>
    <n v="3"/>
    <n v="100"/>
    <n v="2"/>
    <n v="1"/>
    <n v="1"/>
    <n v="2553"/>
    <n v="8306"/>
    <n v="1"/>
    <n v="16"/>
    <n v="3"/>
    <n v="3"/>
    <n v="80"/>
    <n v="0"/>
    <n v="6"/>
    <n v="3"/>
    <n v="5"/>
    <n v="2"/>
    <n v="1"/>
    <n v="3"/>
  </r>
  <r>
    <x v="0"/>
    <x v="0"/>
    <x v="1"/>
    <s v="Ex-Employees"/>
    <x v="0"/>
    <s v="Marketing"/>
    <s v="STAFF-840"/>
    <n v="840"/>
    <x v="0"/>
    <s v="Sales Executive"/>
    <s v="Married"/>
    <s v="No"/>
    <s v="Y"/>
    <n v="3"/>
    <n v="-2"/>
    <n v="0"/>
    <n v="49"/>
    <n v="1"/>
    <n v="1"/>
    <n v="1"/>
    <n v="0"/>
    <n v="1184"/>
    <n v="11"/>
    <s v="Bachelor's Degree"/>
    <n v="1"/>
    <n v="3"/>
    <n v="43"/>
    <n v="3"/>
    <n v="3"/>
    <n v="2"/>
    <n v="7654"/>
    <n v="5860"/>
    <n v="1"/>
    <n v="18"/>
    <n v="3"/>
    <n v="1"/>
    <n v="80"/>
    <n v="2"/>
    <n v="9"/>
    <n v="4"/>
    <n v="9"/>
    <n v="8"/>
    <n v="7"/>
    <n v="7"/>
  </r>
  <r>
    <x v="0"/>
    <x v="0"/>
    <x v="3"/>
    <s v="Ex-Employees"/>
    <x v="0"/>
    <s v="Medical"/>
    <s v="STAFF-842"/>
    <n v="842"/>
    <x v="1"/>
    <s v="Sales Executive"/>
    <s v="Single"/>
    <s v="No"/>
    <s v="Y"/>
    <n v="3"/>
    <n v="-2"/>
    <n v="0"/>
    <n v="55"/>
    <n v="1"/>
    <n v="1"/>
    <n v="1"/>
    <n v="0"/>
    <n v="436"/>
    <n v="2"/>
    <s v="High School"/>
    <n v="1"/>
    <n v="3"/>
    <n v="37"/>
    <n v="3"/>
    <n v="2"/>
    <n v="4"/>
    <n v="5160"/>
    <n v="21519"/>
    <n v="4"/>
    <n v="16"/>
    <n v="3"/>
    <n v="3"/>
    <n v="80"/>
    <n v="0"/>
    <n v="12"/>
    <n v="2"/>
    <n v="9"/>
    <n v="7"/>
    <n v="7"/>
    <n v="3"/>
  </r>
  <r>
    <x v="1"/>
    <x v="0"/>
    <x v="0"/>
    <s v="Current Employees"/>
    <x v="1"/>
    <s v="Life Sciences"/>
    <s v="STAFF-843"/>
    <n v="843"/>
    <x v="1"/>
    <s v="Research Director"/>
    <s v="Married"/>
    <s v="No"/>
    <s v="Y"/>
    <n v="3"/>
    <n v="-2"/>
    <n v="0"/>
    <n v="43"/>
    <n v="0"/>
    <m/>
    <n v="0"/>
    <n v="1"/>
    <n v="589"/>
    <n v="14"/>
    <s v="Associates Degree"/>
    <n v="1"/>
    <n v="2"/>
    <n v="94"/>
    <n v="3"/>
    <n v="4"/>
    <n v="1"/>
    <n v="17159"/>
    <n v="5200"/>
    <n v="6"/>
    <n v="24"/>
    <n v="4"/>
    <n v="3"/>
    <n v="80"/>
    <n v="1"/>
    <n v="22"/>
    <n v="3"/>
    <n v="4"/>
    <n v="1"/>
    <n v="1"/>
    <n v="0"/>
  </r>
  <r>
    <x v="1"/>
    <x v="0"/>
    <x v="2"/>
    <s v="Current Employees"/>
    <x v="1"/>
    <s v="Technical Degree"/>
    <s v="STAFF-844"/>
    <n v="844"/>
    <x v="1"/>
    <s v="Research Director"/>
    <s v="Divorced"/>
    <s v="Yes"/>
    <s v="Y"/>
    <n v="3"/>
    <n v="-2"/>
    <n v="0"/>
    <n v="27"/>
    <n v="0"/>
    <m/>
    <n v="0"/>
    <n v="1"/>
    <n v="269"/>
    <n v="5"/>
    <s v="High School"/>
    <n v="1"/>
    <n v="4"/>
    <n v="42"/>
    <n v="2"/>
    <n v="3"/>
    <n v="4"/>
    <n v="12808"/>
    <n v="8842"/>
    <n v="1"/>
    <n v="16"/>
    <n v="3"/>
    <n v="2"/>
    <n v="80"/>
    <n v="1"/>
    <n v="9"/>
    <n v="3"/>
    <n v="9"/>
    <n v="8"/>
    <n v="0"/>
    <n v="8"/>
  </r>
  <r>
    <x v="1"/>
    <x v="0"/>
    <x v="0"/>
    <s v="Current Employees"/>
    <x v="1"/>
    <s v="Other"/>
    <s v="STAFF-845"/>
    <n v="845"/>
    <x v="1"/>
    <s v="Manufacturing Director"/>
    <s v="Single"/>
    <s v="No"/>
    <s v="Y"/>
    <n v="3"/>
    <n v="-2"/>
    <n v="0"/>
    <n v="35"/>
    <n v="0"/>
    <m/>
    <n v="0"/>
    <n v="1"/>
    <n v="950"/>
    <n v="7"/>
    <s v="Bachelor's Degree"/>
    <n v="1"/>
    <n v="3"/>
    <n v="59"/>
    <n v="3"/>
    <n v="3"/>
    <n v="3"/>
    <n v="10221"/>
    <n v="18869"/>
    <n v="3"/>
    <n v="21"/>
    <n v="4"/>
    <n v="2"/>
    <n v="80"/>
    <n v="0"/>
    <n v="17"/>
    <n v="4"/>
    <n v="8"/>
    <n v="5"/>
    <n v="1"/>
    <n v="6"/>
  </r>
  <r>
    <x v="1"/>
    <x v="0"/>
    <x v="2"/>
    <s v="Current Employees"/>
    <x v="0"/>
    <s v="Marketing"/>
    <s v="STAFF-846"/>
    <n v="846"/>
    <x v="0"/>
    <s v="Sales Executive"/>
    <s v="Married"/>
    <s v="Yes"/>
    <s v="Y"/>
    <n v="2"/>
    <n v="-2"/>
    <n v="0"/>
    <n v="28"/>
    <n v="0"/>
    <m/>
    <n v="0"/>
    <n v="1"/>
    <n v="760"/>
    <n v="2"/>
    <s v="Master's Degree"/>
    <n v="1"/>
    <n v="2"/>
    <n v="81"/>
    <n v="3"/>
    <n v="2"/>
    <n v="2"/>
    <n v="4779"/>
    <n v="3698"/>
    <n v="1"/>
    <n v="20"/>
    <n v="4"/>
    <n v="1"/>
    <n v="80"/>
    <n v="0"/>
    <n v="8"/>
    <n v="3"/>
    <n v="8"/>
    <n v="7"/>
    <n v="7"/>
    <n v="5"/>
  </r>
  <r>
    <x v="1"/>
    <x v="0"/>
    <x v="2"/>
    <s v="Current Employees"/>
    <x v="2"/>
    <s v="Human Resources"/>
    <s v="STAFF-847"/>
    <n v="847"/>
    <x v="1"/>
    <s v="Human Resources"/>
    <s v="Married"/>
    <s v="No"/>
    <s v="Y"/>
    <n v="1"/>
    <n v="-2"/>
    <n v="0"/>
    <n v="34"/>
    <n v="0"/>
    <m/>
    <n v="0"/>
    <n v="1"/>
    <n v="829"/>
    <n v="3"/>
    <s v="Associates Degree"/>
    <n v="1"/>
    <n v="3"/>
    <n v="88"/>
    <n v="3"/>
    <n v="1"/>
    <n v="4"/>
    <n v="3737"/>
    <n v="2243"/>
    <n v="0"/>
    <n v="19"/>
    <n v="3"/>
    <n v="3"/>
    <n v="80"/>
    <n v="1"/>
    <n v="4"/>
    <n v="1"/>
    <n v="3"/>
    <n v="2"/>
    <n v="0"/>
    <n v="2"/>
  </r>
  <r>
    <x v="0"/>
    <x v="1"/>
    <x v="2"/>
    <s v="Ex-Employees"/>
    <x v="1"/>
    <s v="Medical"/>
    <s v="STAFF-848"/>
    <n v="848"/>
    <x v="0"/>
    <s v="Research Scientist"/>
    <s v="Married"/>
    <s v="Yes"/>
    <s v="Y"/>
    <n v="2"/>
    <n v="-2"/>
    <n v="0"/>
    <n v="26"/>
    <n v="1"/>
    <n v="1"/>
    <n v="1"/>
    <n v="0"/>
    <n v="887"/>
    <n v="5"/>
    <s v="Associates Degree"/>
    <n v="1"/>
    <n v="3"/>
    <n v="88"/>
    <n v="2"/>
    <n v="1"/>
    <n v="3"/>
    <n v="2366"/>
    <n v="20898"/>
    <n v="1"/>
    <n v="14"/>
    <n v="3"/>
    <n v="1"/>
    <n v="80"/>
    <n v="1"/>
    <n v="8"/>
    <n v="3"/>
    <n v="8"/>
    <n v="7"/>
    <n v="1"/>
    <n v="7"/>
  </r>
  <r>
    <x v="1"/>
    <x v="2"/>
    <x v="2"/>
    <s v="Current Employees"/>
    <x v="1"/>
    <s v="Medical"/>
    <s v="STAFF-850"/>
    <n v="850"/>
    <x v="1"/>
    <s v="Research Scientist"/>
    <s v="Married"/>
    <s v="No"/>
    <s v="Y"/>
    <n v="6"/>
    <n v="-2"/>
    <n v="0"/>
    <n v="27"/>
    <n v="0"/>
    <m/>
    <n v="0"/>
    <n v="1"/>
    <n v="443"/>
    <n v="3"/>
    <s v="Bachelor's Degree"/>
    <n v="1"/>
    <n v="4"/>
    <n v="50"/>
    <n v="3"/>
    <n v="1"/>
    <n v="4"/>
    <n v="1706"/>
    <n v="16571"/>
    <n v="1"/>
    <n v="11"/>
    <n v="3"/>
    <n v="3"/>
    <n v="80"/>
    <n v="3"/>
    <n v="0"/>
    <n v="2"/>
    <n v="0"/>
    <n v="0"/>
    <n v="0"/>
    <n v="0"/>
  </r>
  <r>
    <x v="1"/>
    <x v="0"/>
    <x v="1"/>
    <s v="Current Employees"/>
    <x v="0"/>
    <s v="Marketing"/>
    <s v="STAFF-851"/>
    <n v="851"/>
    <x v="0"/>
    <s v="Manager"/>
    <s v="Married"/>
    <s v="No"/>
    <s v="Y"/>
    <n v="2"/>
    <n v="-2"/>
    <n v="0"/>
    <n v="51"/>
    <n v="0"/>
    <m/>
    <n v="0"/>
    <n v="1"/>
    <n v="1318"/>
    <n v="26"/>
    <s v="Master's Degree"/>
    <n v="1"/>
    <n v="1"/>
    <n v="66"/>
    <n v="3"/>
    <n v="4"/>
    <n v="2"/>
    <n v="16307"/>
    <n v="5594"/>
    <n v="2"/>
    <n v="14"/>
    <n v="3"/>
    <n v="3"/>
    <n v="80"/>
    <n v="1"/>
    <n v="29"/>
    <n v="2"/>
    <n v="20"/>
    <n v="6"/>
    <n v="4"/>
    <n v="17"/>
  </r>
  <r>
    <x v="1"/>
    <x v="0"/>
    <x v="0"/>
    <s v="Current Employees"/>
    <x v="1"/>
    <s v="Medical"/>
    <s v="STAFF-852"/>
    <n v="852"/>
    <x v="1"/>
    <s v="Healthcare Representative"/>
    <s v="Single"/>
    <s v="No"/>
    <s v="Y"/>
    <n v="2"/>
    <n v="-2"/>
    <n v="0"/>
    <n v="44"/>
    <n v="0"/>
    <m/>
    <n v="0"/>
    <n v="1"/>
    <n v="625"/>
    <n v="4"/>
    <s v="Bachelor's Degree"/>
    <n v="1"/>
    <n v="4"/>
    <n v="50"/>
    <n v="3"/>
    <n v="2"/>
    <n v="3"/>
    <n v="5933"/>
    <n v="5197"/>
    <n v="9"/>
    <n v="12"/>
    <n v="3"/>
    <n v="4"/>
    <n v="80"/>
    <n v="0"/>
    <n v="10"/>
    <n v="2"/>
    <n v="5"/>
    <n v="2"/>
    <n v="2"/>
    <n v="3"/>
  </r>
  <r>
    <x v="1"/>
    <x v="0"/>
    <x v="2"/>
    <s v="Current Employees"/>
    <x v="1"/>
    <s v="Medical"/>
    <s v="STAFF-854"/>
    <n v="854"/>
    <x v="1"/>
    <s v="Research Scientist"/>
    <s v="Single"/>
    <s v="No"/>
    <s v="Y"/>
    <n v="3"/>
    <n v="-2"/>
    <n v="0"/>
    <n v="25"/>
    <n v="0"/>
    <m/>
    <n v="0"/>
    <n v="1"/>
    <n v="180"/>
    <n v="2"/>
    <s v="High School"/>
    <n v="1"/>
    <n v="1"/>
    <n v="65"/>
    <n v="4"/>
    <n v="1"/>
    <n v="3"/>
    <n v="3424"/>
    <n v="21632"/>
    <n v="7"/>
    <n v="13"/>
    <n v="3"/>
    <n v="3"/>
    <n v="80"/>
    <n v="0"/>
    <n v="6"/>
    <n v="2"/>
    <n v="4"/>
    <n v="3"/>
    <n v="0"/>
    <n v="1"/>
  </r>
  <r>
    <x v="1"/>
    <x v="0"/>
    <x v="2"/>
    <s v="Current Employees"/>
    <x v="0"/>
    <s v="Medical"/>
    <s v="STAFF-855"/>
    <n v="855"/>
    <x v="1"/>
    <s v="Sales Executive"/>
    <s v="Divorced"/>
    <s v="No"/>
    <s v="Y"/>
    <n v="5"/>
    <n v="-2"/>
    <n v="0"/>
    <n v="33"/>
    <n v="0"/>
    <m/>
    <n v="0"/>
    <n v="1"/>
    <n v="586"/>
    <n v="1"/>
    <s v="Bachelor's Degree"/>
    <n v="1"/>
    <n v="1"/>
    <n v="48"/>
    <n v="4"/>
    <n v="2"/>
    <n v="3"/>
    <n v="4037"/>
    <n v="21816"/>
    <n v="1"/>
    <n v="22"/>
    <n v="4"/>
    <n v="1"/>
    <n v="80"/>
    <n v="1"/>
    <n v="9"/>
    <n v="3"/>
    <n v="9"/>
    <n v="8"/>
    <n v="0"/>
    <n v="8"/>
  </r>
  <r>
    <x v="1"/>
    <x v="0"/>
    <x v="0"/>
    <s v="Current Employees"/>
    <x v="1"/>
    <s v="Medical"/>
    <s v="STAFF-856"/>
    <n v="856"/>
    <x v="0"/>
    <s v="Research Scientist"/>
    <s v="Single"/>
    <s v="No"/>
    <s v="Y"/>
    <n v="3"/>
    <n v="-2"/>
    <n v="0"/>
    <n v="35"/>
    <n v="0"/>
    <m/>
    <n v="0"/>
    <n v="1"/>
    <n v="1343"/>
    <n v="27"/>
    <s v="High School"/>
    <n v="1"/>
    <n v="3"/>
    <n v="53"/>
    <n v="2"/>
    <n v="1"/>
    <n v="3"/>
    <n v="2559"/>
    <n v="17852"/>
    <n v="1"/>
    <n v="11"/>
    <n v="3"/>
    <n v="4"/>
    <n v="80"/>
    <n v="0"/>
    <n v="6"/>
    <n v="2"/>
    <n v="6"/>
    <n v="5"/>
    <n v="1"/>
    <n v="1"/>
  </r>
  <r>
    <x v="1"/>
    <x v="0"/>
    <x v="0"/>
    <s v="Current Employees"/>
    <x v="0"/>
    <s v="Life Sciences"/>
    <s v="STAFF-857"/>
    <n v="857"/>
    <x v="1"/>
    <s v="Sales Executive"/>
    <s v="Married"/>
    <s v="Yes"/>
    <s v="Y"/>
    <n v="1"/>
    <n v="-2"/>
    <n v="0"/>
    <n v="36"/>
    <n v="0"/>
    <m/>
    <n v="0"/>
    <n v="1"/>
    <n v="928"/>
    <n v="1"/>
    <s v="Associates Degree"/>
    <n v="1"/>
    <n v="2"/>
    <n v="56"/>
    <n v="3"/>
    <n v="2"/>
    <n v="1"/>
    <n v="6201"/>
    <n v="2823"/>
    <n v="1"/>
    <n v="14"/>
    <n v="3"/>
    <n v="4"/>
    <n v="80"/>
    <n v="1"/>
    <n v="18"/>
    <n v="2"/>
    <n v="18"/>
    <n v="14"/>
    <n v="4"/>
    <n v="11"/>
  </r>
  <r>
    <x v="1"/>
    <x v="0"/>
    <x v="2"/>
    <s v="Current Employees"/>
    <x v="0"/>
    <s v="Life Sciences"/>
    <s v="STAFF-859"/>
    <n v="859"/>
    <x v="1"/>
    <s v="Sales Executive"/>
    <s v="Divorced"/>
    <s v="No"/>
    <s v="Y"/>
    <n v="3"/>
    <n v="-2"/>
    <n v="0"/>
    <n v="32"/>
    <n v="0"/>
    <m/>
    <n v="0"/>
    <n v="1"/>
    <n v="117"/>
    <n v="13"/>
    <s v="Master's Degree"/>
    <n v="1"/>
    <n v="2"/>
    <n v="73"/>
    <n v="3"/>
    <n v="2"/>
    <n v="1"/>
    <n v="4403"/>
    <n v="9250"/>
    <n v="2"/>
    <n v="11"/>
    <n v="3"/>
    <n v="3"/>
    <n v="80"/>
    <n v="1"/>
    <n v="8"/>
    <n v="2"/>
    <n v="5"/>
    <n v="2"/>
    <n v="0"/>
    <n v="3"/>
  </r>
  <r>
    <x v="1"/>
    <x v="1"/>
    <x v="2"/>
    <s v="Current Employees"/>
    <x v="1"/>
    <s v="Life Sciences"/>
    <s v="STAFF-861"/>
    <n v="861"/>
    <x v="1"/>
    <s v="Research Scientist"/>
    <s v="Divorced"/>
    <s v="No"/>
    <s v="Y"/>
    <n v="3"/>
    <n v="-2"/>
    <n v="0"/>
    <n v="30"/>
    <n v="0"/>
    <m/>
    <n v="0"/>
    <n v="1"/>
    <n v="1012"/>
    <n v="5"/>
    <s v="Master's Degree"/>
    <n v="1"/>
    <n v="2"/>
    <n v="75"/>
    <n v="2"/>
    <n v="1"/>
    <n v="1"/>
    <n v="3761"/>
    <n v="2373"/>
    <n v="9"/>
    <n v="12"/>
    <n v="3"/>
    <n v="2"/>
    <n v="80"/>
    <n v="1"/>
    <n v="10"/>
    <n v="2"/>
    <n v="5"/>
    <n v="4"/>
    <n v="0"/>
    <n v="3"/>
  </r>
  <r>
    <x v="1"/>
    <x v="0"/>
    <x v="1"/>
    <s v="Current Employees"/>
    <x v="0"/>
    <s v="Marketing"/>
    <s v="STAFF-862"/>
    <n v="862"/>
    <x v="0"/>
    <s v="Sales Executive"/>
    <s v="Married"/>
    <s v="Yes"/>
    <s v="Y"/>
    <n v="3"/>
    <n v="-2"/>
    <n v="0"/>
    <n v="53"/>
    <n v="0"/>
    <m/>
    <n v="0"/>
    <n v="1"/>
    <n v="661"/>
    <n v="7"/>
    <s v="Associates Degree"/>
    <n v="1"/>
    <n v="1"/>
    <n v="78"/>
    <n v="2"/>
    <n v="3"/>
    <n v="2"/>
    <n v="10934"/>
    <n v="20715"/>
    <n v="7"/>
    <n v="18"/>
    <n v="3"/>
    <n v="4"/>
    <n v="80"/>
    <n v="1"/>
    <n v="35"/>
    <n v="3"/>
    <n v="5"/>
    <n v="2"/>
    <n v="0"/>
    <n v="4"/>
  </r>
  <r>
    <x v="1"/>
    <x v="0"/>
    <x v="1"/>
    <s v="Current Employees"/>
    <x v="0"/>
    <s v="Marketing"/>
    <s v="STAFF-864"/>
    <n v="864"/>
    <x v="1"/>
    <s v="Sales Executive"/>
    <s v="Divorced"/>
    <s v="Yes"/>
    <s v="Y"/>
    <n v="2"/>
    <n v="-2"/>
    <n v="0"/>
    <n v="45"/>
    <n v="0"/>
    <m/>
    <n v="0"/>
    <n v="1"/>
    <n v="930"/>
    <n v="9"/>
    <s v="Bachelor's Degree"/>
    <n v="1"/>
    <n v="4"/>
    <n v="74"/>
    <n v="3"/>
    <n v="3"/>
    <n v="2"/>
    <n v="10761"/>
    <n v="19239"/>
    <n v="4"/>
    <n v="12"/>
    <n v="3"/>
    <n v="3"/>
    <n v="80"/>
    <n v="1"/>
    <n v="18"/>
    <n v="3"/>
    <n v="5"/>
    <n v="4"/>
    <n v="0"/>
    <n v="2"/>
  </r>
  <r>
    <x v="1"/>
    <x v="0"/>
    <x v="2"/>
    <s v="Current Employees"/>
    <x v="1"/>
    <s v="Medical"/>
    <s v="STAFF-865"/>
    <n v="865"/>
    <x v="0"/>
    <s v="Research Scientist"/>
    <s v="Married"/>
    <s v="No"/>
    <s v="Y"/>
    <n v="3"/>
    <n v="-2"/>
    <n v="0"/>
    <n v="32"/>
    <n v="0"/>
    <m/>
    <n v="0"/>
    <n v="1"/>
    <n v="638"/>
    <n v="8"/>
    <s v="Associates Degree"/>
    <n v="1"/>
    <n v="3"/>
    <n v="91"/>
    <n v="4"/>
    <n v="2"/>
    <n v="3"/>
    <n v="5175"/>
    <n v="22162"/>
    <n v="5"/>
    <n v="12"/>
    <n v="3"/>
    <n v="3"/>
    <n v="80"/>
    <n v="1"/>
    <n v="9"/>
    <n v="2"/>
    <n v="5"/>
    <n v="3"/>
    <n v="1"/>
    <n v="3"/>
  </r>
  <r>
    <x v="1"/>
    <x v="1"/>
    <x v="1"/>
    <s v="Current Employees"/>
    <x v="1"/>
    <s v="Medical"/>
    <s v="STAFF-867"/>
    <n v="867"/>
    <x v="0"/>
    <s v="Manufacturing Director"/>
    <s v="Married"/>
    <s v="No"/>
    <s v="Y"/>
    <n v="3"/>
    <n v="-2"/>
    <n v="0"/>
    <n v="52"/>
    <n v="0"/>
    <m/>
    <n v="0"/>
    <n v="1"/>
    <n v="890"/>
    <n v="25"/>
    <s v="Master's Degree"/>
    <n v="1"/>
    <n v="3"/>
    <n v="81"/>
    <n v="2"/>
    <n v="4"/>
    <n v="4"/>
    <n v="13826"/>
    <n v="19028"/>
    <n v="3"/>
    <n v="22"/>
    <n v="4"/>
    <n v="3"/>
    <n v="80"/>
    <n v="0"/>
    <n v="31"/>
    <n v="3"/>
    <n v="9"/>
    <n v="8"/>
    <n v="0"/>
    <n v="0"/>
  </r>
  <r>
    <x v="1"/>
    <x v="0"/>
    <x v="0"/>
    <s v="Current Employees"/>
    <x v="0"/>
    <s v="Marketing"/>
    <s v="STAFF-868"/>
    <n v="868"/>
    <x v="1"/>
    <s v="Sales Executive"/>
    <s v="Divorced"/>
    <s v="No"/>
    <s v="Y"/>
    <n v="2"/>
    <n v="-2"/>
    <n v="0"/>
    <n v="37"/>
    <n v="0"/>
    <m/>
    <n v="0"/>
    <n v="1"/>
    <n v="342"/>
    <n v="16"/>
    <s v="Master's Degree"/>
    <n v="1"/>
    <n v="4"/>
    <n v="66"/>
    <n v="2"/>
    <n v="2"/>
    <n v="2"/>
    <n v="6334"/>
    <n v="24558"/>
    <n v="4"/>
    <n v="19"/>
    <n v="3"/>
    <n v="4"/>
    <n v="80"/>
    <n v="2"/>
    <n v="9"/>
    <n v="3"/>
    <n v="1"/>
    <n v="0"/>
    <n v="0"/>
    <n v="0"/>
  </r>
  <r>
    <x v="1"/>
    <x v="0"/>
    <x v="2"/>
    <s v="Current Employees"/>
    <x v="2"/>
    <s v="Medical"/>
    <s v="STAFF-869"/>
    <n v="869"/>
    <x v="1"/>
    <s v="Human Resources"/>
    <s v="Divorced"/>
    <s v="No"/>
    <s v="Y"/>
    <n v="6"/>
    <n v="-2"/>
    <n v="0"/>
    <n v="28"/>
    <n v="0"/>
    <m/>
    <n v="0"/>
    <n v="1"/>
    <n v="1169"/>
    <n v="8"/>
    <s v="Associates Degree"/>
    <n v="1"/>
    <n v="2"/>
    <n v="63"/>
    <n v="2"/>
    <n v="1"/>
    <n v="4"/>
    <n v="4936"/>
    <n v="23965"/>
    <n v="1"/>
    <n v="13"/>
    <n v="3"/>
    <n v="4"/>
    <n v="80"/>
    <n v="1"/>
    <n v="6"/>
    <n v="3"/>
    <n v="5"/>
    <n v="1"/>
    <n v="0"/>
    <n v="4"/>
  </r>
  <r>
    <x v="1"/>
    <x v="0"/>
    <x v="4"/>
    <s v="Current Employees"/>
    <x v="1"/>
    <s v="Life Sciences"/>
    <s v="STAFF-872"/>
    <n v="872"/>
    <x v="1"/>
    <s v="Manufacturing Director"/>
    <s v="Married"/>
    <s v="No"/>
    <s v="Y"/>
    <n v="2"/>
    <n v="-2"/>
    <n v="0"/>
    <n v="22"/>
    <n v="0"/>
    <m/>
    <n v="0"/>
    <n v="1"/>
    <n v="1230"/>
    <n v="1"/>
    <s v="Associates Degree"/>
    <n v="1"/>
    <n v="4"/>
    <n v="33"/>
    <n v="2"/>
    <n v="2"/>
    <n v="1"/>
    <n v="4775"/>
    <n v="19146"/>
    <n v="6"/>
    <n v="22"/>
    <n v="4"/>
    <n v="1"/>
    <n v="80"/>
    <n v="2"/>
    <n v="4"/>
    <n v="1"/>
    <n v="2"/>
    <n v="2"/>
    <n v="2"/>
    <n v="2"/>
  </r>
  <r>
    <x v="1"/>
    <x v="0"/>
    <x v="0"/>
    <s v="Current Employees"/>
    <x v="1"/>
    <s v="Life Sciences"/>
    <s v="STAFF-874"/>
    <n v="874"/>
    <x v="1"/>
    <s v="Laboratory Technician"/>
    <s v="Married"/>
    <s v="Yes"/>
    <s v="Y"/>
    <n v="2"/>
    <n v="-2"/>
    <n v="0"/>
    <n v="44"/>
    <n v="0"/>
    <m/>
    <n v="0"/>
    <n v="1"/>
    <n v="986"/>
    <n v="8"/>
    <s v="Master's Degree"/>
    <n v="1"/>
    <n v="1"/>
    <n v="62"/>
    <n v="4"/>
    <n v="1"/>
    <n v="1"/>
    <n v="2818"/>
    <n v="5044"/>
    <n v="2"/>
    <n v="24"/>
    <n v="4"/>
    <n v="3"/>
    <n v="80"/>
    <n v="1"/>
    <n v="10"/>
    <n v="2"/>
    <n v="3"/>
    <n v="2"/>
    <n v="0"/>
    <n v="2"/>
  </r>
  <r>
    <x v="1"/>
    <x v="1"/>
    <x v="0"/>
    <s v="Current Employees"/>
    <x v="1"/>
    <s v="Medical"/>
    <s v="STAFF-875"/>
    <n v="875"/>
    <x v="1"/>
    <s v="Research Scientist"/>
    <s v="Single"/>
    <s v="Yes"/>
    <s v="Y"/>
    <n v="2"/>
    <n v="-2"/>
    <n v="0"/>
    <n v="42"/>
    <n v="0"/>
    <m/>
    <n v="0"/>
    <n v="1"/>
    <n v="1271"/>
    <n v="2"/>
    <s v="High School"/>
    <n v="1"/>
    <n v="2"/>
    <n v="35"/>
    <n v="3"/>
    <n v="1"/>
    <n v="4"/>
    <n v="2515"/>
    <n v="9068"/>
    <n v="5"/>
    <n v="14"/>
    <n v="3"/>
    <n v="4"/>
    <n v="80"/>
    <n v="0"/>
    <n v="8"/>
    <n v="3"/>
    <n v="2"/>
    <n v="1"/>
    <n v="2"/>
    <n v="2"/>
  </r>
  <r>
    <x v="1"/>
    <x v="0"/>
    <x v="0"/>
    <s v="Current Employees"/>
    <x v="2"/>
    <s v="Life Sciences"/>
    <s v="STAFF-878"/>
    <n v="878"/>
    <x v="1"/>
    <s v="Human Resources"/>
    <s v="Married"/>
    <s v="No"/>
    <s v="Y"/>
    <n v="3"/>
    <n v="-2"/>
    <n v="0"/>
    <n v="36"/>
    <n v="0"/>
    <m/>
    <n v="0"/>
    <n v="1"/>
    <n v="1278"/>
    <n v="8"/>
    <s v="Bachelor's Degree"/>
    <n v="1"/>
    <n v="1"/>
    <n v="77"/>
    <n v="2"/>
    <n v="1"/>
    <n v="1"/>
    <n v="2342"/>
    <n v="8635"/>
    <n v="0"/>
    <n v="21"/>
    <n v="4"/>
    <n v="3"/>
    <n v="80"/>
    <n v="0"/>
    <n v="6"/>
    <n v="3"/>
    <n v="5"/>
    <n v="4"/>
    <n v="0"/>
    <n v="3"/>
  </r>
  <r>
    <x v="1"/>
    <x v="0"/>
    <x v="2"/>
    <s v="Current Employees"/>
    <x v="0"/>
    <s v="Other"/>
    <s v="STAFF-879"/>
    <n v="879"/>
    <x v="1"/>
    <s v="Sales Executive"/>
    <s v="Married"/>
    <s v="Yes"/>
    <s v="Y"/>
    <n v="3"/>
    <n v="-2"/>
    <n v="0"/>
    <n v="25"/>
    <n v="0"/>
    <m/>
    <n v="0"/>
    <n v="1"/>
    <n v="141"/>
    <n v="3"/>
    <s v="High School"/>
    <n v="1"/>
    <n v="3"/>
    <n v="98"/>
    <n v="3"/>
    <n v="2"/>
    <n v="3"/>
    <n v="4194"/>
    <n v="14363"/>
    <n v="1"/>
    <n v="18"/>
    <n v="3"/>
    <n v="4"/>
    <n v="80"/>
    <n v="0"/>
    <n v="5"/>
    <n v="3"/>
    <n v="5"/>
    <n v="3"/>
    <n v="0"/>
    <n v="3"/>
  </r>
  <r>
    <x v="1"/>
    <x v="0"/>
    <x v="0"/>
    <s v="Current Employees"/>
    <x v="1"/>
    <s v="Life Sciences"/>
    <s v="STAFF-880"/>
    <n v="880"/>
    <x v="0"/>
    <s v="Manufacturing Director"/>
    <s v="Married"/>
    <s v="Yes"/>
    <s v="Y"/>
    <n v="2"/>
    <n v="-2"/>
    <n v="0"/>
    <n v="35"/>
    <n v="0"/>
    <m/>
    <n v="0"/>
    <n v="1"/>
    <n v="607"/>
    <n v="9"/>
    <s v="Bachelor's Degree"/>
    <n v="1"/>
    <n v="4"/>
    <n v="66"/>
    <n v="2"/>
    <n v="3"/>
    <n v="1"/>
    <n v="10685"/>
    <n v="23457"/>
    <n v="1"/>
    <n v="20"/>
    <n v="4"/>
    <n v="2"/>
    <n v="80"/>
    <n v="1"/>
    <n v="17"/>
    <n v="3"/>
    <n v="17"/>
    <n v="14"/>
    <n v="5"/>
    <n v="15"/>
  </r>
  <r>
    <x v="0"/>
    <x v="1"/>
    <x v="0"/>
    <s v="Ex-Employees"/>
    <x v="1"/>
    <s v="Life Sciences"/>
    <s v="STAFF-881"/>
    <n v="881"/>
    <x v="0"/>
    <s v="Research Scientist"/>
    <s v="Divorced"/>
    <s v="Yes"/>
    <s v="Y"/>
    <n v="3"/>
    <n v="-2"/>
    <n v="0"/>
    <n v="35"/>
    <n v="1"/>
    <n v="1"/>
    <n v="1"/>
    <n v="0"/>
    <n v="130"/>
    <n v="25"/>
    <s v="Master's Degree"/>
    <n v="1"/>
    <n v="4"/>
    <n v="96"/>
    <n v="3"/>
    <n v="1"/>
    <n v="1"/>
    <n v="2022"/>
    <n v="16612"/>
    <n v="1"/>
    <n v="19"/>
    <n v="3"/>
    <n v="1"/>
    <n v="80"/>
    <n v="1"/>
    <n v="10"/>
    <n v="2"/>
    <n v="10"/>
    <n v="2"/>
    <n v="7"/>
    <n v="8"/>
  </r>
  <r>
    <x v="1"/>
    <x v="2"/>
    <x v="2"/>
    <s v="Current Employees"/>
    <x v="1"/>
    <s v="Life Sciences"/>
    <s v="STAFF-882"/>
    <n v="882"/>
    <x v="1"/>
    <s v="Laboratory Technician"/>
    <s v="Divorced"/>
    <s v="No"/>
    <s v="Y"/>
    <n v="2"/>
    <n v="-2"/>
    <n v="0"/>
    <n v="32"/>
    <n v="0"/>
    <m/>
    <n v="0"/>
    <n v="1"/>
    <n v="300"/>
    <n v="1"/>
    <s v="Bachelor's Degree"/>
    <n v="1"/>
    <n v="4"/>
    <n v="61"/>
    <n v="3"/>
    <n v="1"/>
    <n v="1"/>
    <n v="2314"/>
    <n v="9148"/>
    <n v="0"/>
    <n v="12"/>
    <n v="3"/>
    <n v="2"/>
    <n v="80"/>
    <n v="1"/>
    <n v="4"/>
    <n v="3"/>
    <n v="3"/>
    <n v="0"/>
    <n v="0"/>
    <n v="2"/>
  </r>
  <r>
    <x v="1"/>
    <x v="0"/>
    <x v="2"/>
    <s v="Current Employees"/>
    <x v="0"/>
    <s v="Marketing"/>
    <s v="STAFF-885"/>
    <n v="885"/>
    <x v="1"/>
    <s v="Sales Executive"/>
    <s v="Married"/>
    <s v="No"/>
    <s v="Y"/>
    <n v="1"/>
    <n v="-2"/>
    <n v="0"/>
    <n v="25"/>
    <n v="0"/>
    <m/>
    <n v="0"/>
    <n v="1"/>
    <n v="583"/>
    <n v="4"/>
    <s v="High School"/>
    <n v="1"/>
    <n v="3"/>
    <n v="87"/>
    <n v="2"/>
    <n v="2"/>
    <n v="2"/>
    <n v="4256"/>
    <n v="18154"/>
    <n v="1"/>
    <n v="12"/>
    <n v="3"/>
    <n v="1"/>
    <n v="80"/>
    <n v="0"/>
    <n v="5"/>
    <n v="4"/>
    <n v="5"/>
    <n v="2"/>
    <n v="0"/>
    <n v="3"/>
  </r>
  <r>
    <x v="1"/>
    <x v="0"/>
    <x v="1"/>
    <s v="Current Employees"/>
    <x v="1"/>
    <s v="Technical Degree"/>
    <s v="STAFF-887"/>
    <n v="887"/>
    <x v="0"/>
    <s v="Research Scientist"/>
    <s v="Married"/>
    <s v="No"/>
    <s v="Y"/>
    <n v="2"/>
    <n v="-2"/>
    <n v="0"/>
    <n v="49"/>
    <n v="0"/>
    <m/>
    <n v="0"/>
    <n v="1"/>
    <n v="1418"/>
    <n v="1"/>
    <s v="Bachelor's Degree"/>
    <n v="1"/>
    <n v="4"/>
    <n v="36"/>
    <n v="3"/>
    <n v="1"/>
    <n v="4"/>
    <n v="3580"/>
    <n v="10554"/>
    <n v="2"/>
    <n v="16"/>
    <n v="3"/>
    <n v="2"/>
    <n v="80"/>
    <n v="1"/>
    <n v="7"/>
    <n v="3"/>
    <n v="4"/>
    <n v="2"/>
    <n v="0"/>
    <n v="2"/>
  </r>
  <r>
    <x v="1"/>
    <x v="2"/>
    <x v="4"/>
    <s v="Current Employees"/>
    <x v="1"/>
    <s v="Life Sciences"/>
    <s v="STAFF-888"/>
    <n v="888"/>
    <x v="1"/>
    <s v="Laboratory Technician"/>
    <s v="Married"/>
    <s v="No"/>
    <s v="Y"/>
    <n v="2"/>
    <n v="-2"/>
    <n v="0"/>
    <n v="24"/>
    <n v="0"/>
    <m/>
    <n v="0"/>
    <n v="1"/>
    <n v="1269"/>
    <n v="4"/>
    <s v="High School"/>
    <n v="1"/>
    <n v="1"/>
    <n v="46"/>
    <n v="2"/>
    <n v="1"/>
    <n v="1"/>
    <n v="3162"/>
    <n v="10778"/>
    <n v="0"/>
    <n v="17"/>
    <n v="3"/>
    <n v="4"/>
    <n v="80"/>
    <n v="0"/>
    <n v="6"/>
    <n v="2"/>
    <n v="5"/>
    <n v="2"/>
    <n v="3"/>
    <n v="4"/>
  </r>
  <r>
    <x v="1"/>
    <x v="1"/>
    <x v="2"/>
    <s v="Current Employees"/>
    <x v="0"/>
    <s v="Life Sciences"/>
    <s v="STAFF-889"/>
    <n v="889"/>
    <x v="1"/>
    <s v="Sales Executive"/>
    <s v="Married"/>
    <s v="No"/>
    <s v="Y"/>
    <n v="3"/>
    <n v="-2"/>
    <n v="0"/>
    <n v="32"/>
    <n v="0"/>
    <m/>
    <n v="0"/>
    <n v="1"/>
    <n v="379"/>
    <n v="5"/>
    <s v="Associates Degree"/>
    <n v="1"/>
    <n v="2"/>
    <n v="48"/>
    <n v="3"/>
    <n v="2"/>
    <n v="1"/>
    <n v="6524"/>
    <n v="8891"/>
    <n v="1"/>
    <n v="14"/>
    <n v="3"/>
    <n v="4"/>
    <n v="80"/>
    <n v="1"/>
    <n v="10"/>
    <n v="3"/>
    <n v="10"/>
    <n v="8"/>
    <n v="5"/>
    <n v="3"/>
  </r>
  <r>
    <x v="1"/>
    <x v="0"/>
    <x v="0"/>
    <s v="Current Employees"/>
    <x v="0"/>
    <s v="Marketing"/>
    <s v="STAFF-893"/>
    <n v="893"/>
    <x v="1"/>
    <s v="Sales Representative"/>
    <s v="Married"/>
    <s v="No"/>
    <s v="Y"/>
    <n v="3"/>
    <n v="-2"/>
    <n v="0"/>
    <n v="38"/>
    <n v="0"/>
    <m/>
    <n v="0"/>
    <n v="1"/>
    <n v="395"/>
    <n v="9"/>
    <s v="Bachelor's Degree"/>
    <n v="1"/>
    <n v="2"/>
    <n v="98"/>
    <n v="2"/>
    <n v="1"/>
    <n v="2"/>
    <n v="2899"/>
    <n v="12102"/>
    <n v="0"/>
    <n v="19"/>
    <n v="3"/>
    <n v="4"/>
    <n v="80"/>
    <n v="1"/>
    <n v="3"/>
    <n v="3"/>
    <n v="2"/>
    <n v="2"/>
    <n v="1"/>
    <n v="2"/>
  </r>
  <r>
    <x v="1"/>
    <x v="0"/>
    <x v="0"/>
    <s v="Current Employees"/>
    <x v="1"/>
    <s v="Life Sciences"/>
    <s v="STAFF-894"/>
    <n v="894"/>
    <x v="0"/>
    <s v="Laboratory Technician"/>
    <s v="Married"/>
    <s v="Yes"/>
    <s v="Y"/>
    <n v="1"/>
    <n v="-2"/>
    <n v="0"/>
    <n v="42"/>
    <n v="0"/>
    <m/>
    <n v="0"/>
    <n v="1"/>
    <n v="1265"/>
    <n v="3"/>
    <s v="Bachelor's Degree"/>
    <n v="1"/>
    <n v="3"/>
    <n v="95"/>
    <n v="4"/>
    <n v="2"/>
    <n v="1"/>
    <n v="5231"/>
    <n v="23726"/>
    <n v="2"/>
    <n v="13"/>
    <n v="3"/>
    <n v="2"/>
    <n v="80"/>
    <n v="1"/>
    <n v="17"/>
    <n v="2"/>
    <n v="5"/>
    <n v="3"/>
    <n v="1"/>
    <n v="3"/>
  </r>
  <r>
    <x v="1"/>
    <x v="0"/>
    <x v="2"/>
    <s v="Current Employees"/>
    <x v="1"/>
    <s v="Life Sciences"/>
    <s v="STAFF-895"/>
    <n v="895"/>
    <x v="1"/>
    <s v="Research Scientist"/>
    <s v="Married"/>
    <s v="Yes"/>
    <s v="Y"/>
    <n v="2"/>
    <n v="-2"/>
    <n v="0"/>
    <n v="31"/>
    <n v="0"/>
    <m/>
    <n v="0"/>
    <n v="1"/>
    <n v="1222"/>
    <n v="11"/>
    <s v="Master's Degree"/>
    <n v="1"/>
    <n v="4"/>
    <n v="48"/>
    <n v="3"/>
    <n v="1"/>
    <n v="1"/>
    <n v="2356"/>
    <n v="14871"/>
    <n v="3"/>
    <n v="19"/>
    <n v="3"/>
    <n v="2"/>
    <n v="80"/>
    <n v="1"/>
    <n v="8"/>
    <n v="3"/>
    <n v="6"/>
    <n v="4"/>
    <n v="0"/>
    <n v="2"/>
  </r>
  <r>
    <x v="0"/>
    <x v="0"/>
    <x v="2"/>
    <s v="Ex-Employees"/>
    <x v="0"/>
    <s v="Medical"/>
    <s v="STAFF-896"/>
    <n v="896"/>
    <x v="0"/>
    <s v="Sales Representative"/>
    <s v="Divorced"/>
    <s v="Yes"/>
    <s v="Y"/>
    <n v="3"/>
    <n v="-2"/>
    <n v="0"/>
    <n v="29"/>
    <n v="1"/>
    <n v="1"/>
    <n v="1"/>
    <n v="0"/>
    <n v="341"/>
    <n v="1"/>
    <s v="Bachelor's Degree"/>
    <n v="1"/>
    <n v="2"/>
    <n v="48"/>
    <n v="2"/>
    <n v="1"/>
    <n v="3"/>
    <n v="2800"/>
    <n v="23522"/>
    <n v="6"/>
    <n v="19"/>
    <n v="3"/>
    <n v="3"/>
    <n v="80"/>
    <n v="3"/>
    <n v="5"/>
    <n v="3"/>
    <n v="3"/>
    <n v="2"/>
    <n v="0"/>
    <n v="2"/>
  </r>
  <r>
    <x v="1"/>
    <x v="0"/>
    <x v="1"/>
    <s v="Current Employees"/>
    <x v="0"/>
    <s v="Marketing"/>
    <s v="STAFF-897"/>
    <n v="897"/>
    <x v="1"/>
    <s v="Sales Executive"/>
    <s v="Married"/>
    <s v="No"/>
    <s v="Y"/>
    <n v="3"/>
    <n v="-2"/>
    <n v="0"/>
    <n v="53"/>
    <n v="0"/>
    <m/>
    <n v="0"/>
    <n v="1"/>
    <n v="868"/>
    <n v="8"/>
    <s v="Bachelor's Degree"/>
    <n v="1"/>
    <n v="1"/>
    <n v="73"/>
    <n v="3"/>
    <n v="4"/>
    <n v="2"/>
    <n v="11836"/>
    <n v="22789"/>
    <n v="5"/>
    <n v="14"/>
    <n v="3"/>
    <n v="3"/>
    <n v="80"/>
    <n v="1"/>
    <n v="28"/>
    <n v="3"/>
    <n v="2"/>
    <n v="0"/>
    <n v="2"/>
    <n v="2"/>
  </r>
  <r>
    <x v="1"/>
    <x v="0"/>
    <x v="0"/>
    <s v="Current Employees"/>
    <x v="1"/>
    <s v="Technical Degree"/>
    <s v="STAFF-899"/>
    <n v="899"/>
    <x v="1"/>
    <s v="Manufacturing Director"/>
    <s v="Married"/>
    <s v="No"/>
    <s v="Y"/>
    <n v="2"/>
    <n v="-2"/>
    <n v="0"/>
    <n v="35"/>
    <n v="0"/>
    <m/>
    <n v="0"/>
    <n v="1"/>
    <n v="672"/>
    <n v="25"/>
    <s v="Bachelor's Degree"/>
    <n v="1"/>
    <n v="4"/>
    <n v="78"/>
    <n v="2"/>
    <n v="3"/>
    <n v="4"/>
    <n v="10903"/>
    <n v="9129"/>
    <n v="3"/>
    <n v="16"/>
    <n v="3"/>
    <n v="1"/>
    <n v="80"/>
    <n v="0"/>
    <n v="16"/>
    <n v="3"/>
    <n v="13"/>
    <n v="10"/>
    <n v="4"/>
    <n v="8"/>
  </r>
  <r>
    <x v="1"/>
    <x v="1"/>
    <x v="0"/>
    <s v="Current Employees"/>
    <x v="0"/>
    <s v="Medical"/>
    <s v="STAFF-900"/>
    <n v="900"/>
    <x v="0"/>
    <s v="Sales Representative"/>
    <s v="Married"/>
    <s v="No"/>
    <s v="Y"/>
    <n v="3"/>
    <n v="-2"/>
    <n v="0"/>
    <n v="37"/>
    <n v="0"/>
    <m/>
    <n v="0"/>
    <n v="1"/>
    <n v="1231"/>
    <n v="21"/>
    <s v="Associates Degree"/>
    <n v="1"/>
    <n v="3"/>
    <n v="54"/>
    <n v="3"/>
    <n v="1"/>
    <n v="4"/>
    <n v="2973"/>
    <n v="21222"/>
    <n v="5"/>
    <n v="15"/>
    <n v="3"/>
    <n v="2"/>
    <n v="80"/>
    <n v="1"/>
    <n v="10"/>
    <n v="3"/>
    <n v="5"/>
    <n v="4"/>
    <n v="0"/>
    <n v="0"/>
  </r>
  <r>
    <x v="1"/>
    <x v="0"/>
    <x v="1"/>
    <s v="Current Employees"/>
    <x v="1"/>
    <s v="Life Sciences"/>
    <s v="STAFF-901"/>
    <n v="901"/>
    <x v="0"/>
    <s v="Research Director"/>
    <s v="Single"/>
    <s v="No"/>
    <s v="Y"/>
    <n v="0"/>
    <n v="-2"/>
    <n v="0"/>
    <n v="53"/>
    <n v="0"/>
    <m/>
    <n v="0"/>
    <n v="1"/>
    <n v="102"/>
    <n v="23"/>
    <s v="Master's Degree"/>
    <n v="1"/>
    <n v="4"/>
    <n v="72"/>
    <n v="3"/>
    <n v="4"/>
    <n v="1"/>
    <n v="14275"/>
    <n v="20206"/>
    <n v="6"/>
    <n v="18"/>
    <n v="3"/>
    <n v="3"/>
    <n v="80"/>
    <n v="0"/>
    <n v="33"/>
    <n v="3"/>
    <n v="12"/>
    <n v="9"/>
    <n v="3"/>
    <n v="8"/>
  </r>
  <r>
    <x v="1"/>
    <x v="1"/>
    <x v="0"/>
    <s v="Current Employees"/>
    <x v="1"/>
    <s v="Life Sciences"/>
    <s v="STAFF-902"/>
    <n v="902"/>
    <x v="0"/>
    <s v="Healthcare Representative"/>
    <s v="Married"/>
    <s v="No"/>
    <s v="Y"/>
    <n v="2"/>
    <n v="-2"/>
    <n v="0"/>
    <n v="43"/>
    <n v="0"/>
    <m/>
    <n v="0"/>
    <n v="1"/>
    <n v="422"/>
    <n v="1"/>
    <s v="Bachelor's Degree"/>
    <n v="1"/>
    <n v="4"/>
    <n v="33"/>
    <n v="3"/>
    <n v="2"/>
    <n v="1"/>
    <n v="5562"/>
    <n v="21782"/>
    <n v="4"/>
    <n v="13"/>
    <n v="3"/>
    <n v="2"/>
    <n v="80"/>
    <n v="1"/>
    <n v="12"/>
    <n v="2"/>
    <n v="5"/>
    <n v="2"/>
    <n v="2"/>
    <n v="2"/>
  </r>
  <r>
    <x v="1"/>
    <x v="0"/>
    <x v="1"/>
    <s v="Current Employees"/>
    <x v="0"/>
    <s v="Marketing"/>
    <s v="STAFF-903"/>
    <n v="903"/>
    <x v="0"/>
    <s v="Sales Executive"/>
    <s v="Married"/>
    <s v="Yes"/>
    <s v="Y"/>
    <n v="2"/>
    <n v="-2"/>
    <n v="0"/>
    <n v="47"/>
    <n v="0"/>
    <m/>
    <n v="0"/>
    <n v="1"/>
    <n v="249"/>
    <n v="2"/>
    <s v="Associates Degree"/>
    <n v="1"/>
    <n v="3"/>
    <n v="35"/>
    <n v="3"/>
    <n v="2"/>
    <n v="2"/>
    <n v="4537"/>
    <n v="17783"/>
    <n v="0"/>
    <n v="22"/>
    <n v="4"/>
    <n v="1"/>
    <n v="80"/>
    <n v="1"/>
    <n v="8"/>
    <n v="3"/>
    <n v="7"/>
    <n v="6"/>
    <n v="7"/>
    <n v="7"/>
  </r>
  <r>
    <x v="1"/>
    <x v="2"/>
    <x v="0"/>
    <s v="Current Employees"/>
    <x v="0"/>
    <s v="Medical"/>
    <s v="STAFF-904"/>
    <n v="904"/>
    <x v="1"/>
    <s v="Sales Executive"/>
    <s v="Single"/>
    <s v="Yes"/>
    <s v="Y"/>
    <n v="2"/>
    <n v="-2"/>
    <n v="0"/>
    <n v="37"/>
    <n v="0"/>
    <m/>
    <n v="0"/>
    <n v="1"/>
    <n v="1252"/>
    <n v="19"/>
    <s v="Associates Degree"/>
    <n v="1"/>
    <n v="1"/>
    <n v="32"/>
    <n v="3"/>
    <n v="3"/>
    <n v="3"/>
    <n v="7642"/>
    <n v="4814"/>
    <n v="1"/>
    <n v="13"/>
    <n v="3"/>
    <n v="4"/>
    <n v="80"/>
    <n v="0"/>
    <n v="10"/>
    <n v="3"/>
    <n v="10"/>
    <n v="0"/>
    <n v="0"/>
    <n v="9"/>
  </r>
  <r>
    <x v="1"/>
    <x v="2"/>
    <x v="1"/>
    <s v="Current Employees"/>
    <x v="1"/>
    <s v="Life Sciences"/>
    <s v="STAFF-905"/>
    <n v="905"/>
    <x v="1"/>
    <s v="Manager"/>
    <s v="Divorced"/>
    <s v="No"/>
    <s v="Y"/>
    <n v="3"/>
    <n v="-2"/>
    <n v="0"/>
    <n v="50"/>
    <n v="0"/>
    <m/>
    <n v="0"/>
    <n v="1"/>
    <n v="881"/>
    <n v="2"/>
    <s v="Master's Degree"/>
    <n v="1"/>
    <n v="1"/>
    <n v="98"/>
    <n v="3"/>
    <n v="4"/>
    <n v="1"/>
    <n v="17924"/>
    <n v="4544"/>
    <n v="1"/>
    <n v="11"/>
    <n v="3"/>
    <n v="4"/>
    <n v="80"/>
    <n v="1"/>
    <n v="31"/>
    <n v="3"/>
    <n v="31"/>
    <n v="6"/>
    <n v="14"/>
    <n v="7"/>
  </r>
  <r>
    <x v="1"/>
    <x v="0"/>
    <x v="0"/>
    <s v="Current Employees"/>
    <x v="2"/>
    <s v="Life Sciences"/>
    <s v="STAFF-909"/>
    <n v="909"/>
    <x v="0"/>
    <s v="Human Resources"/>
    <s v="Married"/>
    <s v="No"/>
    <s v="Y"/>
    <n v="2"/>
    <n v="-2"/>
    <n v="0"/>
    <n v="39"/>
    <n v="0"/>
    <m/>
    <n v="0"/>
    <n v="1"/>
    <n v="1383"/>
    <n v="2"/>
    <s v="Bachelor's Degree"/>
    <n v="1"/>
    <n v="4"/>
    <n v="42"/>
    <n v="2"/>
    <n v="2"/>
    <n v="1"/>
    <n v="5204"/>
    <n v="7790"/>
    <n v="8"/>
    <n v="11"/>
    <n v="3"/>
    <n v="3"/>
    <n v="80"/>
    <n v="2"/>
    <n v="13"/>
    <n v="3"/>
    <n v="5"/>
    <n v="4"/>
    <n v="0"/>
    <n v="4"/>
  </r>
  <r>
    <x v="1"/>
    <x v="0"/>
    <x v="2"/>
    <s v="Current Employees"/>
    <x v="2"/>
    <s v="Human Resources"/>
    <s v="STAFF-910"/>
    <n v="910"/>
    <x v="1"/>
    <s v="Human Resources"/>
    <s v="Divorced"/>
    <s v="Yes"/>
    <s v="Y"/>
    <n v="4"/>
    <n v="-2"/>
    <n v="0"/>
    <n v="33"/>
    <n v="0"/>
    <m/>
    <n v="0"/>
    <n v="1"/>
    <n v="1075"/>
    <n v="3"/>
    <s v="Associates Degree"/>
    <n v="1"/>
    <n v="4"/>
    <n v="57"/>
    <n v="3"/>
    <n v="1"/>
    <n v="3"/>
    <n v="2277"/>
    <n v="22650"/>
    <n v="3"/>
    <n v="11"/>
    <n v="3"/>
    <n v="3"/>
    <n v="80"/>
    <n v="1"/>
    <n v="7"/>
    <n v="4"/>
    <n v="4"/>
    <n v="3"/>
    <n v="0"/>
    <n v="3"/>
  </r>
  <r>
    <x v="0"/>
    <x v="0"/>
    <x v="2"/>
    <s v="Ex-Employees"/>
    <x v="1"/>
    <s v="Life Sciences"/>
    <s v="STAFF-911"/>
    <n v="911"/>
    <x v="1"/>
    <s v="Laboratory Technician"/>
    <s v="Single"/>
    <s v="Yes"/>
    <s v="Y"/>
    <n v="2"/>
    <n v="-2"/>
    <n v="0"/>
    <n v="32"/>
    <n v="1"/>
    <n v="1"/>
    <n v="1"/>
    <n v="0"/>
    <n v="374"/>
    <n v="25"/>
    <s v="Master's Degree"/>
    <n v="1"/>
    <n v="1"/>
    <n v="87"/>
    <n v="3"/>
    <n v="1"/>
    <n v="1"/>
    <n v="2795"/>
    <n v="18016"/>
    <n v="1"/>
    <n v="24"/>
    <n v="4"/>
    <n v="3"/>
    <n v="80"/>
    <n v="0"/>
    <n v="1"/>
    <n v="1"/>
    <n v="1"/>
    <n v="0"/>
    <n v="0"/>
    <n v="1"/>
  </r>
  <r>
    <x v="1"/>
    <x v="0"/>
    <x v="2"/>
    <s v="Current Employees"/>
    <x v="1"/>
    <s v="Medical"/>
    <s v="STAFF-912"/>
    <n v="912"/>
    <x v="0"/>
    <s v="Laboratory Technician"/>
    <s v="Divorced"/>
    <s v="No"/>
    <s v="Y"/>
    <n v="5"/>
    <n v="-2"/>
    <n v="0"/>
    <n v="29"/>
    <n v="0"/>
    <m/>
    <n v="0"/>
    <n v="1"/>
    <n v="1086"/>
    <n v="7"/>
    <s v="High School"/>
    <n v="1"/>
    <n v="1"/>
    <n v="62"/>
    <n v="2"/>
    <n v="1"/>
    <n v="4"/>
    <n v="2532"/>
    <n v="6054"/>
    <n v="6"/>
    <n v="14"/>
    <n v="3"/>
    <n v="3"/>
    <n v="80"/>
    <n v="3"/>
    <n v="8"/>
    <n v="3"/>
    <n v="4"/>
    <n v="3"/>
    <n v="0"/>
    <n v="3"/>
  </r>
  <r>
    <x v="1"/>
    <x v="0"/>
    <x v="0"/>
    <s v="Current Employees"/>
    <x v="1"/>
    <s v="Life Sciences"/>
    <s v="STAFF-913"/>
    <n v="913"/>
    <x v="1"/>
    <s v="Research Scientist"/>
    <s v="Married"/>
    <s v="Yes"/>
    <s v="Y"/>
    <n v="0"/>
    <n v="-2"/>
    <n v="0"/>
    <n v="44"/>
    <n v="0"/>
    <m/>
    <n v="0"/>
    <n v="1"/>
    <n v="661"/>
    <n v="9"/>
    <s v="Associates Degree"/>
    <n v="1"/>
    <n v="2"/>
    <n v="61"/>
    <n v="3"/>
    <n v="1"/>
    <n v="1"/>
    <n v="2559"/>
    <n v="7508"/>
    <n v="1"/>
    <n v="13"/>
    <n v="3"/>
    <n v="4"/>
    <n v="80"/>
    <n v="0"/>
    <n v="8"/>
    <n v="3"/>
    <n v="8"/>
    <n v="7"/>
    <n v="7"/>
    <n v="1"/>
  </r>
  <r>
    <x v="1"/>
    <x v="0"/>
    <x v="2"/>
    <s v="Current Employees"/>
    <x v="0"/>
    <s v="Medical"/>
    <s v="STAFF-916"/>
    <n v="916"/>
    <x v="1"/>
    <s v="Sales Executive"/>
    <s v="Single"/>
    <s v="No"/>
    <s v="Y"/>
    <n v="3"/>
    <n v="-2"/>
    <n v="0"/>
    <n v="28"/>
    <n v="0"/>
    <m/>
    <n v="0"/>
    <n v="1"/>
    <n v="821"/>
    <n v="5"/>
    <s v="Master's Degree"/>
    <n v="1"/>
    <n v="1"/>
    <n v="98"/>
    <n v="3"/>
    <n v="2"/>
    <n v="4"/>
    <n v="4908"/>
    <n v="24252"/>
    <n v="1"/>
    <n v="14"/>
    <n v="3"/>
    <n v="2"/>
    <n v="80"/>
    <n v="0"/>
    <n v="4"/>
    <n v="3"/>
    <n v="4"/>
    <n v="2"/>
    <n v="0"/>
    <n v="2"/>
  </r>
  <r>
    <x v="0"/>
    <x v="1"/>
    <x v="3"/>
    <s v="Ex-Employees"/>
    <x v="1"/>
    <s v="Life Sciences"/>
    <s v="STAFF-918"/>
    <n v="918"/>
    <x v="1"/>
    <s v="Laboratory Technician"/>
    <s v="Divorced"/>
    <s v="Yes"/>
    <s v="Y"/>
    <n v="3"/>
    <n v="-2"/>
    <n v="0"/>
    <n v="58"/>
    <n v="1"/>
    <n v="1"/>
    <n v="1"/>
    <n v="0"/>
    <n v="781"/>
    <n v="2"/>
    <s v="High School"/>
    <n v="1"/>
    <n v="4"/>
    <n v="57"/>
    <n v="2"/>
    <n v="1"/>
    <n v="1"/>
    <n v="2380"/>
    <n v="13384"/>
    <n v="9"/>
    <n v="14"/>
    <n v="3"/>
    <n v="4"/>
    <n v="80"/>
    <n v="1"/>
    <n v="3"/>
    <n v="2"/>
    <n v="1"/>
    <n v="0"/>
    <n v="0"/>
    <n v="0"/>
  </r>
  <r>
    <x v="1"/>
    <x v="0"/>
    <x v="0"/>
    <s v="Current Employees"/>
    <x v="1"/>
    <s v="Life Sciences"/>
    <s v="STAFF-920"/>
    <n v="920"/>
    <x v="0"/>
    <s v="Manufacturing Director"/>
    <s v="Divorced"/>
    <s v="No"/>
    <s v="Y"/>
    <n v="2"/>
    <n v="-2"/>
    <n v="0"/>
    <n v="43"/>
    <n v="0"/>
    <m/>
    <n v="0"/>
    <n v="1"/>
    <n v="177"/>
    <n v="8"/>
    <s v="Bachelor's Degree"/>
    <n v="1"/>
    <n v="1"/>
    <n v="55"/>
    <n v="3"/>
    <n v="2"/>
    <n v="1"/>
    <n v="4765"/>
    <n v="23814"/>
    <n v="4"/>
    <n v="21"/>
    <n v="4"/>
    <n v="3"/>
    <n v="80"/>
    <n v="1"/>
    <n v="4"/>
    <n v="4"/>
    <n v="1"/>
    <n v="0"/>
    <n v="0"/>
    <n v="0"/>
  </r>
  <r>
    <x v="0"/>
    <x v="0"/>
    <x v="4"/>
    <s v="Ex-Employees"/>
    <x v="0"/>
    <s v="Medical"/>
    <s v="STAFF-922"/>
    <n v="922"/>
    <x v="0"/>
    <s v="Sales Representative"/>
    <s v="Single"/>
    <s v="No"/>
    <s v="Y"/>
    <n v="3"/>
    <n v="-2"/>
    <n v="0"/>
    <n v="20"/>
    <n v="1"/>
    <n v="1"/>
    <n v="1"/>
    <n v="0"/>
    <n v="500"/>
    <n v="2"/>
    <s v="Bachelor's Degree"/>
    <n v="1"/>
    <n v="3"/>
    <n v="49"/>
    <n v="2"/>
    <n v="1"/>
    <n v="3"/>
    <n v="2044"/>
    <n v="22052"/>
    <n v="1"/>
    <n v="13"/>
    <n v="3"/>
    <n v="4"/>
    <n v="80"/>
    <n v="0"/>
    <n v="2"/>
    <n v="2"/>
    <n v="2"/>
    <n v="2"/>
    <n v="0"/>
    <n v="2"/>
  </r>
  <r>
    <x v="0"/>
    <x v="0"/>
    <x v="4"/>
    <s v="Ex-Employees"/>
    <x v="1"/>
    <s v="Other"/>
    <s v="STAFF-923"/>
    <n v="923"/>
    <x v="0"/>
    <s v="Research Scientist"/>
    <s v="Single"/>
    <s v="No"/>
    <s v="Y"/>
    <n v="3"/>
    <n v="-2"/>
    <n v="0"/>
    <n v="21"/>
    <n v="1"/>
    <n v="1"/>
    <n v="1"/>
    <n v="0"/>
    <n v="1427"/>
    <n v="18"/>
    <s v="High School"/>
    <n v="1"/>
    <n v="4"/>
    <n v="65"/>
    <n v="3"/>
    <n v="1"/>
    <n v="4"/>
    <n v="2693"/>
    <n v="8870"/>
    <n v="1"/>
    <n v="19"/>
    <n v="3"/>
    <n v="1"/>
    <n v="80"/>
    <n v="0"/>
    <n v="1"/>
    <n v="2"/>
    <n v="1"/>
    <n v="0"/>
    <n v="0"/>
    <n v="0"/>
  </r>
  <r>
    <x v="1"/>
    <x v="0"/>
    <x v="0"/>
    <s v="Current Employees"/>
    <x v="1"/>
    <s v="Life Sciences"/>
    <s v="STAFF-924"/>
    <n v="924"/>
    <x v="1"/>
    <s v="Healthcare Representative"/>
    <s v="Married"/>
    <s v="Yes"/>
    <s v="Y"/>
    <n v="2"/>
    <n v="-2"/>
    <n v="0"/>
    <n v="36"/>
    <n v="0"/>
    <m/>
    <n v="0"/>
    <n v="1"/>
    <n v="1425"/>
    <n v="14"/>
    <s v="High School"/>
    <n v="1"/>
    <n v="3"/>
    <n v="68"/>
    <n v="3"/>
    <n v="2"/>
    <n v="1"/>
    <n v="6586"/>
    <n v="4821"/>
    <n v="0"/>
    <n v="17"/>
    <n v="3"/>
    <n v="1"/>
    <n v="80"/>
    <n v="1"/>
    <n v="17"/>
    <n v="2"/>
    <n v="16"/>
    <n v="8"/>
    <n v="4"/>
    <n v="11"/>
  </r>
  <r>
    <x v="1"/>
    <x v="0"/>
    <x v="1"/>
    <s v="Current Employees"/>
    <x v="0"/>
    <s v="Life Sciences"/>
    <s v="STAFF-925"/>
    <n v="925"/>
    <x v="0"/>
    <s v="Sales Representative"/>
    <s v="Single"/>
    <s v="Yes"/>
    <s v="Y"/>
    <n v="3"/>
    <n v="-2"/>
    <n v="0"/>
    <n v="47"/>
    <n v="0"/>
    <m/>
    <n v="0"/>
    <n v="1"/>
    <n v="1454"/>
    <n v="2"/>
    <s v="Master's Degree"/>
    <n v="1"/>
    <n v="4"/>
    <n v="65"/>
    <n v="2"/>
    <n v="1"/>
    <n v="1"/>
    <n v="3294"/>
    <n v="13137"/>
    <n v="1"/>
    <n v="18"/>
    <n v="3"/>
    <n v="1"/>
    <n v="80"/>
    <n v="0"/>
    <n v="3"/>
    <n v="2"/>
    <n v="3"/>
    <n v="2"/>
    <n v="1"/>
    <n v="2"/>
  </r>
  <r>
    <x v="0"/>
    <x v="0"/>
    <x v="4"/>
    <s v="Ex-Employees"/>
    <x v="1"/>
    <s v="Life Sciences"/>
    <s v="STAFF-926"/>
    <n v="926"/>
    <x v="0"/>
    <s v="Manufacturing Director"/>
    <s v="Married"/>
    <s v="Yes"/>
    <s v="Y"/>
    <n v="3"/>
    <n v="-2"/>
    <n v="0"/>
    <n v="22"/>
    <n v="1"/>
    <n v="1"/>
    <n v="1"/>
    <n v="0"/>
    <n v="617"/>
    <n v="3"/>
    <s v="High School"/>
    <n v="1"/>
    <n v="2"/>
    <n v="34"/>
    <n v="3"/>
    <n v="2"/>
    <n v="1"/>
    <n v="4171"/>
    <n v="10022"/>
    <n v="0"/>
    <n v="19"/>
    <n v="3"/>
    <n v="1"/>
    <n v="80"/>
    <n v="1"/>
    <n v="4"/>
    <n v="4"/>
    <n v="3"/>
    <n v="2"/>
    <n v="0"/>
    <n v="2"/>
  </r>
  <r>
    <x v="0"/>
    <x v="0"/>
    <x v="0"/>
    <s v="Ex-Employees"/>
    <x v="1"/>
    <s v="Life Sciences"/>
    <s v="STAFF-927"/>
    <n v="927"/>
    <x v="0"/>
    <s v="Laboratory Technician"/>
    <s v="Divorced"/>
    <s v="Yes"/>
    <s v="Y"/>
    <n v="1"/>
    <n v="-2"/>
    <n v="0"/>
    <n v="41"/>
    <n v="1"/>
    <n v="1"/>
    <n v="1"/>
    <n v="0"/>
    <n v="1085"/>
    <n v="2"/>
    <s v="Master's Degree"/>
    <n v="1"/>
    <n v="2"/>
    <n v="57"/>
    <n v="1"/>
    <n v="1"/>
    <n v="1"/>
    <n v="2778"/>
    <n v="17725"/>
    <n v="4"/>
    <n v="13"/>
    <n v="3"/>
    <n v="3"/>
    <n v="80"/>
    <n v="1"/>
    <n v="10"/>
    <n v="2"/>
    <n v="7"/>
    <n v="7"/>
    <n v="1"/>
    <n v="0"/>
  </r>
  <r>
    <x v="1"/>
    <x v="0"/>
    <x v="2"/>
    <s v="Current Employees"/>
    <x v="1"/>
    <s v="Medical"/>
    <s v="STAFF-930"/>
    <n v="930"/>
    <x v="0"/>
    <s v="Research Scientist"/>
    <s v="Divorced"/>
    <s v="No"/>
    <s v="Y"/>
    <n v="2"/>
    <n v="-2"/>
    <n v="0"/>
    <n v="28"/>
    <n v="0"/>
    <m/>
    <n v="0"/>
    <n v="1"/>
    <n v="995"/>
    <n v="9"/>
    <s v="Bachelor's Degree"/>
    <n v="1"/>
    <n v="3"/>
    <n v="77"/>
    <n v="3"/>
    <n v="1"/>
    <n v="3"/>
    <n v="2377"/>
    <n v="9834"/>
    <n v="5"/>
    <n v="18"/>
    <n v="3"/>
    <n v="2"/>
    <n v="80"/>
    <n v="1"/>
    <n v="6"/>
    <n v="3"/>
    <n v="2"/>
    <n v="2"/>
    <n v="2"/>
    <n v="2"/>
  </r>
  <r>
    <x v="0"/>
    <x v="0"/>
    <x v="0"/>
    <s v="Ex-Employees"/>
    <x v="1"/>
    <s v="Medical"/>
    <s v="STAFF-932"/>
    <n v="932"/>
    <x v="1"/>
    <s v="Laboratory Technician"/>
    <s v="Married"/>
    <s v="Yes"/>
    <s v="Y"/>
    <n v="2"/>
    <n v="-2"/>
    <n v="0"/>
    <n v="39"/>
    <n v="1"/>
    <n v="1"/>
    <n v="1"/>
    <n v="0"/>
    <n v="1122"/>
    <n v="6"/>
    <s v="Bachelor's Degree"/>
    <n v="1"/>
    <n v="4"/>
    <n v="70"/>
    <n v="3"/>
    <n v="1"/>
    <n v="3"/>
    <n v="2404"/>
    <n v="4303"/>
    <n v="7"/>
    <n v="21"/>
    <n v="4"/>
    <n v="4"/>
    <n v="80"/>
    <n v="0"/>
    <n v="8"/>
    <n v="1"/>
    <n v="2"/>
    <n v="2"/>
    <n v="2"/>
    <n v="2"/>
  </r>
  <r>
    <x v="1"/>
    <x v="0"/>
    <x v="2"/>
    <s v="Current Employees"/>
    <x v="1"/>
    <s v="Life Sciences"/>
    <s v="STAFF-933"/>
    <n v="933"/>
    <x v="0"/>
    <s v="Research Scientist"/>
    <s v="Single"/>
    <s v="No"/>
    <s v="Y"/>
    <n v="2"/>
    <n v="-2"/>
    <n v="0"/>
    <n v="27"/>
    <n v="0"/>
    <m/>
    <n v="0"/>
    <n v="1"/>
    <n v="618"/>
    <n v="4"/>
    <s v="Bachelor's Degree"/>
    <n v="1"/>
    <n v="2"/>
    <n v="76"/>
    <n v="3"/>
    <n v="1"/>
    <n v="1"/>
    <n v="2318"/>
    <n v="17808"/>
    <n v="1"/>
    <n v="19"/>
    <n v="3"/>
    <n v="3"/>
    <n v="80"/>
    <n v="0"/>
    <n v="1"/>
    <n v="3"/>
    <n v="1"/>
    <n v="1"/>
    <n v="0"/>
    <n v="0"/>
  </r>
  <r>
    <x v="1"/>
    <x v="0"/>
    <x v="2"/>
    <s v="Current Employees"/>
    <x v="1"/>
    <s v="Life Sciences"/>
    <s v="STAFF-934"/>
    <n v="934"/>
    <x v="1"/>
    <s v="Laboratory Technician"/>
    <s v="Divorced"/>
    <s v="No"/>
    <s v="Y"/>
    <n v="3"/>
    <n v="-2"/>
    <n v="0"/>
    <n v="34"/>
    <n v="0"/>
    <m/>
    <n v="0"/>
    <n v="1"/>
    <n v="546"/>
    <n v="10"/>
    <s v="Bachelor's Degree"/>
    <n v="1"/>
    <n v="2"/>
    <n v="83"/>
    <n v="3"/>
    <n v="1"/>
    <n v="1"/>
    <n v="2008"/>
    <n v="6896"/>
    <n v="1"/>
    <n v="14"/>
    <n v="3"/>
    <n v="2"/>
    <n v="80"/>
    <n v="2"/>
    <n v="1"/>
    <n v="3"/>
    <n v="1"/>
    <n v="0"/>
    <n v="1"/>
    <n v="0"/>
  </r>
  <r>
    <x v="1"/>
    <x v="0"/>
    <x v="0"/>
    <s v="Current Employees"/>
    <x v="0"/>
    <s v="Medical"/>
    <s v="STAFF-936"/>
    <n v="936"/>
    <x v="0"/>
    <s v="Sales Executive"/>
    <s v="Single"/>
    <s v="No"/>
    <s v="Y"/>
    <n v="6"/>
    <n v="-2"/>
    <n v="0"/>
    <n v="42"/>
    <n v="0"/>
    <m/>
    <n v="0"/>
    <n v="1"/>
    <n v="462"/>
    <n v="14"/>
    <s v="Associates Degree"/>
    <n v="1"/>
    <n v="3"/>
    <n v="68"/>
    <n v="2"/>
    <n v="2"/>
    <n v="3"/>
    <n v="6244"/>
    <n v="7824"/>
    <n v="7"/>
    <n v="17"/>
    <n v="3"/>
    <n v="1"/>
    <n v="80"/>
    <n v="0"/>
    <n v="10"/>
    <n v="3"/>
    <n v="5"/>
    <n v="4"/>
    <n v="0"/>
    <n v="3"/>
  </r>
  <r>
    <x v="1"/>
    <x v="0"/>
    <x v="2"/>
    <s v="Current Employees"/>
    <x v="1"/>
    <s v="Other"/>
    <s v="STAFF-939"/>
    <n v="939"/>
    <x v="1"/>
    <s v="Research Scientist"/>
    <s v="Single"/>
    <s v="Yes"/>
    <s v="Y"/>
    <n v="1"/>
    <n v="-2"/>
    <n v="0"/>
    <n v="33"/>
    <n v="0"/>
    <m/>
    <n v="0"/>
    <n v="1"/>
    <n v="1198"/>
    <n v="1"/>
    <s v="Master's Degree"/>
    <n v="1"/>
    <n v="3"/>
    <n v="100"/>
    <n v="2"/>
    <n v="1"/>
    <n v="3"/>
    <n v="2799"/>
    <n v="3339"/>
    <n v="3"/>
    <n v="11"/>
    <n v="3"/>
    <n v="2"/>
    <n v="80"/>
    <n v="0"/>
    <n v="6"/>
    <n v="3"/>
    <n v="3"/>
    <n v="2"/>
    <n v="0"/>
    <n v="2"/>
  </r>
  <r>
    <x v="1"/>
    <x v="0"/>
    <x v="3"/>
    <s v="Current Employees"/>
    <x v="1"/>
    <s v="Technical Degree"/>
    <s v="STAFF-940"/>
    <n v="940"/>
    <x v="0"/>
    <s v="Healthcare Representative"/>
    <s v="Divorced"/>
    <s v="Yes"/>
    <s v="Y"/>
    <n v="3"/>
    <n v="-2"/>
    <n v="0"/>
    <n v="58"/>
    <n v="0"/>
    <m/>
    <n v="0"/>
    <n v="1"/>
    <n v="1272"/>
    <n v="5"/>
    <s v="Bachelor's Degree"/>
    <n v="1"/>
    <n v="4"/>
    <n v="37"/>
    <n v="2"/>
    <n v="3"/>
    <n v="4"/>
    <n v="10552"/>
    <n v="9255"/>
    <n v="2"/>
    <n v="13"/>
    <n v="3"/>
    <n v="4"/>
    <n v="80"/>
    <n v="1"/>
    <n v="24"/>
    <n v="3"/>
    <n v="6"/>
    <n v="0"/>
    <n v="0"/>
    <n v="4"/>
  </r>
  <r>
    <x v="1"/>
    <x v="0"/>
    <x v="2"/>
    <s v="Current Employees"/>
    <x v="0"/>
    <s v="Life Sciences"/>
    <s v="STAFF-941"/>
    <n v="941"/>
    <x v="1"/>
    <s v="Sales Representative"/>
    <s v="Married"/>
    <s v="No"/>
    <s v="Y"/>
    <n v="2"/>
    <n v="-2"/>
    <n v="0"/>
    <n v="31"/>
    <n v="0"/>
    <m/>
    <n v="0"/>
    <n v="1"/>
    <n v="154"/>
    <n v="7"/>
    <s v="Master's Degree"/>
    <n v="1"/>
    <n v="2"/>
    <n v="41"/>
    <n v="2"/>
    <n v="1"/>
    <n v="1"/>
    <n v="2329"/>
    <n v="11737"/>
    <n v="3"/>
    <n v="15"/>
    <n v="3"/>
    <n v="2"/>
    <n v="80"/>
    <n v="0"/>
    <n v="13"/>
    <n v="4"/>
    <n v="7"/>
    <n v="7"/>
    <n v="5"/>
    <n v="2"/>
  </r>
  <r>
    <x v="1"/>
    <x v="0"/>
    <x v="0"/>
    <s v="Current Employees"/>
    <x v="1"/>
    <s v="Life Sciences"/>
    <s v="STAFF-942"/>
    <n v="942"/>
    <x v="0"/>
    <s v="Healthcare Representative"/>
    <s v="Married"/>
    <s v="Yes"/>
    <s v="Y"/>
    <n v="2"/>
    <n v="-2"/>
    <n v="0"/>
    <n v="35"/>
    <n v="0"/>
    <m/>
    <n v="0"/>
    <n v="1"/>
    <n v="1137"/>
    <n v="21"/>
    <s v="High School"/>
    <n v="1"/>
    <n v="4"/>
    <n v="51"/>
    <n v="3"/>
    <n v="2"/>
    <n v="1"/>
    <n v="4014"/>
    <n v="19170"/>
    <n v="1"/>
    <n v="25"/>
    <n v="4"/>
    <n v="4"/>
    <n v="80"/>
    <n v="1"/>
    <n v="10"/>
    <n v="1"/>
    <n v="10"/>
    <n v="6"/>
    <n v="0"/>
    <n v="7"/>
  </r>
  <r>
    <x v="1"/>
    <x v="0"/>
    <x v="1"/>
    <s v="Current Employees"/>
    <x v="1"/>
    <s v="Other"/>
    <s v="STAFF-944"/>
    <n v="944"/>
    <x v="0"/>
    <s v="Laboratory Technician"/>
    <s v="Married"/>
    <s v="No"/>
    <s v="Y"/>
    <n v="3"/>
    <n v="-2"/>
    <n v="0"/>
    <n v="49"/>
    <n v="0"/>
    <m/>
    <n v="0"/>
    <n v="1"/>
    <n v="527"/>
    <n v="8"/>
    <s v="Associates Degree"/>
    <n v="1"/>
    <n v="1"/>
    <n v="51"/>
    <n v="3"/>
    <n v="3"/>
    <n v="3"/>
    <n v="7403"/>
    <n v="22477"/>
    <n v="4"/>
    <n v="11"/>
    <n v="3"/>
    <n v="3"/>
    <n v="80"/>
    <n v="1"/>
    <n v="29"/>
    <n v="2"/>
    <n v="26"/>
    <n v="9"/>
    <n v="1"/>
    <n v="7"/>
  </r>
  <r>
    <x v="1"/>
    <x v="0"/>
    <x v="1"/>
    <s v="Current Employees"/>
    <x v="1"/>
    <s v="Medical"/>
    <s v="STAFF-945"/>
    <n v="945"/>
    <x v="1"/>
    <s v="Research Scientist"/>
    <s v="Married"/>
    <s v="No"/>
    <s v="Y"/>
    <n v="2"/>
    <n v="-2"/>
    <n v="0"/>
    <n v="48"/>
    <n v="0"/>
    <m/>
    <n v="0"/>
    <n v="1"/>
    <n v="1469"/>
    <n v="20"/>
    <s v="Master's Degree"/>
    <n v="1"/>
    <n v="4"/>
    <n v="51"/>
    <n v="3"/>
    <n v="1"/>
    <n v="3"/>
    <n v="2259"/>
    <n v="5543"/>
    <n v="4"/>
    <n v="17"/>
    <n v="3"/>
    <n v="1"/>
    <n v="80"/>
    <n v="2"/>
    <n v="13"/>
    <n v="2"/>
    <n v="0"/>
    <n v="0"/>
    <n v="0"/>
    <n v="0"/>
  </r>
  <r>
    <x v="1"/>
    <x v="2"/>
    <x v="2"/>
    <s v="Current Employees"/>
    <x v="0"/>
    <s v="Marketing"/>
    <s v="STAFF-947"/>
    <n v="947"/>
    <x v="0"/>
    <s v="Sales Executive"/>
    <s v="Married"/>
    <s v="No"/>
    <s v="Y"/>
    <n v="2"/>
    <n v="-2"/>
    <n v="0"/>
    <n v="31"/>
    <n v="0"/>
    <m/>
    <n v="0"/>
    <n v="1"/>
    <n v="1188"/>
    <n v="20"/>
    <s v="Associates Degree"/>
    <n v="1"/>
    <n v="4"/>
    <n v="45"/>
    <n v="3"/>
    <n v="2"/>
    <n v="2"/>
    <n v="6932"/>
    <n v="24406"/>
    <n v="1"/>
    <n v="13"/>
    <n v="3"/>
    <n v="4"/>
    <n v="80"/>
    <n v="1"/>
    <n v="9"/>
    <n v="2"/>
    <n v="9"/>
    <n v="8"/>
    <n v="0"/>
    <n v="0"/>
  </r>
  <r>
    <x v="1"/>
    <x v="0"/>
    <x v="0"/>
    <s v="Current Employees"/>
    <x v="1"/>
    <s v="Other"/>
    <s v="STAFF-949"/>
    <n v="949"/>
    <x v="1"/>
    <s v="Research Scientist"/>
    <s v="Single"/>
    <s v="No"/>
    <s v="Y"/>
    <n v="6"/>
    <n v="-2"/>
    <n v="0"/>
    <n v="36"/>
    <n v="0"/>
    <m/>
    <n v="0"/>
    <n v="1"/>
    <n v="188"/>
    <n v="7"/>
    <s v="Master's Degree"/>
    <n v="1"/>
    <n v="2"/>
    <n v="65"/>
    <n v="3"/>
    <n v="1"/>
    <n v="4"/>
    <n v="4678"/>
    <n v="23293"/>
    <n v="2"/>
    <n v="18"/>
    <n v="3"/>
    <n v="3"/>
    <n v="80"/>
    <n v="0"/>
    <n v="8"/>
    <n v="3"/>
    <n v="6"/>
    <n v="2"/>
    <n v="0"/>
    <n v="1"/>
  </r>
  <r>
    <x v="1"/>
    <x v="0"/>
    <x v="0"/>
    <s v="Current Employees"/>
    <x v="1"/>
    <s v="Technical Degree"/>
    <s v="STAFF-950"/>
    <n v="950"/>
    <x v="0"/>
    <s v="Research Director"/>
    <s v="Married"/>
    <s v="No"/>
    <s v="Y"/>
    <n v="3"/>
    <n v="-2"/>
    <n v="0"/>
    <n v="38"/>
    <n v="0"/>
    <m/>
    <n v="0"/>
    <n v="1"/>
    <n v="1333"/>
    <n v="1"/>
    <s v="Bachelor's Degree"/>
    <n v="1"/>
    <n v="4"/>
    <n v="80"/>
    <n v="3"/>
    <n v="3"/>
    <n v="4"/>
    <n v="13582"/>
    <n v="16292"/>
    <n v="1"/>
    <n v="13"/>
    <n v="3"/>
    <n v="2"/>
    <n v="80"/>
    <n v="1"/>
    <n v="15"/>
    <n v="3"/>
    <n v="15"/>
    <n v="12"/>
    <n v="5"/>
    <n v="11"/>
  </r>
  <r>
    <x v="1"/>
    <x v="2"/>
    <x v="2"/>
    <s v="Current Employees"/>
    <x v="1"/>
    <s v="Life Sciences"/>
    <s v="STAFF-951"/>
    <n v="951"/>
    <x v="0"/>
    <s v="Laboratory Technician"/>
    <s v="Married"/>
    <s v="No"/>
    <s v="Y"/>
    <n v="3"/>
    <n v="-2"/>
    <n v="0"/>
    <n v="32"/>
    <n v="0"/>
    <m/>
    <n v="0"/>
    <n v="1"/>
    <n v="1184"/>
    <n v="1"/>
    <s v="Bachelor's Degree"/>
    <n v="1"/>
    <n v="3"/>
    <n v="70"/>
    <n v="2"/>
    <n v="1"/>
    <n v="1"/>
    <n v="2332"/>
    <n v="3974"/>
    <n v="6"/>
    <n v="20"/>
    <n v="4"/>
    <n v="3"/>
    <n v="80"/>
    <n v="0"/>
    <n v="5"/>
    <n v="3"/>
    <n v="3"/>
    <n v="0"/>
    <n v="0"/>
    <n v="2"/>
  </r>
  <r>
    <x v="0"/>
    <x v="0"/>
    <x v="2"/>
    <s v="Ex-Employees"/>
    <x v="0"/>
    <s v="Marketing"/>
    <s v="STAFF-952"/>
    <n v="952"/>
    <x v="1"/>
    <s v="Sales Representative"/>
    <s v="Married"/>
    <s v="Yes"/>
    <s v="Y"/>
    <n v="2"/>
    <n v="-2"/>
    <n v="0"/>
    <n v="25"/>
    <n v="1"/>
    <n v="1"/>
    <n v="1"/>
    <n v="0"/>
    <n v="867"/>
    <n v="19"/>
    <s v="Associates Degree"/>
    <n v="1"/>
    <n v="3"/>
    <n v="36"/>
    <n v="2"/>
    <n v="1"/>
    <n v="2"/>
    <n v="2413"/>
    <n v="18798"/>
    <n v="1"/>
    <n v="18"/>
    <n v="3"/>
    <n v="3"/>
    <n v="80"/>
    <n v="3"/>
    <n v="1"/>
    <n v="3"/>
    <n v="1"/>
    <n v="0"/>
    <n v="0"/>
    <n v="0"/>
  </r>
  <r>
    <x v="1"/>
    <x v="0"/>
    <x v="0"/>
    <s v="Current Employees"/>
    <x v="0"/>
    <s v="Marketing"/>
    <s v="STAFF-954"/>
    <n v="954"/>
    <x v="1"/>
    <s v="Sales Executive"/>
    <s v="Divorced"/>
    <s v="No"/>
    <s v="Y"/>
    <n v="2"/>
    <n v="-2"/>
    <n v="0"/>
    <n v="40"/>
    <n v="0"/>
    <m/>
    <n v="0"/>
    <n v="1"/>
    <n v="658"/>
    <n v="10"/>
    <s v="Master's Degree"/>
    <n v="1"/>
    <n v="1"/>
    <n v="67"/>
    <n v="2"/>
    <n v="3"/>
    <n v="2"/>
    <n v="9705"/>
    <n v="20652"/>
    <n v="2"/>
    <n v="12"/>
    <n v="3"/>
    <n v="2"/>
    <n v="80"/>
    <n v="1"/>
    <n v="11"/>
    <n v="2"/>
    <n v="1"/>
    <n v="0"/>
    <n v="0"/>
    <n v="0"/>
  </r>
  <r>
    <x v="1"/>
    <x v="1"/>
    <x v="2"/>
    <s v="Current Employees"/>
    <x v="0"/>
    <s v="Medical"/>
    <s v="STAFF-956"/>
    <n v="956"/>
    <x v="1"/>
    <s v="Sales Executive"/>
    <s v="Single"/>
    <s v="No"/>
    <s v="Y"/>
    <n v="2"/>
    <n v="-2"/>
    <n v="0"/>
    <n v="26"/>
    <n v="0"/>
    <m/>
    <n v="0"/>
    <n v="1"/>
    <n v="1283"/>
    <n v="1"/>
    <s v="Bachelor's Degree"/>
    <n v="1"/>
    <n v="3"/>
    <n v="52"/>
    <n v="2"/>
    <n v="2"/>
    <n v="3"/>
    <n v="4294"/>
    <n v="11148"/>
    <n v="1"/>
    <n v="12"/>
    <n v="3"/>
    <n v="2"/>
    <n v="80"/>
    <n v="0"/>
    <n v="7"/>
    <n v="3"/>
    <n v="7"/>
    <n v="7"/>
    <n v="0"/>
    <n v="7"/>
  </r>
  <r>
    <x v="1"/>
    <x v="0"/>
    <x v="0"/>
    <s v="Current Employees"/>
    <x v="1"/>
    <s v="Medical"/>
    <s v="STAFF-957"/>
    <n v="957"/>
    <x v="1"/>
    <s v="Laboratory Technician"/>
    <s v="Single"/>
    <s v="Yes"/>
    <s v="Y"/>
    <n v="3"/>
    <n v="-2"/>
    <n v="0"/>
    <n v="41"/>
    <n v="0"/>
    <m/>
    <n v="0"/>
    <n v="1"/>
    <n v="263"/>
    <n v="6"/>
    <s v="Bachelor's Degree"/>
    <n v="1"/>
    <n v="4"/>
    <n v="59"/>
    <n v="3"/>
    <n v="1"/>
    <n v="3"/>
    <n v="4721"/>
    <n v="3119"/>
    <n v="2"/>
    <n v="13"/>
    <n v="3"/>
    <n v="3"/>
    <n v="80"/>
    <n v="0"/>
    <n v="20"/>
    <n v="3"/>
    <n v="18"/>
    <n v="13"/>
    <n v="2"/>
    <n v="17"/>
  </r>
  <r>
    <x v="1"/>
    <x v="0"/>
    <x v="0"/>
    <s v="Current Employees"/>
    <x v="1"/>
    <s v="Medical"/>
    <s v="STAFF-958"/>
    <n v="958"/>
    <x v="1"/>
    <s v="Laboratory Technician"/>
    <s v="Single"/>
    <s v="No"/>
    <s v="Y"/>
    <n v="6"/>
    <n v="-2"/>
    <n v="0"/>
    <n v="36"/>
    <n v="0"/>
    <m/>
    <n v="0"/>
    <n v="1"/>
    <n v="938"/>
    <n v="2"/>
    <s v="Master's Degree"/>
    <n v="1"/>
    <n v="3"/>
    <n v="79"/>
    <n v="3"/>
    <n v="1"/>
    <n v="3"/>
    <n v="2519"/>
    <n v="12287"/>
    <n v="4"/>
    <n v="21"/>
    <n v="4"/>
    <n v="3"/>
    <n v="80"/>
    <n v="0"/>
    <n v="16"/>
    <n v="3"/>
    <n v="11"/>
    <n v="8"/>
    <n v="3"/>
    <n v="9"/>
  </r>
  <r>
    <x v="0"/>
    <x v="0"/>
    <x v="4"/>
    <s v="Ex-Employees"/>
    <x v="0"/>
    <s v="Other"/>
    <s v="STAFF-959"/>
    <n v="959"/>
    <x v="1"/>
    <s v="Sales Representative"/>
    <s v="Single"/>
    <s v="Yes"/>
    <s v="Y"/>
    <n v="3"/>
    <n v="-2"/>
    <n v="0"/>
    <n v="19"/>
    <n v="1"/>
    <n v="1"/>
    <n v="1"/>
    <n v="0"/>
    <n v="419"/>
    <n v="21"/>
    <s v="Bachelor's Degree"/>
    <n v="1"/>
    <n v="4"/>
    <n v="37"/>
    <n v="2"/>
    <n v="1"/>
    <n v="3"/>
    <n v="2121"/>
    <n v="9947"/>
    <n v="1"/>
    <n v="13"/>
    <n v="3"/>
    <n v="2"/>
    <n v="80"/>
    <n v="0"/>
    <n v="1"/>
    <n v="4"/>
    <n v="1"/>
    <n v="0"/>
    <n v="0"/>
    <n v="0"/>
  </r>
  <r>
    <x v="0"/>
    <x v="0"/>
    <x v="4"/>
    <s v="Ex-Employees"/>
    <x v="1"/>
    <s v="Technical Degree"/>
    <s v="STAFF-960"/>
    <n v="960"/>
    <x v="1"/>
    <s v="Laboratory Technician"/>
    <s v="Single"/>
    <s v="No"/>
    <s v="Y"/>
    <n v="2"/>
    <n v="-2"/>
    <n v="0"/>
    <n v="20"/>
    <n v="1"/>
    <n v="1"/>
    <n v="1"/>
    <n v="0"/>
    <n v="129"/>
    <n v="4"/>
    <s v="Bachelor's Degree"/>
    <n v="1"/>
    <n v="4"/>
    <n v="84"/>
    <n v="3"/>
    <n v="1"/>
    <n v="4"/>
    <n v="2973"/>
    <n v="13008"/>
    <n v="1"/>
    <n v="19"/>
    <n v="3"/>
    <n v="2"/>
    <n v="80"/>
    <n v="0"/>
    <n v="1"/>
    <n v="3"/>
    <n v="1"/>
    <n v="0"/>
    <n v="0"/>
    <n v="0"/>
  </r>
  <r>
    <x v="1"/>
    <x v="0"/>
    <x v="2"/>
    <s v="Current Employees"/>
    <x v="1"/>
    <s v="Medical"/>
    <s v="STAFF-961"/>
    <n v="961"/>
    <x v="0"/>
    <s v="Healthcare Representative"/>
    <s v="Married"/>
    <s v="Yes"/>
    <s v="Y"/>
    <n v="2"/>
    <n v="-2"/>
    <n v="0"/>
    <n v="31"/>
    <n v="0"/>
    <m/>
    <n v="0"/>
    <n v="1"/>
    <n v="616"/>
    <n v="12"/>
    <s v="Bachelor's Degree"/>
    <n v="1"/>
    <n v="4"/>
    <n v="41"/>
    <n v="3"/>
    <n v="2"/>
    <n v="4"/>
    <n v="5855"/>
    <n v="17369"/>
    <n v="0"/>
    <n v="11"/>
    <n v="3"/>
    <n v="3"/>
    <n v="80"/>
    <n v="2"/>
    <n v="10"/>
    <n v="1"/>
    <n v="9"/>
    <n v="7"/>
    <n v="8"/>
    <n v="5"/>
  </r>
  <r>
    <x v="1"/>
    <x v="1"/>
    <x v="0"/>
    <s v="Current Employees"/>
    <x v="1"/>
    <s v="Medical"/>
    <s v="STAFF-964"/>
    <n v="964"/>
    <x v="1"/>
    <s v="Research Scientist"/>
    <s v="Divorced"/>
    <s v="Yes"/>
    <s v="Y"/>
    <n v="2"/>
    <n v="-2"/>
    <n v="0"/>
    <n v="40"/>
    <n v="0"/>
    <m/>
    <n v="0"/>
    <n v="1"/>
    <n v="1469"/>
    <n v="9"/>
    <s v="Master's Degree"/>
    <n v="1"/>
    <n v="4"/>
    <n v="35"/>
    <n v="3"/>
    <n v="1"/>
    <n v="3"/>
    <n v="3617"/>
    <n v="25063"/>
    <n v="8"/>
    <n v="14"/>
    <n v="3"/>
    <n v="4"/>
    <n v="80"/>
    <n v="1"/>
    <n v="3"/>
    <n v="3"/>
    <n v="1"/>
    <n v="1"/>
    <n v="0"/>
    <n v="0"/>
  </r>
  <r>
    <x v="1"/>
    <x v="0"/>
    <x v="2"/>
    <s v="Current Employees"/>
    <x v="1"/>
    <s v="Medical"/>
    <s v="STAFF-966"/>
    <n v="966"/>
    <x v="0"/>
    <s v="Manufacturing Director"/>
    <s v="Married"/>
    <s v="No"/>
    <s v="Y"/>
    <n v="2"/>
    <n v="-2"/>
    <n v="0"/>
    <n v="32"/>
    <n v="0"/>
    <m/>
    <n v="0"/>
    <n v="1"/>
    <n v="498"/>
    <n v="3"/>
    <s v="Master's Degree"/>
    <n v="1"/>
    <n v="3"/>
    <n v="93"/>
    <n v="3"/>
    <n v="2"/>
    <n v="3"/>
    <n v="6725"/>
    <n v="13554"/>
    <n v="1"/>
    <n v="12"/>
    <n v="3"/>
    <n v="3"/>
    <n v="80"/>
    <n v="1"/>
    <n v="8"/>
    <n v="4"/>
    <n v="8"/>
    <n v="7"/>
    <n v="6"/>
    <n v="3"/>
  </r>
  <r>
    <x v="0"/>
    <x v="0"/>
    <x v="0"/>
    <s v="Ex-Employees"/>
    <x v="0"/>
    <s v="Life Sciences"/>
    <s v="STAFF-967"/>
    <n v="967"/>
    <x v="1"/>
    <s v="Sales Executive"/>
    <s v="Married"/>
    <s v="Yes"/>
    <s v="Y"/>
    <n v="6"/>
    <n v="-2"/>
    <n v="0"/>
    <n v="36"/>
    <n v="1"/>
    <n v="1"/>
    <n v="1"/>
    <n v="0"/>
    <n v="530"/>
    <n v="3"/>
    <s v="High School"/>
    <n v="1"/>
    <n v="3"/>
    <n v="51"/>
    <n v="2"/>
    <n v="3"/>
    <n v="1"/>
    <n v="10325"/>
    <n v="5518"/>
    <n v="1"/>
    <n v="11"/>
    <n v="3"/>
    <n v="1"/>
    <n v="80"/>
    <n v="1"/>
    <n v="16"/>
    <n v="3"/>
    <n v="16"/>
    <n v="7"/>
    <n v="3"/>
    <n v="7"/>
  </r>
  <r>
    <x v="1"/>
    <x v="0"/>
    <x v="2"/>
    <s v="Current Employees"/>
    <x v="1"/>
    <s v="Life Sciences"/>
    <s v="STAFF-969"/>
    <n v="969"/>
    <x v="0"/>
    <s v="Healthcare Representative"/>
    <s v="Single"/>
    <s v="No"/>
    <s v="Y"/>
    <n v="3"/>
    <n v="-2"/>
    <n v="0"/>
    <n v="33"/>
    <n v="0"/>
    <m/>
    <n v="0"/>
    <n v="1"/>
    <n v="1069"/>
    <n v="1"/>
    <s v="Bachelor's Degree"/>
    <n v="1"/>
    <n v="2"/>
    <n v="42"/>
    <n v="2"/>
    <n v="2"/>
    <n v="1"/>
    <n v="6949"/>
    <n v="12291"/>
    <n v="0"/>
    <n v="14"/>
    <n v="3"/>
    <n v="1"/>
    <n v="80"/>
    <n v="0"/>
    <n v="6"/>
    <n v="3"/>
    <n v="5"/>
    <n v="0"/>
    <n v="1"/>
    <n v="4"/>
  </r>
  <r>
    <x v="0"/>
    <x v="0"/>
    <x v="0"/>
    <s v="Ex-Employees"/>
    <x v="0"/>
    <s v="Life Sciences"/>
    <s v="STAFF-970"/>
    <n v="970"/>
    <x v="1"/>
    <s v="Sales Executive"/>
    <s v="Married"/>
    <s v="No"/>
    <s v="Y"/>
    <n v="2"/>
    <n v="-2"/>
    <n v="0"/>
    <n v="37"/>
    <n v="1"/>
    <n v="1"/>
    <n v="1"/>
    <n v="0"/>
    <n v="625"/>
    <n v="1"/>
    <s v="Master's Degree"/>
    <n v="1"/>
    <n v="1"/>
    <n v="46"/>
    <n v="2"/>
    <n v="3"/>
    <n v="1"/>
    <n v="10609"/>
    <n v="14922"/>
    <n v="5"/>
    <n v="11"/>
    <n v="3"/>
    <n v="3"/>
    <n v="80"/>
    <n v="0"/>
    <n v="17"/>
    <n v="1"/>
    <n v="14"/>
    <n v="1"/>
    <n v="11"/>
    <n v="7"/>
  </r>
  <r>
    <x v="1"/>
    <x v="2"/>
    <x v="1"/>
    <s v="Current Employees"/>
    <x v="1"/>
    <s v="Life Sciences"/>
    <s v="STAFF-972"/>
    <n v="972"/>
    <x v="1"/>
    <s v="Laboratory Technician"/>
    <s v="Married"/>
    <s v="No"/>
    <s v="Y"/>
    <n v="5"/>
    <n v="-2"/>
    <n v="0"/>
    <n v="45"/>
    <n v="0"/>
    <m/>
    <n v="0"/>
    <n v="1"/>
    <n v="805"/>
    <n v="4"/>
    <s v="Associates Degree"/>
    <n v="1"/>
    <n v="3"/>
    <n v="57"/>
    <n v="3"/>
    <n v="2"/>
    <n v="1"/>
    <n v="4447"/>
    <n v="23163"/>
    <n v="1"/>
    <n v="12"/>
    <n v="3"/>
    <n v="2"/>
    <n v="80"/>
    <n v="0"/>
    <n v="9"/>
    <n v="2"/>
    <n v="9"/>
    <n v="7"/>
    <n v="0"/>
    <n v="8"/>
  </r>
  <r>
    <x v="1"/>
    <x v="1"/>
    <x v="2"/>
    <s v="Current Employees"/>
    <x v="0"/>
    <s v="Technical Degree"/>
    <s v="STAFF-974"/>
    <n v="974"/>
    <x v="0"/>
    <s v="Sales Representative"/>
    <s v="Married"/>
    <s v="No"/>
    <s v="Y"/>
    <n v="5"/>
    <n v="-2"/>
    <n v="0"/>
    <n v="29"/>
    <n v="0"/>
    <m/>
    <n v="0"/>
    <n v="1"/>
    <n v="1404"/>
    <n v="20"/>
    <s v="Bachelor's Degree"/>
    <n v="1"/>
    <n v="4"/>
    <n v="84"/>
    <n v="3"/>
    <n v="1"/>
    <n v="4"/>
    <n v="2157"/>
    <n v="18203"/>
    <n v="1"/>
    <n v="15"/>
    <n v="3"/>
    <n v="2"/>
    <n v="80"/>
    <n v="1"/>
    <n v="3"/>
    <n v="3"/>
    <n v="3"/>
    <n v="1"/>
    <n v="0"/>
    <n v="2"/>
  </r>
  <r>
    <x v="1"/>
    <x v="0"/>
    <x v="0"/>
    <s v="Current Employees"/>
    <x v="0"/>
    <s v="Medical"/>
    <s v="STAFF-975"/>
    <n v="975"/>
    <x v="0"/>
    <s v="Sales Executive"/>
    <s v="Married"/>
    <s v="No"/>
    <s v="Y"/>
    <n v="3"/>
    <n v="-2"/>
    <n v="0"/>
    <n v="35"/>
    <n v="0"/>
    <m/>
    <n v="0"/>
    <n v="1"/>
    <n v="1219"/>
    <n v="18"/>
    <s v="Bachelor's Degree"/>
    <n v="1"/>
    <n v="3"/>
    <n v="86"/>
    <n v="3"/>
    <n v="2"/>
    <n v="3"/>
    <n v="4601"/>
    <n v="6179"/>
    <n v="1"/>
    <n v="16"/>
    <n v="3"/>
    <n v="2"/>
    <n v="80"/>
    <n v="0"/>
    <n v="5"/>
    <n v="3"/>
    <n v="5"/>
    <n v="2"/>
    <n v="1"/>
    <n v="0"/>
  </r>
  <r>
    <x v="1"/>
    <x v="0"/>
    <x v="1"/>
    <s v="Current Employees"/>
    <x v="1"/>
    <s v="Life Sciences"/>
    <s v="STAFF-976"/>
    <n v="976"/>
    <x v="1"/>
    <s v="Manager"/>
    <s v="Married"/>
    <s v="No"/>
    <s v="Y"/>
    <n v="2"/>
    <n v="-2"/>
    <n v="0"/>
    <n v="52"/>
    <n v="0"/>
    <m/>
    <n v="0"/>
    <n v="1"/>
    <n v="1053"/>
    <n v="1"/>
    <s v="Associates Degree"/>
    <n v="1"/>
    <n v="4"/>
    <n v="70"/>
    <n v="3"/>
    <n v="4"/>
    <n v="1"/>
    <n v="17099"/>
    <n v="13829"/>
    <n v="2"/>
    <n v="15"/>
    <n v="3"/>
    <n v="2"/>
    <n v="80"/>
    <n v="1"/>
    <n v="26"/>
    <n v="2"/>
    <n v="9"/>
    <n v="8"/>
    <n v="7"/>
    <n v="8"/>
  </r>
  <r>
    <x v="0"/>
    <x v="0"/>
    <x v="3"/>
    <s v="Ex-Employees"/>
    <x v="1"/>
    <s v="Technical Degree"/>
    <s v="STAFF-977"/>
    <n v="977"/>
    <x v="1"/>
    <s v="Research Scientist"/>
    <s v="Single"/>
    <s v="No"/>
    <s v="Y"/>
    <n v="4"/>
    <n v="-2"/>
    <n v="0"/>
    <n v="58"/>
    <n v="1"/>
    <n v="1"/>
    <n v="1"/>
    <n v="0"/>
    <n v="289"/>
    <n v="2"/>
    <s v="Bachelor's Degree"/>
    <n v="1"/>
    <n v="4"/>
    <n v="51"/>
    <n v="3"/>
    <n v="1"/>
    <n v="4"/>
    <n v="2479"/>
    <n v="26227"/>
    <n v="4"/>
    <n v="24"/>
    <n v="4"/>
    <n v="1"/>
    <n v="80"/>
    <n v="0"/>
    <n v="7"/>
    <n v="3"/>
    <n v="1"/>
    <n v="0"/>
    <n v="0"/>
    <n v="0"/>
  </r>
  <r>
    <x v="1"/>
    <x v="0"/>
    <x v="1"/>
    <s v="Current Employees"/>
    <x v="0"/>
    <s v="Medical"/>
    <s v="STAFF-981"/>
    <n v="981"/>
    <x v="1"/>
    <s v="Manager"/>
    <s v="Divorced"/>
    <s v="No"/>
    <s v="Y"/>
    <n v="3"/>
    <n v="-2"/>
    <n v="0"/>
    <n v="53"/>
    <n v="0"/>
    <m/>
    <n v="0"/>
    <n v="1"/>
    <n v="1376"/>
    <n v="2"/>
    <s v="Associates Degree"/>
    <n v="1"/>
    <n v="3"/>
    <n v="45"/>
    <n v="3"/>
    <n v="4"/>
    <n v="3"/>
    <n v="14852"/>
    <n v="13938"/>
    <n v="6"/>
    <n v="13"/>
    <n v="3"/>
    <n v="3"/>
    <n v="80"/>
    <n v="1"/>
    <n v="22"/>
    <n v="4"/>
    <n v="17"/>
    <n v="13"/>
    <n v="15"/>
    <n v="2"/>
  </r>
  <r>
    <x v="1"/>
    <x v="0"/>
    <x v="2"/>
    <s v="Current Employees"/>
    <x v="0"/>
    <s v="Other"/>
    <s v="STAFF-982"/>
    <n v="982"/>
    <x v="1"/>
    <s v="Sales Executive"/>
    <s v="Divorced"/>
    <s v="No"/>
    <s v="Y"/>
    <n v="2"/>
    <n v="-2"/>
    <n v="0"/>
    <n v="30"/>
    <n v="0"/>
    <m/>
    <n v="0"/>
    <n v="1"/>
    <n v="231"/>
    <n v="8"/>
    <s v="Associates Degree"/>
    <n v="1"/>
    <n v="3"/>
    <n v="62"/>
    <n v="3"/>
    <n v="3"/>
    <n v="3"/>
    <n v="7264"/>
    <n v="9977"/>
    <n v="5"/>
    <n v="11"/>
    <n v="3"/>
    <n v="1"/>
    <n v="80"/>
    <n v="1"/>
    <n v="10"/>
    <n v="4"/>
    <n v="8"/>
    <n v="4"/>
    <n v="7"/>
    <n v="7"/>
  </r>
  <r>
    <x v="1"/>
    <x v="2"/>
    <x v="0"/>
    <s v="Current Employees"/>
    <x v="0"/>
    <s v="Technical Degree"/>
    <s v="STAFF-983"/>
    <n v="983"/>
    <x v="0"/>
    <s v="Sales Executive"/>
    <s v="Single"/>
    <s v="Yes"/>
    <s v="Y"/>
    <n v="1"/>
    <n v="-2"/>
    <n v="0"/>
    <n v="38"/>
    <n v="0"/>
    <m/>
    <n v="0"/>
    <n v="1"/>
    <n v="152"/>
    <n v="10"/>
    <s v="Bachelor's Degree"/>
    <n v="1"/>
    <n v="4"/>
    <n v="85"/>
    <n v="3"/>
    <n v="2"/>
    <n v="4"/>
    <n v="5666"/>
    <n v="19899"/>
    <n v="1"/>
    <n v="13"/>
    <n v="3"/>
    <n v="2"/>
    <n v="80"/>
    <n v="0"/>
    <n v="6"/>
    <n v="3"/>
    <n v="5"/>
    <n v="3"/>
    <n v="1"/>
    <n v="3"/>
  </r>
  <r>
    <x v="1"/>
    <x v="0"/>
    <x v="0"/>
    <s v="Current Employees"/>
    <x v="0"/>
    <s v="Life Sciences"/>
    <s v="STAFF-984"/>
    <n v="984"/>
    <x v="1"/>
    <s v="Sales Executive"/>
    <s v="Divorced"/>
    <s v="No"/>
    <s v="Y"/>
    <n v="2"/>
    <n v="-2"/>
    <n v="0"/>
    <n v="35"/>
    <n v="0"/>
    <m/>
    <n v="0"/>
    <n v="1"/>
    <n v="882"/>
    <n v="3"/>
    <s v="Master's Degree"/>
    <n v="1"/>
    <n v="4"/>
    <n v="92"/>
    <n v="3"/>
    <n v="3"/>
    <n v="1"/>
    <n v="7823"/>
    <n v="6812"/>
    <n v="6"/>
    <n v="13"/>
    <n v="3"/>
    <n v="2"/>
    <n v="80"/>
    <n v="1"/>
    <n v="12"/>
    <n v="3"/>
    <n v="10"/>
    <n v="9"/>
    <n v="0"/>
    <n v="8"/>
  </r>
  <r>
    <x v="1"/>
    <x v="0"/>
    <x v="0"/>
    <s v="Current Employees"/>
    <x v="0"/>
    <s v="Life Sciences"/>
    <s v="STAFF-985"/>
    <n v="985"/>
    <x v="1"/>
    <s v="Sales Executive"/>
    <s v="Single"/>
    <s v="No"/>
    <s v="Y"/>
    <n v="3"/>
    <n v="-2"/>
    <n v="0"/>
    <n v="39"/>
    <n v="0"/>
    <m/>
    <n v="0"/>
    <n v="1"/>
    <n v="903"/>
    <n v="2"/>
    <s v="Doctoral Degree"/>
    <n v="1"/>
    <n v="1"/>
    <n v="41"/>
    <n v="4"/>
    <n v="3"/>
    <n v="1"/>
    <n v="7880"/>
    <n v="2560"/>
    <n v="0"/>
    <n v="18"/>
    <n v="3"/>
    <n v="4"/>
    <n v="80"/>
    <n v="0"/>
    <n v="9"/>
    <n v="3"/>
    <n v="8"/>
    <n v="7"/>
    <n v="0"/>
    <n v="7"/>
  </r>
  <r>
    <x v="0"/>
    <x v="2"/>
    <x v="0"/>
    <s v="Ex-Employees"/>
    <x v="0"/>
    <s v="Life Sciences"/>
    <s v="STAFF-986"/>
    <n v="986"/>
    <x v="0"/>
    <s v="Sales Executive"/>
    <s v="Single"/>
    <s v="Yes"/>
    <s v="Y"/>
    <n v="2"/>
    <n v="-2"/>
    <n v="0"/>
    <n v="40"/>
    <n v="1"/>
    <n v="1"/>
    <n v="1"/>
    <n v="0"/>
    <n v="1479"/>
    <n v="24"/>
    <s v="Bachelor's Degree"/>
    <n v="1"/>
    <n v="2"/>
    <n v="100"/>
    <n v="4"/>
    <n v="4"/>
    <n v="1"/>
    <n v="13194"/>
    <n v="17071"/>
    <n v="4"/>
    <n v="16"/>
    <n v="3"/>
    <n v="4"/>
    <n v="80"/>
    <n v="0"/>
    <n v="22"/>
    <n v="2"/>
    <n v="1"/>
    <n v="0"/>
    <n v="0"/>
    <n v="0"/>
  </r>
  <r>
    <x v="1"/>
    <x v="1"/>
    <x v="1"/>
    <s v="Current Employees"/>
    <x v="1"/>
    <s v="Medical"/>
    <s v="STAFF-987"/>
    <n v="987"/>
    <x v="1"/>
    <s v="Manufacturing Director"/>
    <s v="Divorced"/>
    <s v="Yes"/>
    <s v="Y"/>
    <n v="3"/>
    <n v="-2"/>
    <n v="0"/>
    <n v="47"/>
    <n v="0"/>
    <m/>
    <n v="0"/>
    <n v="1"/>
    <n v="1379"/>
    <n v="16"/>
    <s v="Master's Degree"/>
    <n v="1"/>
    <n v="3"/>
    <n v="64"/>
    <n v="4"/>
    <n v="2"/>
    <n v="3"/>
    <n v="5067"/>
    <n v="6759"/>
    <n v="1"/>
    <n v="19"/>
    <n v="3"/>
    <n v="3"/>
    <n v="80"/>
    <n v="0"/>
    <n v="20"/>
    <n v="4"/>
    <n v="19"/>
    <n v="10"/>
    <n v="2"/>
    <n v="7"/>
  </r>
  <r>
    <x v="1"/>
    <x v="2"/>
    <x v="0"/>
    <s v="Current Employees"/>
    <x v="0"/>
    <s v="Technical Degree"/>
    <s v="STAFF-990"/>
    <n v="990"/>
    <x v="1"/>
    <s v="Sales Executive"/>
    <s v="Divorced"/>
    <s v="No"/>
    <s v="Y"/>
    <n v="3"/>
    <n v="-2"/>
    <n v="0"/>
    <n v="36"/>
    <n v="0"/>
    <m/>
    <n v="0"/>
    <n v="1"/>
    <n v="1229"/>
    <n v="8"/>
    <s v="Master's Degree"/>
    <n v="1"/>
    <n v="4"/>
    <n v="84"/>
    <n v="3"/>
    <n v="2"/>
    <n v="4"/>
    <n v="5079"/>
    <n v="25952"/>
    <n v="4"/>
    <n v="13"/>
    <n v="3"/>
    <n v="4"/>
    <n v="80"/>
    <n v="2"/>
    <n v="12"/>
    <n v="3"/>
    <n v="7"/>
    <n v="7"/>
    <n v="0"/>
    <n v="7"/>
  </r>
  <r>
    <x v="0"/>
    <x v="2"/>
    <x v="2"/>
    <s v="Ex-Employees"/>
    <x v="1"/>
    <s v="Medical"/>
    <s v="STAFF-991"/>
    <n v="991"/>
    <x v="1"/>
    <s v="Research Scientist"/>
    <s v="Single"/>
    <s v="Yes"/>
    <s v="Y"/>
    <n v="0"/>
    <n v="-2"/>
    <n v="0"/>
    <n v="31"/>
    <n v="1"/>
    <n v="1"/>
    <n v="1"/>
    <n v="0"/>
    <n v="335"/>
    <n v="9"/>
    <s v="Associates Degree"/>
    <n v="1"/>
    <n v="3"/>
    <n v="46"/>
    <n v="2"/>
    <n v="1"/>
    <n v="3"/>
    <n v="2321"/>
    <n v="10322"/>
    <n v="0"/>
    <n v="22"/>
    <n v="4"/>
    <n v="1"/>
    <n v="80"/>
    <n v="0"/>
    <n v="4"/>
    <n v="3"/>
    <n v="3"/>
    <n v="2"/>
    <n v="1"/>
    <n v="2"/>
  </r>
  <r>
    <x v="1"/>
    <x v="2"/>
    <x v="2"/>
    <s v="Current Employees"/>
    <x v="0"/>
    <s v="Life Sciences"/>
    <s v="STAFF-992"/>
    <n v="992"/>
    <x v="1"/>
    <s v="Manager"/>
    <s v="Single"/>
    <s v="No"/>
    <s v="Y"/>
    <n v="2"/>
    <n v="-2"/>
    <n v="0"/>
    <n v="33"/>
    <n v="0"/>
    <m/>
    <n v="0"/>
    <n v="1"/>
    <n v="722"/>
    <n v="17"/>
    <s v="Bachelor's Degree"/>
    <n v="1"/>
    <n v="4"/>
    <n v="38"/>
    <n v="3"/>
    <n v="4"/>
    <n v="1"/>
    <n v="17444"/>
    <n v="20489"/>
    <n v="1"/>
    <n v="11"/>
    <n v="3"/>
    <n v="4"/>
    <n v="80"/>
    <n v="0"/>
    <n v="10"/>
    <n v="3"/>
    <n v="10"/>
    <n v="8"/>
    <n v="6"/>
    <n v="0"/>
  </r>
  <r>
    <x v="0"/>
    <x v="0"/>
    <x v="2"/>
    <s v="Ex-Employees"/>
    <x v="1"/>
    <s v="Life Sciences"/>
    <s v="STAFF-994"/>
    <n v="994"/>
    <x v="0"/>
    <s v="Research Scientist"/>
    <s v="Single"/>
    <s v="Yes"/>
    <s v="Y"/>
    <n v="5"/>
    <n v="-2"/>
    <n v="0"/>
    <n v="29"/>
    <n v="1"/>
    <n v="1"/>
    <n v="1"/>
    <n v="0"/>
    <n v="906"/>
    <n v="10"/>
    <s v="Bachelor's Degree"/>
    <n v="1"/>
    <n v="4"/>
    <n v="92"/>
    <n v="2"/>
    <n v="1"/>
    <n v="1"/>
    <n v="2404"/>
    <n v="11479"/>
    <n v="6"/>
    <n v="20"/>
    <n v="4"/>
    <n v="3"/>
    <n v="80"/>
    <n v="0"/>
    <n v="3"/>
    <n v="3"/>
    <n v="0"/>
    <n v="0"/>
    <n v="0"/>
    <n v="0"/>
  </r>
  <r>
    <x v="1"/>
    <x v="0"/>
    <x v="2"/>
    <s v="Current Employees"/>
    <x v="1"/>
    <s v="Life Sciences"/>
    <s v="STAFF-995"/>
    <n v="995"/>
    <x v="0"/>
    <s v="Research Scientist"/>
    <s v="Single"/>
    <s v="No"/>
    <s v="Y"/>
    <n v="4"/>
    <n v="-2"/>
    <n v="0"/>
    <n v="33"/>
    <n v="0"/>
    <m/>
    <n v="0"/>
    <n v="1"/>
    <n v="461"/>
    <n v="13"/>
    <s v="High School"/>
    <n v="1"/>
    <n v="2"/>
    <n v="53"/>
    <n v="3"/>
    <n v="1"/>
    <n v="1"/>
    <n v="3452"/>
    <n v="17241"/>
    <n v="3"/>
    <n v="18"/>
    <n v="3"/>
    <n v="1"/>
    <n v="80"/>
    <n v="0"/>
    <n v="5"/>
    <n v="3"/>
    <n v="3"/>
    <n v="2"/>
    <n v="0"/>
    <n v="2"/>
  </r>
  <r>
    <x v="1"/>
    <x v="0"/>
    <x v="1"/>
    <s v="Current Employees"/>
    <x v="1"/>
    <s v="Medical"/>
    <s v="STAFF-996"/>
    <n v="996"/>
    <x v="0"/>
    <s v="Laboratory Technician"/>
    <s v="Divorced"/>
    <s v="No"/>
    <s v="Y"/>
    <n v="2"/>
    <n v="-2"/>
    <n v="0"/>
    <n v="45"/>
    <n v="0"/>
    <m/>
    <n v="0"/>
    <n v="1"/>
    <n v="974"/>
    <n v="1"/>
    <s v="Master's Degree"/>
    <n v="1"/>
    <n v="4"/>
    <n v="91"/>
    <n v="3"/>
    <n v="1"/>
    <n v="4"/>
    <n v="2270"/>
    <n v="11005"/>
    <n v="3"/>
    <n v="14"/>
    <n v="3"/>
    <n v="4"/>
    <n v="80"/>
    <n v="2"/>
    <n v="8"/>
    <n v="3"/>
    <n v="5"/>
    <n v="3"/>
    <n v="0"/>
    <n v="2"/>
  </r>
  <r>
    <x v="1"/>
    <x v="0"/>
    <x v="1"/>
    <s v="Current Employees"/>
    <x v="1"/>
    <s v="Medical"/>
    <s v="STAFF-997"/>
    <n v="997"/>
    <x v="1"/>
    <s v="Research Director"/>
    <s v="Divorced"/>
    <s v="No"/>
    <s v="Y"/>
    <n v="1"/>
    <n v="-2"/>
    <n v="0"/>
    <n v="50"/>
    <n v="0"/>
    <m/>
    <n v="0"/>
    <n v="1"/>
    <n v="1126"/>
    <n v="1"/>
    <s v="Associates Degree"/>
    <n v="1"/>
    <n v="4"/>
    <n v="66"/>
    <n v="3"/>
    <n v="4"/>
    <n v="4"/>
    <n v="17399"/>
    <n v="6615"/>
    <n v="9"/>
    <n v="22"/>
    <n v="4"/>
    <n v="3"/>
    <n v="80"/>
    <n v="1"/>
    <n v="32"/>
    <n v="2"/>
    <n v="5"/>
    <n v="4"/>
    <n v="1"/>
    <n v="3"/>
  </r>
  <r>
    <x v="1"/>
    <x v="1"/>
    <x v="2"/>
    <s v="Current Employees"/>
    <x v="1"/>
    <s v="Other"/>
    <s v="STAFF-998"/>
    <n v="998"/>
    <x v="0"/>
    <s v="Healthcare Representative"/>
    <s v="Married"/>
    <s v="Yes"/>
    <s v="Y"/>
    <n v="2"/>
    <n v="-2"/>
    <n v="0"/>
    <n v="33"/>
    <n v="0"/>
    <m/>
    <n v="0"/>
    <n v="1"/>
    <n v="827"/>
    <n v="1"/>
    <s v="Master's Degree"/>
    <n v="1"/>
    <n v="3"/>
    <n v="84"/>
    <n v="4"/>
    <n v="2"/>
    <n v="3"/>
    <n v="5488"/>
    <n v="20161"/>
    <n v="1"/>
    <n v="13"/>
    <n v="3"/>
    <n v="1"/>
    <n v="80"/>
    <n v="1"/>
    <n v="6"/>
    <n v="3"/>
    <n v="6"/>
    <n v="5"/>
    <n v="1"/>
    <n v="2"/>
  </r>
  <r>
    <x v="1"/>
    <x v="1"/>
    <x v="0"/>
    <s v="Current Employees"/>
    <x v="1"/>
    <s v="Medical"/>
    <s v="STAFF-999"/>
    <n v="999"/>
    <x v="1"/>
    <s v="Research Director"/>
    <s v="Divorced"/>
    <s v="No"/>
    <s v="Y"/>
    <n v="2"/>
    <n v="-2"/>
    <n v="0"/>
    <n v="41"/>
    <n v="0"/>
    <m/>
    <n v="0"/>
    <n v="1"/>
    <n v="840"/>
    <n v="9"/>
    <s v="Bachelor's Degree"/>
    <n v="1"/>
    <n v="1"/>
    <n v="64"/>
    <n v="3"/>
    <n v="5"/>
    <n v="3"/>
    <n v="19419"/>
    <n v="3735"/>
    <n v="2"/>
    <n v="17"/>
    <n v="3"/>
    <n v="2"/>
    <n v="80"/>
    <n v="1"/>
    <n v="21"/>
    <n v="4"/>
    <n v="18"/>
    <n v="16"/>
    <n v="0"/>
    <n v="11"/>
  </r>
  <r>
    <x v="1"/>
    <x v="0"/>
    <x v="2"/>
    <s v="Current Employees"/>
    <x v="1"/>
    <s v="Technical Degree"/>
    <s v="STAFF-1001"/>
    <n v="1001"/>
    <x v="0"/>
    <s v="Laboratory Technician"/>
    <s v="Married"/>
    <s v="No"/>
    <s v="Y"/>
    <n v="2"/>
    <n v="-2"/>
    <n v="0"/>
    <n v="27"/>
    <n v="0"/>
    <m/>
    <n v="0"/>
    <n v="1"/>
    <n v="1134"/>
    <n v="16"/>
    <s v="Master's Degree"/>
    <n v="1"/>
    <n v="4"/>
    <n v="37"/>
    <n v="3"/>
    <n v="1"/>
    <n v="4"/>
    <n v="2811"/>
    <n v="12086"/>
    <n v="9"/>
    <n v="14"/>
    <n v="3"/>
    <n v="2"/>
    <n v="80"/>
    <n v="1"/>
    <n v="4"/>
    <n v="3"/>
    <n v="2"/>
    <n v="2"/>
    <n v="2"/>
    <n v="2"/>
  </r>
  <r>
    <x v="1"/>
    <x v="2"/>
    <x v="1"/>
    <s v="Current Employees"/>
    <x v="1"/>
    <s v="Life Sciences"/>
    <s v="STAFF-1002"/>
    <n v="1002"/>
    <x v="1"/>
    <s v="Laboratory Technician"/>
    <s v="Married"/>
    <s v="Yes"/>
    <s v="Y"/>
    <n v="2"/>
    <n v="-2"/>
    <n v="0"/>
    <n v="45"/>
    <n v="0"/>
    <m/>
    <n v="0"/>
    <n v="1"/>
    <n v="248"/>
    <n v="23"/>
    <s v="Associates Degree"/>
    <n v="1"/>
    <n v="4"/>
    <n v="42"/>
    <n v="3"/>
    <n v="2"/>
    <n v="1"/>
    <n v="3633"/>
    <n v="14039"/>
    <n v="1"/>
    <n v="15"/>
    <n v="3"/>
    <n v="3"/>
    <n v="80"/>
    <n v="1"/>
    <n v="9"/>
    <n v="3"/>
    <n v="9"/>
    <n v="8"/>
    <n v="0"/>
    <n v="8"/>
  </r>
  <r>
    <x v="1"/>
    <x v="0"/>
    <x v="1"/>
    <s v="Current Employees"/>
    <x v="0"/>
    <s v="Life Sciences"/>
    <s v="STAFF-1003"/>
    <n v="1003"/>
    <x v="0"/>
    <s v="Sales Executive"/>
    <s v="Single"/>
    <s v="Yes"/>
    <s v="Y"/>
    <n v="0"/>
    <n v="-2"/>
    <n v="0"/>
    <n v="47"/>
    <n v="0"/>
    <m/>
    <n v="0"/>
    <n v="1"/>
    <n v="955"/>
    <n v="4"/>
    <s v="Associates Degree"/>
    <n v="1"/>
    <n v="4"/>
    <n v="83"/>
    <n v="3"/>
    <n v="2"/>
    <n v="1"/>
    <n v="4163"/>
    <n v="8571"/>
    <n v="1"/>
    <n v="17"/>
    <n v="3"/>
    <n v="3"/>
    <n v="80"/>
    <n v="0"/>
    <n v="9"/>
    <n v="3"/>
    <n v="9"/>
    <n v="0"/>
    <n v="0"/>
    <n v="7"/>
  </r>
  <r>
    <x v="0"/>
    <x v="0"/>
    <x v="2"/>
    <s v="Ex-Employees"/>
    <x v="1"/>
    <s v="Life Sciences"/>
    <s v="STAFF-1004"/>
    <n v="1004"/>
    <x v="0"/>
    <s v="Research Scientist"/>
    <s v="Married"/>
    <s v="Yes"/>
    <s v="Y"/>
    <n v="2"/>
    <n v="-2"/>
    <n v="0"/>
    <n v="30"/>
    <n v="1"/>
    <n v="1"/>
    <n v="1"/>
    <n v="0"/>
    <n v="138"/>
    <n v="22"/>
    <s v="Bachelor's Degree"/>
    <n v="1"/>
    <n v="1"/>
    <n v="48"/>
    <n v="3"/>
    <n v="1"/>
    <n v="1"/>
    <n v="2132"/>
    <n v="11539"/>
    <n v="4"/>
    <n v="11"/>
    <n v="3"/>
    <n v="2"/>
    <n v="80"/>
    <n v="0"/>
    <n v="7"/>
    <n v="3"/>
    <n v="5"/>
    <n v="2"/>
    <n v="0"/>
    <n v="1"/>
  </r>
  <r>
    <x v="1"/>
    <x v="0"/>
    <x v="1"/>
    <s v="Current Employees"/>
    <x v="1"/>
    <s v="Life Sciences"/>
    <s v="STAFF-1005"/>
    <n v="1005"/>
    <x v="1"/>
    <s v="Manufacturing Director"/>
    <s v="Married"/>
    <s v="Yes"/>
    <s v="Y"/>
    <n v="2"/>
    <n v="-2"/>
    <n v="0"/>
    <n v="50"/>
    <n v="0"/>
    <m/>
    <n v="0"/>
    <n v="1"/>
    <n v="939"/>
    <n v="24"/>
    <s v="Bachelor's Degree"/>
    <n v="1"/>
    <n v="4"/>
    <n v="95"/>
    <n v="3"/>
    <n v="4"/>
    <n v="1"/>
    <n v="13973"/>
    <n v="4161"/>
    <n v="3"/>
    <n v="18"/>
    <n v="3"/>
    <n v="4"/>
    <n v="80"/>
    <n v="1"/>
    <n v="22"/>
    <n v="3"/>
    <n v="12"/>
    <n v="11"/>
    <n v="1"/>
    <n v="5"/>
  </r>
  <r>
    <x v="1"/>
    <x v="1"/>
    <x v="0"/>
    <s v="Current Employees"/>
    <x v="1"/>
    <s v="Medical"/>
    <s v="STAFF-1006"/>
    <n v="1006"/>
    <x v="1"/>
    <s v="Research Scientist"/>
    <s v="Married"/>
    <s v="No"/>
    <s v="Y"/>
    <n v="0"/>
    <n v="-2"/>
    <n v="0"/>
    <n v="38"/>
    <n v="0"/>
    <m/>
    <n v="0"/>
    <n v="1"/>
    <n v="1391"/>
    <n v="10"/>
    <s v="High School"/>
    <n v="1"/>
    <n v="3"/>
    <n v="66"/>
    <n v="3"/>
    <n v="1"/>
    <n v="3"/>
    <n v="2684"/>
    <n v="12127"/>
    <n v="0"/>
    <n v="17"/>
    <n v="3"/>
    <n v="2"/>
    <n v="80"/>
    <n v="1"/>
    <n v="3"/>
    <n v="2"/>
    <n v="2"/>
    <n v="1"/>
    <n v="0"/>
    <n v="2"/>
  </r>
  <r>
    <x v="1"/>
    <x v="0"/>
    <x v="1"/>
    <s v="Current Employees"/>
    <x v="1"/>
    <s v="Medical"/>
    <s v="STAFF-1007"/>
    <n v="1007"/>
    <x v="1"/>
    <s v="Manufacturing Director"/>
    <s v="Divorced"/>
    <s v="No"/>
    <s v="Y"/>
    <n v="3"/>
    <n v="-2"/>
    <n v="0"/>
    <n v="46"/>
    <n v="0"/>
    <m/>
    <n v="0"/>
    <n v="1"/>
    <n v="566"/>
    <n v="7"/>
    <s v="Associates Degree"/>
    <n v="1"/>
    <n v="4"/>
    <n v="75"/>
    <n v="3"/>
    <n v="3"/>
    <n v="3"/>
    <n v="10845"/>
    <n v="24208"/>
    <n v="6"/>
    <n v="13"/>
    <n v="3"/>
    <n v="2"/>
    <n v="80"/>
    <n v="1"/>
    <n v="13"/>
    <n v="3"/>
    <n v="8"/>
    <n v="7"/>
    <n v="0"/>
    <n v="7"/>
  </r>
  <r>
    <x v="1"/>
    <x v="0"/>
    <x v="4"/>
    <s v="Current Employees"/>
    <x v="1"/>
    <s v="Medical"/>
    <s v="STAFF-1009"/>
    <n v="1009"/>
    <x v="0"/>
    <s v="Manufacturing Director"/>
    <s v="Divorced"/>
    <s v="No"/>
    <s v="Y"/>
    <n v="6"/>
    <n v="-2"/>
    <n v="0"/>
    <n v="24"/>
    <n v="0"/>
    <m/>
    <n v="0"/>
    <n v="1"/>
    <n v="1206"/>
    <n v="17"/>
    <s v="High School"/>
    <n v="1"/>
    <n v="4"/>
    <n v="41"/>
    <n v="2"/>
    <n v="2"/>
    <n v="3"/>
    <n v="4377"/>
    <n v="24117"/>
    <n v="1"/>
    <n v="15"/>
    <n v="3"/>
    <n v="2"/>
    <n v="80"/>
    <n v="2"/>
    <n v="5"/>
    <n v="3"/>
    <n v="4"/>
    <n v="2"/>
    <n v="3"/>
    <n v="2"/>
  </r>
  <r>
    <x v="0"/>
    <x v="0"/>
    <x v="0"/>
    <s v="Ex-Employees"/>
    <x v="1"/>
    <s v="Other"/>
    <s v="STAFF-1010"/>
    <n v="1010"/>
    <x v="1"/>
    <s v="Laboratory Technician"/>
    <s v="Divorced"/>
    <s v="Yes"/>
    <s v="Y"/>
    <n v="2"/>
    <n v="-2"/>
    <n v="0"/>
    <n v="35"/>
    <n v="1"/>
    <n v="1"/>
    <n v="1"/>
    <n v="0"/>
    <n v="622"/>
    <n v="14"/>
    <s v="Master's Degree"/>
    <n v="1"/>
    <n v="3"/>
    <n v="39"/>
    <n v="2"/>
    <n v="1"/>
    <n v="3"/>
    <n v="3743"/>
    <n v="10074"/>
    <n v="1"/>
    <n v="24"/>
    <n v="4"/>
    <n v="4"/>
    <n v="80"/>
    <n v="1"/>
    <n v="5"/>
    <n v="1"/>
    <n v="4"/>
    <n v="2"/>
    <n v="0"/>
    <n v="2"/>
  </r>
  <r>
    <x v="1"/>
    <x v="1"/>
    <x v="2"/>
    <s v="Current Employees"/>
    <x v="1"/>
    <s v="Life Sciences"/>
    <s v="STAFF-1011"/>
    <n v="1011"/>
    <x v="0"/>
    <s v="Manufacturing Director"/>
    <s v="Married"/>
    <s v="No"/>
    <s v="Y"/>
    <n v="1"/>
    <n v="-2"/>
    <n v="0"/>
    <n v="31"/>
    <n v="0"/>
    <m/>
    <n v="0"/>
    <n v="1"/>
    <n v="853"/>
    <n v="1"/>
    <s v="High School"/>
    <n v="1"/>
    <n v="3"/>
    <n v="96"/>
    <n v="3"/>
    <n v="2"/>
    <n v="1"/>
    <n v="4148"/>
    <n v="11275"/>
    <n v="1"/>
    <n v="12"/>
    <n v="3"/>
    <n v="3"/>
    <n v="80"/>
    <n v="1"/>
    <n v="4"/>
    <n v="3"/>
    <n v="4"/>
    <n v="3"/>
    <n v="0"/>
    <n v="3"/>
  </r>
  <r>
    <x v="1"/>
    <x v="2"/>
    <x v="4"/>
    <s v="Current Employees"/>
    <x v="1"/>
    <s v="Life Sciences"/>
    <s v="STAFF-1012"/>
    <n v="1012"/>
    <x v="1"/>
    <s v="Research Scientist"/>
    <s v="Single"/>
    <s v="No"/>
    <s v="Y"/>
    <n v="2"/>
    <n v="-2"/>
    <n v="0"/>
    <n v="18"/>
    <n v="0"/>
    <m/>
    <n v="0"/>
    <n v="1"/>
    <n v="287"/>
    <n v="5"/>
    <s v="Associates Degree"/>
    <n v="1"/>
    <n v="2"/>
    <n v="73"/>
    <n v="3"/>
    <n v="1"/>
    <n v="1"/>
    <n v="1051"/>
    <n v="13493"/>
    <n v="1"/>
    <n v="15"/>
    <n v="3"/>
    <n v="4"/>
    <n v="80"/>
    <n v="0"/>
    <n v="0"/>
    <n v="3"/>
    <n v="0"/>
    <n v="0"/>
    <n v="0"/>
    <n v="0"/>
  </r>
  <r>
    <x v="1"/>
    <x v="0"/>
    <x v="1"/>
    <s v="Current Employees"/>
    <x v="1"/>
    <s v="Technical Degree"/>
    <s v="STAFF-1013"/>
    <n v="1013"/>
    <x v="0"/>
    <s v="Manufacturing Director"/>
    <s v="Married"/>
    <s v="No"/>
    <s v="Y"/>
    <n v="2"/>
    <n v="-2"/>
    <n v="0"/>
    <n v="54"/>
    <n v="0"/>
    <m/>
    <n v="0"/>
    <n v="1"/>
    <n v="1441"/>
    <n v="17"/>
    <s v="Bachelor's Degree"/>
    <n v="1"/>
    <n v="4"/>
    <n v="56"/>
    <n v="3"/>
    <n v="3"/>
    <n v="4"/>
    <n v="10739"/>
    <n v="13943"/>
    <n v="8"/>
    <n v="11"/>
    <n v="3"/>
    <n v="3"/>
    <n v="80"/>
    <n v="1"/>
    <n v="22"/>
    <n v="3"/>
    <n v="10"/>
    <n v="7"/>
    <n v="0"/>
    <n v="8"/>
  </r>
  <r>
    <x v="1"/>
    <x v="0"/>
    <x v="0"/>
    <s v="Current Employees"/>
    <x v="1"/>
    <s v="Medical"/>
    <s v="STAFF-1014"/>
    <n v="1014"/>
    <x v="0"/>
    <s v="Healthcare Representative"/>
    <s v="Divorced"/>
    <s v="Yes"/>
    <s v="Y"/>
    <n v="3"/>
    <n v="-2"/>
    <n v="0"/>
    <n v="35"/>
    <n v="0"/>
    <m/>
    <n v="0"/>
    <n v="1"/>
    <n v="583"/>
    <n v="25"/>
    <s v="Master's Degree"/>
    <n v="1"/>
    <n v="3"/>
    <n v="57"/>
    <n v="3"/>
    <n v="3"/>
    <n v="3"/>
    <n v="10388"/>
    <n v="6975"/>
    <n v="1"/>
    <n v="11"/>
    <n v="3"/>
    <n v="3"/>
    <n v="80"/>
    <n v="1"/>
    <n v="16"/>
    <n v="2"/>
    <n v="16"/>
    <n v="10"/>
    <n v="10"/>
    <n v="1"/>
  </r>
  <r>
    <x v="1"/>
    <x v="0"/>
    <x v="2"/>
    <s v="Current Employees"/>
    <x v="1"/>
    <s v="Life Sciences"/>
    <s v="STAFF-1015"/>
    <n v="1015"/>
    <x v="0"/>
    <s v="Research Director"/>
    <s v="Married"/>
    <s v="Yes"/>
    <s v="Y"/>
    <n v="4"/>
    <n v="-2"/>
    <n v="0"/>
    <n v="30"/>
    <n v="0"/>
    <m/>
    <n v="0"/>
    <n v="1"/>
    <n v="153"/>
    <n v="8"/>
    <s v="Associates Degree"/>
    <n v="1"/>
    <n v="2"/>
    <n v="73"/>
    <n v="4"/>
    <n v="3"/>
    <n v="1"/>
    <n v="11416"/>
    <n v="17802"/>
    <n v="0"/>
    <n v="12"/>
    <n v="3"/>
    <n v="3"/>
    <n v="80"/>
    <n v="3"/>
    <n v="9"/>
    <n v="2"/>
    <n v="8"/>
    <n v="7"/>
    <n v="1"/>
    <n v="7"/>
  </r>
  <r>
    <x v="0"/>
    <x v="0"/>
    <x v="4"/>
    <s v="Ex-Employees"/>
    <x v="1"/>
    <s v="Medical"/>
    <s v="STAFF-1016"/>
    <n v="1016"/>
    <x v="0"/>
    <s v="Research Scientist"/>
    <s v="Single"/>
    <s v="Yes"/>
    <s v="Y"/>
    <n v="2"/>
    <n v="-2"/>
    <n v="0"/>
    <n v="20"/>
    <n v="1"/>
    <n v="1"/>
    <n v="1"/>
    <n v="0"/>
    <n v="1097"/>
    <n v="11"/>
    <s v="Bachelor's Degree"/>
    <n v="1"/>
    <n v="4"/>
    <n v="98"/>
    <n v="2"/>
    <n v="1"/>
    <n v="3"/>
    <n v="2600"/>
    <n v="18275"/>
    <n v="1"/>
    <n v="15"/>
    <n v="3"/>
    <n v="1"/>
    <n v="80"/>
    <n v="0"/>
    <n v="1"/>
    <n v="3"/>
    <n v="1"/>
    <n v="0"/>
    <n v="0"/>
    <n v="0"/>
  </r>
  <r>
    <x v="0"/>
    <x v="1"/>
    <x v="2"/>
    <s v="Ex-Employees"/>
    <x v="1"/>
    <s v="Medical"/>
    <s v="STAFF-1017"/>
    <n v="1017"/>
    <x v="0"/>
    <s v="Laboratory Technician"/>
    <s v="Single"/>
    <s v="No"/>
    <s v="Y"/>
    <n v="3"/>
    <n v="-2"/>
    <n v="0"/>
    <n v="30"/>
    <n v="1"/>
    <n v="1"/>
    <n v="1"/>
    <n v="0"/>
    <n v="109"/>
    <n v="5"/>
    <s v="Bachelor's Degree"/>
    <n v="1"/>
    <n v="2"/>
    <n v="60"/>
    <n v="3"/>
    <n v="1"/>
    <n v="3"/>
    <n v="2422"/>
    <n v="25725"/>
    <n v="0"/>
    <n v="17"/>
    <n v="3"/>
    <n v="1"/>
    <n v="80"/>
    <n v="0"/>
    <n v="4"/>
    <n v="3"/>
    <n v="3"/>
    <n v="2"/>
    <n v="1"/>
    <n v="2"/>
  </r>
  <r>
    <x v="1"/>
    <x v="0"/>
    <x v="2"/>
    <s v="Current Employees"/>
    <x v="1"/>
    <s v="Medical"/>
    <s v="STAFF-1018"/>
    <n v="1018"/>
    <x v="1"/>
    <s v="Manufacturing Director"/>
    <s v="Married"/>
    <s v="No"/>
    <s v="Y"/>
    <n v="2"/>
    <n v="-2"/>
    <n v="0"/>
    <n v="26"/>
    <n v="0"/>
    <m/>
    <n v="0"/>
    <n v="1"/>
    <n v="1066"/>
    <n v="2"/>
    <s v="Associates Degree"/>
    <n v="1"/>
    <n v="4"/>
    <n v="32"/>
    <n v="4"/>
    <n v="2"/>
    <n v="4"/>
    <n v="5472"/>
    <n v="3334"/>
    <n v="1"/>
    <n v="12"/>
    <n v="3"/>
    <n v="2"/>
    <n v="80"/>
    <n v="0"/>
    <n v="8"/>
    <n v="3"/>
    <n v="8"/>
    <n v="7"/>
    <n v="1"/>
    <n v="3"/>
  </r>
  <r>
    <x v="1"/>
    <x v="0"/>
    <x v="4"/>
    <s v="Current Employees"/>
    <x v="1"/>
    <s v="Life Sciences"/>
    <s v="STAFF-1019"/>
    <n v="1019"/>
    <x v="1"/>
    <s v="Laboratory Technician"/>
    <s v="Married"/>
    <s v="No"/>
    <s v="Y"/>
    <n v="3"/>
    <n v="-2"/>
    <n v="0"/>
    <n v="22"/>
    <n v="0"/>
    <m/>
    <n v="0"/>
    <n v="1"/>
    <n v="217"/>
    <n v="8"/>
    <s v="High School"/>
    <n v="1"/>
    <n v="2"/>
    <n v="94"/>
    <n v="1"/>
    <n v="1"/>
    <n v="1"/>
    <n v="2451"/>
    <n v="6881"/>
    <n v="1"/>
    <n v="15"/>
    <n v="3"/>
    <n v="1"/>
    <n v="80"/>
    <n v="1"/>
    <n v="4"/>
    <n v="2"/>
    <n v="4"/>
    <n v="3"/>
    <n v="1"/>
    <n v="1"/>
  </r>
  <r>
    <x v="1"/>
    <x v="0"/>
    <x v="1"/>
    <s v="Current Employees"/>
    <x v="1"/>
    <s v="Life Sciences"/>
    <s v="STAFF-1022"/>
    <n v="1022"/>
    <x v="1"/>
    <s v="Healthcare Representative"/>
    <s v="Single"/>
    <s v="No"/>
    <s v="Y"/>
    <n v="0"/>
    <n v="-2"/>
    <n v="0"/>
    <n v="48"/>
    <n v="0"/>
    <m/>
    <n v="0"/>
    <n v="1"/>
    <n v="277"/>
    <n v="6"/>
    <s v="Bachelor's Degree"/>
    <n v="1"/>
    <n v="1"/>
    <n v="97"/>
    <n v="2"/>
    <n v="2"/>
    <n v="1"/>
    <n v="4240"/>
    <n v="13119"/>
    <n v="2"/>
    <n v="13"/>
    <n v="3"/>
    <n v="4"/>
    <n v="80"/>
    <n v="0"/>
    <n v="19"/>
    <n v="3"/>
    <n v="2"/>
    <n v="2"/>
    <n v="2"/>
    <n v="2"/>
  </r>
  <r>
    <x v="1"/>
    <x v="0"/>
    <x v="1"/>
    <s v="Current Employees"/>
    <x v="1"/>
    <s v="Life Sciences"/>
    <s v="STAFF-1024"/>
    <n v="1024"/>
    <x v="1"/>
    <s v="Healthcare Representative"/>
    <s v="Single"/>
    <s v="No"/>
    <s v="Y"/>
    <n v="3"/>
    <n v="-2"/>
    <n v="0"/>
    <n v="48"/>
    <n v="0"/>
    <m/>
    <n v="0"/>
    <n v="1"/>
    <n v="1355"/>
    <n v="4"/>
    <s v="Master's Degree"/>
    <n v="1"/>
    <n v="3"/>
    <n v="78"/>
    <n v="2"/>
    <n v="3"/>
    <n v="1"/>
    <n v="10999"/>
    <n v="22245"/>
    <n v="7"/>
    <n v="14"/>
    <n v="3"/>
    <n v="2"/>
    <n v="80"/>
    <n v="0"/>
    <n v="27"/>
    <n v="3"/>
    <n v="15"/>
    <n v="11"/>
    <n v="4"/>
    <n v="8"/>
  </r>
  <r>
    <x v="1"/>
    <x v="0"/>
    <x v="0"/>
    <s v="Current Employees"/>
    <x v="1"/>
    <s v="Medical"/>
    <s v="STAFF-1025"/>
    <n v="1025"/>
    <x v="0"/>
    <s v="Manufacturing Director"/>
    <s v="Single"/>
    <s v="No"/>
    <s v="Y"/>
    <n v="6"/>
    <n v="-2"/>
    <n v="0"/>
    <n v="41"/>
    <n v="0"/>
    <m/>
    <n v="0"/>
    <n v="1"/>
    <n v="549"/>
    <n v="7"/>
    <s v="Associates Degree"/>
    <n v="1"/>
    <n v="4"/>
    <n v="42"/>
    <n v="3"/>
    <n v="2"/>
    <n v="3"/>
    <n v="5003"/>
    <n v="23371"/>
    <n v="6"/>
    <n v="14"/>
    <n v="3"/>
    <n v="2"/>
    <n v="80"/>
    <n v="0"/>
    <n v="8"/>
    <n v="3"/>
    <n v="2"/>
    <n v="2"/>
    <n v="2"/>
    <n v="1"/>
  </r>
  <r>
    <x v="1"/>
    <x v="0"/>
    <x v="0"/>
    <s v="Current Employees"/>
    <x v="1"/>
    <s v="Life Sciences"/>
    <s v="STAFF-1026"/>
    <n v="1026"/>
    <x v="0"/>
    <s v="Manufacturing Director"/>
    <s v="Married"/>
    <s v="No"/>
    <s v="Y"/>
    <n v="3"/>
    <n v="-2"/>
    <n v="0"/>
    <n v="39"/>
    <n v="0"/>
    <m/>
    <n v="0"/>
    <n v="1"/>
    <n v="466"/>
    <n v="1"/>
    <s v="High School"/>
    <n v="1"/>
    <n v="4"/>
    <n v="65"/>
    <n v="2"/>
    <n v="4"/>
    <n v="1"/>
    <n v="12742"/>
    <n v="7060"/>
    <n v="1"/>
    <n v="16"/>
    <n v="3"/>
    <n v="3"/>
    <n v="80"/>
    <n v="1"/>
    <n v="21"/>
    <n v="3"/>
    <n v="21"/>
    <n v="6"/>
    <n v="11"/>
    <n v="8"/>
  </r>
  <r>
    <x v="1"/>
    <x v="0"/>
    <x v="2"/>
    <s v="Current Employees"/>
    <x v="1"/>
    <s v="Life Sciences"/>
    <s v="STAFF-1027"/>
    <n v="1027"/>
    <x v="0"/>
    <s v="Manufacturing Director"/>
    <s v="Married"/>
    <s v="No"/>
    <s v="Y"/>
    <n v="2"/>
    <n v="-2"/>
    <n v="0"/>
    <n v="27"/>
    <n v="0"/>
    <m/>
    <n v="0"/>
    <n v="1"/>
    <n v="1055"/>
    <n v="2"/>
    <s v="Master's Degree"/>
    <n v="1"/>
    <n v="1"/>
    <n v="47"/>
    <n v="3"/>
    <n v="2"/>
    <n v="1"/>
    <n v="4227"/>
    <n v="4658"/>
    <n v="0"/>
    <n v="18"/>
    <n v="3"/>
    <n v="2"/>
    <n v="80"/>
    <n v="1"/>
    <n v="4"/>
    <n v="3"/>
    <n v="3"/>
    <n v="2"/>
    <n v="2"/>
    <n v="2"/>
  </r>
  <r>
    <x v="1"/>
    <x v="0"/>
    <x v="0"/>
    <s v="Current Employees"/>
    <x v="1"/>
    <s v="Other"/>
    <s v="STAFF-1028"/>
    <n v="1028"/>
    <x v="1"/>
    <s v="Laboratory Technician"/>
    <s v="Divorced"/>
    <s v="No"/>
    <s v="Y"/>
    <n v="4"/>
    <n v="-2"/>
    <n v="0"/>
    <n v="35"/>
    <n v="0"/>
    <m/>
    <n v="0"/>
    <n v="1"/>
    <n v="802"/>
    <n v="10"/>
    <s v="Bachelor's Degree"/>
    <n v="1"/>
    <n v="2"/>
    <n v="45"/>
    <n v="3"/>
    <n v="1"/>
    <n v="4"/>
    <n v="3917"/>
    <n v="9541"/>
    <n v="1"/>
    <n v="20"/>
    <n v="4"/>
    <n v="1"/>
    <n v="80"/>
    <n v="1"/>
    <n v="3"/>
    <n v="2"/>
    <n v="3"/>
    <n v="2"/>
    <n v="1"/>
    <n v="2"/>
  </r>
  <r>
    <x v="1"/>
    <x v="0"/>
    <x v="0"/>
    <s v="Current Employees"/>
    <x v="0"/>
    <s v="Marketing"/>
    <s v="STAFF-1029"/>
    <n v="1029"/>
    <x v="1"/>
    <s v="Manager"/>
    <s v="Married"/>
    <s v="No"/>
    <s v="Y"/>
    <n v="3"/>
    <n v="-2"/>
    <n v="0"/>
    <n v="42"/>
    <n v="0"/>
    <m/>
    <n v="0"/>
    <n v="1"/>
    <n v="265"/>
    <n v="5"/>
    <s v="Associates Degree"/>
    <n v="1"/>
    <n v="4"/>
    <n v="90"/>
    <n v="3"/>
    <n v="5"/>
    <n v="2"/>
    <n v="18303"/>
    <n v="7770"/>
    <n v="6"/>
    <n v="13"/>
    <n v="3"/>
    <n v="2"/>
    <n v="80"/>
    <n v="0"/>
    <n v="21"/>
    <n v="4"/>
    <n v="1"/>
    <n v="0"/>
    <n v="0"/>
    <n v="0"/>
  </r>
  <r>
    <x v="1"/>
    <x v="0"/>
    <x v="1"/>
    <s v="Current Employees"/>
    <x v="1"/>
    <s v="Life Sciences"/>
    <s v="STAFF-1030"/>
    <n v="1030"/>
    <x v="1"/>
    <s v="Laboratory Technician"/>
    <s v="Married"/>
    <s v="No"/>
    <s v="Y"/>
    <n v="5"/>
    <n v="-2"/>
    <n v="0"/>
    <n v="50"/>
    <n v="0"/>
    <m/>
    <n v="0"/>
    <n v="1"/>
    <n v="804"/>
    <n v="9"/>
    <s v="Bachelor's Degree"/>
    <n v="1"/>
    <n v="1"/>
    <n v="64"/>
    <n v="3"/>
    <n v="1"/>
    <n v="1"/>
    <n v="2380"/>
    <n v="20165"/>
    <n v="4"/>
    <n v="18"/>
    <n v="3"/>
    <n v="2"/>
    <n v="80"/>
    <n v="0"/>
    <n v="8"/>
    <n v="3"/>
    <n v="1"/>
    <n v="0"/>
    <n v="0"/>
    <n v="0"/>
  </r>
  <r>
    <x v="1"/>
    <x v="0"/>
    <x v="3"/>
    <s v="Current Employees"/>
    <x v="1"/>
    <s v="Life Sciences"/>
    <s v="STAFF-1032"/>
    <n v="1032"/>
    <x v="0"/>
    <s v="Manufacturing Director"/>
    <s v="Single"/>
    <s v="Yes"/>
    <s v="Y"/>
    <n v="4"/>
    <n v="-2"/>
    <n v="0"/>
    <n v="59"/>
    <n v="0"/>
    <m/>
    <n v="0"/>
    <n v="1"/>
    <n v="715"/>
    <n v="2"/>
    <s v="Bachelor's Degree"/>
    <n v="1"/>
    <n v="3"/>
    <n v="69"/>
    <n v="2"/>
    <n v="4"/>
    <n v="1"/>
    <n v="13726"/>
    <n v="21829"/>
    <n v="3"/>
    <n v="13"/>
    <n v="3"/>
    <n v="1"/>
    <n v="80"/>
    <n v="0"/>
    <n v="30"/>
    <n v="3"/>
    <n v="5"/>
    <n v="3"/>
    <n v="4"/>
    <n v="3"/>
  </r>
  <r>
    <x v="0"/>
    <x v="0"/>
    <x v="0"/>
    <s v="Ex-Employees"/>
    <x v="1"/>
    <s v="Medical"/>
    <s v="STAFF-1033"/>
    <n v="1033"/>
    <x v="0"/>
    <s v="Healthcare Representative"/>
    <s v="Married"/>
    <s v="No"/>
    <s v="Y"/>
    <n v="2"/>
    <n v="-2"/>
    <n v="0"/>
    <n v="37"/>
    <n v="1"/>
    <n v="1"/>
    <n v="1"/>
    <n v="0"/>
    <n v="1141"/>
    <n v="11"/>
    <s v="Associates Degree"/>
    <n v="1"/>
    <n v="1"/>
    <n v="61"/>
    <n v="1"/>
    <n v="2"/>
    <n v="3"/>
    <n v="4777"/>
    <n v="14382"/>
    <n v="5"/>
    <n v="15"/>
    <n v="3"/>
    <n v="1"/>
    <n v="80"/>
    <n v="0"/>
    <n v="15"/>
    <n v="1"/>
    <n v="1"/>
    <n v="0"/>
    <n v="0"/>
    <n v="0"/>
  </r>
  <r>
    <x v="1"/>
    <x v="1"/>
    <x v="3"/>
    <s v="Current Employees"/>
    <x v="1"/>
    <s v="Medical"/>
    <s v="STAFF-1034"/>
    <n v="1034"/>
    <x v="1"/>
    <s v="Healthcare Representative"/>
    <s v="Married"/>
    <s v="Yes"/>
    <s v="Y"/>
    <n v="3"/>
    <n v="-2"/>
    <n v="0"/>
    <n v="55"/>
    <n v="0"/>
    <m/>
    <n v="0"/>
    <n v="1"/>
    <n v="135"/>
    <n v="18"/>
    <s v="Master's Degree"/>
    <n v="1"/>
    <n v="3"/>
    <n v="62"/>
    <n v="3"/>
    <n v="2"/>
    <n v="3"/>
    <n v="6385"/>
    <n v="12992"/>
    <n v="3"/>
    <n v="14"/>
    <n v="3"/>
    <n v="4"/>
    <n v="80"/>
    <n v="2"/>
    <n v="17"/>
    <n v="3"/>
    <n v="8"/>
    <n v="7"/>
    <n v="6"/>
    <n v="7"/>
  </r>
  <r>
    <x v="1"/>
    <x v="2"/>
    <x v="0"/>
    <s v="Current Employees"/>
    <x v="1"/>
    <s v="Life Sciences"/>
    <s v="STAFF-1035"/>
    <n v="1035"/>
    <x v="0"/>
    <s v="Research Director"/>
    <s v="Divorced"/>
    <s v="No"/>
    <s v="Y"/>
    <n v="3"/>
    <n v="-2"/>
    <n v="0"/>
    <n v="41"/>
    <n v="0"/>
    <m/>
    <n v="0"/>
    <n v="1"/>
    <n v="247"/>
    <n v="7"/>
    <s v="High School"/>
    <n v="1"/>
    <n v="2"/>
    <n v="55"/>
    <n v="1"/>
    <n v="5"/>
    <n v="1"/>
    <n v="19973"/>
    <n v="20284"/>
    <n v="1"/>
    <n v="22"/>
    <n v="4"/>
    <n v="2"/>
    <n v="80"/>
    <n v="2"/>
    <n v="21"/>
    <n v="3"/>
    <n v="21"/>
    <n v="16"/>
    <n v="5"/>
    <n v="10"/>
  </r>
  <r>
    <x v="1"/>
    <x v="0"/>
    <x v="0"/>
    <s v="Current Employees"/>
    <x v="0"/>
    <s v="Life Sciences"/>
    <s v="STAFF-1036"/>
    <n v="1036"/>
    <x v="1"/>
    <s v="Sales Executive"/>
    <s v="Single"/>
    <s v="Yes"/>
    <s v="Y"/>
    <n v="1"/>
    <n v="-2"/>
    <n v="0"/>
    <n v="38"/>
    <n v="0"/>
    <m/>
    <n v="0"/>
    <n v="1"/>
    <n v="1035"/>
    <n v="3"/>
    <s v="Master's Degree"/>
    <n v="1"/>
    <n v="2"/>
    <n v="42"/>
    <n v="3"/>
    <n v="2"/>
    <n v="1"/>
    <n v="6861"/>
    <n v="4981"/>
    <n v="8"/>
    <n v="12"/>
    <n v="3"/>
    <n v="3"/>
    <n v="80"/>
    <n v="0"/>
    <n v="19"/>
    <n v="3"/>
    <n v="1"/>
    <n v="0"/>
    <n v="0"/>
    <n v="0"/>
  </r>
  <r>
    <x v="0"/>
    <x v="2"/>
    <x v="2"/>
    <s v="Ex-Employees"/>
    <x v="0"/>
    <s v="Medical"/>
    <s v="STAFF-1037"/>
    <n v="1037"/>
    <x v="1"/>
    <s v="Sales Executive"/>
    <s v="Single"/>
    <s v="No"/>
    <s v="Y"/>
    <n v="6"/>
    <n v="-2"/>
    <n v="0"/>
    <n v="26"/>
    <n v="1"/>
    <n v="1"/>
    <n v="1"/>
    <n v="0"/>
    <n v="265"/>
    <n v="29"/>
    <s v="Associates Degree"/>
    <n v="1"/>
    <n v="2"/>
    <n v="79"/>
    <n v="1"/>
    <n v="2"/>
    <n v="3"/>
    <n v="4969"/>
    <n v="21813"/>
    <n v="8"/>
    <n v="18"/>
    <n v="3"/>
    <n v="4"/>
    <n v="80"/>
    <n v="0"/>
    <n v="7"/>
    <n v="3"/>
    <n v="2"/>
    <n v="2"/>
    <n v="2"/>
    <n v="2"/>
  </r>
  <r>
    <x v="0"/>
    <x v="0"/>
    <x v="1"/>
    <s v="Ex-Employees"/>
    <x v="0"/>
    <s v="Marketing"/>
    <s v="STAFF-1038"/>
    <n v="1038"/>
    <x v="0"/>
    <s v="Manager"/>
    <s v="Married"/>
    <s v="No"/>
    <s v="Y"/>
    <n v="3"/>
    <n v="-2"/>
    <n v="0"/>
    <n v="52"/>
    <n v="1"/>
    <n v="1"/>
    <n v="1"/>
    <n v="0"/>
    <n v="266"/>
    <n v="2"/>
    <s v="High School"/>
    <n v="1"/>
    <n v="1"/>
    <n v="57"/>
    <n v="1"/>
    <n v="5"/>
    <n v="2"/>
    <n v="19845"/>
    <n v="25846"/>
    <n v="1"/>
    <n v="15"/>
    <n v="3"/>
    <n v="4"/>
    <n v="80"/>
    <n v="1"/>
    <n v="33"/>
    <n v="3"/>
    <n v="32"/>
    <n v="14"/>
    <n v="6"/>
    <n v="9"/>
  </r>
  <r>
    <x v="1"/>
    <x v="0"/>
    <x v="0"/>
    <s v="Current Employees"/>
    <x v="0"/>
    <s v="Medical"/>
    <s v="STAFF-1039"/>
    <n v="1039"/>
    <x v="0"/>
    <s v="Sales Executive"/>
    <s v="Married"/>
    <s v="Yes"/>
    <s v="Y"/>
    <n v="2"/>
    <n v="-2"/>
    <n v="0"/>
    <n v="44"/>
    <n v="0"/>
    <m/>
    <n v="0"/>
    <n v="1"/>
    <n v="1448"/>
    <n v="28"/>
    <s v="Bachelor's Degree"/>
    <n v="1"/>
    <n v="4"/>
    <n v="53"/>
    <n v="4"/>
    <n v="4"/>
    <n v="4"/>
    <n v="13320"/>
    <n v="11737"/>
    <n v="3"/>
    <n v="18"/>
    <n v="3"/>
    <n v="3"/>
    <n v="80"/>
    <n v="1"/>
    <n v="23"/>
    <n v="3"/>
    <n v="12"/>
    <n v="11"/>
    <n v="11"/>
    <n v="11"/>
  </r>
  <r>
    <x v="1"/>
    <x v="2"/>
    <x v="1"/>
    <s v="Current Employees"/>
    <x v="0"/>
    <s v="Life Sciences"/>
    <s v="STAFF-1040"/>
    <n v="1040"/>
    <x v="0"/>
    <s v="Sales Executive"/>
    <s v="Married"/>
    <s v="No"/>
    <s v="Y"/>
    <n v="3"/>
    <n v="-2"/>
    <n v="0"/>
    <n v="50"/>
    <n v="0"/>
    <m/>
    <n v="0"/>
    <n v="1"/>
    <n v="145"/>
    <n v="1"/>
    <s v="Bachelor's Degree"/>
    <n v="1"/>
    <n v="4"/>
    <n v="95"/>
    <n v="3"/>
    <n v="2"/>
    <n v="1"/>
    <n v="6347"/>
    <n v="24920"/>
    <n v="0"/>
    <n v="12"/>
    <n v="3"/>
    <n v="1"/>
    <n v="80"/>
    <n v="1"/>
    <n v="19"/>
    <n v="3"/>
    <n v="18"/>
    <n v="7"/>
    <n v="0"/>
    <n v="13"/>
  </r>
  <r>
    <x v="0"/>
    <x v="0"/>
    <x v="0"/>
    <s v="Ex-Employees"/>
    <x v="1"/>
    <s v="Life Sciences"/>
    <s v="STAFF-1042"/>
    <n v="1042"/>
    <x v="0"/>
    <s v="Laboratory Technician"/>
    <s v="Single"/>
    <s v="No"/>
    <s v="Y"/>
    <n v="1"/>
    <n v="-2"/>
    <n v="0"/>
    <n v="36"/>
    <n v="1"/>
    <n v="1"/>
    <n v="1"/>
    <n v="0"/>
    <n v="885"/>
    <n v="16"/>
    <s v="Master's Degree"/>
    <n v="1"/>
    <n v="3"/>
    <n v="43"/>
    <n v="4"/>
    <n v="1"/>
    <n v="1"/>
    <n v="2743"/>
    <n v="8269"/>
    <n v="1"/>
    <n v="16"/>
    <n v="3"/>
    <n v="3"/>
    <n v="80"/>
    <n v="0"/>
    <n v="18"/>
    <n v="3"/>
    <n v="17"/>
    <n v="13"/>
    <n v="15"/>
    <n v="14"/>
  </r>
  <r>
    <x v="1"/>
    <x v="1"/>
    <x v="0"/>
    <s v="Current Employees"/>
    <x v="1"/>
    <s v="Medical"/>
    <s v="STAFF-1043"/>
    <n v="1043"/>
    <x v="0"/>
    <s v="Manufacturing Director"/>
    <s v="Single"/>
    <s v="Yes"/>
    <s v="Y"/>
    <n v="2"/>
    <n v="-2"/>
    <n v="0"/>
    <n v="39"/>
    <n v="0"/>
    <m/>
    <n v="0"/>
    <n v="1"/>
    <n v="945"/>
    <n v="22"/>
    <s v="Bachelor's Degree"/>
    <n v="1"/>
    <n v="4"/>
    <n v="82"/>
    <n v="3"/>
    <n v="3"/>
    <n v="3"/>
    <n v="10880"/>
    <n v="5083"/>
    <n v="1"/>
    <n v="13"/>
    <n v="3"/>
    <n v="3"/>
    <n v="80"/>
    <n v="0"/>
    <n v="21"/>
    <n v="3"/>
    <n v="21"/>
    <n v="6"/>
    <n v="2"/>
    <n v="8"/>
  </r>
  <r>
    <x v="1"/>
    <x v="2"/>
    <x v="2"/>
    <s v="Current Employees"/>
    <x v="0"/>
    <s v="Life Sciences"/>
    <s v="STAFF-1044"/>
    <n v="1044"/>
    <x v="0"/>
    <s v="Sales Representative"/>
    <s v="Single"/>
    <s v="No"/>
    <s v="Y"/>
    <n v="2"/>
    <n v="-2"/>
    <n v="0"/>
    <n v="33"/>
    <n v="0"/>
    <m/>
    <n v="0"/>
    <n v="1"/>
    <n v="1038"/>
    <n v="8"/>
    <s v="High School"/>
    <n v="1"/>
    <n v="2"/>
    <n v="88"/>
    <n v="2"/>
    <n v="1"/>
    <n v="1"/>
    <n v="2342"/>
    <n v="21437"/>
    <n v="0"/>
    <n v="19"/>
    <n v="3"/>
    <n v="4"/>
    <n v="80"/>
    <n v="0"/>
    <n v="3"/>
    <n v="2"/>
    <n v="2"/>
    <n v="2"/>
    <n v="2"/>
    <n v="2"/>
  </r>
  <r>
    <x v="1"/>
    <x v="0"/>
    <x v="1"/>
    <s v="Current Employees"/>
    <x v="0"/>
    <s v="Life Sciences"/>
    <s v="STAFF-1045"/>
    <n v="1045"/>
    <x v="0"/>
    <s v="Manager"/>
    <s v="Married"/>
    <s v="No"/>
    <s v="Y"/>
    <n v="4"/>
    <n v="-2"/>
    <n v="0"/>
    <n v="45"/>
    <n v="0"/>
    <m/>
    <n v="0"/>
    <n v="1"/>
    <n v="1234"/>
    <n v="11"/>
    <s v="Associates Degree"/>
    <n v="1"/>
    <n v="4"/>
    <n v="90"/>
    <n v="3"/>
    <n v="4"/>
    <n v="1"/>
    <n v="17650"/>
    <n v="5404"/>
    <n v="3"/>
    <n v="13"/>
    <n v="3"/>
    <n v="2"/>
    <n v="80"/>
    <n v="1"/>
    <n v="26"/>
    <n v="4"/>
    <n v="9"/>
    <n v="3"/>
    <n v="1"/>
    <n v="1"/>
  </r>
  <r>
    <x v="1"/>
    <x v="2"/>
    <x v="2"/>
    <s v="Current Employees"/>
    <x v="1"/>
    <s v="Medical"/>
    <s v="STAFF-1046"/>
    <n v="1046"/>
    <x v="0"/>
    <s v="Laboratory Technician"/>
    <s v="Single"/>
    <s v="No"/>
    <s v="Y"/>
    <n v="2"/>
    <n v="-2"/>
    <n v="0"/>
    <n v="32"/>
    <n v="0"/>
    <m/>
    <n v="0"/>
    <n v="1"/>
    <n v="1109"/>
    <n v="29"/>
    <s v="Master's Degree"/>
    <n v="1"/>
    <n v="4"/>
    <n v="69"/>
    <n v="3"/>
    <n v="1"/>
    <n v="3"/>
    <n v="4025"/>
    <n v="11135"/>
    <n v="9"/>
    <n v="12"/>
    <n v="3"/>
    <n v="2"/>
    <n v="80"/>
    <n v="0"/>
    <n v="10"/>
    <n v="3"/>
    <n v="8"/>
    <n v="7"/>
    <n v="7"/>
    <n v="7"/>
  </r>
  <r>
    <x v="1"/>
    <x v="0"/>
    <x v="2"/>
    <s v="Current Employees"/>
    <x v="0"/>
    <s v="Marketing"/>
    <s v="STAFF-1047"/>
    <n v="1047"/>
    <x v="1"/>
    <s v="Sales Executive"/>
    <s v="Divorced"/>
    <s v="No"/>
    <s v="Y"/>
    <n v="2"/>
    <n v="-2"/>
    <n v="0"/>
    <n v="34"/>
    <n v="0"/>
    <m/>
    <n v="0"/>
    <n v="1"/>
    <n v="216"/>
    <n v="1"/>
    <s v="Master's Degree"/>
    <n v="1"/>
    <n v="2"/>
    <n v="75"/>
    <n v="4"/>
    <n v="2"/>
    <n v="2"/>
    <n v="9725"/>
    <n v="12278"/>
    <n v="0"/>
    <n v="11"/>
    <n v="3"/>
    <n v="4"/>
    <n v="80"/>
    <n v="1"/>
    <n v="16"/>
    <n v="2"/>
    <n v="15"/>
    <n v="1"/>
    <n v="0"/>
    <n v="9"/>
  </r>
  <r>
    <x v="1"/>
    <x v="0"/>
    <x v="3"/>
    <s v="Current Employees"/>
    <x v="0"/>
    <s v="Technical Degree"/>
    <s v="STAFF-1048"/>
    <n v="1048"/>
    <x v="1"/>
    <s v="Manager"/>
    <s v="Married"/>
    <s v="Yes"/>
    <s v="Y"/>
    <n v="1"/>
    <n v="-2"/>
    <n v="0"/>
    <n v="59"/>
    <n v="0"/>
    <m/>
    <n v="0"/>
    <n v="1"/>
    <n v="1089"/>
    <n v="1"/>
    <s v="Associates Degree"/>
    <n v="1"/>
    <n v="4"/>
    <n v="66"/>
    <n v="3"/>
    <n v="3"/>
    <n v="4"/>
    <n v="11904"/>
    <n v="11038"/>
    <n v="3"/>
    <n v="14"/>
    <n v="3"/>
    <n v="3"/>
    <n v="80"/>
    <n v="1"/>
    <n v="14"/>
    <n v="1"/>
    <n v="6"/>
    <n v="4"/>
    <n v="0"/>
    <n v="4"/>
  </r>
  <r>
    <x v="1"/>
    <x v="0"/>
    <x v="1"/>
    <s v="Current Employees"/>
    <x v="2"/>
    <s v="Medical"/>
    <s v="STAFF-1049"/>
    <n v="1049"/>
    <x v="1"/>
    <s v="Human Resources"/>
    <s v="Single"/>
    <s v="No"/>
    <s v="Y"/>
    <n v="3"/>
    <n v="-2"/>
    <n v="0"/>
    <n v="45"/>
    <n v="0"/>
    <m/>
    <n v="0"/>
    <n v="1"/>
    <n v="788"/>
    <n v="24"/>
    <s v="Master's Degree"/>
    <n v="1"/>
    <n v="2"/>
    <n v="36"/>
    <n v="3"/>
    <n v="1"/>
    <n v="3"/>
    <n v="2177"/>
    <n v="8318"/>
    <n v="1"/>
    <n v="16"/>
    <n v="3"/>
    <n v="1"/>
    <n v="80"/>
    <n v="0"/>
    <n v="6"/>
    <n v="3"/>
    <n v="6"/>
    <n v="3"/>
    <n v="0"/>
    <n v="4"/>
  </r>
  <r>
    <x v="1"/>
    <x v="1"/>
    <x v="1"/>
    <s v="Current Employees"/>
    <x v="0"/>
    <s v="Marketing"/>
    <s v="STAFF-1050"/>
    <n v="1050"/>
    <x v="0"/>
    <s v="Sales Executive"/>
    <s v="Married"/>
    <s v="No"/>
    <s v="Y"/>
    <n v="2"/>
    <n v="-2"/>
    <n v="0"/>
    <n v="53"/>
    <n v="0"/>
    <m/>
    <n v="0"/>
    <n v="1"/>
    <n v="124"/>
    <n v="2"/>
    <s v="Bachelor's Degree"/>
    <n v="1"/>
    <n v="3"/>
    <n v="38"/>
    <n v="2"/>
    <n v="3"/>
    <n v="2"/>
    <n v="7525"/>
    <n v="23537"/>
    <n v="2"/>
    <n v="12"/>
    <n v="3"/>
    <n v="1"/>
    <n v="80"/>
    <n v="1"/>
    <n v="30"/>
    <n v="3"/>
    <n v="15"/>
    <n v="7"/>
    <n v="6"/>
    <n v="12"/>
  </r>
  <r>
    <x v="0"/>
    <x v="0"/>
    <x v="0"/>
    <s v="Ex-Employees"/>
    <x v="1"/>
    <s v="Other"/>
    <s v="STAFF-1052"/>
    <n v="1052"/>
    <x v="1"/>
    <s v="Laboratory Technician"/>
    <s v="Divorced"/>
    <s v="No"/>
    <s v="Y"/>
    <n v="3"/>
    <n v="-2"/>
    <n v="0"/>
    <n v="36"/>
    <n v="1"/>
    <n v="1"/>
    <n v="1"/>
    <n v="0"/>
    <n v="660"/>
    <n v="15"/>
    <s v="Bachelor's Degree"/>
    <n v="1"/>
    <n v="1"/>
    <n v="81"/>
    <n v="3"/>
    <n v="2"/>
    <n v="3"/>
    <n v="4834"/>
    <n v="7858"/>
    <n v="7"/>
    <n v="14"/>
    <n v="3"/>
    <n v="2"/>
    <n v="80"/>
    <n v="1"/>
    <n v="9"/>
    <n v="2"/>
    <n v="1"/>
    <n v="0"/>
    <n v="0"/>
    <n v="0"/>
  </r>
  <r>
    <x v="0"/>
    <x v="1"/>
    <x v="2"/>
    <s v="Ex-Employees"/>
    <x v="1"/>
    <s v="Life Sciences"/>
    <s v="STAFF-1053"/>
    <n v="1053"/>
    <x v="1"/>
    <s v="Research Scientist"/>
    <s v="Married"/>
    <s v="Yes"/>
    <s v="Y"/>
    <n v="2"/>
    <n v="-2"/>
    <n v="0"/>
    <n v="26"/>
    <n v="1"/>
    <n v="1"/>
    <n v="1"/>
    <n v="0"/>
    <n v="342"/>
    <n v="2"/>
    <s v="Bachelor's Degree"/>
    <n v="1"/>
    <n v="1"/>
    <n v="57"/>
    <n v="3"/>
    <n v="1"/>
    <n v="1"/>
    <n v="2042"/>
    <n v="15346"/>
    <n v="6"/>
    <n v="14"/>
    <n v="3"/>
    <n v="2"/>
    <n v="80"/>
    <n v="1"/>
    <n v="6"/>
    <n v="3"/>
    <n v="3"/>
    <n v="2"/>
    <n v="1"/>
    <n v="2"/>
  </r>
  <r>
    <x v="1"/>
    <x v="0"/>
    <x v="2"/>
    <s v="Current Employees"/>
    <x v="0"/>
    <s v="Life Sciences"/>
    <s v="STAFF-1055"/>
    <n v="1055"/>
    <x v="0"/>
    <s v="Sales Representative"/>
    <s v="Married"/>
    <s v="Yes"/>
    <s v="Y"/>
    <n v="2"/>
    <n v="-2"/>
    <n v="0"/>
    <n v="34"/>
    <n v="0"/>
    <m/>
    <n v="0"/>
    <n v="1"/>
    <n v="1333"/>
    <n v="10"/>
    <s v="Master's Degree"/>
    <n v="1"/>
    <n v="3"/>
    <n v="87"/>
    <n v="3"/>
    <n v="1"/>
    <n v="1"/>
    <n v="2220"/>
    <n v="18410"/>
    <n v="1"/>
    <n v="19"/>
    <n v="3"/>
    <n v="4"/>
    <n v="80"/>
    <n v="1"/>
    <n v="1"/>
    <n v="3"/>
    <n v="1"/>
    <n v="1"/>
    <n v="0"/>
    <n v="0"/>
  </r>
  <r>
    <x v="1"/>
    <x v="0"/>
    <x v="2"/>
    <s v="Current Employees"/>
    <x v="0"/>
    <s v="Medical"/>
    <s v="STAFF-1056"/>
    <n v="1056"/>
    <x v="1"/>
    <s v="Sales Representative"/>
    <s v="Married"/>
    <s v="No"/>
    <s v="Y"/>
    <n v="5"/>
    <n v="-2"/>
    <n v="0"/>
    <n v="28"/>
    <n v="0"/>
    <m/>
    <n v="0"/>
    <n v="1"/>
    <n v="1144"/>
    <n v="10"/>
    <s v="High School"/>
    <n v="1"/>
    <n v="4"/>
    <n v="74"/>
    <n v="3"/>
    <n v="1"/>
    <n v="3"/>
    <n v="1052"/>
    <n v="23384"/>
    <n v="1"/>
    <n v="22"/>
    <n v="4"/>
    <n v="2"/>
    <n v="80"/>
    <n v="0"/>
    <n v="1"/>
    <n v="3"/>
    <n v="1"/>
    <n v="0"/>
    <n v="0"/>
    <n v="0"/>
  </r>
  <r>
    <x v="1"/>
    <x v="1"/>
    <x v="0"/>
    <s v="Current Employees"/>
    <x v="1"/>
    <s v="Other"/>
    <s v="STAFF-1060"/>
    <n v="1060"/>
    <x v="1"/>
    <s v="Research Scientist"/>
    <s v="Married"/>
    <s v="No"/>
    <s v="Y"/>
    <n v="2"/>
    <n v="-2"/>
    <n v="0"/>
    <n v="38"/>
    <n v="0"/>
    <m/>
    <n v="0"/>
    <n v="1"/>
    <n v="1186"/>
    <n v="3"/>
    <s v="Master's Degree"/>
    <n v="1"/>
    <n v="3"/>
    <n v="44"/>
    <n v="3"/>
    <n v="1"/>
    <n v="3"/>
    <n v="2821"/>
    <n v="2997"/>
    <n v="3"/>
    <n v="16"/>
    <n v="3"/>
    <n v="1"/>
    <n v="80"/>
    <n v="1"/>
    <n v="8"/>
    <n v="3"/>
    <n v="2"/>
    <n v="2"/>
    <n v="2"/>
    <n v="2"/>
  </r>
  <r>
    <x v="1"/>
    <x v="0"/>
    <x v="1"/>
    <s v="Current Employees"/>
    <x v="1"/>
    <s v="Medical"/>
    <s v="STAFF-1061"/>
    <n v="1061"/>
    <x v="1"/>
    <s v="Research Director"/>
    <s v="Married"/>
    <s v="Yes"/>
    <s v="Y"/>
    <n v="2"/>
    <n v="-2"/>
    <n v="0"/>
    <n v="50"/>
    <n v="0"/>
    <m/>
    <n v="0"/>
    <n v="1"/>
    <n v="1464"/>
    <n v="2"/>
    <s v="Master's Degree"/>
    <n v="1"/>
    <n v="2"/>
    <n v="62"/>
    <n v="3"/>
    <n v="5"/>
    <n v="3"/>
    <n v="19237"/>
    <n v="12853"/>
    <n v="2"/>
    <n v="11"/>
    <n v="3"/>
    <n v="4"/>
    <n v="80"/>
    <n v="1"/>
    <n v="29"/>
    <n v="2"/>
    <n v="8"/>
    <n v="1"/>
    <n v="7"/>
    <n v="7"/>
  </r>
  <r>
    <x v="1"/>
    <x v="0"/>
    <x v="0"/>
    <s v="Current Employees"/>
    <x v="1"/>
    <s v="Other"/>
    <s v="STAFF-1062"/>
    <n v="1062"/>
    <x v="0"/>
    <s v="Healthcare Representative"/>
    <s v="Single"/>
    <s v="No"/>
    <s v="Y"/>
    <n v="3"/>
    <n v="-2"/>
    <n v="0"/>
    <n v="37"/>
    <n v="0"/>
    <m/>
    <n v="0"/>
    <n v="1"/>
    <n v="124"/>
    <n v="3"/>
    <s v="Bachelor's Degree"/>
    <n v="1"/>
    <n v="4"/>
    <n v="35"/>
    <n v="3"/>
    <n v="2"/>
    <n v="3"/>
    <n v="4107"/>
    <n v="13848"/>
    <n v="3"/>
    <n v="15"/>
    <n v="3"/>
    <n v="1"/>
    <n v="80"/>
    <n v="0"/>
    <n v="8"/>
    <n v="2"/>
    <n v="4"/>
    <n v="3"/>
    <n v="0"/>
    <n v="1"/>
  </r>
  <r>
    <x v="1"/>
    <x v="0"/>
    <x v="0"/>
    <s v="Current Employees"/>
    <x v="0"/>
    <s v="Marketing"/>
    <s v="STAFF-1066"/>
    <n v="1066"/>
    <x v="1"/>
    <s v="Sales Executive"/>
    <s v="Married"/>
    <s v="No"/>
    <s v="Y"/>
    <n v="3"/>
    <n v="-2"/>
    <n v="0"/>
    <n v="40"/>
    <n v="0"/>
    <m/>
    <n v="0"/>
    <n v="1"/>
    <n v="300"/>
    <n v="26"/>
    <s v="Bachelor's Degree"/>
    <n v="1"/>
    <n v="3"/>
    <n v="74"/>
    <n v="3"/>
    <n v="2"/>
    <n v="2"/>
    <n v="8396"/>
    <n v="22217"/>
    <n v="1"/>
    <n v="14"/>
    <n v="3"/>
    <n v="2"/>
    <n v="80"/>
    <n v="1"/>
    <n v="8"/>
    <n v="2"/>
    <n v="7"/>
    <n v="7"/>
    <n v="7"/>
    <n v="5"/>
  </r>
  <r>
    <x v="1"/>
    <x v="1"/>
    <x v="2"/>
    <s v="Current Employees"/>
    <x v="1"/>
    <s v="Medical"/>
    <s v="STAFF-1068"/>
    <n v="1068"/>
    <x v="0"/>
    <s v="Research Scientist"/>
    <s v="Divorced"/>
    <s v="No"/>
    <s v="Y"/>
    <n v="5"/>
    <n v="-2"/>
    <n v="0"/>
    <n v="26"/>
    <n v="0"/>
    <m/>
    <n v="0"/>
    <n v="1"/>
    <n v="921"/>
    <n v="1"/>
    <s v="High School"/>
    <n v="1"/>
    <n v="1"/>
    <n v="66"/>
    <n v="2"/>
    <n v="1"/>
    <n v="3"/>
    <n v="2007"/>
    <n v="25265"/>
    <n v="1"/>
    <n v="13"/>
    <n v="3"/>
    <n v="3"/>
    <n v="80"/>
    <n v="2"/>
    <n v="5"/>
    <n v="3"/>
    <n v="5"/>
    <n v="3"/>
    <n v="1"/>
    <n v="3"/>
  </r>
  <r>
    <x v="1"/>
    <x v="0"/>
    <x v="1"/>
    <s v="Current Employees"/>
    <x v="1"/>
    <s v="Medical"/>
    <s v="STAFF-1069"/>
    <n v="1069"/>
    <x v="1"/>
    <s v="Research Director"/>
    <s v="Divorced"/>
    <s v="No"/>
    <s v="Y"/>
    <n v="0"/>
    <n v="-2"/>
    <n v="0"/>
    <n v="46"/>
    <n v="0"/>
    <m/>
    <n v="0"/>
    <n v="1"/>
    <n v="430"/>
    <n v="1"/>
    <s v="Master's Degree"/>
    <n v="1"/>
    <n v="4"/>
    <n v="40"/>
    <n v="3"/>
    <n v="5"/>
    <n v="4"/>
    <n v="19627"/>
    <n v="21445"/>
    <n v="9"/>
    <n v="17"/>
    <n v="3"/>
    <n v="4"/>
    <n v="80"/>
    <n v="2"/>
    <n v="23"/>
    <n v="3"/>
    <n v="2"/>
    <n v="2"/>
    <n v="2"/>
    <n v="2"/>
  </r>
  <r>
    <x v="1"/>
    <x v="0"/>
    <x v="1"/>
    <s v="Current Employees"/>
    <x v="0"/>
    <s v="Life Sciences"/>
    <s v="STAFF-1070"/>
    <n v="1070"/>
    <x v="0"/>
    <s v="Sales Executive"/>
    <s v="Married"/>
    <s v="No"/>
    <s v="Y"/>
    <n v="4"/>
    <n v="-2"/>
    <n v="0"/>
    <n v="54"/>
    <n v="0"/>
    <m/>
    <n v="0"/>
    <n v="1"/>
    <n v="1082"/>
    <n v="2"/>
    <s v="Master's Degree"/>
    <n v="1"/>
    <n v="3"/>
    <n v="41"/>
    <n v="2"/>
    <n v="3"/>
    <n v="1"/>
    <n v="10686"/>
    <n v="8392"/>
    <n v="6"/>
    <n v="11"/>
    <n v="3"/>
    <n v="2"/>
    <n v="80"/>
    <n v="1"/>
    <n v="13"/>
    <n v="3"/>
    <n v="9"/>
    <n v="4"/>
    <n v="7"/>
    <n v="0"/>
  </r>
  <r>
    <x v="1"/>
    <x v="1"/>
    <x v="3"/>
    <s v="Current Employees"/>
    <x v="1"/>
    <s v="Medical"/>
    <s v="STAFF-1071"/>
    <n v="1071"/>
    <x v="0"/>
    <s v="Research Scientist"/>
    <s v="Married"/>
    <s v="No"/>
    <s v="Y"/>
    <n v="4"/>
    <n v="-2"/>
    <n v="0"/>
    <n v="56"/>
    <n v="0"/>
    <m/>
    <n v="0"/>
    <n v="1"/>
    <n v="1240"/>
    <n v="9"/>
    <s v="Bachelor's Degree"/>
    <n v="1"/>
    <n v="1"/>
    <n v="63"/>
    <n v="3"/>
    <n v="1"/>
    <n v="3"/>
    <n v="2942"/>
    <n v="12154"/>
    <n v="2"/>
    <n v="19"/>
    <n v="3"/>
    <n v="2"/>
    <n v="80"/>
    <n v="1"/>
    <n v="18"/>
    <n v="3"/>
    <n v="5"/>
    <n v="4"/>
    <n v="0"/>
    <n v="3"/>
  </r>
  <r>
    <x v="1"/>
    <x v="0"/>
    <x v="0"/>
    <s v="Current Employees"/>
    <x v="1"/>
    <s v="Medical"/>
    <s v="STAFF-1073"/>
    <n v="1073"/>
    <x v="0"/>
    <s v="Manufacturing Director"/>
    <s v="Single"/>
    <s v="No"/>
    <s v="Y"/>
    <n v="2"/>
    <n v="-2"/>
    <n v="0"/>
    <n v="36"/>
    <n v="0"/>
    <m/>
    <n v="0"/>
    <n v="1"/>
    <n v="796"/>
    <n v="12"/>
    <s v="Doctoral Degree"/>
    <n v="1"/>
    <n v="4"/>
    <n v="51"/>
    <n v="2"/>
    <n v="3"/>
    <n v="4"/>
    <n v="8858"/>
    <n v="15669"/>
    <n v="0"/>
    <n v="11"/>
    <n v="3"/>
    <n v="2"/>
    <n v="80"/>
    <n v="0"/>
    <n v="15"/>
    <n v="2"/>
    <n v="14"/>
    <n v="8"/>
    <n v="7"/>
    <n v="8"/>
  </r>
  <r>
    <x v="1"/>
    <x v="2"/>
    <x v="3"/>
    <s v="Current Employees"/>
    <x v="1"/>
    <s v="Medical"/>
    <s v="STAFF-1074"/>
    <n v="1074"/>
    <x v="1"/>
    <s v="Manager"/>
    <s v="Single"/>
    <s v="No"/>
    <s v="Y"/>
    <n v="3"/>
    <n v="-2"/>
    <n v="0"/>
    <n v="55"/>
    <n v="0"/>
    <m/>
    <n v="0"/>
    <n v="1"/>
    <n v="444"/>
    <n v="2"/>
    <s v="High School"/>
    <n v="1"/>
    <n v="3"/>
    <n v="40"/>
    <n v="2"/>
    <n v="4"/>
    <n v="3"/>
    <n v="16756"/>
    <n v="17323"/>
    <n v="7"/>
    <n v="15"/>
    <n v="3"/>
    <n v="2"/>
    <n v="80"/>
    <n v="0"/>
    <n v="31"/>
    <n v="4"/>
    <n v="9"/>
    <n v="7"/>
    <n v="6"/>
    <n v="2"/>
  </r>
  <r>
    <x v="1"/>
    <x v="0"/>
    <x v="0"/>
    <s v="Current Employees"/>
    <x v="0"/>
    <s v="Medical"/>
    <s v="STAFF-1076"/>
    <n v="1076"/>
    <x v="1"/>
    <s v="Sales Executive"/>
    <s v="Divorced"/>
    <s v="No"/>
    <s v="Y"/>
    <n v="5"/>
    <n v="-2"/>
    <n v="0"/>
    <n v="43"/>
    <n v="0"/>
    <m/>
    <n v="0"/>
    <n v="1"/>
    <n v="415"/>
    <n v="25"/>
    <s v="Bachelor's Degree"/>
    <n v="1"/>
    <n v="3"/>
    <n v="79"/>
    <n v="2"/>
    <n v="3"/>
    <n v="4"/>
    <n v="10798"/>
    <n v="5268"/>
    <n v="5"/>
    <n v="13"/>
    <n v="3"/>
    <n v="3"/>
    <n v="80"/>
    <n v="1"/>
    <n v="18"/>
    <n v="3"/>
    <n v="1"/>
    <n v="0"/>
    <n v="0"/>
    <n v="0"/>
  </r>
  <r>
    <x v="0"/>
    <x v="1"/>
    <x v="4"/>
    <s v="Ex-Employees"/>
    <x v="0"/>
    <s v="Marketing"/>
    <s v="STAFF-1077"/>
    <n v="1077"/>
    <x v="0"/>
    <s v="Sales Representative"/>
    <s v="Single"/>
    <s v="Yes"/>
    <s v="Y"/>
    <n v="3"/>
    <n v="-2"/>
    <n v="0"/>
    <n v="20"/>
    <n v="1"/>
    <n v="1"/>
    <n v="1"/>
    <n v="0"/>
    <n v="769"/>
    <n v="9"/>
    <s v="Bachelor's Degree"/>
    <n v="1"/>
    <n v="4"/>
    <n v="54"/>
    <n v="3"/>
    <n v="1"/>
    <n v="2"/>
    <n v="2323"/>
    <n v="17205"/>
    <n v="1"/>
    <n v="14"/>
    <n v="3"/>
    <n v="2"/>
    <n v="80"/>
    <n v="0"/>
    <n v="2"/>
    <n v="3"/>
    <n v="2"/>
    <n v="2"/>
    <n v="0"/>
    <n v="2"/>
  </r>
  <r>
    <x v="0"/>
    <x v="0"/>
    <x v="4"/>
    <s v="Ex-Employees"/>
    <x v="1"/>
    <s v="Life Sciences"/>
    <s v="STAFF-1079"/>
    <n v="1079"/>
    <x v="0"/>
    <s v="Laboratory Technician"/>
    <s v="Single"/>
    <s v="No"/>
    <s v="Y"/>
    <n v="6"/>
    <n v="-2"/>
    <n v="0"/>
    <n v="21"/>
    <n v="1"/>
    <n v="1"/>
    <n v="1"/>
    <n v="0"/>
    <n v="1334"/>
    <n v="10"/>
    <s v="Bachelor's Degree"/>
    <n v="1"/>
    <n v="3"/>
    <n v="36"/>
    <n v="2"/>
    <n v="1"/>
    <n v="1"/>
    <n v="1416"/>
    <n v="17258"/>
    <n v="1"/>
    <n v="13"/>
    <n v="3"/>
    <n v="1"/>
    <n v="80"/>
    <n v="0"/>
    <n v="1"/>
    <n v="2"/>
    <n v="1"/>
    <n v="0"/>
    <n v="1"/>
    <n v="0"/>
  </r>
  <r>
    <x v="1"/>
    <x v="0"/>
    <x v="1"/>
    <s v="Current Employees"/>
    <x v="1"/>
    <s v="Life Sciences"/>
    <s v="STAFF-1080"/>
    <n v="1080"/>
    <x v="0"/>
    <s v="Research Scientist"/>
    <s v="Divorced"/>
    <s v="Yes"/>
    <s v="Y"/>
    <n v="2"/>
    <n v="-2"/>
    <n v="0"/>
    <n v="46"/>
    <n v="0"/>
    <m/>
    <n v="0"/>
    <n v="1"/>
    <n v="1003"/>
    <n v="8"/>
    <s v="Master's Degree"/>
    <n v="1"/>
    <n v="4"/>
    <n v="74"/>
    <n v="2"/>
    <n v="2"/>
    <n v="1"/>
    <n v="4615"/>
    <n v="21029"/>
    <n v="8"/>
    <n v="23"/>
    <n v="4"/>
    <n v="1"/>
    <n v="80"/>
    <n v="3"/>
    <n v="19"/>
    <n v="3"/>
    <n v="16"/>
    <n v="13"/>
    <n v="1"/>
    <n v="7"/>
  </r>
  <r>
    <x v="0"/>
    <x v="0"/>
    <x v="1"/>
    <s v="Ex-Employees"/>
    <x v="1"/>
    <s v="Life Sciences"/>
    <s v="STAFF-1081"/>
    <n v="1081"/>
    <x v="1"/>
    <s v="Research Scientist"/>
    <s v="Married"/>
    <s v="Yes"/>
    <s v="Y"/>
    <n v="2"/>
    <n v="-2"/>
    <n v="0"/>
    <n v="51"/>
    <n v="1"/>
    <n v="1"/>
    <n v="1"/>
    <n v="0"/>
    <n v="1323"/>
    <n v="4"/>
    <s v="Master's Degree"/>
    <n v="1"/>
    <n v="1"/>
    <n v="34"/>
    <n v="3"/>
    <n v="1"/>
    <n v="1"/>
    <n v="2461"/>
    <n v="10332"/>
    <n v="9"/>
    <n v="12"/>
    <n v="3"/>
    <n v="3"/>
    <n v="80"/>
    <n v="3"/>
    <n v="18"/>
    <n v="4"/>
    <n v="10"/>
    <n v="0"/>
    <n v="2"/>
    <n v="7"/>
  </r>
  <r>
    <x v="0"/>
    <x v="2"/>
    <x v="2"/>
    <s v="Ex-Employees"/>
    <x v="1"/>
    <s v="Technical Degree"/>
    <s v="STAFF-1082"/>
    <n v="1082"/>
    <x v="1"/>
    <s v="Healthcare Representative"/>
    <s v="Single"/>
    <s v="No"/>
    <s v="Y"/>
    <n v="2"/>
    <n v="-2"/>
    <n v="0"/>
    <n v="28"/>
    <n v="1"/>
    <n v="1"/>
    <n v="1"/>
    <n v="0"/>
    <n v="1366"/>
    <n v="24"/>
    <s v="Associates Degree"/>
    <n v="1"/>
    <n v="4"/>
    <n v="72"/>
    <n v="2"/>
    <n v="3"/>
    <n v="4"/>
    <n v="8722"/>
    <n v="12355"/>
    <n v="1"/>
    <n v="12"/>
    <n v="3"/>
    <n v="1"/>
    <n v="80"/>
    <n v="0"/>
    <n v="10"/>
    <n v="2"/>
    <n v="10"/>
    <n v="7"/>
    <n v="1"/>
    <n v="9"/>
  </r>
  <r>
    <x v="1"/>
    <x v="0"/>
    <x v="2"/>
    <s v="Current Employees"/>
    <x v="1"/>
    <s v="Medical"/>
    <s v="STAFF-1083"/>
    <n v="1083"/>
    <x v="1"/>
    <s v="Laboratory Technician"/>
    <s v="Married"/>
    <s v="No"/>
    <s v="Y"/>
    <n v="2"/>
    <n v="-2"/>
    <n v="0"/>
    <n v="26"/>
    <n v="0"/>
    <m/>
    <n v="0"/>
    <n v="1"/>
    <n v="192"/>
    <n v="1"/>
    <s v="Associates Degree"/>
    <n v="1"/>
    <n v="1"/>
    <n v="59"/>
    <n v="2"/>
    <n v="1"/>
    <n v="3"/>
    <n v="3955"/>
    <n v="11141"/>
    <n v="1"/>
    <n v="16"/>
    <n v="3"/>
    <n v="1"/>
    <n v="80"/>
    <n v="2"/>
    <n v="6"/>
    <n v="3"/>
    <n v="5"/>
    <n v="3"/>
    <n v="1"/>
    <n v="3"/>
  </r>
  <r>
    <x v="1"/>
    <x v="0"/>
    <x v="2"/>
    <s v="Current Employees"/>
    <x v="1"/>
    <s v="Other"/>
    <s v="STAFF-1084"/>
    <n v="1084"/>
    <x v="1"/>
    <s v="Manufacturing Director"/>
    <s v="Married"/>
    <s v="No"/>
    <s v="Y"/>
    <n v="1"/>
    <n v="-2"/>
    <n v="0"/>
    <n v="30"/>
    <n v="0"/>
    <m/>
    <n v="0"/>
    <n v="1"/>
    <n v="1176"/>
    <n v="20"/>
    <s v="Bachelor's Degree"/>
    <n v="1"/>
    <n v="3"/>
    <n v="85"/>
    <n v="3"/>
    <n v="2"/>
    <n v="3"/>
    <n v="9957"/>
    <n v="9096"/>
    <n v="0"/>
    <n v="15"/>
    <n v="3"/>
    <n v="3"/>
    <n v="80"/>
    <n v="1"/>
    <n v="7"/>
    <n v="2"/>
    <n v="6"/>
    <n v="2"/>
    <n v="0"/>
    <n v="2"/>
  </r>
  <r>
    <x v="1"/>
    <x v="0"/>
    <x v="0"/>
    <s v="Current Employees"/>
    <x v="1"/>
    <s v="Technical Degree"/>
    <s v="STAFF-1085"/>
    <n v="1085"/>
    <x v="0"/>
    <s v="Research Scientist"/>
    <s v="Married"/>
    <s v="No"/>
    <s v="Y"/>
    <n v="3"/>
    <n v="-2"/>
    <n v="0"/>
    <n v="41"/>
    <n v="0"/>
    <m/>
    <n v="0"/>
    <n v="1"/>
    <n v="509"/>
    <n v="7"/>
    <s v="Associates Degree"/>
    <n v="1"/>
    <n v="4"/>
    <n v="43"/>
    <n v="4"/>
    <n v="1"/>
    <n v="4"/>
    <n v="3376"/>
    <n v="18863"/>
    <n v="1"/>
    <n v="13"/>
    <n v="3"/>
    <n v="3"/>
    <n v="80"/>
    <n v="0"/>
    <n v="10"/>
    <n v="3"/>
    <n v="10"/>
    <n v="6"/>
    <n v="0"/>
    <n v="8"/>
  </r>
  <r>
    <x v="1"/>
    <x v="0"/>
    <x v="0"/>
    <s v="Current Employees"/>
    <x v="1"/>
    <s v="Life Sciences"/>
    <s v="STAFF-1088"/>
    <n v="1088"/>
    <x v="0"/>
    <s v="Healthcare Representative"/>
    <s v="Married"/>
    <s v="No"/>
    <s v="Y"/>
    <n v="4"/>
    <n v="-2"/>
    <n v="0"/>
    <n v="38"/>
    <n v="0"/>
    <m/>
    <n v="0"/>
    <n v="1"/>
    <n v="330"/>
    <n v="17"/>
    <s v="High School"/>
    <n v="1"/>
    <n v="3"/>
    <n v="65"/>
    <n v="2"/>
    <n v="3"/>
    <n v="1"/>
    <n v="8823"/>
    <n v="24608"/>
    <n v="0"/>
    <n v="18"/>
    <n v="3"/>
    <n v="1"/>
    <n v="80"/>
    <n v="1"/>
    <n v="20"/>
    <n v="2"/>
    <n v="19"/>
    <n v="9"/>
    <n v="1"/>
    <n v="9"/>
  </r>
  <r>
    <x v="1"/>
    <x v="0"/>
    <x v="0"/>
    <s v="Current Employees"/>
    <x v="1"/>
    <s v="Technical Degree"/>
    <s v="STAFF-1092"/>
    <n v="1092"/>
    <x v="1"/>
    <s v="Healthcare Representative"/>
    <s v="Married"/>
    <s v="No"/>
    <s v="Y"/>
    <n v="6"/>
    <n v="-2"/>
    <n v="0"/>
    <n v="40"/>
    <n v="0"/>
    <m/>
    <n v="0"/>
    <n v="1"/>
    <n v="1492"/>
    <n v="20"/>
    <s v="Master's Degree"/>
    <n v="1"/>
    <n v="4"/>
    <n v="61"/>
    <n v="3"/>
    <n v="3"/>
    <n v="4"/>
    <n v="10322"/>
    <n v="26542"/>
    <n v="4"/>
    <n v="20"/>
    <n v="4"/>
    <n v="4"/>
    <n v="80"/>
    <n v="1"/>
    <n v="14"/>
    <n v="3"/>
    <n v="11"/>
    <n v="10"/>
    <n v="11"/>
    <n v="1"/>
  </r>
  <r>
    <x v="1"/>
    <x v="2"/>
    <x v="2"/>
    <s v="Current Employees"/>
    <x v="1"/>
    <s v="Life Sciences"/>
    <s v="STAFF-1094"/>
    <n v="1094"/>
    <x v="1"/>
    <s v="Laboratory Technician"/>
    <s v="Married"/>
    <s v="No"/>
    <s v="Y"/>
    <n v="4"/>
    <n v="-2"/>
    <n v="0"/>
    <n v="27"/>
    <n v="0"/>
    <m/>
    <n v="0"/>
    <n v="1"/>
    <n v="1277"/>
    <n v="8"/>
    <s v="Doctoral Degree"/>
    <n v="1"/>
    <n v="1"/>
    <n v="87"/>
    <n v="1"/>
    <n v="1"/>
    <n v="1"/>
    <n v="4621"/>
    <n v="5869"/>
    <n v="1"/>
    <n v="19"/>
    <n v="3"/>
    <n v="4"/>
    <n v="80"/>
    <n v="3"/>
    <n v="3"/>
    <n v="3"/>
    <n v="3"/>
    <n v="2"/>
    <n v="1"/>
    <n v="2"/>
  </r>
  <r>
    <x v="1"/>
    <x v="1"/>
    <x v="3"/>
    <s v="Current Employees"/>
    <x v="1"/>
    <s v="Life Sciences"/>
    <s v="STAFF-1096"/>
    <n v="1096"/>
    <x v="1"/>
    <s v="Manufacturing Director"/>
    <s v="Married"/>
    <s v="No"/>
    <s v="Y"/>
    <n v="4"/>
    <n v="-2"/>
    <n v="0"/>
    <n v="55"/>
    <n v="0"/>
    <m/>
    <n v="0"/>
    <n v="1"/>
    <n v="1091"/>
    <n v="2"/>
    <s v="High School"/>
    <n v="1"/>
    <n v="4"/>
    <n v="65"/>
    <n v="3"/>
    <n v="3"/>
    <n v="1"/>
    <n v="10976"/>
    <n v="15813"/>
    <n v="3"/>
    <n v="18"/>
    <n v="3"/>
    <n v="2"/>
    <n v="80"/>
    <n v="1"/>
    <n v="23"/>
    <n v="3"/>
    <n v="3"/>
    <n v="2"/>
    <n v="1"/>
    <n v="2"/>
  </r>
  <r>
    <x v="1"/>
    <x v="0"/>
    <x v="2"/>
    <s v="Current Employees"/>
    <x v="1"/>
    <s v="Other"/>
    <s v="STAFF-1097"/>
    <n v="1097"/>
    <x v="0"/>
    <s v="Research Scientist"/>
    <s v="Single"/>
    <s v="No"/>
    <s v="Y"/>
    <n v="4"/>
    <n v="-2"/>
    <n v="0"/>
    <n v="28"/>
    <n v="0"/>
    <m/>
    <n v="0"/>
    <n v="1"/>
    <n v="857"/>
    <n v="10"/>
    <s v="Bachelor's Degree"/>
    <n v="1"/>
    <n v="3"/>
    <n v="59"/>
    <n v="3"/>
    <n v="2"/>
    <n v="3"/>
    <n v="3660"/>
    <n v="7909"/>
    <n v="3"/>
    <n v="13"/>
    <n v="3"/>
    <n v="4"/>
    <n v="80"/>
    <n v="0"/>
    <n v="10"/>
    <n v="4"/>
    <n v="8"/>
    <n v="7"/>
    <n v="1"/>
    <n v="7"/>
  </r>
  <r>
    <x v="0"/>
    <x v="0"/>
    <x v="0"/>
    <s v="Ex-Employees"/>
    <x v="2"/>
    <s v="Medical"/>
    <s v="STAFF-1098"/>
    <n v="1098"/>
    <x v="1"/>
    <s v="Human Resources"/>
    <s v="Married"/>
    <s v="No"/>
    <s v="Y"/>
    <n v="1"/>
    <n v="-2"/>
    <n v="0"/>
    <n v="44"/>
    <n v="1"/>
    <n v="1"/>
    <n v="1"/>
    <n v="0"/>
    <n v="1376"/>
    <n v="1"/>
    <s v="Associates Degree"/>
    <n v="1"/>
    <n v="2"/>
    <n v="91"/>
    <n v="2"/>
    <n v="3"/>
    <n v="3"/>
    <n v="10482"/>
    <n v="2326"/>
    <n v="9"/>
    <n v="14"/>
    <n v="3"/>
    <n v="4"/>
    <n v="80"/>
    <n v="1"/>
    <n v="24"/>
    <n v="3"/>
    <n v="20"/>
    <n v="6"/>
    <n v="3"/>
    <n v="6"/>
  </r>
  <r>
    <x v="1"/>
    <x v="0"/>
    <x v="2"/>
    <s v="Current Employees"/>
    <x v="1"/>
    <s v="Life Sciences"/>
    <s v="STAFF-1099"/>
    <n v="1099"/>
    <x v="1"/>
    <s v="Healthcare Representative"/>
    <s v="Divorced"/>
    <s v="No"/>
    <s v="Y"/>
    <n v="2"/>
    <n v="-2"/>
    <n v="0"/>
    <n v="33"/>
    <n v="0"/>
    <m/>
    <n v="0"/>
    <n v="1"/>
    <n v="654"/>
    <n v="5"/>
    <s v="Bachelor's Degree"/>
    <n v="1"/>
    <n v="4"/>
    <n v="34"/>
    <n v="2"/>
    <n v="3"/>
    <n v="1"/>
    <n v="7119"/>
    <n v="21214"/>
    <n v="4"/>
    <n v="15"/>
    <n v="3"/>
    <n v="3"/>
    <n v="80"/>
    <n v="1"/>
    <n v="9"/>
    <n v="3"/>
    <n v="3"/>
    <n v="2"/>
    <n v="1"/>
    <n v="2"/>
  </r>
  <r>
    <x v="0"/>
    <x v="0"/>
    <x v="0"/>
    <s v="Ex-Employees"/>
    <x v="0"/>
    <s v="Technical Degree"/>
    <s v="STAFF-1100"/>
    <n v="1100"/>
    <x v="1"/>
    <s v="Sales Executive"/>
    <s v="Single"/>
    <s v="Yes"/>
    <s v="Y"/>
    <n v="2"/>
    <n v="-2"/>
    <n v="0"/>
    <n v="35"/>
    <n v="1"/>
    <n v="1"/>
    <n v="1"/>
    <n v="0"/>
    <n v="1204"/>
    <n v="4"/>
    <s v="Bachelor's Degree"/>
    <n v="1"/>
    <n v="4"/>
    <n v="86"/>
    <n v="3"/>
    <n v="3"/>
    <n v="4"/>
    <n v="9582"/>
    <n v="10333"/>
    <n v="0"/>
    <n v="22"/>
    <n v="4"/>
    <n v="1"/>
    <n v="80"/>
    <n v="0"/>
    <n v="9"/>
    <n v="3"/>
    <n v="8"/>
    <n v="7"/>
    <n v="4"/>
    <n v="7"/>
  </r>
  <r>
    <x v="0"/>
    <x v="1"/>
    <x v="2"/>
    <s v="Ex-Employees"/>
    <x v="1"/>
    <s v="Medical"/>
    <s v="STAFF-1101"/>
    <n v="1101"/>
    <x v="0"/>
    <s v="Research Scientist"/>
    <s v="Single"/>
    <s v="No"/>
    <s v="Y"/>
    <n v="4"/>
    <n v="-2"/>
    <n v="0"/>
    <n v="33"/>
    <n v="1"/>
    <n v="1"/>
    <n v="1"/>
    <n v="0"/>
    <n v="827"/>
    <n v="29"/>
    <s v="Master's Degree"/>
    <n v="1"/>
    <n v="1"/>
    <n v="54"/>
    <n v="2"/>
    <n v="2"/>
    <n v="3"/>
    <n v="4508"/>
    <n v="3129"/>
    <n v="1"/>
    <n v="22"/>
    <n v="4"/>
    <n v="2"/>
    <n v="80"/>
    <n v="0"/>
    <n v="14"/>
    <n v="3"/>
    <n v="13"/>
    <n v="7"/>
    <n v="3"/>
    <n v="8"/>
  </r>
  <r>
    <x v="1"/>
    <x v="0"/>
    <x v="2"/>
    <s v="Current Employees"/>
    <x v="1"/>
    <s v="Life Sciences"/>
    <s v="STAFF-1102"/>
    <n v="1102"/>
    <x v="1"/>
    <s v="Laboratory Technician"/>
    <s v="Divorced"/>
    <s v="No"/>
    <s v="Y"/>
    <n v="5"/>
    <n v="-2"/>
    <n v="0"/>
    <n v="28"/>
    <n v="0"/>
    <m/>
    <n v="0"/>
    <n v="1"/>
    <n v="895"/>
    <n v="15"/>
    <s v="Associates Degree"/>
    <n v="1"/>
    <n v="1"/>
    <n v="50"/>
    <n v="3"/>
    <n v="1"/>
    <n v="1"/>
    <n v="2207"/>
    <n v="22482"/>
    <n v="1"/>
    <n v="16"/>
    <n v="3"/>
    <n v="4"/>
    <n v="80"/>
    <n v="1"/>
    <n v="4"/>
    <n v="2"/>
    <n v="4"/>
    <n v="2"/>
    <n v="2"/>
    <n v="2"/>
  </r>
  <r>
    <x v="1"/>
    <x v="1"/>
    <x v="2"/>
    <s v="Current Employees"/>
    <x v="1"/>
    <s v="Life Sciences"/>
    <s v="STAFF-1103"/>
    <n v="1103"/>
    <x v="1"/>
    <s v="Healthcare Representative"/>
    <s v="Single"/>
    <s v="No"/>
    <s v="Y"/>
    <n v="1"/>
    <n v="-2"/>
    <n v="0"/>
    <n v="34"/>
    <n v="0"/>
    <m/>
    <n v="0"/>
    <n v="1"/>
    <n v="618"/>
    <n v="3"/>
    <s v="High School"/>
    <n v="1"/>
    <n v="1"/>
    <n v="45"/>
    <n v="3"/>
    <n v="2"/>
    <n v="1"/>
    <n v="7756"/>
    <n v="22266"/>
    <n v="0"/>
    <n v="17"/>
    <n v="3"/>
    <n v="3"/>
    <n v="80"/>
    <n v="0"/>
    <n v="7"/>
    <n v="2"/>
    <n v="6"/>
    <n v="2"/>
    <n v="0"/>
    <n v="4"/>
  </r>
  <r>
    <x v="1"/>
    <x v="0"/>
    <x v="0"/>
    <s v="Current Employees"/>
    <x v="0"/>
    <s v="Life Sciences"/>
    <s v="STAFF-1105"/>
    <n v="1105"/>
    <x v="0"/>
    <s v="Sales Executive"/>
    <s v="Divorced"/>
    <s v="Yes"/>
    <s v="Y"/>
    <n v="5"/>
    <n v="-2"/>
    <n v="0"/>
    <n v="37"/>
    <n v="0"/>
    <m/>
    <n v="0"/>
    <n v="1"/>
    <n v="309"/>
    <n v="10"/>
    <s v="Master's Degree"/>
    <n v="1"/>
    <n v="4"/>
    <n v="88"/>
    <n v="2"/>
    <n v="2"/>
    <n v="1"/>
    <n v="6694"/>
    <n v="24223"/>
    <n v="2"/>
    <n v="14"/>
    <n v="3"/>
    <n v="3"/>
    <n v="80"/>
    <n v="3"/>
    <n v="8"/>
    <n v="3"/>
    <n v="1"/>
    <n v="0"/>
    <n v="0"/>
    <n v="0"/>
  </r>
  <r>
    <x v="0"/>
    <x v="0"/>
    <x v="2"/>
    <s v="Ex-Employees"/>
    <x v="1"/>
    <s v="Technical Degree"/>
    <s v="STAFF-1106"/>
    <n v="1106"/>
    <x v="1"/>
    <s v="Laboratory Technician"/>
    <s v="Married"/>
    <s v="Yes"/>
    <s v="Y"/>
    <n v="3"/>
    <n v="-2"/>
    <n v="0"/>
    <n v="25"/>
    <n v="1"/>
    <n v="1"/>
    <n v="1"/>
    <n v="0"/>
    <n v="1219"/>
    <n v="4"/>
    <s v="High School"/>
    <n v="1"/>
    <n v="4"/>
    <n v="32"/>
    <n v="3"/>
    <n v="1"/>
    <n v="4"/>
    <n v="3691"/>
    <n v="4605"/>
    <n v="1"/>
    <n v="15"/>
    <n v="3"/>
    <n v="2"/>
    <n v="80"/>
    <n v="1"/>
    <n v="7"/>
    <n v="4"/>
    <n v="7"/>
    <n v="7"/>
    <n v="5"/>
    <n v="6"/>
  </r>
  <r>
    <x v="0"/>
    <x v="0"/>
    <x v="2"/>
    <s v="Ex-Employees"/>
    <x v="1"/>
    <s v="Medical"/>
    <s v="STAFF-1107"/>
    <n v="1107"/>
    <x v="1"/>
    <s v="Laboratory Technician"/>
    <s v="Divorced"/>
    <s v="No"/>
    <s v="Y"/>
    <n v="0"/>
    <n v="-2"/>
    <n v="0"/>
    <n v="26"/>
    <n v="1"/>
    <n v="1"/>
    <n v="1"/>
    <n v="0"/>
    <n v="1330"/>
    <n v="21"/>
    <s v="Bachelor's Degree"/>
    <n v="1"/>
    <n v="1"/>
    <n v="37"/>
    <n v="3"/>
    <n v="1"/>
    <n v="3"/>
    <n v="2377"/>
    <n v="19373"/>
    <n v="1"/>
    <n v="20"/>
    <n v="4"/>
    <n v="3"/>
    <n v="80"/>
    <n v="1"/>
    <n v="1"/>
    <n v="2"/>
    <n v="1"/>
    <n v="1"/>
    <n v="0"/>
    <n v="0"/>
  </r>
  <r>
    <x v="0"/>
    <x v="0"/>
    <x v="2"/>
    <s v="Ex-Employees"/>
    <x v="1"/>
    <s v="Medical"/>
    <s v="STAFF-1108"/>
    <n v="1108"/>
    <x v="1"/>
    <s v="Research Scientist"/>
    <s v="Single"/>
    <s v="Yes"/>
    <s v="Y"/>
    <n v="0"/>
    <n v="-2"/>
    <n v="0"/>
    <n v="33"/>
    <n v="1"/>
    <n v="1"/>
    <n v="1"/>
    <n v="0"/>
    <n v="1017"/>
    <n v="25"/>
    <s v="Bachelor's Degree"/>
    <n v="1"/>
    <n v="1"/>
    <n v="55"/>
    <n v="2"/>
    <n v="1"/>
    <n v="3"/>
    <n v="2313"/>
    <n v="2993"/>
    <n v="4"/>
    <n v="20"/>
    <n v="4"/>
    <n v="2"/>
    <n v="80"/>
    <n v="0"/>
    <n v="5"/>
    <n v="3"/>
    <n v="2"/>
    <n v="2"/>
    <n v="2"/>
    <n v="2"/>
  </r>
  <r>
    <x v="1"/>
    <x v="0"/>
    <x v="0"/>
    <s v="Current Employees"/>
    <x v="1"/>
    <s v="Medical"/>
    <s v="STAFF-1109"/>
    <n v="1109"/>
    <x v="1"/>
    <s v="Manager"/>
    <s v="Married"/>
    <s v="No"/>
    <s v="Y"/>
    <n v="3"/>
    <n v="-2"/>
    <n v="0"/>
    <n v="42"/>
    <n v="0"/>
    <m/>
    <n v="0"/>
    <n v="1"/>
    <n v="469"/>
    <n v="2"/>
    <s v="Associates Degree"/>
    <n v="1"/>
    <n v="4"/>
    <n v="35"/>
    <n v="3"/>
    <n v="4"/>
    <n v="3"/>
    <n v="17665"/>
    <n v="14399"/>
    <n v="0"/>
    <n v="17"/>
    <n v="3"/>
    <n v="4"/>
    <n v="80"/>
    <n v="1"/>
    <n v="23"/>
    <n v="3"/>
    <n v="22"/>
    <n v="6"/>
    <n v="13"/>
    <n v="7"/>
  </r>
  <r>
    <x v="0"/>
    <x v="1"/>
    <x v="2"/>
    <s v="Ex-Employees"/>
    <x v="1"/>
    <s v="Medical"/>
    <s v="STAFF-1111"/>
    <n v="1111"/>
    <x v="1"/>
    <s v="Laboratory Technician"/>
    <s v="Divorced"/>
    <s v="No"/>
    <s v="Y"/>
    <n v="2"/>
    <n v="-2"/>
    <n v="0"/>
    <n v="28"/>
    <n v="1"/>
    <n v="1"/>
    <n v="1"/>
    <n v="0"/>
    <n v="1009"/>
    <n v="1"/>
    <s v="Bachelor's Degree"/>
    <n v="1"/>
    <n v="1"/>
    <n v="45"/>
    <n v="2"/>
    <n v="1"/>
    <n v="3"/>
    <n v="2596"/>
    <n v="7160"/>
    <n v="1"/>
    <n v="15"/>
    <n v="3"/>
    <n v="1"/>
    <n v="80"/>
    <n v="2"/>
    <n v="1"/>
    <n v="3"/>
    <n v="1"/>
    <n v="0"/>
    <n v="0"/>
    <n v="0"/>
  </r>
  <r>
    <x v="0"/>
    <x v="1"/>
    <x v="1"/>
    <s v="Ex-Employees"/>
    <x v="0"/>
    <s v="Other"/>
    <s v="STAFF-1113"/>
    <n v="1113"/>
    <x v="1"/>
    <s v="Sales Executive"/>
    <s v="Single"/>
    <s v="Yes"/>
    <s v="Y"/>
    <n v="4"/>
    <n v="-2"/>
    <n v="0"/>
    <n v="50"/>
    <n v="1"/>
    <n v="1"/>
    <n v="1"/>
    <n v="0"/>
    <n v="959"/>
    <n v="1"/>
    <s v="Master's Degree"/>
    <n v="1"/>
    <n v="4"/>
    <n v="81"/>
    <n v="3"/>
    <n v="2"/>
    <n v="3"/>
    <n v="4728"/>
    <n v="17251"/>
    <n v="3"/>
    <n v="14"/>
    <n v="3"/>
    <n v="4"/>
    <n v="80"/>
    <n v="0"/>
    <n v="5"/>
    <n v="3"/>
    <n v="0"/>
    <n v="0"/>
    <n v="0"/>
    <n v="0"/>
  </r>
  <r>
    <x v="1"/>
    <x v="1"/>
    <x v="2"/>
    <s v="Current Employees"/>
    <x v="0"/>
    <s v="Life Sciences"/>
    <s v="STAFF-1114"/>
    <n v="1114"/>
    <x v="0"/>
    <s v="Sales Executive"/>
    <s v="Married"/>
    <s v="No"/>
    <s v="Y"/>
    <n v="3"/>
    <n v="-2"/>
    <n v="0"/>
    <n v="33"/>
    <n v="0"/>
    <m/>
    <n v="0"/>
    <n v="1"/>
    <n v="970"/>
    <n v="7"/>
    <s v="Bachelor's Degree"/>
    <n v="1"/>
    <n v="4"/>
    <n v="30"/>
    <n v="3"/>
    <n v="2"/>
    <n v="1"/>
    <n v="4302"/>
    <n v="13401"/>
    <n v="0"/>
    <n v="17"/>
    <n v="3"/>
    <n v="3"/>
    <n v="80"/>
    <n v="1"/>
    <n v="4"/>
    <n v="3"/>
    <n v="3"/>
    <n v="2"/>
    <n v="0"/>
    <n v="2"/>
  </r>
  <r>
    <x v="1"/>
    <x v="2"/>
    <x v="2"/>
    <s v="Current Employees"/>
    <x v="1"/>
    <s v="Life Sciences"/>
    <s v="STAFF-1115"/>
    <n v="1115"/>
    <x v="1"/>
    <s v="Research Scientist"/>
    <s v="Married"/>
    <s v="No"/>
    <s v="Y"/>
    <n v="2"/>
    <n v="-2"/>
    <n v="0"/>
    <n v="34"/>
    <n v="0"/>
    <m/>
    <n v="0"/>
    <n v="1"/>
    <n v="697"/>
    <n v="3"/>
    <s v="Master's Degree"/>
    <n v="1"/>
    <n v="3"/>
    <n v="40"/>
    <n v="2"/>
    <n v="1"/>
    <n v="1"/>
    <n v="2979"/>
    <n v="22478"/>
    <n v="3"/>
    <n v="17"/>
    <n v="3"/>
    <n v="4"/>
    <n v="80"/>
    <n v="3"/>
    <n v="6"/>
    <n v="3"/>
    <n v="0"/>
    <n v="0"/>
    <n v="0"/>
    <n v="0"/>
  </r>
  <r>
    <x v="1"/>
    <x v="2"/>
    <x v="1"/>
    <s v="Current Employees"/>
    <x v="1"/>
    <s v="Medical"/>
    <s v="STAFF-1116"/>
    <n v="1116"/>
    <x v="1"/>
    <s v="Manager"/>
    <s v="Single"/>
    <s v="No"/>
    <s v="Y"/>
    <n v="3"/>
    <n v="-2"/>
    <n v="0"/>
    <n v="48"/>
    <n v="0"/>
    <m/>
    <n v="0"/>
    <n v="1"/>
    <n v="1262"/>
    <n v="1"/>
    <s v="Master's Degree"/>
    <n v="1"/>
    <n v="1"/>
    <n v="35"/>
    <n v="4"/>
    <n v="4"/>
    <n v="4"/>
    <n v="16885"/>
    <n v="16154"/>
    <n v="2"/>
    <n v="22"/>
    <n v="4"/>
    <n v="3"/>
    <n v="80"/>
    <n v="0"/>
    <n v="27"/>
    <n v="2"/>
    <n v="5"/>
    <n v="4"/>
    <n v="2"/>
    <n v="1"/>
  </r>
  <r>
    <x v="1"/>
    <x v="2"/>
    <x v="1"/>
    <s v="Current Employees"/>
    <x v="0"/>
    <s v="Life Sciences"/>
    <s v="STAFF-1117"/>
    <n v="1117"/>
    <x v="0"/>
    <s v="Sales Executive"/>
    <s v="Married"/>
    <s v="No"/>
    <s v="Y"/>
    <n v="2"/>
    <n v="-2"/>
    <n v="0"/>
    <n v="45"/>
    <n v="0"/>
    <m/>
    <n v="0"/>
    <n v="1"/>
    <n v="1050"/>
    <n v="9"/>
    <s v="Master's Degree"/>
    <n v="1"/>
    <n v="2"/>
    <n v="65"/>
    <n v="2"/>
    <n v="2"/>
    <n v="1"/>
    <n v="5593"/>
    <n v="17970"/>
    <n v="1"/>
    <n v="13"/>
    <n v="3"/>
    <n v="4"/>
    <n v="80"/>
    <n v="1"/>
    <n v="15"/>
    <n v="3"/>
    <n v="15"/>
    <n v="10"/>
    <n v="4"/>
    <n v="12"/>
  </r>
  <r>
    <x v="1"/>
    <x v="0"/>
    <x v="1"/>
    <s v="Current Employees"/>
    <x v="1"/>
    <s v="Life Sciences"/>
    <s v="STAFF-1118"/>
    <n v="1118"/>
    <x v="1"/>
    <s v="Healthcare Representative"/>
    <s v="Single"/>
    <s v="No"/>
    <s v="Y"/>
    <n v="4"/>
    <n v="-2"/>
    <n v="0"/>
    <n v="52"/>
    <n v="0"/>
    <m/>
    <n v="0"/>
    <n v="1"/>
    <n v="994"/>
    <n v="7"/>
    <s v="Master's Degree"/>
    <n v="1"/>
    <n v="2"/>
    <n v="87"/>
    <n v="3"/>
    <n v="3"/>
    <n v="1"/>
    <n v="10445"/>
    <n v="15322"/>
    <n v="7"/>
    <n v="19"/>
    <n v="3"/>
    <n v="4"/>
    <n v="80"/>
    <n v="0"/>
    <n v="18"/>
    <n v="3"/>
    <n v="8"/>
    <n v="6"/>
    <n v="4"/>
    <n v="0"/>
  </r>
  <r>
    <x v="1"/>
    <x v="0"/>
    <x v="0"/>
    <s v="Current Employees"/>
    <x v="0"/>
    <s v="Marketing"/>
    <s v="STAFF-1119"/>
    <n v="1119"/>
    <x v="1"/>
    <s v="Sales Executive"/>
    <s v="Divorced"/>
    <s v="Yes"/>
    <s v="Y"/>
    <n v="2"/>
    <n v="-2"/>
    <n v="0"/>
    <n v="38"/>
    <n v="0"/>
    <m/>
    <n v="0"/>
    <n v="1"/>
    <n v="770"/>
    <n v="10"/>
    <s v="Master's Degree"/>
    <n v="1"/>
    <n v="3"/>
    <n v="73"/>
    <n v="2"/>
    <n v="3"/>
    <n v="2"/>
    <n v="8740"/>
    <n v="5569"/>
    <n v="0"/>
    <n v="14"/>
    <n v="3"/>
    <n v="2"/>
    <n v="80"/>
    <n v="2"/>
    <n v="9"/>
    <n v="3"/>
    <n v="8"/>
    <n v="7"/>
    <n v="2"/>
    <n v="7"/>
  </r>
  <r>
    <x v="1"/>
    <x v="0"/>
    <x v="2"/>
    <s v="Current Employees"/>
    <x v="1"/>
    <s v="Life Sciences"/>
    <s v="STAFF-1120"/>
    <n v="1120"/>
    <x v="0"/>
    <s v="Research Scientist"/>
    <s v="Divorced"/>
    <s v="No"/>
    <s v="Y"/>
    <n v="1"/>
    <n v="-2"/>
    <n v="0"/>
    <n v="29"/>
    <n v="0"/>
    <m/>
    <n v="0"/>
    <n v="1"/>
    <n v="1107"/>
    <n v="28"/>
    <s v="Master's Degree"/>
    <n v="1"/>
    <n v="3"/>
    <n v="93"/>
    <n v="3"/>
    <n v="1"/>
    <n v="1"/>
    <n v="2514"/>
    <n v="26968"/>
    <n v="4"/>
    <n v="22"/>
    <n v="4"/>
    <n v="1"/>
    <n v="80"/>
    <n v="1"/>
    <n v="11"/>
    <n v="3"/>
    <n v="7"/>
    <n v="5"/>
    <n v="1"/>
    <n v="7"/>
  </r>
  <r>
    <x v="1"/>
    <x v="0"/>
    <x v="2"/>
    <s v="Current Employees"/>
    <x v="1"/>
    <s v="Medical"/>
    <s v="STAFF-1121"/>
    <n v="1121"/>
    <x v="0"/>
    <s v="Manufacturing Director"/>
    <s v="Divorced"/>
    <s v="No"/>
    <s v="Y"/>
    <n v="3"/>
    <n v="-2"/>
    <n v="0"/>
    <n v="28"/>
    <n v="0"/>
    <m/>
    <n v="0"/>
    <n v="1"/>
    <n v="950"/>
    <n v="3"/>
    <s v="Bachelor's Degree"/>
    <n v="1"/>
    <n v="4"/>
    <n v="93"/>
    <n v="3"/>
    <n v="3"/>
    <n v="3"/>
    <n v="7655"/>
    <n v="8039"/>
    <n v="0"/>
    <n v="17"/>
    <n v="3"/>
    <n v="2"/>
    <n v="80"/>
    <n v="3"/>
    <n v="10"/>
    <n v="2"/>
    <n v="9"/>
    <n v="7"/>
    <n v="1"/>
    <n v="7"/>
  </r>
  <r>
    <x v="1"/>
    <x v="0"/>
    <x v="1"/>
    <s v="Current Employees"/>
    <x v="0"/>
    <s v="Marketing"/>
    <s v="STAFF-1124"/>
    <n v="1124"/>
    <x v="1"/>
    <s v="Manager"/>
    <s v="Married"/>
    <s v="No"/>
    <s v="Y"/>
    <n v="3"/>
    <n v="-2"/>
    <n v="0"/>
    <n v="46"/>
    <n v="0"/>
    <m/>
    <n v="0"/>
    <n v="1"/>
    <n v="406"/>
    <n v="3"/>
    <s v="High School"/>
    <n v="1"/>
    <n v="1"/>
    <n v="52"/>
    <n v="3"/>
    <n v="4"/>
    <n v="2"/>
    <n v="17465"/>
    <n v="15596"/>
    <n v="3"/>
    <n v="12"/>
    <n v="3"/>
    <n v="4"/>
    <n v="80"/>
    <n v="1"/>
    <n v="23"/>
    <n v="3"/>
    <n v="12"/>
    <n v="9"/>
    <n v="4"/>
    <n v="9"/>
  </r>
  <r>
    <x v="1"/>
    <x v="0"/>
    <x v="0"/>
    <s v="Current Employees"/>
    <x v="0"/>
    <s v="Marketing"/>
    <s v="STAFF-1125"/>
    <n v="1125"/>
    <x v="1"/>
    <s v="Sales Executive"/>
    <s v="Single"/>
    <s v="No"/>
    <s v="Y"/>
    <n v="2"/>
    <n v="-2"/>
    <n v="0"/>
    <n v="38"/>
    <n v="0"/>
    <m/>
    <n v="0"/>
    <n v="1"/>
    <n v="130"/>
    <n v="2"/>
    <s v="Associates Degree"/>
    <n v="1"/>
    <n v="4"/>
    <n v="32"/>
    <n v="3"/>
    <n v="3"/>
    <n v="2"/>
    <n v="7351"/>
    <n v="20619"/>
    <n v="7"/>
    <n v="16"/>
    <n v="3"/>
    <n v="3"/>
    <n v="80"/>
    <n v="0"/>
    <n v="10"/>
    <n v="3"/>
    <n v="1"/>
    <n v="0"/>
    <n v="0"/>
    <n v="0"/>
  </r>
  <r>
    <x v="1"/>
    <x v="1"/>
    <x v="0"/>
    <s v="Current Employees"/>
    <x v="1"/>
    <s v="Life Sciences"/>
    <s v="STAFF-1126"/>
    <n v="1126"/>
    <x v="0"/>
    <s v="Manufacturing Director"/>
    <s v="Married"/>
    <s v="No"/>
    <s v="Y"/>
    <n v="1"/>
    <n v="-2"/>
    <n v="0"/>
    <n v="43"/>
    <n v="0"/>
    <m/>
    <n v="0"/>
    <n v="1"/>
    <n v="1082"/>
    <n v="27"/>
    <s v="Bachelor's Degree"/>
    <n v="1"/>
    <n v="3"/>
    <n v="83"/>
    <n v="3"/>
    <n v="3"/>
    <n v="1"/>
    <n v="10820"/>
    <n v="11535"/>
    <n v="8"/>
    <n v="11"/>
    <n v="3"/>
    <n v="3"/>
    <n v="80"/>
    <n v="1"/>
    <n v="18"/>
    <n v="3"/>
    <n v="8"/>
    <n v="7"/>
    <n v="0"/>
    <n v="1"/>
  </r>
  <r>
    <x v="0"/>
    <x v="1"/>
    <x v="0"/>
    <s v="Ex-Employees"/>
    <x v="1"/>
    <s v="Life Sciences"/>
    <s v="STAFF-1127"/>
    <n v="1127"/>
    <x v="1"/>
    <s v="Healthcare Representative"/>
    <s v="Divorced"/>
    <s v="No"/>
    <s v="Y"/>
    <n v="4"/>
    <n v="-2"/>
    <n v="0"/>
    <n v="39"/>
    <n v="1"/>
    <n v="1"/>
    <n v="1"/>
    <n v="0"/>
    <n v="203"/>
    <n v="2"/>
    <s v="Bachelor's Degree"/>
    <n v="1"/>
    <n v="1"/>
    <n v="84"/>
    <n v="3"/>
    <n v="4"/>
    <n v="1"/>
    <n v="12169"/>
    <n v="13547"/>
    <n v="7"/>
    <n v="11"/>
    <n v="3"/>
    <n v="4"/>
    <n v="80"/>
    <n v="3"/>
    <n v="21"/>
    <n v="3"/>
    <n v="18"/>
    <n v="7"/>
    <n v="11"/>
    <n v="5"/>
  </r>
  <r>
    <x v="1"/>
    <x v="0"/>
    <x v="0"/>
    <s v="Current Employees"/>
    <x v="1"/>
    <s v="Medical"/>
    <s v="STAFF-1128"/>
    <n v="1128"/>
    <x v="1"/>
    <s v="Research Director"/>
    <s v="Single"/>
    <s v="No"/>
    <s v="Y"/>
    <n v="2"/>
    <n v="-2"/>
    <n v="0"/>
    <n v="40"/>
    <n v="0"/>
    <m/>
    <n v="0"/>
    <n v="1"/>
    <n v="1308"/>
    <n v="14"/>
    <s v="Bachelor's Degree"/>
    <n v="1"/>
    <n v="3"/>
    <n v="44"/>
    <n v="2"/>
    <n v="5"/>
    <n v="3"/>
    <n v="19626"/>
    <n v="17544"/>
    <n v="1"/>
    <n v="14"/>
    <n v="3"/>
    <n v="1"/>
    <n v="80"/>
    <n v="0"/>
    <n v="21"/>
    <n v="4"/>
    <n v="20"/>
    <n v="7"/>
    <n v="4"/>
    <n v="9"/>
  </r>
  <r>
    <x v="1"/>
    <x v="0"/>
    <x v="4"/>
    <s v="Current Employees"/>
    <x v="1"/>
    <s v="Technical Degree"/>
    <s v="STAFF-1131"/>
    <n v="1131"/>
    <x v="0"/>
    <s v="Research Scientist"/>
    <s v="Single"/>
    <s v="Yes"/>
    <s v="Y"/>
    <n v="6"/>
    <n v="-2"/>
    <n v="0"/>
    <n v="21"/>
    <n v="0"/>
    <m/>
    <n v="0"/>
    <n v="1"/>
    <n v="984"/>
    <n v="1"/>
    <s v="High School"/>
    <n v="1"/>
    <n v="4"/>
    <n v="70"/>
    <n v="2"/>
    <n v="1"/>
    <n v="4"/>
    <n v="2070"/>
    <n v="25326"/>
    <n v="1"/>
    <n v="11"/>
    <n v="3"/>
    <n v="3"/>
    <n v="80"/>
    <n v="0"/>
    <n v="2"/>
    <n v="4"/>
    <n v="2"/>
    <n v="2"/>
    <n v="2"/>
    <n v="2"/>
  </r>
  <r>
    <x v="1"/>
    <x v="2"/>
    <x v="0"/>
    <s v="Current Employees"/>
    <x v="1"/>
    <s v="Life Sciences"/>
    <s v="STAFF-1132"/>
    <n v="1132"/>
    <x v="1"/>
    <s v="Laboratory Technician"/>
    <s v="Single"/>
    <s v="No"/>
    <s v="Y"/>
    <n v="2"/>
    <n v="-2"/>
    <n v="0"/>
    <n v="39"/>
    <n v="0"/>
    <m/>
    <n v="0"/>
    <n v="1"/>
    <n v="439"/>
    <n v="9"/>
    <s v="Bachelor's Degree"/>
    <n v="1"/>
    <n v="3"/>
    <n v="70"/>
    <n v="3"/>
    <n v="2"/>
    <n v="1"/>
    <n v="6782"/>
    <n v="8770"/>
    <n v="9"/>
    <n v="15"/>
    <n v="3"/>
    <n v="3"/>
    <n v="80"/>
    <n v="0"/>
    <n v="9"/>
    <n v="2"/>
    <n v="5"/>
    <n v="4"/>
    <n v="0"/>
    <n v="3"/>
  </r>
  <r>
    <x v="1"/>
    <x v="2"/>
    <x v="0"/>
    <s v="Current Employees"/>
    <x v="1"/>
    <s v="Life Sciences"/>
    <s v="STAFF-1133"/>
    <n v="1133"/>
    <x v="1"/>
    <s v="Manufacturing Director"/>
    <s v="Single"/>
    <s v="No"/>
    <s v="Y"/>
    <n v="0"/>
    <n v="-2"/>
    <n v="0"/>
    <n v="36"/>
    <n v="0"/>
    <m/>
    <n v="0"/>
    <n v="1"/>
    <n v="217"/>
    <n v="18"/>
    <s v="Master's Degree"/>
    <n v="1"/>
    <n v="1"/>
    <n v="78"/>
    <n v="3"/>
    <n v="2"/>
    <n v="1"/>
    <n v="7779"/>
    <n v="23238"/>
    <n v="2"/>
    <n v="20"/>
    <n v="4"/>
    <n v="1"/>
    <n v="80"/>
    <n v="0"/>
    <n v="18"/>
    <n v="3"/>
    <n v="11"/>
    <n v="9"/>
    <n v="0"/>
    <n v="9"/>
  </r>
  <r>
    <x v="1"/>
    <x v="1"/>
    <x v="2"/>
    <s v="Current Employees"/>
    <x v="0"/>
    <s v="Life Sciences"/>
    <s v="STAFF-1135"/>
    <n v="1135"/>
    <x v="1"/>
    <s v="Sales Representative"/>
    <s v="Married"/>
    <s v="No"/>
    <s v="Y"/>
    <n v="4"/>
    <n v="-2"/>
    <n v="0"/>
    <n v="31"/>
    <n v="0"/>
    <m/>
    <n v="0"/>
    <n v="1"/>
    <n v="793"/>
    <n v="20"/>
    <s v="Bachelor's Degree"/>
    <n v="1"/>
    <n v="3"/>
    <n v="67"/>
    <n v="4"/>
    <n v="1"/>
    <n v="1"/>
    <n v="2791"/>
    <n v="21981"/>
    <n v="0"/>
    <n v="12"/>
    <n v="3"/>
    <n v="1"/>
    <n v="80"/>
    <n v="1"/>
    <n v="3"/>
    <n v="3"/>
    <n v="2"/>
    <n v="2"/>
    <n v="2"/>
    <n v="2"/>
  </r>
  <r>
    <x v="1"/>
    <x v="0"/>
    <x v="2"/>
    <s v="Current Employees"/>
    <x v="1"/>
    <s v="Life Sciences"/>
    <s v="STAFF-1136"/>
    <n v="1136"/>
    <x v="1"/>
    <s v="Research Scientist"/>
    <s v="Married"/>
    <s v="No"/>
    <s v="Y"/>
    <n v="2"/>
    <n v="-2"/>
    <n v="0"/>
    <n v="28"/>
    <n v="0"/>
    <m/>
    <n v="0"/>
    <n v="1"/>
    <n v="1451"/>
    <n v="2"/>
    <s v="High School"/>
    <n v="1"/>
    <n v="1"/>
    <n v="67"/>
    <n v="2"/>
    <n v="1"/>
    <n v="1"/>
    <n v="3201"/>
    <n v="19911"/>
    <n v="0"/>
    <n v="17"/>
    <n v="3"/>
    <n v="1"/>
    <n v="80"/>
    <n v="0"/>
    <n v="6"/>
    <n v="1"/>
    <n v="5"/>
    <n v="3"/>
    <n v="0"/>
    <n v="4"/>
  </r>
  <r>
    <x v="1"/>
    <x v="1"/>
    <x v="0"/>
    <s v="Current Employees"/>
    <x v="0"/>
    <s v="Marketing"/>
    <s v="STAFF-1137"/>
    <n v="1137"/>
    <x v="1"/>
    <s v="Sales Executive"/>
    <s v="Divorced"/>
    <s v="No"/>
    <s v="Y"/>
    <n v="3"/>
    <n v="-2"/>
    <n v="0"/>
    <n v="35"/>
    <n v="0"/>
    <m/>
    <n v="0"/>
    <n v="1"/>
    <n v="1182"/>
    <n v="11"/>
    <s v="Associates Degree"/>
    <n v="1"/>
    <n v="4"/>
    <n v="54"/>
    <n v="3"/>
    <n v="2"/>
    <n v="2"/>
    <n v="4968"/>
    <n v="18500"/>
    <n v="1"/>
    <n v="11"/>
    <n v="3"/>
    <n v="4"/>
    <n v="80"/>
    <n v="1"/>
    <n v="5"/>
    <n v="3"/>
    <n v="5"/>
    <n v="2"/>
    <n v="0"/>
    <n v="2"/>
  </r>
  <r>
    <x v="1"/>
    <x v="0"/>
    <x v="1"/>
    <s v="Current Employees"/>
    <x v="0"/>
    <s v="Technical Degree"/>
    <s v="STAFF-1138"/>
    <n v="1138"/>
    <x v="1"/>
    <s v="Sales Executive"/>
    <s v="Married"/>
    <s v="No"/>
    <s v="Y"/>
    <n v="3"/>
    <n v="-2"/>
    <n v="0"/>
    <n v="49"/>
    <n v="0"/>
    <m/>
    <n v="0"/>
    <n v="1"/>
    <n v="174"/>
    <n v="8"/>
    <s v="Master's Degree"/>
    <n v="1"/>
    <n v="4"/>
    <n v="56"/>
    <n v="2"/>
    <n v="4"/>
    <n v="4"/>
    <n v="13120"/>
    <n v="11879"/>
    <n v="6"/>
    <n v="17"/>
    <n v="3"/>
    <n v="2"/>
    <n v="80"/>
    <n v="1"/>
    <n v="22"/>
    <n v="3"/>
    <n v="9"/>
    <n v="8"/>
    <n v="2"/>
    <n v="3"/>
  </r>
  <r>
    <x v="1"/>
    <x v="1"/>
    <x v="2"/>
    <s v="Current Employees"/>
    <x v="1"/>
    <s v="Life Sciences"/>
    <s v="STAFF-1140"/>
    <n v="1140"/>
    <x v="1"/>
    <s v="Manufacturing Director"/>
    <s v="Single"/>
    <s v="No"/>
    <s v="Y"/>
    <n v="3"/>
    <n v="-2"/>
    <n v="0"/>
    <n v="34"/>
    <n v="0"/>
    <m/>
    <n v="0"/>
    <n v="1"/>
    <n v="1003"/>
    <n v="2"/>
    <s v="Associates Degree"/>
    <n v="1"/>
    <n v="4"/>
    <n v="95"/>
    <n v="3"/>
    <n v="2"/>
    <n v="1"/>
    <n v="4033"/>
    <n v="15834"/>
    <n v="2"/>
    <n v="11"/>
    <n v="3"/>
    <n v="4"/>
    <n v="80"/>
    <n v="0"/>
    <n v="5"/>
    <n v="2"/>
    <n v="3"/>
    <n v="2"/>
    <n v="0"/>
    <n v="2"/>
  </r>
  <r>
    <x v="1"/>
    <x v="1"/>
    <x v="2"/>
    <s v="Current Employees"/>
    <x v="1"/>
    <s v="Life Sciences"/>
    <s v="STAFF-1143"/>
    <n v="1143"/>
    <x v="0"/>
    <s v="Research Scientist"/>
    <s v="Divorced"/>
    <s v="No"/>
    <s v="Y"/>
    <n v="2"/>
    <n v="-2"/>
    <n v="0"/>
    <n v="29"/>
    <n v="0"/>
    <m/>
    <n v="0"/>
    <n v="1"/>
    <n v="490"/>
    <n v="10"/>
    <s v="Bachelor's Degree"/>
    <n v="1"/>
    <n v="4"/>
    <n v="61"/>
    <n v="3"/>
    <n v="1"/>
    <n v="1"/>
    <n v="3291"/>
    <n v="17940"/>
    <n v="0"/>
    <n v="14"/>
    <n v="3"/>
    <n v="4"/>
    <n v="80"/>
    <n v="2"/>
    <n v="8"/>
    <n v="2"/>
    <n v="7"/>
    <n v="5"/>
    <n v="1"/>
    <n v="1"/>
  </r>
  <r>
    <x v="1"/>
    <x v="0"/>
    <x v="0"/>
    <s v="Current Employees"/>
    <x v="1"/>
    <s v="Medical"/>
    <s v="STAFF-1148"/>
    <n v="1148"/>
    <x v="1"/>
    <s v="Laboratory Technician"/>
    <s v="Single"/>
    <s v="No"/>
    <s v="Y"/>
    <n v="3"/>
    <n v="-2"/>
    <n v="0"/>
    <n v="42"/>
    <n v="0"/>
    <m/>
    <n v="0"/>
    <n v="1"/>
    <n v="188"/>
    <n v="29"/>
    <s v="Bachelor's Degree"/>
    <n v="1"/>
    <n v="2"/>
    <n v="56"/>
    <n v="1"/>
    <n v="2"/>
    <n v="4"/>
    <n v="4272"/>
    <n v="9558"/>
    <n v="4"/>
    <n v="19"/>
    <n v="3"/>
    <n v="1"/>
    <n v="80"/>
    <n v="0"/>
    <n v="16"/>
    <n v="3"/>
    <n v="1"/>
    <n v="0"/>
    <n v="0"/>
    <n v="0"/>
  </r>
  <r>
    <x v="1"/>
    <x v="0"/>
    <x v="2"/>
    <s v="Current Employees"/>
    <x v="1"/>
    <s v="Medical"/>
    <s v="STAFF-1150"/>
    <n v="1150"/>
    <x v="1"/>
    <s v="Manufacturing Director"/>
    <s v="Married"/>
    <s v="Yes"/>
    <s v="Y"/>
    <n v="2"/>
    <n v="-2"/>
    <n v="0"/>
    <n v="29"/>
    <n v="0"/>
    <m/>
    <n v="0"/>
    <n v="1"/>
    <n v="718"/>
    <n v="8"/>
    <s v="High School"/>
    <n v="1"/>
    <n v="2"/>
    <n v="79"/>
    <n v="2"/>
    <n v="2"/>
    <n v="4"/>
    <n v="5056"/>
    <n v="17689"/>
    <n v="1"/>
    <n v="15"/>
    <n v="3"/>
    <n v="3"/>
    <n v="80"/>
    <n v="1"/>
    <n v="10"/>
    <n v="2"/>
    <n v="10"/>
    <n v="7"/>
    <n v="1"/>
    <n v="2"/>
  </r>
  <r>
    <x v="1"/>
    <x v="0"/>
    <x v="0"/>
    <s v="Current Employees"/>
    <x v="2"/>
    <s v="Human Resources"/>
    <s v="STAFF-1152"/>
    <n v="1152"/>
    <x v="1"/>
    <s v="Human Resources"/>
    <s v="Married"/>
    <s v="No"/>
    <s v="Y"/>
    <n v="2"/>
    <n v="-2"/>
    <n v="0"/>
    <n v="38"/>
    <n v="0"/>
    <m/>
    <n v="0"/>
    <n v="1"/>
    <n v="433"/>
    <n v="1"/>
    <s v="Bachelor's Degree"/>
    <n v="1"/>
    <n v="3"/>
    <n v="37"/>
    <n v="4"/>
    <n v="1"/>
    <n v="3"/>
    <n v="2844"/>
    <n v="6004"/>
    <n v="1"/>
    <n v="13"/>
    <n v="3"/>
    <n v="4"/>
    <n v="80"/>
    <n v="1"/>
    <n v="7"/>
    <n v="4"/>
    <n v="7"/>
    <n v="6"/>
    <n v="5"/>
    <n v="0"/>
  </r>
  <r>
    <x v="1"/>
    <x v="1"/>
    <x v="2"/>
    <s v="Current Employees"/>
    <x v="1"/>
    <s v="Life Sciences"/>
    <s v="STAFF-1154"/>
    <n v="1154"/>
    <x v="1"/>
    <s v="Research Scientist"/>
    <s v="Divorced"/>
    <s v="Yes"/>
    <s v="Y"/>
    <n v="2"/>
    <n v="-2"/>
    <n v="0"/>
    <n v="28"/>
    <n v="0"/>
    <m/>
    <n v="0"/>
    <n v="1"/>
    <n v="773"/>
    <n v="6"/>
    <s v="Bachelor's Degree"/>
    <n v="1"/>
    <n v="3"/>
    <n v="39"/>
    <n v="2"/>
    <n v="1"/>
    <n v="1"/>
    <n v="2703"/>
    <n v="22088"/>
    <n v="1"/>
    <n v="14"/>
    <n v="3"/>
    <n v="4"/>
    <n v="80"/>
    <n v="1"/>
    <n v="3"/>
    <n v="3"/>
    <n v="3"/>
    <n v="1"/>
    <n v="0"/>
    <n v="2"/>
  </r>
  <r>
    <x v="0"/>
    <x v="2"/>
    <x v="4"/>
    <s v="Ex-Employees"/>
    <x v="1"/>
    <s v="Medical"/>
    <s v="STAFF-1156"/>
    <n v="1156"/>
    <x v="1"/>
    <s v="Laboratory Technician"/>
    <s v="Single"/>
    <s v="No"/>
    <s v="Y"/>
    <n v="0"/>
    <n v="-2"/>
    <n v="0"/>
    <n v="18"/>
    <n v="1"/>
    <n v="1"/>
    <n v="1"/>
    <n v="0"/>
    <n v="247"/>
    <n v="8"/>
    <s v="High School"/>
    <n v="1"/>
    <n v="3"/>
    <n v="80"/>
    <n v="3"/>
    <n v="1"/>
    <n v="3"/>
    <n v="1904"/>
    <n v="13556"/>
    <n v="1"/>
    <n v="12"/>
    <n v="3"/>
    <n v="4"/>
    <n v="80"/>
    <n v="0"/>
    <n v="0"/>
    <n v="3"/>
    <n v="0"/>
    <n v="0"/>
    <n v="0"/>
    <n v="0"/>
  </r>
  <r>
    <x v="0"/>
    <x v="0"/>
    <x v="2"/>
    <s v="Ex-Employees"/>
    <x v="0"/>
    <s v="Marketing"/>
    <s v="STAFF-1157"/>
    <n v="1157"/>
    <x v="0"/>
    <s v="Sales Executive"/>
    <s v="Single"/>
    <s v="Yes"/>
    <s v="Y"/>
    <n v="3"/>
    <n v="-2"/>
    <n v="0"/>
    <n v="33"/>
    <n v="1"/>
    <n v="1"/>
    <n v="1"/>
    <n v="0"/>
    <n v="603"/>
    <n v="9"/>
    <s v="Master's Degree"/>
    <n v="1"/>
    <n v="1"/>
    <n v="77"/>
    <n v="3"/>
    <n v="2"/>
    <n v="2"/>
    <n v="8224"/>
    <n v="18385"/>
    <n v="0"/>
    <n v="17"/>
    <n v="3"/>
    <n v="1"/>
    <n v="80"/>
    <n v="0"/>
    <n v="6"/>
    <n v="3"/>
    <n v="5"/>
    <n v="2"/>
    <n v="0"/>
    <n v="3"/>
  </r>
  <r>
    <x v="1"/>
    <x v="0"/>
    <x v="0"/>
    <s v="Current Employees"/>
    <x v="1"/>
    <s v="Life Sciences"/>
    <s v="STAFF-1158"/>
    <n v="1158"/>
    <x v="1"/>
    <s v="Laboratory Technician"/>
    <s v="Married"/>
    <s v="Yes"/>
    <s v="Y"/>
    <n v="4"/>
    <n v="-2"/>
    <n v="0"/>
    <n v="41"/>
    <n v="0"/>
    <m/>
    <n v="0"/>
    <n v="1"/>
    <n v="167"/>
    <n v="12"/>
    <s v="Master's Degree"/>
    <n v="1"/>
    <n v="2"/>
    <n v="46"/>
    <n v="3"/>
    <n v="1"/>
    <n v="1"/>
    <n v="4766"/>
    <n v="9051"/>
    <n v="3"/>
    <n v="11"/>
    <n v="3"/>
    <n v="1"/>
    <n v="80"/>
    <n v="1"/>
    <n v="6"/>
    <n v="3"/>
    <n v="1"/>
    <n v="0"/>
    <n v="0"/>
    <n v="0"/>
  </r>
  <r>
    <x v="0"/>
    <x v="1"/>
    <x v="2"/>
    <s v="Ex-Employees"/>
    <x v="1"/>
    <s v="Medical"/>
    <s v="STAFF-1160"/>
    <n v="1160"/>
    <x v="1"/>
    <s v="Laboratory Technician"/>
    <s v="Married"/>
    <s v="No"/>
    <s v="Y"/>
    <n v="5"/>
    <n v="-2"/>
    <n v="0"/>
    <n v="31"/>
    <n v="1"/>
    <n v="1"/>
    <n v="1"/>
    <n v="0"/>
    <n v="874"/>
    <n v="15"/>
    <s v="Bachelor's Degree"/>
    <n v="1"/>
    <n v="3"/>
    <n v="72"/>
    <n v="3"/>
    <n v="1"/>
    <n v="3"/>
    <n v="2610"/>
    <n v="6233"/>
    <n v="1"/>
    <n v="12"/>
    <n v="3"/>
    <n v="3"/>
    <n v="80"/>
    <n v="1"/>
    <n v="2"/>
    <n v="2"/>
    <n v="2"/>
    <n v="2"/>
    <n v="2"/>
    <n v="2"/>
  </r>
  <r>
    <x v="1"/>
    <x v="0"/>
    <x v="0"/>
    <s v="Current Employees"/>
    <x v="1"/>
    <s v="Medical"/>
    <s v="STAFF-1161"/>
    <n v="1161"/>
    <x v="0"/>
    <s v="Healthcare Representative"/>
    <s v="Divorced"/>
    <s v="No"/>
    <s v="Y"/>
    <n v="2"/>
    <n v="-2"/>
    <n v="0"/>
    <n v="37"/>
    <n v="0"/>
    <m/>
    <n v="0"/>
    <n v="1"/>
    <n v="367"/>
    <n v="25"/>
    <s v="Associates Degree"/>
    <n v="1"/>
    <n v="3"/>
    <n v="52"/>
    <n v="2"/>
    <n v="2"/>
    <n v="4"/>
    <n v="5731"/>
    <n v="17171"/>
    <n v="7"/>
    <n v="13"/>
    <n v="3"/>
    <n v="3"/>
    <n v="80"/>
    <n v="2"/>
    <n v="9"/>
    <n v="3"/>
    <n v="6"/>
    <n v="2"/>
    <n v="1"/>
    <n v="3"/>
  </r>
  <r>
    <x v="1"/>
    <x v="0"/>
    <x v="2"/>
    <s v="Current Employees"/>
    <x v="1"/>
    <s v="Life Sciences"/>
    <s v="STAFF-1162"/>
    <n v="1162"/>
    <x v="1"/>
    <s v="Research Scientist"/>
    <s v="Married"/>
    <s v="No"/>
    <s v="Y"/>
    <n v="0"/>
    <n v="-2"/>
    <n v="0"/>
    <n v="27"/>
    <n v="0"/>
    <m/>
    <n v="0"/>
    <n v="1"/>
    <n v="199"/>
    <n v="6"/>
    <s v="Bachelor's Degree"/>
    <n v="1"/>
    <n v="4"/>
    <n v="55"/>
    <n v="2"/>
    <n v="1"/>
    <n v="1"/>
    <n v="2539"/>
    <n v="7950"/>
    <n v="1"/>
    <n v="13"/>
    <n v="3"/>
    <n v="3"/>
    <n v="80"/>
    <n v="1"/>
    <n v="4"/>
    <n v="3"/>
    <n v="4"/>
    <n v="2"/>
    <n v="2"/>
    <n v="2"/>
  </r>
  <r>
    <x v="1"/>
    <x v="0"/>
    <x v="2"/>
    <s v="Current Employees"/>
    <x v="0"/>
    <s v="Life Sciences"/>
    <s v="STAFF-1163"/>
    <n v="1163"/>
    <x v="0"/>
    <s v="Sales Executive"/>
    <s v="Married"/>
    <s v="No"/>
    <s v="Y"/>
    <n v="3"/>
    <n v="-2"/>
    <n v="0"/>
    <n v="34"/>
    <n v="0"/>
    <m/>
    <n v="0"/>
    <n v="1"/>
    <n v="1400"/>
    <n v="9"/>
    <s v="High School"/>
    <n v="1"/>
    <n v="2"/>
    <n v="70"/>
    <n v="3"/>
    <n v="2"/>
    <n v="1"/>
    <n v="5714"/>
    <n v="5829"/>
    <n v="1"/>
    <n v="20"/>
    <n v="4"/>
    <n v="1"/>
    <n v="80"/>
    <n v="0"/>
    <n v="6"/>
    <n v="2"/>
    <n v="6"/>
    <n v="5"/>
    <n v="1"/>
    <n v="3"/>
  </r>
  <r>
    <x v="1"/>
    <x v="0"/>
    <x v="0"/>
    <s v="Current Employees"/>
    <x v="2"/>
    <s v="Technical Degree"/>
    <s v="STAFF-1164"/>
    <n v="1164"/>
    <x v="1"/>
    <s v="Human Resources"/>
    <s v="Single"/>
    <s v="No"/>
    <s v="Y"/>
    <n v="2"/>
    <n v="-2"/>
    <n v="0"/>
    <n v="35"/>
    <n v="0"/>
    <m/>
    <n v="0"/>
    <n v="1"/>
    <n v="528"/>
    <n v="8"/>
    <s v="Master's Degree"/>
    <n v="1"/>
    <n v="4"/>
    <n v="100"/>
    <n v="3"/>
    <n v="1"/>
    <n v="4"/>
    <n v="4323"/>
    <n v="7108"/>
    <n v="1"/>
    <n v="17"/>
    <n v="3"/>
    <n v="2"/>
    <n v="80"/>
    <n v="0"/>
    <n v="6"/>
    <n v="1"/>
    <n v="5"/>
    <n v="4"/>
    <n v="1"/>
    <n v="4"/>
  </r>
  <r>
    <x v="0"/>
    <x v="0"/>
    <x v="2"/>
    <s v="Ex-Employees"/>
    <x v="0"/>
    <s v="Life Sciences"/>
    <s v="STAFF-1165"/>
    <n v="1165"/>
    <x v="0"/>
    <s v="Sales Executive"/>
    <s v="Married"/>
    <s v="No"/>
    <s v="Y"/>
    <n v="3"/>
    <n v="-2"/>
    <n v="0"/>
    <n v="29"/>
    <n v="1"/>
    <n v="1"/>
    <n v="1"/>
    <n v="0"/>
    <n v="408"/>
    <n v="23"/>
    <s v="High School"/>
    <n v="1"/>
    <n v="4"/>
    <n v="45"/>
    <n v="2"/>
    <n v="3"/>
    <n v="1"/>
    <n v="7336"/>
    <n v="11162"/>
    <n v="1"/>
    <n v="13"/>
    <n v="3"/>
    <n v="1"/>
    <n v="80"/>
    <n v="1"/>
    <n v="11"/>
    <n v="1"/>
    <n v="11"/>
    <n v="8"/>
    <n v="3"/>
    <n v="10"/>
  </r>
  <r>
    <x v="1"/>
    <x v="1"/>
    <x v="0"/>
    <s v="Current Employees"/>
    <x v="1"/>
    <s v="Medical"/>
    <s v="STAFF-1166"/>
    <n v="1166"/>
    <x v="0"/>
    <s v="Research Director"/>
    <s v="Single"/>
    <s v="No"/>
    <s v="Y"/>
    <n v="3"/>
    <n v="-2"/>
    <n v="0"/>
    <n v="40"/>
    <n v="0"/>
    <m/>
    <n v="0"/>
    <n v="1"/>
    <n v="593"/>
    <n v="9"/>
    <s v="Master's Degree"/>
    <n v="1"/>
    <n v="2"/>
    <n v="88"/>
    <n v="3"/>
    <n v="3"/>
    <n v="3"/>
    <n v="13499"/>
    <n v="13782"/>
    <n v="9"/>
    <n v="17"/>
    <n v="3"/>
    <n v="3"/>
    <n v="80"/>
    <n v="0"/>
    <n v="20"/>
    <n v="2"/>
    <n v="18"/>
    <n v="7"/>
    <n v="2"/>
    <n v="13"/>
  </r>
  <r>
    <x v="0"/>
    <x v="1"/>
    <x v="0"/>
    <s v="Ex-Employees"/>
    <x v="0"/>
    <s v="Life Sciences"/>
    <s v="STAFF-1167"/>
    <n v="1167"/>
    <x v="1"/>
    <s v="Sales Executive"/>
    <s v="Single"/>
    <s v="Yes"/>
    <s v="Y"/>
    <n v="2"/>
    <n v="-2"/>
    <n v="0"/>
    <n v="42"/>
    <n v="1"/>
    <n v="1"/>
    <n v="1"/>
    <n v="0"/>
    <n v="481"/>
    <n v="12"/>
    <s v="Bachelor's Degree"/>
    <n v="1"/>
    <n v="3"/>
    <n v="44"/>
    <n v="3"/>
    <n v="4"/>
    <n v="1"/>
    <n v="13758"/>
    <n v="2447"/>
    <n v="0"/>
    <n v="12"/>
    <n v="3"/>
    <n v="2"/>
    <n v="80"/>
    <n v="0"/>
    <n v="22"/>
    <n v="2"/>
    <n v="21"/>
    <n v="9"/>
    <n v="13"/>
    <n v="14"/>
  </r>
  <r>
    <x v="1"/>
    <x v="0"/>
    <x v="0"/>
    <s v="Current Employees"/>
    <x v="0"/>
    <s v="Marketing"/>
    <s v="STAFF-1171"/>
    <n v="1171"/>
    <x v="1"/>
    <s v="Sales Executive"/>
    <s v="Single"/>
    <s v="No"/>
    <s v="Y"/>
    <n v="3"/>
    <n v="-2"/>
    <n v="0"/>
    <n v="42"/>
    <n v="0"/>
    <m/>
    <n v="0"/>
    <n v="1"/>
    <n v="647"/>
    <n v="4"/>
    <s v="Master's Degree"/>
    <n v="1"/>
    <n v="2"/>
    <n v="45"/>
    <n v="3"/>
    <n v="2"/>
    <n v="2"/>
    <n v="5155"/>
    <n v="2253"/>
    <n v="7"/>
    <n v="13"/>
    <n v="3"/>
    <n v="4"/>
    <n v="80"/>
    <n v="0"/>
    <n v="9"/>
    <n v="4"/>
    <n v="6"/>
    <n v="4"/>
    <n v="1"/>
    <n v="5"/>
  </r>
  <r>
    <x v="1"/>
    <x v="0"/>
    <x v="0"/>
    <s v="Current Employees"/>
    <x v="1"/>
    <s v="Medical"/>
    <s v="STAFF-1172"/>
    <n v="1172"/>
    <x v="1"/>
    <s v="Laboratory Technician"/>
    <s v="Married"/>
    <s v="No"/>
    <s v="Y"/>
    <n v="2"/>
    <n v="-2"/>
    <n v="0"/>
    <n v="35"/>
    <n v="0"/>
    <m/>
    <n v="0"/>
    <n v="1"/>
    <n v="982"/>
    <n v="1"/>
    <s v="Master's Degree"/>
    <n v="1"/>
    <n v="4"/>
    <n v="58"/>
    <n v="2"/>
    <n v="1"/>
    <n v="3"/>
    <n v="2258"/>
    <n v="16340"/>
    <n v="6"/>
    <n v="12"/>
    <n v="3"/>
    <n v="2"/>
    <n v="80"/>
    <n v="1"/>
    <n v="10"/>
    <n v="3"/>
    <n v="8"/>
    <n v="0"/>
    <n v="1"/>
    <n v="7"/>
  </r>
  <r>
    <x v="1"/>
    <x v="0"/>
    <x v="4"/>
    <s v="Current Employees"/>
    <x v="1"/>
    <s v="Medical"/>
    <s v="STAFF-1173"/>
    <n v="1173"/>
    <x v="1"/>
    <s v="Laboratory Technician"/>
    <s v="Single"/>
    <s v="No"/>
    <s v="Y"/>
    <n v="2"/>
    <n v="-2"/>
    <n v="0"/>
    <n v="24"/>
    <n v="0"/>
    <m/>
    <n v="0"/>
    <n v="1"/>
    <n v="477"/>
    <n v="24"/>
    <s v="Bachelor's Degree"/>
    <n v="1"/>
    <n v="4"/>
    <n v="49"/>
    <n v="3"/>
    <n v="1"/>
    <n v="2"/>
    <n v="3597"/>
    <n v="6409"/>
    <n v="8"/>
    <n v="22"/>
    <n v="4"/>
    <n v="4"/>
    <n v="80"/>
    <n v="0"/>
    <n v="6"/>
    <n v="3"/>
    <n v="4"/>
    <n v="3"/>
    <n v="1"/>
    <n v="2"/>
  </r>
  <r>
    <x v="0"/>
    <x v="0"/>
    <x v="2"/>
    <s v="Ex-Employees"/>
    <x v="1"/>
    <s v="Life Sciences"/>
    <s v="STAFF-1175"/>
    <n v="1175"/>
    <x v="0"/>
    <s v="Laboratory Technician"/>
    <s v="Married"/>
    <s v="Yes"/>
    <s v="Y"/>
    <n v="4"/>
    <n v="-2"/>
    <n v="0"/>
    <n v="28"/>
    <n v="1"/>
    <n v="1"/>
    <n v="1"/>
    <n v="0"/>
    <n v="1485"/>
    <n v="12"/>
    <s v="High School"/>
    <n v="1"/>
    <n v="3"/>
    <n v="79"/>
    <n v="3"/>
    <n v="1"/>
    <n v="1"/>
    <n v="2515"/>
    <n v="22955"/>
    <n v="1"/>
    <n v="11"/>
    <n v="3"/>
    <n v="4"/>
    <n v="80"/>
    <n v="0"/>
    <n v="1"/>
    <n v="2"/>
    <n v="1"/>
    <n v="1"/>
    <n v="0"/>
    <n v="0"/>
  </r>
  <r>
    <x v="1"/>
    <x v="0"/>
    <x v="2"/>
    <s v="Current Employees"/>
    <x v="1"/>
    <s v="Medical"/>
    <s v="STAFF-1177"/>
    <n v="1177"/>
    <x v="1"/>
    <s v="Laboratory Technician"/>
    <s v="Married"/>
    <s v="No"/>
    <s v="Y"/>
    <n v="2"/>
    <n v="-2"/>
    <n v="0"/>
    <n v="26"/>
    <n v="0"/>
    <m/>
    <n v="0"/>
    <n v="1"/>
    <n v="1384"/>
    <n v="3"/>
    <s v="Master's Degree"/>
    <n v="1"/>
    <n v="1"/>
    <n v="82"/>
    <n v="4"/>
    <n v="1"/>
    <n v="4"/>
    <n v="4420"/>
    <n v="13421"/>
    <n v="1"/>
    <n v="22"/>
    <n v="4"/>
    <n v="2"/>
    <n v="80"/>
    <n v="1"/>
    <n v="8"/>
    <n v="3"/>
    <n v="8"/>
    <n v="7"/>
    <n v="0"/>
    <n v="7"/>
  </r>
  <r>
    <x v="1"/>
    <x v="0"/>
    <x v="2"/>
    <s v="Current Employees"/>
    <x v="0"/>
    <s v="Marketing"/>
    <s v="STAFF-1179"/>
    <n v="1179"/>
    <x v="1"/>
    <s v="Sales Executive"/>
    <s v="Married"/>
    <s v="No"/>
    <s v="Y"/>
    <n v="3"/>
    <n v="-2"/>
    <n v="0"/>
    <n v="30"/>
    <n v="0"/>
    <m/>
    <n v="0"/>
    <n v="1"/>
    <n v="852"/>
    <n v="10"/>
    <s v="Bachelor's Degree"/>
    <n v="1"/>
    <n v="3"/>
    <n v="72"/>
    <n v="2"/>
    <n v="2"/>
    <n v="2"/>
    <n v="6578"/>
    <n v="2706"/>
    <n v="1"/>
    <n v="18"/>
    <n v="3"/>
    <n v="1"/>
    <n v="80"/>
    <n v="1"/>
    <n v="10"/>
    <n v="3"/>
    <n v="10"/>
    <n v="3"/>
    <n v="1"/>
    <n v="4"/>
  </r>
  <r>
    <x v="1"/>
    <x v="1"/>
    <x v="0"/>
    <s v="Current Employees"/>
    <x v="1"/>
    <s v="Medical"/>
    <s v="STAFF-1180"/>
    <n v="1180"/>
    <x v="0"/>
    <s v="Research Scientist"/>
    <s v="Married"/>
    <s v="Yes"/>
    <s v="Y"/>
    <n v="3"/>
    <n v="-2"/>
    <n v="0"/>
    <n v="40"/>
    <n v="0"/>
    <m/>
    <n v="0"/>
    <n v="1"/>
    <n v="902"/>
    <n v="26"/>
    <s v="Associates Degree"/>
    <n v="1"/>
    <n v="3"/>
    <n v="92"/>
    <n v="2"/>
    <n v="2"/>
    <n v="4"/>
    <n v="4422"/>
    <n v="21203"/>
    <n v="3"/>
    <n v="13"/>
    <n v="3"/>
    <n v="4"/>
    <n v="80"/>
    <n v="1"/>
    <n v="16"/>
    <n v="1"/>
    <n v="1"/>
    <n v="1"/>
    <n v="0"/>
    <n v="0"/>
  </r>
  <r>
    <x v="1"/>
    <x v="0"/>
    <x v="0"/>
    <s v="Current Employees"/>
    <x v="1"/>
    <s v="Life Sciences"/>
    <s v="STAFF-1182"/>
    <n v="1182"/>
    <x v="1"/>
    <s v="Manufacturing Director"/>
    <s v="Divorced"/>
    <s v="No"/>
    <s v="Y"/>
    <n v="2"/>
    <n v="-2"/>
    <n v="0"/>
    <n v="35"/>
    <n v="0"/>
    <m/>
    <n v="0"/>
    <n v="1"/>
    <n v="819"/>
    <n v="2"/>
    <s v="Bachelor's Degree"/>
    <n v="1"/>
    <n v="3"/>
    <n v="44"/>
    <n v="2"/>
    <n v="3"/>
    <n v="1"/>
    <n v="10274"/>
    <n v="19588"/>
    <n v="2"/>
    <n v="18"/>
    <n v="3"/>
    <n v="2"/>
    <n v="80"/>
    <n v="1"/>
    <n v="15"/>
    <n v="4"/>
    <n v="7"/>
    <n v="7"/>
    <n v="6"/>
    <n v="4"/>
  </r>
  <r>
    <x v="1"/>
    <x v="1"/>
    <x v="2"/>
    <s v="Current Employees"/>
    <x v="1"/>
    <s v="Medical"/>
    <s v="STAFF-1184"/>
    <n v="1184"/>
    <x v="1"/>
    <s v="Healthcare Representative"/>
    <s v="Single"/>
    <s v="No"/>
    <s v="Y"/>
    <n v="3"/>
    <n v="-2"/>
    <n v="0"/>
    <n v="34"/>
    <n v="0"/>
    <m/>
    <n v="0"/>
    <n v="1"/>
    <n v="669"/>
    <n v="1"/>
    <s v="Bachelor's Degree"/>
    <n v="1"/>
    <n v="4"/>
    <n v="97"/>
    <n v="2"/>
    <n v="2"/>
    <n v="3"/>
    <n v="5343"/>
    <n v="25755"/>
    <n v="0"/>
    <n v="20"/>
    <n v="4"/>
    <n v="3"/>
    <n v="80"/>
    <n v="0"/>
    <n v="14"/>
    <n v="3"/>
    <n v="13"/>
    <n v="9"/>
    <n v="4"/>
    <n v="9"/>
  </r>
  <r>
    <x v="1"/>
    <x v="1"/>
    <x v="0"/>
    <s v="Current Employees"/>
    <x v="1"/>
    <s v="Other"/>
    <s v="STAFF-1185"/>
    <n v="1185"/>
    <x v="1"/>
    <s v="Laboratory Technician"/>
    <s v="Married"/>
    <s v="No"/>
    <s v="Y"/>
    <n v="2"/>
    <n v="-2"/>
    <n v="0"/>
    <n v="35"/>
    <n v="0"/>
    <m/>
    <n v="0"/>
    <n v="1"/>
    <n v="636"/>
    <n v="4"/>
    <s v="Master's Degree"/>
    <n v="1"/>
    <n v="4"/>
    <n v="47"/>
    <n v="2"/>
    <n v="1"/>
    <n v="4"/>
    <n v="2376"/>
    <n v="26537"/>
    <n v="1"/>
    <n v="13"/>
    <n v="3"/>
    <n v="2"/>
    <n v="80"/>
    <n v="1"/>
    <n v="2"/>
    <n v="4"/>
    <n v="2"/>
    <n v="2"/>
    <n v="2"/>
    <n v="2"/>
  </r>
  <r>
    <x v="0"/>
    <x v="0"/>
    <x v="0"/>
    <s v="Ex-Employees"/>
    <x v="0"/>
    <s v="Marketing"/>
    <s v="STAFF-1188"/>
    <n v="1188"/>
    <x v="0"/>
    <s v="Sales Executive"/>
    <s v="Single"/>
    <s v="No"/>
    <s v="Y"/>
    <n v="2"/>
    <n v="-2"/>
    <n v="0"/>
    <n v="43"/>
    <n v="1"/>
    <n v="1"/>
    <n v="1"/>
    <n v="0"/>
    <n v="1372"/>
    <n v="9"/>
    <s v="Bachelor's Degree"/>
    <n v="1"/>
    <n v="1"/>
    <n v="85"/>
    <n v="1"/>
    <n v="2"/>
    <n v="2"/>
    <n v="5346"/>
    <n v="9489"/>
    <n v="8"/>
    <n v="13"/>
    <n v="3"/>
    <n v="2"/>
    <n v="80"/>
    <n v="0"/>
    <n v="7"/>
    <n v="2"/>
    <n v="4"/>
    <n v="3"/>
    <n v="1"/>
    <n v="3"/>
  </r>
  <r>
    <x v="1"/>
    <x v="2"/>
    <x v="2"/>
    <s v="Current Employees"/>
    <x v="0"/>
    <s v="Life Sciences"/>
    <s v="STAFF-1190"/>
    <n v="1190"/>
    <x v="0"/>
    <s v="Sales Representative"/>
    <s v="Divorced"/>
    <s v="No"/>
    <s v="Y"/>
    <n v="3"/>
    <n v="-2"/>
    <n v="0"/>
    <n v="32"/>
    <n v="0"/>
    <m/>
    <n v="0"/>
    <n v="1"/>
    <n v="862"/>
    <n v="2"/>
    <s v="High School"/>
    <n v="1"/>
    <n v="3"/>
    <n v="76"/>
    <n v="3"/>
    <n v="1"/>
    <n v="1"/>
    <n v="2827"/>
    <n v="14947"/>
    <n v="1"/>
    <n v="12"/>
    <n v="3"/>
    <n v="3"/>
    <n v="80"/>
    <n v="3"/>
    <n v="1"/>
    <n v="3"/>
    <n v="1"/>
    <n v="0"/>
    <n v="0"/>
    <n v="0"/>
  </r>
  <r>
    <x v="1"/>
    <x v="0"/>
    <x v="3"/>
    <s v="Current Employees"/>
    <x v="1"/>
    <s v="Technical Degree"/>
    <s v="STAFF-1191"/>
    <n v="1191"/>
    <x v="0"/>
    <s v="Manager"/>
    <s v="Divorced"/>
    <s v="No"/>
    <s v="Y"/>
    <n v="2"/>
    <n v="-2"/>
    <n v="0"/>
    <n v="56"/>
    <n v="0"/>
    <m/>
    <n v="0"/>
    <n v="1"/>
    <n v="718"/>
    <n v="4"/>
    <s v="Master's Degree"/>
    <n v="1"/>
    <n v="4"/>
    <n v="92"/>
    <n v="3"/>
    <n v="5"/>
    <n v="4"/>
    <n v="19943"/>
    <n v="18575"/>
    <n v="4"/>
    <n v="13"/>
    <n v="3"/>
    <n v="4"/>
    <n v="80"/>
    <n v="1"/>
    <n v="28"/>
    <n v="3"/>
    <n v="5"/>
    <n v="2"/>
    <n v="4"/>
    <n v="2"/>
  </r>
  <r>
    <x v="1"/>
    <x v="0"/>
    <x v="2"/>
    <s v="Current Employees"/>
    <x v="1"/>
    <s v="Medical"/>
    <s v="STAFF-1192"/>
    <n v="1192"/>
    <x v="0"/>
    <s v="Laboratory Technician"/>
    <s v="Married"/>
    <s v="No"/>
    <s v="Y"/>
    <n v="5"/>
    <n v="-2"/>
    <n v="0"/>
    <n v="29"/>
    <n v="0"/>
    <m/>
    <n v="0"/>
    <n v="1"/>
    <n v="1401"/>
    <n v="6"/>
    <s v="High School"/>
    <n v="1"/>
    <n v="2"/>
    <n v="54"/>
    <n v="3"/>
    <n v="1"/>
    <n v="4"/>
    <n v="3131"/>
    <n v="26342"/>
    <n v="1"/>
    <n v="13"/>
    <n v="3"/>
    <n v="1"/>
    <n v="80"/>
    <n v="1"/>
    <n v="10"/>
    <n v="3"/>
    <n v="10"/>
    <n v="8"/>
    <n v="0"/>
    <n v="8"/>
  </r>
  <r>
    <x v="1"/>
    <x v="0"/>
    <x v="4"/>
    <s v="Current Employees"/>
    <x v="1"/>
    <s v="Life Sciences"/>
    <s v="STAFF-1193"/>
    <n v="1193"/>
    <x v="1"/>
    <s v="Research Scientist"/>
    <s v="Single"/>
    <s v="No"/>
    <s v="Y"/>
    <n v="4"/>
    <n v="-2"/>
    <n v="0"/>
    <n v="19"/>
    <n v="0"/>
    <m/>
    <n v="0"/>
    <n v="1"/>
    <n v="645"/>
    <n v="9"/>
    <s v="Associates Degree"/>
    <n v="1"/>
    <n v="3"/>
    <n v="54"/>
    <n v="3"/>
    <n v="1"/>
    <n v="1"/>
    <n v="2552"/>
    <n v="7172"/>
    <n v="1"/>
    <n v="25"/>
    <n v="4"/>
    <n v="3"/>
    <n v="80"/>
    <n v="0"/>
    <n v="1"/>
    <n v="3"/>
    <n v="1"/>
    <n v="1"/>
    <n v="0"/>
    <n v="0"/>
  </r>
  <r>
    <x v="1"/>
    <x v="0"/>
    <x v="1"/>
    <s v="Current Employees"/>
    <x v="1"/>
    <s v="Medical"/>
    <s v="STAFF-1195"/>
    <n v="1195"/>
    <x v="0"/>
    <s v="Research Scientist"/>
    <s v="Married"/>
    <s v="Yes"/>
    <s v="Y"/>
    <n v="2"/>
    <n v="-2"/>
    <n v="0"/>
    <n v="45"/>
    <n v="0"/>
    <m/>
    <n v="0"/>
    <n v="1"/>
    <n v="1457"/>
    <n v="7"/>
    <s v="Bachelor's Degree"/>
    <n v="1"/>
    <n v="1"/>
    <n v="83"/>
    <n v="3"/>
    <n v="1"/>
    <n v="3"/>
    <n v="4477"/>
    <n v="20100"/>
    <n v="4"/>
    <n v="19"/>
    <n v="3"/>
    <n v="3"/>
    <n v="80"/>
    <n v="1"/>
    <n v="7"/>
    <n v="2"/>
    <n v="3"/>
    <n v="2"/>
    <n v="0"/>
    <n v="2"/>
  </r>
  <r>
    <x v="1"/>
    <x v="0"/>
    <x v="0"/>
    <s v="Current Employees"/>
    <x v="1"/>
    <s v="Life Sciences"/>
    <s v="STAFF-1196"/>
    <n v="1196"/>
    <x v="0"/>
    <s v="Manufacturing Director"/>
    <s v="Married"/>
    <s v="No"/>
    <s v="Y"/>
    <n v="2"/>
    <n v="-2"/>
    <n v="0"/>
    <n v="37"/>
    <n v="0"/>
    <m/>
    <n v="0"/>
    <n v="1"/>
    <n v="977"/>
    <n v="1"/>
    <s v="Bachelor's Degree"/>
    <n v="1"/>
    <n v="4"/>
    <n v="56"/>
    <n v="2"/>
    <n v="2"/>
    <n v="1"/>
    <n v="6474"/>
    <n v="9961"/>
    <n v="1"/>
    <n v="13"/>
    <n v="3"/>
    <n v="2"/>
    <n v="80"/>
    <n v="1"/>
    <n v="14"/>
    <n v="2"/>
    <n v="14"/>
    <n v="8"/>
    <n v="3"/>
    <n v="11"/>
  </r>
  <r>
    <x v="1"/>
    <x v="0"/>
    <x v="4"/>
    <s v="Current Employees"/>
    <x v="1"/>
    <s v="Life Sciences"/>
    <s v="STAFF-1198"/>
    <n v="1198"/>
    <x v="1"/>
    <s v="Laboratory Technician"/>
    <s v="Single"/>
    <s v="No"/>
    <s v="Y"/>
    <n v="2"/>
    <n v="-2"/>
    <n v="0"/>
    <n v="20"/>
    <n v="0"/>
    <m/>
    <n v="0"/>
    <n v="1"/>
    <n v="805"/>
    <n v="3"/>
    <s v="Bachelor's Degree"/>
    <n v="1"/>
    <n v="1"/>
    <n v="87"/>
    <n v="2"/>
    <n v="1"/>
    <n v="1"/>
    <n v="3033"/>
    <n v="12828"/>
    <n v="1"/>
    <n v="12"/>
    <n v="3"/>
    <n v="1"/>
    <n v="80"/>
    <n v="0"/>
    <n v="2"/>
    <n v="2"/>
    <n v="2"/>
    <n v="2"/>
    <n v="1"/>
    <n v="2"/>
  </r>
  <r>
    <x v="0"/>
    <x v="0"/>
    <x v="0"/>
    <s v="Ex-Employees"/>
    <x v="1"/>
    <s v="Life Sciences"/>
    <s v="STAFF-1200"/>
    <n v="1200"/>
    <x v="1"/>
    <s v="Research Scientist"/>
    <s v="Single"/>
    <s v="Yes"/>
    <s v="Y"/>
    <n v="4"/>
    <n v="-2"/>
    <n v="0"/>
    <n v="44"/>
    <n v="1"/>
    <n v="1"/>
    <n v="1"/>
    <n v="0"/>
    <n v="1097"/>
    <n v="10"/>
    <s v="Master's Degree"/>
    <n v="1"/>
    <n v="3"/>
    <n v="96"/>
    <n v="3"/>
    <n v="1"/>
    <n v="1"/>
    <n v="2936"/>
    <n v="10826"/>
    <n v="1"/>
    <n v="11"/>
    <n v="3"/>
    <n v="3"/>
    <n v="80"/>
    <n v="0"/>
    <n v="6"/>
    <n v="3"/>
    <n v="6"/>
    <n v="4"/>
    <n v="0"/>
    <n v="2"/>
  </r>
  <r>
    <x v="1"/>
    <x v="0"/>
    <x v="1"/>
    <s v="Current Employees"/>
    <x v="1"/>
    <s v="Medical"/>
    <s v="STAFF-1201"/>
    <n v="1201"/>
    <x v="0"/>
    <s v="Manager"/>
    <s v="Divorced"/>
    <s v="No"/>
    <s v="Y"/>
    <n v="6"/>
    <n v="-2"/>
    <n v="0"/>
    <n v="53"/>
    <n v="0"/>
    <m/>
    <n v="0"/>
    <n v="1"/>
    <n v="1223"/>
    <n v="7"/>
    <s v="Associates Degree"/>
    <n v="1"/>
    <n v="4"/>
    <n v="50"/>
    <n v="3"/>
    <n v="5"/>
    <n v="3"/>
    <n v="18606"/>
    <n v="18640"/>
    <n v="3"/>
    <n v="18"/>
    <n v="3"/>
    <n v="2"/>
    <n v="80"/>
    <n v="1"/>
    <n v="26"/>
    <n v="3"/>
    <n v="7"/>
    <n v="7"/>
    <n v="4"/>
    <n v="7"/>
  </r>
  <r>
    <x v="1"/>
    <x v="0"/>
    <x v="2"/>
    <s v="Current Employees"/>
    <x v="1"/>
    <s v="Life Sciences"/>
    <s v="STAFF-1202"/>
    <n v="1202"/>
    <x v="0"/>
    <s v="Research Scientist"/>
    <s v="Married"/>
    <s v="Yes"/>
    <s v="Y"/>
    <n v="2"/>
    <n v="-2"/>
    <n v="0"/>
    <n v="29"/>
    <n v="0"/>
    <m/>
    <n v="0"/>
    <n v="1"/>
    <n v="942"/>
    <n v="15"/>
    <s v="High School"/>
    <n v="1"/>
    <n v="2"/>
    <n v="69"/>
    <n v="1"/>
    <n v="1"/>
    <n v="1"/>
    <n v="2168"/>
    <n v="26933"/>
    <n v="0"/>
    <n v="18"/>
    <n v="3"/>
    <n v="1"/>
    <n v="80"/>
    <n v="1"/>
    <n v="6"/>
    <n v="2"/>
    <n v="5"/>
    <n v="4"/>
    <n v="1"/>
    <n v="3"/>
  </r>
  <r>
    <x v="0"/>
    <x v="1"/>
    <x v="4"/>
    <s v="Ex-Employees"/>
    <x v="1"/>
    <s v="Life Sciences"/>
    <s v="STAFF-1203"/>
    <n v="1203"/>
    <x v="1"/>
    <s v="Research Scientist"/>
    <s v="Married"/>
    <s v="Yes"/>
    <s v="Y"/>
    <n v="5"/>
    <n v="-2"/>
    <n v="0"/>
    <n v="22"/>
    <n v="1"/>
    <n v="1"/>
    <n v="1"/>
    <n v="0"/>
    <n v="1256"/>
    <n v="3"/>
    <s v="Master's Degree"/>
    <n v="1"/>
    <n v="3"/>
    <n v="48"/>
    <n v="2"/>
    <n v="1"/>
    <n v="1"/>
    <n v="2853"/>
    <n v="4223"/>
    <n v="0"/>
    <n v="11"/>
    <n v="3"/>
    <n v="2"/>
    <n v="80"/>
    <n v="1"/>
    <n v="1"/>
    <n v="3"/>
    <n v="0"/>
    <n v="0"/>
    <n v="0"/>
    <n v="0"/>
  </r>
  <r>
    <x v="1"/>
    <x v="0"/>
    <x v="1"/>
    <s v="Current Employees"/>
    <x v="0"/>
    <s v="Marketing"/>
    <s v="STAFF-1204"/>
    <n v="1204"/>
    <x v="0"/>
    <s v="Manager"/>
    <s v="Married"/>
    <s v="No"/>
    <s v="Y"/>
    <n v="2"/>
    <n v="-2"/>
    <n v="0"/>
    <n v="46"/>
    <n v="0"/>
    <m/>
    <n v="0"/>
    <n v="1"/>
    <n v="1402"/>
    <n v="2"/>
    <s v="Bachelor's Degree"/>
    <n v="1"/>
    <n v="3"/>
    <n v="69"/>
    <n v="3"/>
    <n v="4"/>
    <n v="2"/>
    <n v="17048"/>
    <n v="24097"/>
    <n v="8"/>
    <n v="23"/>
    <n v="4"/>
    <n v="1"/>
    <n v="80"/>
    <n v="0"/>
    <n v="28"/>
    <n v="3"/>
    <n v="26"/>
    <n v="15"/>
    <n v="15"/>
    <n v="9"/>
  </r>
  <r>
    <x v="1"/>
    <x v="2"/>
    <x v="0"/>
    <s v="Current Employees"/>
    <x v="1"/>
    <s v="Life Sciences"/>
    <s v="STAFF-1206"/>
    <n v="1206"/>
    <x v="1"/>
    <s v="Research Scientist"/>
    <s v="Single"/>
    <s v="No"/>
    <s v="Y"/>
    <n v="3"/>
    <n v="-2"/>
    <n v="0"/>
    <n v="44"/>
    <n v="0"/>
    <m/>
    <n v="0"/>
    <n v="1"/>
    <n v="111"/>
    <n v="17"/>
    <s v="Bachelor's Degree"/>
    <n v="1"/>
    <n v="4"/>
    <n v="74"/>
    <n v="1"/>
    <n v="1"/>
    <n v="1"/>
    <n v="2290"/>
    <n v="4279"/>
    <n v="2"/>
    <n v="13"/>
    <n v="3"/>
    <n v="4"/>
    <n v="80"/>
    <n v="0"/>
    <n v="6"/>
    <n v="3"/>
    <n v="0"/>
    <n v="0"/>
    <n v="0"/>
    <n v="0"/>
  </r>
  <r>
    <x v="1"/>
    <x v="0"/>
    <x v="2"/>
    <s v="Current Employees"/>
    <x v="2"/>
    <s v="Human Resources"/>
    <s v="STAFF-1207"/>
    <n v="1207"/>
    <x v="1"/>
    <s v="Human Resources"/>
    <s v="Married"/>
    <s v="No"/>
    <s v="Y"/>
    <n v="2"/>
    <n v="-2"/>
    <n v="0"/>
    <n v="33"/>
    <n v="0"/>
    <m/>
    <n v="0"/>
    <n v="1"/>
    <n v="147"/>
    <n v="2"/>
    <s v="Bachelor's Degree"/>
    <n v="1"/>
    <n v="2"/>
    <n v="99"/>
    <n v="3"/>
    <n v="1"/>
    <n v="3"/>
    <n v="3600"/>
    <n v="8429"/>
    <n v="1"/>
    <n v="13"/>
    <n v="3"/>
    <n v="4"/>
    <n v="80"/>
    <n v="1"/>
    <n v="5"/>
    <n v="3"/>
    <n v="5"/>
    <n v="4"/>
    <n v="1"/>
    <n v="4"/>
  </r>
  <r>
    <x v="0"/>
    <x v="2"/>
    <x v="0"/>
    <s v="Ex-Employees"/>
    <x v="1"/>
    <s v="Life Sciences"/>
    <s v="STAFF-1210"/>
    <n v="1210"/>
    <x v="1"/>
    <s v="Research Scientist"/>
    <s v="Divorced"/>
    <s v="No"/>
    <s v="Y"/>
    <n v="2"/>
    <n v="-2"/>
    <n v="0"/>
    <n v="41"/>
    <n v="1"/>
    <n v="1"/>
    <n v="1"/>
    <n v="0"/>
    <n v="906"/>
    <n v="5"/>
    <s v="Associates Degree"/>
    <n v="1"/>
    <n v="1"/>
    <n v="95"/>
    <n v="2"/>
    <n v="1"/>
    <n v="1"/>
    <n v="2107"/>
    <n v="20293"/>
    <n v="6"/>
    <n v="17"/>
    <n v="3"/>
    <n v="1"/>
    <n v="80"/>
    <n v="1"/>
    <n v="5"/>
    <n v="1"/>
    <n v="1"/>
    <n v="0"/>
    <n v="0"/>
    <n v="0"/>
  </r>
  <r>
    <x v="1"/>
    <x v="0"/>
    <x v="2"/>
    <s v="Current Employees"/>
    <x v="0"/>
    <s v="Life Sciences"/>
    <s v="STAFF-1211"/>
    <n v="1211"/>
    <x v="1"/>
    <s v="Sales Executive"/>
    <s v="Divorced"/>
    <s v="No"/>
    <s v="Y"/>
    <n v="3"/>
    <n v="-2"/>
    <n v="0"/>
    <n v="30"/>
    <n v="0"/>
    <m/>
    <n v="0"/>
    <n v="1"/>
    <n v="1329"/>
    <n v="29"/>
    <s v="Master's Degree"/>
    <n v="1"/>
    <n v="3"/>
    <n v="61"/>
    <n v="3"/>
    <n v="2"/>
    <n v="1"/>
    <n v="4115"/>
    <n v="13192"/>
    <n v="8"/>
    <n v="19"/>
    <n v="3"/>
    <n v="3"/>
    <n v="80"/>
    <n v="3"/>
    <n v="8"/>
    <n v="3"/>
    <n v="4"/>
    <n v="3"/>
    <n v="0"/>
    <n v="3"/>
  </r>
  <r>
    <x v="1"/>
    <x v="1"/>
    <x v="0"/>
    <s v="Current Employees"/>
    <x v="0"/>
    <s v="Medical"/>
    <s v="STAFF-1212"/>
    <n v="1212"/>
    <x v="1"/>
    <s v="Sales Executive"/>
    <s v="Married"/>
    <s v="No"/>
    <s v="Y"/>
    <n v="2"/>
    <n v="-2"/>
    <n v="0"/>
    <n v="40"/>
    <n v="0"/>
    <m/>
    <n v="0"/>
    <n v="1"/>
    <n v="1184"/>
    <n v="2"/>
    <s v="Master's Degree"/>
    <n v="1"/>
    <n v="2"/>
    <n v="62"/>
    <n v="3"/>
    <n v="2"/>
    <n v="2"/>
    <n v="4327"/>
    <n v="25440"/>
    <n v="5"/>
    <n v="12"/>
    <n v="3"/>
    <n v="4"/>
    <n v="80"/>
    <n v="3"/>
    <n v="5"/>
    <n v="3"/>
    <n v="0"/>
    <n v="0"/>
    <n v="0"/>
    <n v="0"/>
  </r>
  <r>
    <x v="1"/>
    <x v="1"/>
    <x v="1"/>
    <s v="Current Employees"/>
    <x v="1"/>
    <s v="Medical"/>
    <s v="STAFF-1215"/>
    <n v="1215"/>
    <x v="0"/>
    <s v="Manager"/>
    <s v="Married"/>
    <s v="No"/>
    <s v="Y"/>
    <n v="3"/>
    <n v="-2"/>
    <n v="0"/>
    <n v="50"/>
    <n v="0"/>
    <m/>
    <n v="0"/>
    <n v="1"/>
    <n v="1421"/>
    <n v="2"/>
    <s v="Bachelor's Degree"/>
    <n v="1"/>
    <n v="4"/>
    <n v="30"/>
    <n v="3"/>
    <n v="4"/>
    <n v="3"/>
    <n v="17856"/>
    <n v="9490"/>
    <n v="2"/>
    <n v="22"/>
    <n v="4"/>
    <n v="3"/>
    <n v="80"/>
    <n v="1"/>
    <n v="32"/>
    <n v="3"/>
    <n v="2"/>
    <n v="2"/>
    <n v="2"/>
    <n v="2"/>
  </r>
  <r>
    <x v="1"/>
    <x v="0"/>
    <x v="2"/>
    <s v="Current Employees"/>
    <x v="1"/>
    <s v="Medical"/>
    <s v="STAFF-1216"/>
    <n v="1216"/>
    <x v="1"/>
    <s v="Laboratory Technician"/>
    <s v="Married"/>
    <s v="No"/>
    <s v="Y"/>
    <n v="2"/>
    <n v="-2"/>
    <n v="0"/>
    <n v="28"/>
    <n v="0"/>
    <m/>
    <n v="0"/>
    <n v="1"/>
    <n v="1179"/>
    <n v="19"/>
    <s v="Master's Degree"/>
    <n v="1"/>
    <n v="4"/>
    <n v="78"/>
    <n v="2"/>
    <n v="1"/>
    <n v="3"/>
    <n v="3196"/>
    <n v="12449"/>
    <n v="1"/>
    <n v="12"/>
    <n v="3"/>
    <n v="3"/>
    <n v="80"/>
    <n v="3"/>
    <n v="6"/>
    <n v="3"/>
    <n v="6"/>
    <n v="5"/>
    <n v="3"/>
    <n v="3"/>
  </r>
  <r>
    <x v="1"/>
    <x v="0"/>
    <x v="1"/>
    <s v="Current Employees"/>
    <x v="1"/>
    <s v="Life Sciences"/>
    <s v="STAFF-1217"/>
    <n v="1217"/>
    <x v="1"/>
    <s v="Research Director"/>
    <s v="Married"/>
    <s v="No"/>
    <s v="Y"/>
    <n v="2"/>
    <n v="-2"/>
    <n v="0"/>
    <n v="46"/>
    <n v="0"/>
    <m/>
    <n v="0"/>
    <n v="1"/>
    <n v="1450"/>
    <n v="15"/>
    <s v="Associates Degree"/>
    <n v="1"/>
    <n v="4"/>
    <n v="52"/>
    <n v="3"/>
    <n v="5"/>
    <n v="1"/>
    <n v="19081"/>
    <n v="10849"/>
    <n v="5"/>
    <n v="11"/>
    <n v="3"/>
    <n v="1"/>
    <n v="80"/>
    <n v="1"/>
    <n v="25"/>
    <n v="3"/>
    <n v="4"/>
    <n v="2"/>
    <n v="0"/>
    <n v="3"/>
  </r>
  <r>
    <x v="1"/>
    <x v="0"/>
    <x v="0"/>
    <s v="Current Employees"/>
    <x v="0"/>
    <s v="Life Sciences"/>
    <s v="STAFF-1218"/>
    <n v="1218"/>
    <x v="1"/>
    <s v="Sales Executive"/>
    <s v="Married"/>
    <s v="Yes"/>
    <s v="Y"/>
    <n v="2"/>
    <n v="-2"/>
    <n v="0"/>
    <n v="35"/>
    <n v="0"/>
    <m/>
    <n v="0"/>
    <n v="1"/>
    <n v="1361"/>
    <n v="17"/>
    <s v="Master's Degree"/>
    <n v="1"/>
    <n v="3"/>
    <n v="94"/>
    <n v="3"/>
    <n v="2"/>
    <n v="1"/>
    <n v="8966"/>
    <n v="21026"/>
    <n v="3"/>
    <n v="15"/>
    <n v="3"/>
    <n v="4"/>
    <n v="80"/>
    <n v="3"/>
    <n v="15"/>
    <n v="3"/>
    <n v="7"/>
    <n v="7"/>
    <n v="1"/>
    <n v="7"/>
  </r>
  <r>
    <x v="0"/>
    <x v="0"/>
    <x v="4"/>
    <s v="Ex-Employees"/>
    <x v="1"/>
    <s v="Life Sciences"/>
    <s v="STAFF-1219"/>
    <n v="1219"/>
    <x v="0"/>
    <s v="Laboratory Technician"/>
    <s v="Married"/>
    <s v="No"/>
    <s v="Y"/>
    <n v="3"/>
    <n v="-2"/>
    <n v="0"/>
    <n v="24"/>
    <n v="1"/>
    <n v="1"/>
    <n v="1"/>
    <n v="0"/>
    <n v="984"/>
    <n v="17"/>
    <s v="Associates Degree"/>
    <n v="1"/>
    <n v="4"/>
    <n v="97"/>
    <n v="3"/>
    <n v="1"/>
    <n v="1"/>
    <n v="2210"/>
    <n v="3372"/>
    <n v="1"/>
    <n v="13"/>
    <n v="3"/>
    <n v="1"/>
    <n v="80"/>
    <n v="1"/>
    <n v="1"/>
    <n v="1"/>
    <n v="1"/>
    <n v="0"/>
    <n v="0"/>
    <n v="0"/>
  </r>
  <r>
    <x v="1"/>
    <x v="1"/>
    <x v="2"/>
    <s v="Current Employees"/>
    <x v="0"/>
    <s v="Medical"/>
    <s v="STAFF-1220"/>
    <n v="1220"/>
    <x v="0"/>
    <s v="Sales Executive"/>
    <s v="Married"/>
    <s v="No"/>
    <s v="Y"/>
    <n v="3"/>
    <n v="-2"/>
    <n v="0"/>
    <n v="33"/>
    <n v="0"/>
    <m/>
    <n v="0"/>
    <n v="1"/>
    <n v="1146"/>
    <n v="25"/>
    <s v="Bachelor's Degree"/>
    <n v="1"/>
    <n v="2"/>
    <n v="82"/>
    <n v="3"/>
    <n v="2"/>
    <n v="3"/>
    <n v="4539"/>
    <n v="4905"/>
    <n v="1"/>
    <n v="12"/>
    <n v="3"/>
    <n v="1"/>
    <n v="80"/>
    <n v="1"/>
    <n v="10"/>
    <n v="2"/>
    <n v="10"/>
    <n v="7"/>
    <n v="0"/>
    <n v="1"/>
  </r>
  <r>
    <x v="1"/>
    <x v="0"/>
    <x v="0"/>
    <s v="Current Employees"/>
    <x v="1"/>
    <s v="Life Sciences"/>
    <s v="STAFF-1221"/>
    <n v="1221"/>
    <x v="1"/>
    <s v="Laboratory Technician"/>
    <s v="Divorced"/>
    <s v="No"/>
    <s v="Y"/>
    <n v="4"/>
    <n v="-2"/>
    <n v="0"/>
    <n v="36"/>
    <n v="0"/>
    <m/>
    <n v="0"/>
    <n v="1"/>
    <n v="917"/>
    <n v="6"/>
    <s v="Master's Degree"/>
    <n v="1"/>
    <n v="3"/>
    <n v="60"/>
    <n v="1"/>
    <n v="1"/>
    <n v="1"/>
    <n v="2741"/>
    <n v="6865"/>
    <n v="1"/>
    <n v="14"/>
    <n v="3"/>
    <n v="3"/>
    <n v="80"/>
    <n v="1"/>
    <n v="7"/>
    <n v="3"/>
    <n v="7"/>
    <n v="7"/>
    <n v="1"/>
    <n v="7"/>
  </r>
  <r>
    <x v="1"/>
    <x v="0"/>
    <x v="2"/>
    <s v="Current Employees"/>
    <x v="1"/>
    <s v="Life Sciences"/>
    <s v="STAFF-1224"/>
    <n v="1224"/>
    <x v="1"/>
    <s v="Laboratory Technician"/>
    <s v="Divorced"/>
    <s v="No"/>
    <s v="Y"/>
    <n v="4"/>
    <n v="-2"/>
    <n v="0"/>
    <n v="30"/>
    <n v="0"/>
    <m/>
    <n v="0"/>
    <n v="1"/>
    <n v="853"/>
    <n v="7"/>
    <s v="Master's Degree"/>
    <n v="1"/>
    <n v="3"/>
    <n v="49"/>
    <n v="3"/>
    <n v="2"/>
    <n v="1"/>
    <n v="3491"/>
    <n v="11309"/>
    <n v="1"/>
    <n v="13"/>
    <n v="3"/>
    <n v="1"/>
    <n v="80"/>
    <n v="3"/>
    <n v="10"/>
    <n v="2"/>
    <n v="10"/>
    <n v="7"/>
    <n v="8"/>
    <n v="9"/>
  </r>
  <r>
    <x v="1"/>
    <x v="0"/>
    <x v="0"/>
    <s v="Current Employees"/>
    <x v="1"/>
    <s v="Other"/>
    <s v="STAFF-1225"/>
    <n v="1225"/>
    <x v="1"/>
    <s v="Research Scientist"/>
    <s v="Single"/>
    <s v="No"/>
    <s v="Y"/>
    <n v="3"/>
    <n v="-2"/>
    <n v="0"/>
    <n v="44"/>
    <n v="0"/>
    <m/>
    <n v="0"/>
    <n v="1"/>
    <n v="200"/>
    <n v="29"/>
    <s v="Master's Degree"/>
    <n v="1"/>
    <n v="4"/>
    <n v="32"/>
    <n v="3"/>
    <n v="2"/>
    <n v="4"/>
    <n v="4541"/>
    <n v="7744"/>
    <n v="1"/>
    <n v="25"/>
    <n v="4"/>
    <n v="2"/>
    <n v="80"/>
    <n v="0"/>
    <n v="20"/>
    <n v="3"/>
    <n v="20"/>
    <n v="11"/>
    <n v="13"/>
    <n v="17"/>
  </r>
  <r>
    <x v="1"/>
    <x v="0"/>
    <x v="4"/>
    <s v="Current Employees"/>
    <x v="0"/>
    <s v="Marketing"/>
    <s v="STAFF-1226"/>
    <n v="1226"/>
    <x v="1"/>
    <s v="Sales Representative"/>
    <s v="Single"/>
    <s v="No"/>
    <s v="Y"/>
    <n v="2"/>
    <n v="-2"/>
    <n v="0"/>
    <n v="20"/>
    <n v="0"/>
    <m/>
    <n v="0"/>
    <n v="1"/>
    <n v="654"/>
    <n v="21"/>
    <s v="Bachelor's Degree"/>
    <n v="1"/>
    <n v="3"/>
    <n v="43"/>
    <n v="4"/>
    <n v="1"/>
    <n v="2"/>
    <n v="2678"/>
    <n v="5050"/>
    <n v="1"/>
    <n v="17"/>
    <n v="3"/>
    <n v="4"/>
    <n v="80"/>
    <n v="0"/>
    <n v="2"/>
    <n v="3"/>
    <n v="2"/>
    <n v="1"/>
    <n v="2"/>
    <n v="2"/>
  </r>
  <r>
    <x v="1"/>
    <x v="0"/>
    <x v="1"/>
    <s v="Current Employees"/>
    <x v="1"/>
    <s v="Technical Degree"/>
    <s v="STAFF-1228"/>
    <n v="1228"/>
    <x v="1"/>
    <s v="Manufacturing Director"/>
    <s v="Divorced"/>
    <s v="No"/>
    <s v="Y"/>
    <n v="3"/>
    <n v="-2"/>
    <n v="0"/>
    <n v="46"/>
    <n v="0"/>
    <m/>
    <n v="0"/>
    <n v="1"/>
    <n v="150"/>
    <n v="2"/>
    <s v="Master's Degree"/>
    <n v="1"/>
    <n v="4"/>
    <n v="60"/>
    <n v="3"/>
    <n v="2"/>
    <n v="4"/>
    <n v="7379"/>
    <n v="17433"/>
    <n v="2"/>
    <n v="11"/>
    <n v="3"/>
    <n v="3"/>
    <n v="80"/>
    <n v="1"/>
    <n v="12"/>
    <n v="2"/>
    <n v="6"/>
    <n v="3"/>
    <n v="1"/>
    <n v="4"/>
  </r>
  <r>
    <x v="1"/>
    <x v="2"/>
    <x v="0"/>
    <s v="Current Employees"/>
    <x v="2"/>
    <s v="Medical"/>
    <s v="STAFF-1231"/>
    <n v="1231"/>
    <x v="1"/>
    <s v="Human Resources"/>
    <s v="Married"/>
    <s v="No"/>
    <s v="Y"/>
    <n v="3"/>
    <n v="-2"/>
    <n v="0"/>
    <n v="42"/>
    <n v="0"/>
    <m/>
    <n v="0"/>
    <n v="1"/>
    <n v="179"/>
    <n v="2"/>
    <s v="Doctoral Degree"/>
    <n v="1"/>
    <n v="4"/>
    <n v="79"/>
    <n v="4"/>
    <n v="2"/>
    <n v="3"/>
    <n v="6272"/>
    <n v="12858"/>
    <n v="7"/>
    <n v="16"/>
    <n v="3"/>
    <n v="1"/>
    <n v="80"/>
    <n v="1"/>
    <n v="10"/>
    <n v="4"/>
    <n v="4"/>
    <n v="3"/>
    <n v="0"/>
    <n v="3"/>
  </r>
  <r>
    <x v="1"/>
    <x v="0"/>
    <x v="3"/>
    <s v="Current Employees"/>
    <x v="0"/>
    <s v="Marketing"/>
    <s v="STAFF-1233"/>
    <n v="1233"/>
    <x v="1"/>
    <s v="Sales Executive"/>
    <s v="Divorced"/>
    <s v="Yes"/>
    <s v="Y"/>
    <n v="3"/>
    <n v="-2"/>
    <n v="0"/>
    <n v="60"/>
    <n v="0"/>
    <m/>
    <n v="0"/>
    <n v="1"/>
    <n v="696"/>
    <n v="7"/>
    <s v="Master's Degree"/>
    <n v="1"/>
    <n v="2"/>
    <n v="52"/>
    <n v="4"/>
    <n v="2"/>
    <n v="2"/>
    <n v="5220"/>
    <n v="10893"/>
    <n v="0"/>
    <n v="18"/>
    <n v="3"/>
    <n v="2"/>
    <n v="80"/>
    <n v="1"/>
    <n v="12"/>
    <n v="3"/>
    <n v="11"/>
    <n v="7"/>
    <n v="1"/>
    <n v="9"/>
  </r>
  <r>
    <x v="1"/>
    <x v="1"/>
    <x v="2"/>
    <s v="Current Employees"/>
    <x v="1"/>
    <s v="Other"/>
    <s v="STAFF-1234"/>
    <n v="1234"/>
    <x v="0"/>
    <s v="Laboratory Technician"/>
    <s v="Married"/>
    <s v="No"/>
    <s v="Y"/>
    <n v="2"/>
    <n v="-2"/>
    <n v="0"/>
    <n v="32"/>
    <n v="0"/>
    <m/>
    <n v="0"/>
    <n v="1"/>
    <n v="116"/>
    <n v="13"/>
    <s v="Bachelor's Degree"/>
    <n v="1"/>
    <n v="3"/>
    <n v="77"/>
    <n v="2"/>
    <n v="1"/>
    <n v="2"/>
    <n v="2743"/>
    <n v="7331"/>
    <n v="1"/>
    <n v="20"/>
    <n v="4"/>
    <n v="3"/>
    <n v="80"/>
    <n v="1"/>
    <n v="2"/>
    <n v="3"/>
    <n v="2"/>
    <n v="2"/>
    <n v="2"/>
    <n v="2"/>
  </r>
  <r>
    <x v="1"/>
    <x v="1"/>
    <x v="2"/>
    <s v="Current Employees"/>
    <x v="1"/>
    <s v="Life Sciences"/>
    <s v="STAFF-1235"/>
    <n v="1235"/>
    <x v="0"/>
    <s v="Research Scientist"/>
    <s v="Single"/>
    <s v="Yes"/>
    <s v="Y"/>
    <n v="2"/>
    <n v="-2"/>
    <n v="0"/>
    <n v="32"/>
    <n v="0"/>
    <m/>
    <n v="0"/>
    <n v="1"/>
    <n v="1316"/>
    <n v="2"/>
    <s v="Associates Degree"/>
    <n v="1"/>
    <n v="4"/>
    <n v="38"/>
    <n v="3"/>
    <n v="2"/>
    <n v="1"/>
    <n v="4998"/>
    <n v="2338"/>
    <n v="4"/>
    <n v="14"/>
    <n v="3"/>
    <n v="4"/>
    <n v="80"/>
    <n v="0"/>
    <n v="10"/>
    <n v="3"/>
    <n v="8"/>
    <n v="7"/>
    <n v="0"/>
    <n v="7"/>
  </r>
  <r>
    <x v="1"/>
    <x v="0"/>
    <x v="0"/>
    <s v="Current Employees"/>
    <x v="1"/>
    <s v="Technical Degree"/>
    <s v="STAFF-1237"/>
    <n v="1237"/>
    <x v="0"/>
    <s v="Manufacturing Director"/>
    <s v="Divorced"/>
    <s v="Yes"/>
    <s v="Y"/>
    <n v="2"/>
    <n v="-2"/>
    <n v="0"/>
    <n v="36"/>
    <n v="0"/>
    <m/>
    <n v="0"/>
    <n v="1"/>
    <n v="363"/>
    <n v="1"/>
    <s v="Bachelor's Degree"/>
    <n v="1"/>
    <n v="4"/>
    <n v="77"/>
    <n v="1"/>
    <n v="3"/>
    <n v="4"/>
    <n v="10252"/>
    <n v="4235"/>
    <n v="2"/>
    <n v="21"/>
    <n v="4"/>
    <n v="3"/>
    <n v="80"/>
    <n v="1"/>
    <n v="17"/>
    <n v="3"/>
    <n v="7"/>
    <n v="7"/>
    <n v="7"/>
    <n v="7"/>
  </r>
  <r>
    <x v="1"/>
    <x v="0"/>
    <x v="2"/>
    <s v="Current Employees"/>
    <x v="1"/>
    <s v="Medical"/>
    <s v="STAFF-1238"/>
    <n v="1238"/>
    <x v="1"/>
    <s v="Research Scientist"/>
    <s v="Married"/>
    <s v="No"/>
    <s v="Y"/>
    <n v="5"/>
    <n v="-2"/>
    <n v="0"/>
    <n v="33"/>
    <n v="0"/>
    <m/>
    <n v="0"/>
    <n v="1"/>
    <n v="117"/>
    <n v="9"/>
    <s v="Bachelor's Degree"/>
    <n v="1"/>
    <n v="1"/>
    <n v="60"/>
    <n v="3"/>
    <n v="1"/>
    <n v="4"/>
    <n v="2781"/>
    <n v="6311"/>
    <n v="0"/>
    <n v="13"/>
    <n v="3"/>
    <n v="2"/>
    <n v="80"/>
    <n v="1"/>
    <n v="15"/>
    <n v="3"/>
    <n v="14"/>
    <n v="10"/>
    <n v="4"/>
    <n v="10"/>
  </r>
  <r>
    <x v="1"/>
    <x v="0"/>
    <x v="0"/>
    <s v="Current Employees"/>
    <x v="0"/>
    <s v="Technical Degree"/>
    <s v="STAFF-1239"/>
    <n v="1239"/>
    <x v="0"/>
    <s v="Sales Executive"/>
    <s v="Divorced"/>
    <s v="No"/>
    <s v="Y"/>
    <n v="2"/>
    <n v="-2"/>
    <n v="0"/>
    <n v="40"/>
    <n v="0"/>
    <m/>
    <n v="0"/>
    <n v="1"/>
    <n v="107"/>
    <n v="10"/>
    <s v="Bachelor's Degree"/>
    <n v="1"/>
    <n v="4"/>
    <n v="84"/>
    <n v="2"/>
    <n v="2"/>
    <n v="4"/>
    <n v="6852"/>
    <n v="11591"/>
    <n v="7"/>
    <n v="12"/>
    <n v="3"/>
    <n v="2"/>
    <n v="80"/>
    <n v="1"/>
    <n v="7"/>
    <n v="4"/>
    <n v="5"/>
    <n v="1"/>
    <n v="1"/>
    <n v="3"/>
  </r>
  <r>
    <x v="1"/>
    <x v="0"/>
    <x v="2"/>
    <s v="Current Employees"/>
    <x v="0"/>
    <s v="Life Sciences"/>
    <s v="STAFF-1240"/>
    <n v="1240"/>
    <x v="1"/>
    <s v="Sales Executive"/>
    <s v="Single"/>
    <s v="No"/>
    <s v="Y"/>
    <n v="4"/>
    <n v="-2"/>
    <n v="0"/>
    <n v="25"/>
    <n v="0"/>
    <m/>
    <n v="0"/>
    <n v="1"/>
    <n v="1356"/>
    <n v="10"/>
    <s v="Master's Degree"/>
    <n v="1"/>
    <n v="3"/>
    <n v="57"/>
    <n v="3"/>
    <n v="2"/>
    <n v="1"/>
    <n v="4950"/>
    <n v="20623"/>
    <n v="0"/>
    <n v="14"/>
    <n v="3"/>
    <n v="2"/>
    <n v="80"/>
    <n v="0"/>
    <n v="5"/>
    <n v="3"/>
    <n v="4"/>
    <n v="3"/>
    <n v="1"/>
    <n v="1"/>
  </r>
  <r>
    <x v="1"/>
    <x v="0"/>
    <x v="2"/>
    <s v="Current Employees"/>
    <x v="1"/>
    <s v="Medical"/>
    <s v="STAFF-1241"/>
    <n v="1241"/>
    <x v="1"/>
    <s v="Research Scientist"/>
    <s v="Married"/>
    <s v="Yes"/>
    <s v="Y"/>
    <n v="2"/>
    <n v="-2"/>
    <n v="0"/>
    <n v="30"/>
    <n v="0"/>
    <m/>
    <n v="0"/>
    <n v="1"/>
    <n v="1465"/>
    <n v="1"/>
    <s v="Bachelor's Degree"/>
    <n v="1"/>
    <n v="4"/>
    <n v="63"/>
    <n v="3"/>
    <n v="1"/>
    <n v="2"/>
    <n v="3579"/>
    <n v="9369"/>
    <n v="0"/>
    <n v="21"/>
    <n v="4"/>
    <n v="1"/>
    <n v="80"/>
    <n v="1"/>
    <n v="12"/>
    <n v="3"/>
    <n v="11"/>
    <n v="9"/>
    <n v="5"/>
    <n v="7"/>
  </r>
  <r>
    <x v="1"/>
    <x v="1"/>
    <x v="0"/>
    <s v="Current Employees"/>
    <x v="1"/>
    <s v="Medical"/>
    <s v="STAFF-1242"/>
    <n v="1242"/>
    <x v="0"/>
    <s v="Research Director"/>
    <s v="Married"/>
    <s v="Yes"/>
    <s v="Y"/>
    <n v="6"/>
    <n v="-2"/>
    <n v="0"/>
    <n v="42"/>
    <n v="0"/>
    <m/>
    <n v="0"/>
    <n v="1"/>
    <n v="458"/>
    <n v="26"/>
    <s v="Doctoral Degree"/>
    <n v="1"/>
    <n v="1"/>
    <n v="60"/>
    <n v="3"/>
    <n v="3"/>
    <n v="3"/>
    <n v="13191"/>
    <n v="23281"/>
    <n v="3"/>
    <n v="17"/>
    <n v="3"/>
    <n v="3"/>
    <n v="80"/>
    <n v="0"/>
    <n v="20"/>
    <n v="3"/>
    <n v="1"/>
    <n v="0"/>
    <n v="0"/>
    <n v="0"/>
  </r>
  <r>
    <x v="1"/>
    <x v="2"/>
    <x v="0"/>
    <s v="Current Employees"/>
    <x v="0"/>
    <s v="Marketing"/>
    <s v="STAFF-1243"/>
    <n v="1243"/>
    <x v="0"/>
    <s v="Sales Executive"/>
    <s v="Married"/>
    <s v="Yes"/>
    <s v="Y"/>
    <n v="6"/>
    <n v="-2"/>
    <n v="0"/>
    <n v="35"/>
    <n v="0"/>
    <m/>
    <n v="0"/>
    <n v="1"/>
    <n v="1212"/>
    <n v="8"/>
    <s v="Associates Degree"/>
    <n v="1"/>
    <n v="3"/>
    <n v="78"/>
    <n v="2"/>
    <n v="3"/>
    <n v="2"/>
    <n v="10377"/>
    <n v="13755"/>
    <n v="4"/>
    <n v="11"/>
    <n v="3"/>
    <n v="2"/>
    <n v="80"/>
    <n v="1"/>
    <n v="16"/>
    <n v="2"/>
    <n v="13"/>
    <n v="2"/>
    <n v="4"/>
    <n v="12"/>
  </r>
  <r>
    <x v="1"/>
    <x v="0"/>
    <x v="2"/>
    <s v="Current Employees"/>
    <x v="1"/>
    <s v="Life Sciences"/>
    <s v="STAFF-1244"/>
    <n v="1244"/>
    <x v="1"/>
    <s v="Research Scientist"/>
    <s v="Married"/>
    <s v="Yes"/>
    <s v="Y"/>
    <n v="3"/>
    <n v="-2"/>
    <n v="0"/>
    <n v="27"/>
    <n v="0"/>
    <m/>
    <n v="0"/>
    <n v="1"/>
    <n v="1103"/>
    <n v="14"/>
    <s v="Bachelor's Degree"/>
    <n v="1"/>
    <n v="1"/>
    <n v="42"/>
    <n v="3"/>
    <n v="1"/>
    <n v="1"/>
    <n v="2235"/>
    <n v="14377"/>
    <n v="1"/>
    <n v="14"/>
    <n v="3"/>
    <n v="4"/>
    <n v="80"/>
    <n v="2"/>
    <n v="9"/>
    <n v="2"/>
    <n v="9"/>
    <n v="7"/>
    <n v="6"/>
    <n v="8"/>
  </r>
  <r>
    <x v="1"/>
    <x v="1"/>
    <x v="1"/>
    <s v="Current Employees"/>
    <x v="1"/>
    <s v="Life Sciences"/>
    <s v="STAFF-1245"/>
    <n v="1245"/>
    <x v="0"/>
    <s v="Manufacturing Director"/>
    <s v="Divorced"/>
    <s v="No"/>
    <s v="Y"/>
    <n v="2"/>
    <n v="-2"/>
    <n v="0"/>
    <n v="54"/>
    <n v="0"/>
    <m/>
    <n v="0"/>
    <n v="1"/>
    <n v="966"/>
    <n v="1"/>
    <s v="Master's Degree"/>
    <n v="1"/>
    <n v="4"/>
    <n v="53"/>
    <n v="3"/>
    <n v="3"/>
    <n v="1"/>
    <n v="10502"/>
    <n v="9659"/>
    <n v="7"/>
    <n v="17"/>
    <n v="3"/>
    <n v="1"/>
    <n v="80"/>
    <n v="1"/>
    <n v="33"/>
    <n v="1"/>
    <n v="5"/>
    <n v="4"/>
    <n v="1"/>
    <n v="4"/>
  </r>
  <r>
    <x v="1"/>
    <x v="0"/>
    <x v="0"/>
    <s v="Current Employees"/>
    <x v="1"/>
    <s v="Life Sciences"/>
    <s v="STAFF-1246"/>
    <n v="1246"/>
    <x v="0"/>
    <s v="Research Scientist"/>
    <s v="Married"/>
    <s v="No"/>
    <s v="Y"/>
    <n v="5"/>
    <n v="-2"/>
    <n v="0"/>
    <n v="44"/>
    <n v="0"/>
    <m/>
    <n v="0"/>
    <n v="1"/>
    <n v="1117"/>
    <n v="2"/>
    <s v="High School"/>
    <n v="1"/>
    <n v="1"/>
    <n v="72"/>
    <n v="4"/>
    <n v="1"/>
    <n v="1"/>
    <n v="2011"/>
    <n v="19982"/>
    <n v="1"/>
    <n v="13"/>
    <n v="3"/>
    <n v="4"/>
    <n v="80"/>
    <n v="1"/>
    <n v="10"/>
    <n v="3"/>
    <n v="10"/>
    <n v="5"/>
    <n v="7"/>
    <n v="7"/>
  </r>
  <r>
    <x v="0"/>
    <x v="2"/>
    <x v="4"/>
    <s v="Ex-Employees"/>
    <x v="1"/>
    <s v="Medical"/>
    <s v="STAFF-1248"/>
    <n v="1248"/>
    <x v="0"/>
    <s v="Research Scientist"/>
    <s v="Single"/>
    <s v="Yes"/>
    <s v="Y"/>
    <n v="2"/>
    <n v="-2"/>
    <n v="0"/>
    <n v="19"/>
    <n v="1"/>
    <n v="1"/>
    <n v="1"/>
    <n v="0"/>
    <n v="504"/>
    <n v="10"/>
    <s v="Bachelor's Degree"/>
    <n v="1"/>
    <n v="1"/>
    <n v="96"/>
    <n v="2"/>
    <n v="1"/>
    <n v="2"/>
    <n v="1859"/>
    <n v="6148"/>
    <n v="1"/>
    <n v="25"/>
    <n v="4"/>
    <n v="2"/>
    <n v="80"/>
    <n v="0"/>
    <n v="1"/>
    <n v="4"/>
    <n v="1"/>
    <n v="1"/>
    <n v="0"/>
    <n v="0"/>
  </r>
  <r>
    <x v="1"/>
    <x v="0"/>
    <x v="2"/>
    <s v="Current Employees"/>
    <x v="1"/>
    <s v="Life Sciences"/>
    <s v="STAFF-1249"/>
    <n v="1249"/>
    <x v="0"/>
    <s v="Research Scientist"/>
    <s v="Divorced"/>
    <s v="No"/>
    <s v="Y"/>
    <n v="5"/>
    <n v="-2"/>
    <n v="0"/>
    <n v="29"/>
    <n v="0"/>
    <m/>
    <n v="0"/>
    <n v="1"/>
    <n v="1010"/>
    <n v="1"/>
    <s v="Bachelor's Degree"/>
    <n v="1"/>
    <n v="1"/>
    <n v="97"/>
    <n v="3"/>
    <n v="1"/>
    <n v="1"/>
    <n v="3760"/>
    <n v="5598"/>
    <n v="1"/>
    <n v="15"/>
    <n v="3"/>
    <n v="1"/>
    <n v="80"/>
    <n v="3"/>
    <n v="3"/>
    <n v="3"/>
    <n v="3"/>
    <n v="2"/>
    <n v="1"/>
    <n v="2"/>
  </r>
  <r>
    <x v="1"/>
    <x v="0"/>
    <x v="1"/>
    <s v="Current Employees"/>
    <x v="1"/>
    <s v="Life Sciences"/>
    <s v="STAFF-1250"/>
    <n v="1250"/>
    <x v="1"/>
    <s v="Research Director"/>
    <s v="Married"/>
    <s v="No"/>
    <s v="Y"/>
    <n v="2"/>
    <n v="-2"/>
    <n v="0"/>
    <n v="54"/>
    <n v="0"/>
    <m/>
    <n v="0"/>
    <n v="1"/>
    <n v="685"/>
    <n v="3"/>
    <s v="Bachelor's Degree"/>
    <n v="1"/>
    <n v="4"/>
    <n v="85"/>
    <n v="3"/>
    <n v="4"/>
    <n v="1"/>
    <n v="17779"/>
    <n v="23474"/>
    <n v="3"/>
    <n v="14"/>
    <n v="3"/>
    <n v="1"/>
    <n v="80"/>
    <n v="0"/>
    <n v="36"/>
    <n v="3"/>
    <n v="10"/>
    <n v="9"/>
    <n v="0"/>
    <n v="9"/>
  </r>
  <r>
    <x v="1"/>
    <x v="0"/>
    <x v="2"/>
    <s v="Current Employees"/>
    <x v="1"/>
    <s v="Medical"/>
    <s v="STAFF-1251"/>
    <n v="1251"/>
    <x v="1"/>
    <s v="Healthcare Representative"/>
    <s v="Married"/>
    <s v="Yes"/>
    <s v="Y"/>
    <n v="2"/>
    <n v="-2"/>
    <n v="0"/>
    <n v="31"/>
    <n v="0"/>
    <m/>
    <n v="0"/>
    <n v="1"/>
    <n v="1332"/>
    <n v="11"/>
    <s v="Associates Degree"/>
    <n v="1"/>
    <n v="3"/>
    <n v="80"/>
    <n v="3"/>
    <n v="2"/>
    <n v="3"/>
    <n v="6833"/>
    <n v="17089"/>
    <n v="1"/>
    <n v="12"/>
    <n v="3"/>
    <n v="4"/>
    <n v="80"/>
    <n v="0"/>
    <n v="6"/>
    <n v="2"/>
    <n v="6"/>
    <n v="5"/>
    <n v="0"/>
    <n v="1"/>
  </r>
  <r>
    <x v="1"/>
    <x v="0"/>
    <x v="2"/>
    <s v="Current Employees"/>
    <x v="1"/>
    <s v="Medical"/>
    <s v="STAFF-1252"/>
    <n v="1252"/>
    <x v="0"/>
    <s v="Healthcare Representative"/>
    <s v="Single"/>
    <s v="No"/>
    <s v="Y"/>
    <n v="2"/>
    <n v="-2"/>
    <n v="0"/>
    <n v="31"/>
    <n v="0"/>
    <m/>
    <n v="0"/>
    <n v="1"/>
    <n v="1062"/>
    <n v="24"/>
    <s v="Bachelor's Degree"/>
    <n v="1"/>
    <n v="3"/>
    <n v="96"/>
    <n v="2"/>
    <n v="2"/>
    <n v="3"/>
    <n v="6812"/>
    <n v="17198"/>
    <n v="1"/>
    <n v="19"/>
    <n v="3"/>
    <n v="2"/>
    <n v="80"/>
    <n v="0"/>
    <n v="10"/>
    <n v="3"/>
    <n v="10"/>
    <n v="9"/>
    <n v="1"/>
    <n v="8"/>
  </r>
  <r>
    <x v="1"/>
    <x v="0"/>
    <x v="3"/>
    <s v="Current Employees"/>
    <x v="0"/>
    <s v="Life Sciences"/>
    <s v="STAFF-1254"/>
    <n v="1254"/>
    <x v="0"/>
    <s v="Sales Executive"/>
    <s v="Single"/>
    <s v="No"/>
    <s v="Y"/>
    <n v="2"/>
    <n v="-2"/>
    <n v="0"/>
    <n v="59"/>
    <n v="0"/>
    <m/>
    <n v="0"/>
    <n v="1"/>
    <n v="326"/>
    <n v="3"/>
    <s v="Bachelor's Degree"/>
    <n v="1"/>
    <n v="3"/>
    <n v="48"/>
    <n v="2"/>
    <n v="2"/>
    <n v="1"/>
    <n v="5171"/>
    <n v="16490"/>
    <n v="5"/>
    <n v="17"/>
    <n v="3"/>
    <n v="4"/>
    <n v="80"/>
    <n v="0"/>
    <n v="13"/>
    <n v="3"/>
    <n v="6"/>
    <n v="1"/>
    <n v="0"/>
    <n v="5"/>
  </r>
  <r>
    <x v="1"/>
    <x v="0"/>
    <x v="0"/>
    <s v="Current Employees"/>
    <x v="1"/>
    <s v="Life Sciences"/>
    <s v="STAFF-1255"/>
    <n v="1255"/>
    <x v="1"/>
    <s v="Research Director"/>
    <s v="Married"/>
    <s v="No"/>
    <s v="Y"/>
    <n v="2"/>
    <n v="-2"/>
    <n v="0"/>
    <n v="43"/>
    <n v="0"/>
    <m/>
    <n v="0"/>
    <n v="1"/>
    <n v="920"/>
    <n v="3"/>
    <s v="Bachelor's Degree"/>
    <n v="1"/>
    <n v="3"/>
    <n v="96"/>
    <n v="1"/>
    <n v="5"/>
    <n v="1"/>
    <n v="19740"/>
    <n v="18625"/>
    <n v="3"/>
    <n v="14"/>
    <n v="3"/>
    <n v="2"/>
    <n v="80"/>
    <n v="1"/>
    <n v="25"/>
    <n v="3"/>
    <n v="8"/>
    <n v="7"/>
    <n v="0"/>
    <n v="7"/>
  </r>
  <r>
    <x v="1"/>
    <x v="0"/>
    <x v="1"/>
    <s v="Current Employees"/>
    <x v="1"/>
    <s v="Medical"/>
    <s v="STAFF-1256"/>
    <n v="1256"/>
    <x v="1"/>
    <s v="Manager"/>
    <s v="Married"/>
    <s v="No"/>
    <s v="Y"/>
    <n v="2"/>
    <n v="-2"/>
    <n v="0"/>
    <n v="49"/>
    <n v="0"/>
    <m/>
    <n v="0"/>
    <n v="1"/>
    <n v="1098"/>
    <n v="4"/>
    <s v="Associates Degree"/>
    <n v="1"/>
    <n v="1"/>
    <n v="85"/>
    <n v="2"/>
    <n v="5"/>
    <n v="3"/>
    <n v="18711"/>
    <n v="12124"/>
    <n v="2"/>
    <n v="13"/>
    <n v="3"/>
    <n v="3"/>
    <n v="80"/>
    <n v="1"/>
    <n v="23"/>
    <n v="4"/>
    <n v="1"/>
    <n v="0"/>
    <n v="0"/>
    <n v="0"/>
  </r>
  <r>
    <x v="1"/>
    <x v="1"/>
    <x v="0"/>
    <s v="Current Employees"/>
    <x v="1"/>
    <s v="Technical Degree"/>
    <s v="STAFF-1257"/>
    <n v="1257"/>
    <x v="1"/>
    <s v="Research Scientist"/>
    <s v="Married"/>
    <s v="No"/>
    <s v="Y"/>
    <n v="2"/>
    <n v="-2"/>
    <n v="0"/>
    <n v="36"/>
    <n v="0"/>
    <m/>
    <n v="0"/>
    <n v="1"/>
    <n v="469"/>
    <n v="3"/>
    <s v="Bachelor's Degree"/>
    <n v="1"/>
    <n v="4"/>
    <n v="46"/>
    <n v="3"/>
    <n v="1"/>
    <n v="4"/>
    <n v="3692"/>
    <n v="9256"/>
    <n v="1"/>
    <n v="12"/>
    <n v="3"/>
    <n v="3"/>
    <n v="80"/>
    <n v="0"/>
    <n v="12"/>
    <n v="2"/>
    <n v="11"/>
    <n v="10"/>
    <n v="0"/>
    <n v="7"/>
  </r>
  <r>
    <x v="1"/>
    <x v="0"/>
    <x v="1"/>
    <s v="Current Employees"/>
    <x v="1"/>
    <s v="Technical Degree"/>
    <s v="STAFF-1258"/>
    <n v="1258"/>
    <x v="1"/>
    <s v="Laboratory Technician"/>
    <s v="Single"/>
    <s v="No"/>
    <s v="Y"/>
    <n v="4"/>
    <n v="-2"/>
    <n v="0"/>
    <n v="48"/>
    <n v="0"/>
    <m/>
    <n v="0"/>
    <n v="1"/>
    <n v="969"/>
    <n v="2"/>
    <s v="Associates Degree"/>
    <n v="1"/>
    <n v="4"/>
    <n v="76"/>
    <n v="4"/>
    <n v="1"/>
    <n v="4"/>
    <n v="2559"/>
    <n v="16620"/>
    <n v="5"/>
    <n v="11"/>
    <n v="3"/>
    <n v="3"/>
    <n v="80"/>
    <n v="0"/>
    <n v="7"/>
    <n v="2"/>
    <n v="1"/>
    <n v="0"/>
    <n v="0"/>
    <n v="0"/>
  </r>
  <r>
    <x v="1"/>
    <x v="0"/>
    <x v="2"/>
    <s v="Current Employees"/>
    <x v="1"/>
    <s v="Life Sciences"/>
    <s v="STAFF-1259"/>
    <n v="1259"/>
    <x v="1"/>
    <s v="Research Scientist"/>
    <s v="Divorced"/>
    <s v="No"/>
    <s v="Y"/>
    <n v="2"/>
    <n v="-2"/>
    <n v="0"/>
    <n v="27"/>
    <n v="0"/>
    <m/>
    <n v="0"/>
    <n v="1"/>
    <n v="1167"/>
    <n v="4"/>
    <s v="Associates Degree"/>
    <n v="1"/>
    <n v="1"/>
    <n v="76"/>
    <n v="3"/>
    <n v="1"/>
    <n v="1"/>
    <n v="2517"/>
    <n v="3208"/>
    <n v="1"/>
    <n v="11"/>
    <n v="3"/>
    <n v="2"/>
    <n v="80"/>
    <n v="3"/>
    <n v="5"/>
    <n v="3"/>
    <n v="5"/>
    <n v="3"/>
    <n v="0"/>
    <n v="3"/>
  </r>
  <r>
    <x v="1"/>
    <x v="0"/>
    <x v="2"/>
    <s v="Current Employees"/>
    <x v="1"/>
    <s v="Life Sciences"/>
    <s v="STAFF-1260"/>
    <n v="1260"/>
    <x v="1"/>
    <s v="Healthcare Representative"/>
    <s v="Divorced"/>
    <s v="Yes"/>
    <s v="Y"/>
    <n v="2"/>
    <n v="-2"/>
    <n v="0"/>
    <n v="29"/>
    <n v="0"/>
    <m/>
    <n v="0"/>
    <n v="1"/>
    <n v="1329"/>
    <n v="7"/>
    <s v="Bachelor's Degree"/>
    <n v="1"/>
    <n v="3"/>
    <n v="82"/>
    <n v="3"/>
    <n v="2"/>
    <n v="1"/>
    <n v="6623"/>
    <n v="4204"/>
    <n v="1"/>
    <n v="11"/>
    <n v="3"/>
    <n v="2"/>
    <n v="80"/>
    <n v="2"/>
    <n v="6"/>
    <n v="3"/>
    <n v="6"/>
    <n v="0"/>
    <n v="1"/>
    <n v="0"/>
  </r>
  <r>
    <x v="1"/>
    <x v="0"/>
    <x v="1"/>
    <s v="Current Employees"/>
    <x v="1"/>
    <s v="Life Sciences"/>
    <s v="STAFF-1263"/>
    <n v="1263"/>
    <x v="1"/>
    <s v="Research Director"/>
    <s v="Single"/>
    <s v="No"/>
    <s v="Y"/>
    <n v="3"/>
    <n v="-2"/>
    <n v="0"/>
    <n v="48"/>
    <n v="0"/>
    <m/>
    <n v="0"/>
    <n v="1"/>
    <n v="715"/>
    <n v="1"/>
    <s v="Bachelor's Degree"/>
    <n v="1"/>
    <n v="4"/>
    <n v="76"/>
    <n v="2"/>
    <n v="5"/>
    <n v="1"/>
    <n v="18265"/>
    <n v="8733"/>
    <n v="6"/>
    <n v="12"/>
    <n v="3"/>
    <n v="3"/>
    <n v="80"/>
    <n v="0"/>
    <n v="25"/>
    <n v="4"/>
    <n v="1"/>
    <n v="0"/>
    <n v="0"/>
    <n v="0"/>
  </r>
  <r>
    <x v="1"/>
    <x v="0"/>
    <x v="2"/>
    <s v="Current Employees"/>
    <x v="1"/>
    <s v="Life Sciences"/>
    <s v="STAFF-1264"/>
    <n v="1264"/>
    <x v="0"/>
    <s v="Research Director"/>
    <s v="Divorced"/>
    <s v="No"/>
    <s v="Y"/>
    <n v="2"/>
    <n v="-2"/>
    <n v="0"/>
    <n v="29"/>
    <n v="0"/>
    <m/>
    <n v="0"/>
    <n v="1"/>
    <n v="694"/>
    <n v="1"/>
    <s v="Bachelor's Degree"/>
    <n v="1"/>
    <n v="4"/>
    <n v="87"/>
    <n v="2"/>
    <n v="4"/>
    <n v="1"/>
    <n v="16124"/>
    <n v="3423"/>
    <n v="3"/>
    <n v="14"/>
    <n v="3"/>
    <n v="2"/>
    <n v="80"/>
    <n v="2"/>
    <n v="9"/>
    <n v="2"/>
    <n v="7"/>
    <n v="7"/>
    <n v="1"/>
    <n v="7"/>
  </r>
  <r>
    <x v="1"/>
    <x v="0"/>
    <x v="2"/>
    <s v="Current Employees"/>
    <x v="1"/>
    <s v="Technical Degree"/>
    <s v="STAFF-1265"/>
    <n v="1265"/>
    <x v="0"/>
    <s v="Research Scientist"/>
    <s v="Married"/>
    <s v="No"/>
    <s v="Y"/>
    <n v="5"/>
    <n v="-2"/>
    <n v="0"/>
    <n v="34"/>
    <n v="0"/>
    <m/>
    <n v="0"/>
    <n v="1"/>
    <n v="1320"/>
    <n v="20"/>
    <s v="Bachelor's Degree"/>
    <n v="1"/>
    <n v="4"/>
    <n v="89"/>
    <n v="4"/>
    <n v="1"/>
    <n v="4"/>
    <n v="2585"/>
    <n v="21643"/>
    <n v="0"/>
    <n v="17"/>
    <n v="3"/>
    <n v="4"/>
    <n v="80"/>
    <n v="0"/>
    <n v="2"/>
    <n v="2"/>
    <n v="1"/>
    <n v="0"/>
    <n v="0"/>
    <n v="0"/>
  </r>
  <r>
    <x v="1"/>
    <x v="0"/>
    <x v="0"/>
    <s v="Current Employees"/>
    <x v="0"/>
    <s v="Marketing"/>
    <s v="STAFF-1267"/>
    <n v="1267"/>
    <x v="1"/>
    <s v="Manager"/>
    <s v="Married"/>
    <s v="No"/>
    <s v="Y"/>
    <n v="5"/>
    <n v="-2"/>
    <n v="0"/>
    <n v="44"/>
    <n v="0"/>
    <m/>
    <n v="0"/>
    <n v="1"/>
    <n v="1099"/>
    <n v="5"/>
    <s v="Bachelor's Degree"/>
    <n v="1"/>
    <n v="2"/>
    <n v="88"/>
    <n v="3"/>
    <n v="5"/>
    <n v="2"/>
    <n v="18213"/>
    <n v="8751"/>
    <n v="7"/>
    <n v="11"/>
    <n v="3"/>
    <n v="3"/>
    <n v="80"/>
    <n v="1"/>
    <n v="26"/>
    <n v="3"/>
    <n v="22"/>
    <n v="9"/>
    <n v="3"/>
    <n v="10"/>
  </r>
  <r>
    <x v="1"/>
    <x v="0"/>
    <x v="2"/>
    <s v="Current Employees"/>
    <x v="0"/>
    <s v="Marketing"/>
    <s v="STAFF-1268"/>
    <n v="1268"/>
    <x v="1"/>
    <s v="Sales Executive"/>
    <s v="Divorced"/>
    <s v="Yes"/>
    <s v="Y"/>
    <n v="3"/>
    <n v="-2"/>
    <n v="0"/>
    <n v="33"/>
    <n v="0"/>
    <m/>
    <n v="0"/>
    <n v="1"/>
    <n v="536"/>
    <n v="10"/>
    <s v="Doctoral Degree"/>
    <n v="1"/>
    <n v="4"/>
    <n v="82"/>
    <n v="4"/>
    <n v="3"/>
    <n v="2"/>
    <n v="8380"/>
    <n v="21708"/>
    <n v="0"/>
    <n v="14"/>
    <n v="3"/>
    <n v="4"/>
    <n v="80"/>
    <n v="2"/>
    <n v="10"/>
    <n v="3"/>
    <n v="9"/>
    <n v="8"/>
    <n v="0"/>
    <n v="8"/>
  </r>
  <r>
    <x v="1"/>
    <x v="0"/>
    <x v="4"/>
    <s v="Current Employees"/>
    <x v="1"/>
    <s v="Life Sciences"/>
    <s v="STAFF-1269"/>
    <n v="1269"/>
    <x v="0"/>
    <s v="Research Scientist"/>
    <s v="Single"/>
    <s v="Yes"/>
    <s v="Y"/>
    <n v="2"/>
    <n v="-2"/>
    <n v="0"/>
    <n v="19"/>
    <n v="0"/>
    <m/>
    <n v="0"/>
    <n v="1"/>
    <n v="265"/>
    <n v="25"/>
    <s v="Bachelor's Degree"/>
    <n v="1"/>
    <n v="2"/>
    <n v="57"/>
    <n v="4"/>
    <n v="1"/>
    <n v="1"/>
    <n v="2994"/>
    <n v="21221"/>
    <n v="1"/>
    <n v="12"/>
    <n v="3"/>
    <n v="4"/>
    <n v="80"/>
    <n v="0"/>
    <n v="1"/>
    <n v="3"/>
    <n v="1"/>
    <n v="0"/>
    <n v="0"/>
    <n v="1"/>
  </r>
  <r>
    <x v="1"/>
    <x v="0"/>
    <x v="4"/>
    <s v="Current Employees"/>
    <x v="1"/>
    <s v="Life Sciences"/>
    <s v="STAFF-1270"/>
    <n v="1270"/>
    <x v="1"/>
    <s v="Research Scientist"/>
    <s v="Married"/>
    <s v="No"/>
    <s v="Y"/>
    <n v="2"/>
    <n v="-2"/>
    <n v="0"/>
    <n v="23"/>
    <n v="0"/>
    <m/>
    <n v="0"/>
    <n v="1"/>
    <n v="373"/>
    <n v="1"/>
    <s v="Associates Degree"/>
    <n v="1"/>
    <n v="4"/>
    <n v="47"/>
    <n v="3"/>
    <n v="1"/>
    <n v="1"/>
    <n v="1223"/>
    <n v="16901"/>
    <n v="1"/>
    <n v="22"/>
    <n v="4"/>
    <n v="4"/>
    <n v="80"/>
    <n v="1"/>
    <n v="1"/>
    <n v="3"/>
    <n v="1"/>
    <n v="0"/>
    <n v="0"/>
    <n v="1"/>
  </r>
  <r>
    <x v="0"/>
    <x v="1"/>
    <x v="2"/>
    <s v="Ex-Employees"/>
    <x v="0"/>
    <s v="Life Sciences"/>
    <s v="STAFF-1273"/>
    <n v="1273"/>
    <x v="1"/>
    <s v="Sales Representative"/>
    <s v="Single"/>
    <s v="Yes"/>
    <s v="Y"/>
    <n v="4"/>
    <n v="-2"/>
    <n v="0"/>
    <n v="25"/>
    <n v="1"/>
    <n v="1"/>
    <n v="1"/>
    <n v="0"/>
    <n v="599"/>
    <n v="24"/>
    <s v="High School"/>
    <n v="1"/>
    <n v="3"/>
    <n v="73"/>
    <n v="1"/>
    <n v="1"/>
    <n v="1"/>
    <n v="1118"/>
    <n v="8040"/>
    <n v="1"/>
    <n v="14"/>
    <n v="3"/>
    <n v="4"/>
    <n v="80"/>
    <n v="0"/>
    <n v="1"/>
    <n v="3"/>
    <n v="1"/>
    <n v="0"/>
    <n v="1"/>
    <n v="0"/>
  </r>
  <r>
    <x v="1"/>
    <x v="0"/>
    <x v="2"/>
    <s v="Current Employees"/>
    <x v="1"/>
    <s v="Life Sciences"/>
    <s v="STAFF-1275"/>
    <n v="1275"/>
    <x v="1"/>
    <s v="Research Scientist"/>
    <s v="Single"/>
    <s v="Yes"/>
    <s v="Y"/>
    <n v="2"/>
    <n v="-2"/>
    <n v="0"/>
    <n v="26"/>
    <n v="0"/>
    <m/>
    <n v="0"/>
    <n v="1"/>
    <n v="583"/>
    <n v="4"/>
    <s v="Associates Degree"/>
    <n v="1"/>
    <n v="3"/>
    <n v="53"/>
    <n v="3"/>
    <n v="1"/>
    <n v="1"/>
    <n v="2875"/>
    <n v="9973"/>
    <n v="1"/>
    <n v="20"/>
    <n v="4"/>
    <n v="2"/>
    <n v="80"/>
    <n v="0"/>
    <n v="8"/>
    <n v="2"/>
    <n v="8"/>
    <n v="5"/>
    <n v="2"/>
    <n v="2"/>
  </r>
  <r>
    <x v="0"/>
    <x v="0"/>
    <x v="1"/>
    <s v="Ex-Employees"/>
    <x v="0"/>
    <s v="Marketing"/>
    <s v="STAFF-1277"/>
    <n v="1277"/>
    <x v="0"/>
    <s v="Manager"/>
    <s v="Single"/>
    <s v="Yes"/>
    <s v="Y"/>
    <n v="2"/>
    <n v="-2"/>
    <n v="0"/>
    <n v="45"/>
    <n v="1"/>
    <n v="1"/>
    <n v="1"/>
    <n v="0"/>
    <n v="1449"/>
    <n v="2"/>
    <s v="Bachelor's Degree"/>
    <n v="1"/>
    <n v="1"/>
    <n v="94"/>
    <n v="1"/>
    <n v="5"/>
    <n v="2"/>
    <n v="18824"/>
    <n v="2493"/>
    <n v="2"/>
    <n v="16"/>
    <n v="3"/>
    <n v="1"/>
    <n v="80"/>
    <n v="0"/>
    <n v="26"/>
    <n v="3"/>
    <n v="24"/>
    <n v="10"/>
    <n v="1"/>
    <n v="11"/>
  </r>
  <r>
    <x v="1"/>
    <x v="2"/>
    <x v="3"/>
    <s v="Current Employees"/>
    <x v="1"/>
    <s v="Medical"/>
    <s v="STAFF-1278"/>
    <n v="1278"/>
    <x v="1"/>
    <s v="Healthcare Representative"/>
    <s v="Divorced"/>
    <s v="Yes"/>
    <s v="Y"/>
    <n v="3"/>
    <n v="-2"/>
    <n v="0"/>
    <n v="55"/>
    <n v="0"/>
    <m/>
    <n v="0"/>
    <n v="1"/>
    <n v="177"/>
    <n v="8"/>
    <s v="High School"/>
    <n v="1"/>
    <n v="4"/>
    <n v="37"/>
    <n v="2"/>
    <n v="4"/>
    <n v="2"/>
    <n v="13577"/>
    <n v="25592"/>
    <n v="1"/>
    <n v="15"/>
    <n v="3"/>
    <n v="4"/>
    <n v="80"/>
    <n v="1"/>
    <n v="34"/>
    <n v="3"/>
    <n v="33"/>
    <n v="9"/>
    <n v="15"/>
    <n v="0"/>
  </r>
  <r>
    <x v="0"/>
    <x v="1"/>
    <x v="4"/>
    <s v="Ex-Employees"/>
    <x v="1"/>
    <s v="Life Sciences"/>
    <s v="STAFF-1279"/>
    <n v="1279"/>
    <x v="0"/>
    <s v="Laboratory Technician"/>
    <s v="Single"/>
    <s v="No"/>
    <s v="Y"/>
    <n v="2"/>
    <n v="-2"/>
    <n v="0"/>
    <n v="21"/>
    <n v="1"/>
    <n v="1"/>
    <n v="1"/>
    <n v="0"/>
    <n v="251"/>
    <n v="10"/>
    <s v="Associates Degree"/>
    <n v="1"/>
    <n v="1"/>
    <n v="45"/>
    <n v="2"/>
    <n v="1"/>
    <n v="1"/>
    <n v="2625"/>
    <n v="25308"/>
    <n v="1"/>
    <n v="20"/>
    <n v="4"/>
    <n v="3"/>
    <n v="80"/>
    <n v="0"/>
    <n v="2"/>
    <n v="1"/>
    <n v="2"/>
    <n v="2"/>
    <n v="2"/>
    <n v="2"/>
  </r>
  <r>
    <x v="1"/>
    <x v="0"/>
    <x v="1"/>
    <s v="Current Employees"/>
    <x v="0"/>
    <s v="Marketing"/>
    <s v="STAFF-1280"/>
    <n v="1280"/>
    <x v="0"/>
    <s v="Manager"/>
    <s v="Married"/>
    <s v="No"/>
    <s v="Y"/>
    <n v="2"/>
    <n v="-2"/>
    <n v="0"/>
    <n v="46"/>
    <n v="0"/>
    <m/>
    <n v="0"/>
    <n v="1"/>
    <n v="168"/>
    <n v="4"/>
    <s v="Associates Degree"/>
    <n v="1"/>
    <n v="4"/>
    <n v="33"/>
    <n v="2"/>
    <n v="5"/>
    <n v="2"/>
    <n v="18789"/>
    <n v="9946"/>
    <n v="2"/>
    <n v="14"/>
    <n v="3"/>
    <n v="3"/>
    <n v="80"/>
    <n v="1"/>
    <n v="26"/>
    <n v="3"/>
    <n v="11"/>
    <n v="4"/>
    <n v="0"/>
    <n v="8"/>
  </r>
  <r>
    <x v="1"/>
    <x v="0"/>
    <x v="2"/>
    <s v="Current Employees"/>
    <x v="0"/>
    <s v="Marketing"/>
    <s v="STAFF-1281"/>
    <n v="1281"/>
    <x v="0"/>
    <s v="Sales Executive"/>
    <s v="Single"/>
    <s v="Yes"/>
    <s v="Y"/>
    <n v="3"/>
    <n v="-2"/>
    <n v="0"/>
    <n v="34"/>
    <n v="0"/>
    <m/>
    <n v="0"/>
    <n v="1"/>
    <n v="131"/>
    <n v="2"/>
    <s v="Bachelor's Degree"/>
    <n v="1"/>
    <n v="3"/>
    <n v="86"/>
    <n v="3"/>
    <n v="2"/>
    <n v="2"/>
    <n v="4538"/>
    <n v="6039"/>
    <n v="0"/>
    <n v="12"/>
    <n v="3"/>
    <n v="4"/>
    <n v="80"/>
    <n v="0"/>
    <n v="4"/>
    <n v="3"/>
    <n v="3"/>
    <n v="2"/>
    <n v="0"/>
    <n v="2"/>
  </r>
  <r>
    <x v="1"/>
    <x v="1"/>
    <x v="1"/>
    <s v="Current Employees"/>
    <x v="0"/>
    <s v="Life Sciences"/>
    <s v="STAFF-1282"/>
    <n v="1282"/>
    <x v="1"/>
    <s v="Manager"/>
    <s v="Divorced"/>
    <s v="Yes"/>
    <s v="Y"/>
    <n v="5"/>
    <n v="-2"/>
    <n v="0"/>
    <n v="51"/>
    <n v="0"/>
    <m/>
    <n v="0"/>
    <n v="1"/>
    <n v="237"/>
    <n v="9"/>
    <s v="Bachelor's Degree"/>
    <n v="1"/>
    <n v="4"/>
    <n v="83"/>
    <n v="3"/>
    <n v="5"/>
    <n v="1"/>
    <n v="19847"/>
    <n v="19196"/>
    <n v="4"/>
    <n v="24"/>
    <n v="4"/>
    <n v="1"/>
    <n v="80"/>
    <n v="1"/>
    <n v="31"/>
    <n v="2"/>
    <n v="29"/>
    <n v="10"/>
    <n v="11"/>
    <n v="10"/>
  </r>
  <r>
    <x v="1"/>
    <x v="0"/>
    <x v="3"/>
    <s v="Current Employees"/>
    <x v="1"/>
    <s v="Medical"/>
    <s v="STAFF-1283"/>
    <n v="1283"/>
    <x v="1"/>
    <s v="Manufacturing Director"/>
    <s v="Single"/>
    <s v="No"/>
    <s v="Y"/>
    <n v="6"/>
    <n v="-2"/>
    <n v="0"/>
    <n v="59"/>
    <n v="0"/>
    <m/>
    <n v="0"/>
    <n v="1"/>
    <n v="1429"/>
    <n v="18"/>
    <s v="Master's Degree"/>
    <n v="1"/>
    <n v="4"/>
    <n v="67"/>
    <n v="3"/>
    <n v="3"/>
    <n v="4"/>
    <n v="10512"/>
    <n v="20002"/>
    <n v="6"/>
    <n v="12"/>
    <n v="3"/>
    <n v="4"/>
    <n v="80"/>
    <n v="0"/>
    <n v="25"/>
    <n v="2"/>
    <n v="9"/>
    <n v="7"/>
    <n v="5"/>
    <n v="4"/>
  </r>
  <r>
    <x v="1"/>
    <x v="1"/>
    <x v="2"/>
    <s v="Current Employees"/>
    <x v="1"/>
    <s v="Medical"/>
    <s v="STAFF-1285"/>
    <n v="1285"/>
    <x v="0"/>
    <s v="Laboratory Technician"/>
    <s v="Divorced"/>
    <s v="No"/>
    <s v="Y"/>
    <n v="2"/>
    <n v="-2"/>
    <n v="0"/>
    <n v="34"/>
    <n v="0"/>
    <m/>
    <n v="0"/>
    <n v="1"/>
    <n v="135"/>
    <n v="19"/>
    <s v="Bachelor's Degree"/>
    <n v="1"/>
    <n v="3"/>
    <n v="46"/>
    <n v="3"/>
    <n v="2"/>
    <n v="2"/>
    <n v="4444"/>
    <n v="22534"/>
    <n v="4"/>
    <n v="13"/>
    <n v="3"/>
    <n v="3"/>
    <n v="80"/>
    <n v="2"/>
    <n v="15"/>
    <n v="4"/>
    <n v="11"/>
    <n v="8"/>
    <n v="5"/>
    <n v="10"/>
  </r>
  <r>
    <x v="1"/>
    <x v="1"/>
    <x v="2"/>
    <s v="Current Employees"/>
    <x v="1"/>
    <s v="Medical"/>
    <s v="STAFF-1286"/>
    <n v="1286"/>
    <x v="1"/>
    <s v="Laboratory Technician"/>
    <s v="Single"/>
    <s v="Yes"/>
    <s v="Y"/>
    <n v="2"/>
    <n v="-2"/>
    <n v="0"/>
    <n v="28"/>
    <n v="0"/>
    <m/>
    <n v="0"/>
    <n v="1"/>
    <n v="791"/>
    <n v="1"/>
    <s v="Master's Degree"/>
    <n v="1"/>
    <n v="4"/>
    <n v="44"/>
    <n v="3"/>
    <n v="1"/>
    <n v="3"/>
    <n v="2154"/>
    <n v="6842"/>
    <n v="0"/>
    <n v="11"/>
    <n v="3"/>
    <n v="3"/>
    <n v="80"/>
    <n v="0"/>
    <n v="5"/>
    <n v="2"/>
    <n v="4"/>
    <n v="2"/>
    <n v="0"/>
    <n v="2"/>
  </r>
  <r>
    <x v="1"/>
    <x v="0"/>
    <x v="0"/>
    <s v="Current Employees"/>
    <x v="1"/>
    <s v="Life Sciences"/>
    <s v="STAFF-1288"/>
    <n v="1288"/>
    <x v="1"/>
    <s v="Manager"/>
    <s v="Divorced"/>
    <s v="No"/>
    <s v="Y"/>
    <n v="4"/>
    <n v="-2"/>
    <n v="0"/>
    <n v="44"/>
    <n v="0"/>
    <m/>
    <n v="0"/>
    <n v="1"/>
    <n v="1199"/>
    <n v="4"/>
    <s v="Associates Degree"/>
    <n v="1"/>
    <n v="3"/>
    <n v="92"/>
    <n v="4"/>
    <n v="5"/>
    <n v="3"/>
    <n v="19190"/>
    <n v="17477"/>
    <n v="1"/>
    <n v="14"/>
    <n v="3"/>
    <n v="4"/>
    <n v="80"/>
    <n v="2"/>
    <n v="26"/>
    <n v="2"/>
    <n v="25"/>
    <n v="9"/>
    <n v="14"/>
    <n v="13"/>
  </r>
  <r>
    <x v="1"/>
    <x v="1"/>
    <x v="2"/>
    <s v="Current Employees"/>
    <x v="2"/>
    <s v="Life Sciences"/>
    <s v="STAFF-1289"/>
    <n v="1289"/>
    <x v="1"/>
    <s v="Human Resources"/>
    <s v="Married"/>
    <s v="No"/>
    <s v="Y"/>
    <n v="5"/>
    <n v="-2"/>
    <n v="0"/>
    <n v="34"/>
    <n v="0"/>
    <m/>
    <n v="0"/>
    <n v="1"/>
    <n v="648"/>
    <n v="11"/>
    <s v="Bachelor's Degree"/>
    <n v="1"/>
    <n v="3"/>
    <n v="56"/>
    <n v="2"/>
    <n v="2"/>
    <n v="2"/>
    <n v="4490"/>
    <n v="21833"/>
    <n v="4"/>
    <n v="11"/>
    <n v="3"/>
    <n v="4"/>
    <n v="80"/>
    <n v="2"/>
    <n v="14"/>
    <n v="4"/>
    <n v="10"/>
    <n v="9"/>
    <n v="1"/>
    <n v="8"/>
  </r>
  <r>
    <x v="1"/>
    <x v="0"/>
    <x v="0"/>
    <s v="Current Employees"/>
    <x v="1"/>
    <s v="Life Sciences"/>
    <s v="STAFF-1291"/>
    <n v="1291"/>
    <x v="1"/>
    <s v="Research Scientist"/>
    <s v="Married"/>
    <s v="Yes"/>
    <s v="Y"/>
    <n v="3"/>
    <n v="-2"/>
    <n v="0"/>
    <n v="35"/>
    <n v="0"/>
    <m/>
    <n v="0"/>
    <n v="1"/>
    <n v="735"/>
    <n v="6"/>
    <s v="High School"/>
    <n v="1"/>
    <n v="3"/>
    <n v="66"/>
    <n v="3"/>
    <n v="1"/>
    <n v="3"/>
    <n v="3506"/>
    <n v="6020"/>
    <n v="0"/>
    <n v="14"/>
    <n v="3"/>
    <n v="4"/>
    <n v="80"/>
    <n v="0"/>
    <n v="4"/>
    <n v="3"/>
    <n v="3"/>
    <n v="2"/>
    <n v="2"/>
    <n v="2"/>
  </r>
  <r>
    <x v="1"/>
    <x v="0"/>
    <x v="0"/>
    <s v="Current Employees"/>
    <x v="1"/>
    <s v="Medical"/>
    <s v="STAFF-1292"/>
    <n v="1292"/>
    <x v="0"/>
    <s v="Research Scientist"/>
    <s v="Married"/>
    <s v="Yes"/>
    <s v="Y"/>
    <n v="2"/>
    <n v="-2"/>
    <n v="0"/>
    <n v="42"/>
    <n v="0"/>
    <m/>
    <n v="0"/>
    <n v="1"/>
    <n v="603"/>
    <n v="7"/>
    <s v="Master's Degree"/>
    <n v="1"/>
    <n v="2"/>
    <n v="78"/>
    <n v="4"/>
    <n v="2"/>
    <n v="2"/>
    <n v="2372"/>
    <n v="5628"/>
    <n v="6"/>
    <n v="16"/>
    <n v="3"/>
    <n v="4"/>
    <n v="80"/>
    <n v="0"/>
    <n v="18"/>
    <n v="3"/>
    <n v="1"/>
    <n v="0"/>
    <n v="0"/>
    <n v="0"/>
  </r>
  <r>
    <x v="1"/>
    <x v="0"/>
    <x v="0"/>
    <s v="Current Employees"/>
    <x v="0"/>
    <s v="Marketing"/>
    <s v="STAFF-1293"/>
    <n v="1293"/>
    <x v="0"/>
    <s v="Sales Executive"/>
    <s v="Single"/>
    <s v="No"/>
    <s v="Y"/>
    <n v="3"/>
    <n v="-2"/>
    <n v="0"/>
    <n v="43"/>
    <n v="0"/>
    <m/>
    <n v="0"/>
    <n v="1"/>
    <n v="531"/>
    <n v="4"/>
    <s v="Master's Degree"/>
    <n v="1"/>
    <n v="4"/>
    <n v="56"/>
    <n v="2"/>
    <n v="3"/>
    <n v="2"/>
    <n v="10231"/>
    <n v="20364"/>
    <n v="3"/>
    <n v="14"/>
    <n v="3"/>
    <n v="4"/>
    <n v="80"/>
    <n v="0"/>
    <n v="23"/>
    <n v="4"/>
    <n v="21"/>
    <n v="7"/>
    <n v="15"/>
    <n v="17"/>
  </r>
  <r>
    <x v="1"/>
    <x v="0"/>
    <x v="0"/>
    <s v="Current Employees"/>
    <x v="1"/>
    <s v="Life Sciences"/>
    <s v="STAFF-1294"/>
    <n v="1294"/>
    <x v="0"/>
    <s v="Manufacturing Director"/>
    <s v="Single"/>
    <s v="Yes"/>
    <s v="Y"/>
    <n v="2"/>
    <n v="-2"/>
    <n v="0"/>
    <n v="36"/>
    <n v="0"/>
    <m/>
    <n v="0"/>
    <n v="1"/>
    <n v="429"/>
    <n v="2"/>
    <s v="Master's Degree"/>
    <n v="1"/>
    <n v="3"/>
    <n v="53"/>
    <n v="3"/>
    <n v="2"/>
    <n v="2"/>
    <n v="5410"/>
    <n v="2323"/>
    <n v="9"/>
    <n v="11"/>
    <n v="3"/>
    <n v="4"/>
    <n v="80"/>
    <n v="0"/>
    <n v="18"/>
    <n v="3"/>
    <n v="16"/>
    <n v="14"/>
    <n v="5"/>
    <n v="12"/>
  </r>
  <r>
    <x v="0"/>
    <x v="0"/>
    <x v="0"/>
    <s v="Ex-Employees"/>
    <x v="1"/>
    <s v="Medical"/>
    <s v="STAFF-1295"/>
    <n v="1295"/>
    <x v="0"/>
    <s v="Healthcare Representative"/>
    <s v="Married"/>
    <s v="No"/>
    <s v="Y"/>
    <n v="2"/>
    <n v="-2"/>
    <n v="0"/>
    <n v="44"/>
    <n v="1"/>
    <n v="1"/>
    <n v="1"/>
    <n v="0"/>
    <n v="621"/>
    <n v="15"/>
    <s v="Bachelor's Degree"/>
    <n v="1"/>
    <n v="1"/>
    <n v="73"/>
    <n v="3"/>
    <n v="3"/>
    <n v="4"/>
    <n v="7978"/>
    <n v="14075"/>
    <n v="1"/>
    <n v="11"/>
    <n v="3"/>
    <n v="4"/>
    <n v="80"/>
    <n v="1"/>
    <n v="10"/>
    <n v="3"/>
    <n v="10"/>
    <n v="7"/>
    <n v="0"/>
    <n v="5"/>
  </r>
  <r>
    <x v="1"/>
    <x v="1"/>
    <x v="2"/>
    <s v="Current Employees"/>
    <x v="1"/>
    <s v="Life Sciences"/>
    <s v="STAFF-1296"/>
    <n v="1296"/>
    <x v="1"/>
    <s v="Laboratory Technician"/>
    <s v="Married"/>
    <s v="Yes"/>
    <s v="Y"/>
    <n v="2"/>
    <n v="-2"/>
    <n v="0"/>
    <n v="28"/>
    <n v="0"/>
    <m/>
    <n v="0"/>
    <n v="1"/>
    <n v="193"/>
    <n v="2"/>
    <s v="Bachelor's Degree"/>
    <n v="1"/>
    <n v="4"/>
    <n v="52"/>
    <n v="2"/>
    <n v="1"/>
    <n v="4"/>
    <n v="3867"/>
    <n v="14222"/>
    <n v="1"/>
    <n v="12"/>
    <n v="3"/>
    <n v="2"/>
    <n v="80"/>
    <n v="1"/>
    <n v="2"/>
    <n v="3"/>
    <n v="2"/>
    <n v="2"/>
    <n v="2"/>
    <n v="2"/>
  </r>
  <r>
    <x v="1"/>
    <x v="1"/>
    <x v="1"/>
    <s v="Current Employees"/>
    <x v="1"/>
    <s v="Medical"/>
    <s v="STAFF-1297"/>
    <n v="1297"/>
    <x v="0"/>
    <s v="Laboratory Technician"/>
    <s v="Single"/>
    <s v="No"/>
    <s v="Y"/>
    <n v="6"/>
    <n v="-2"/>
    <n v="0"/>
    <n v="51"/>
    <n v="0"/>
    <m/>
    <n v="0"/>
    <n v="1"/>
    <n v="968"/>
    <n v="6"/>
    <s v="Associates Degree"/>
    <n v="1"/>
    <n v="2"/>
    <n v="40"/>
    <n v="2"/>
    <n v="1"/>
    <n v="3"/>
    <n v="2838"/>
    <n v="4257"/>
    <n v="0"/>
    <n v="14"/>
    <n v="3"/>
    <n v="2"/>
    <n v="80"/>
    <n v="0"/>
    <n v="8"/>
    <n v="2"/>
    <n v="7"/>
    <n v="0"/>
    <n v="7"/>
    <n v="7"/>
  </r>
  <r>
    <x v="1"/>
    <x v="2"/>
    <x v="2"/>
    <s v="Current Employees"/>
    <x v="1"/>
    <s v="Medical"/>
    <s v="STAFF-1298"/>
    <n v="1298"/>
    <x v="0"/>
    <s v="Manufacturing Director"/>
    <s v="Single"/>
    <s v="Yes"/>
    <s v="Y"/>
    <n v="3"/>
    <n v="-2"/>
    <n v="0"/>
    <n v="30"/>
    <n v="0"/>
    <m/>
    <n v="0"/>
    <n v="1"/>
    <n v="879"/>
    <n v="9"/>
    <s v="Associates Degree"/>
    <n v="1"/>
    <n v="3"/>
    <n v="72"/>
    <n v="3"/>
    <n v="2"/>
    <n v="3"/>
    <n v="4695"/>
    <n v="12858"/>
    <n v="7"/>
    <n v="18"/>
    <n v="3"/>
    <n v="3"/>
    <n v="80"/>
    <n v="0"/>
    <n v="10"/>
    <n v="3"/>
    <n v="8"/>
    <n v="4"/>
    <n v="1"/>
    <n v="7"/>
  </r>
  <r>
    <x v="0"/>
    <x v="0"/>
    <x v="2"/>
    <s v="Ex-Employees"/>
    <x v="1"/>
    <s v="Technical Degree"/>
    <s v="STAFF-1299"/>
    <n v="1299"/>
    <x v="0"/>
    <s v="Laboratory Technician"/>
    <s v="Divorced"/>
    <s v="Yes"/>
    <s v="Y"/>
    <n v="2"/>
    <n v="-2"/>
    <n v="0"/>
    <n v="29"/>
    <n v="1"/>
    <n v="1"/>
    <n v="1"/>
    <n v="0"/>
    <n v="806"/>
    <n v="7"/>
    <s v="Bachelor's Degree"/>
    <n v="1"/>
    <n v="4"/>
    <n v="39"/>
    <n v="3"/>
    <n v="1"/>
    <n v="4"/>
    <n v="3339"/>
    <n v="17285"/>
    <n v="3"/>
    <n v="13"/>
    <n v="3"/>
    <n v="1"/>
    <n v="80"/>
    <n v="2"/>
    <n v="10"/>
    <n v="3"/>
    <n v="7"/>
    <n v="7"/>
    <n v="7"/>
    <n v="7"/>
  </r>
  <r>
    <x v="1"/>
    <x v="0"/>
    <x v="2"/>
    <s v="Current Employees"/>
    <x v="1"/>
    <s v="Technical Degree"/>
    <s v="STAFF-1301"/>
    <n v="1301"/>
    <x v="1"/>
    <s v="Research Scientist"/>
    <s v="Single"/>
    <s v="No"/>
    <s v="Y"/>
    <n v="2"/>
    <n v="-2"/>
    <n v="0"/>
    <n v="28"/>
    <n v="0"/>
    <m/>
    <n v="0"/>
    <n v="1"/>
    <n v="640"/>
    <n v="1"/>
    <s v="Bachelor's Degree"/>
    <n v="1"/>
    <n v="4"/>
    <n v="84"/>
    <n v="3"/>
    <n v="1"/>
    <n v="4"/>
    <n v="2080"/>
    <n v="4732"/>
    <n v="2"/>
    <n v="11"/>
    <n v="3"/>
    <n v="2"/>
    <n v="80"/>
    <n v="0"/>
    <n v="5"/>
    <n v="2"/>
    <n v="3"/>
    <n v="2"/>
    <n v="1"/>
    <n v="2"/>
  </r>
  <r>
    <x v="1"/>
    <x v="0"/>
    <x v="2"/>
    <s v="Current Employees"/>
    <x v="1"/>
    <s v="Medical"/>
    <s v="STAFF-1303"/>
    <n v="1303"/>
    <x v="0"/>
    <s v="Research Scientist"/>
    <s v="Single"/>
    <s v="No"/>
    <s v="Y"/>
    <n v="3"/>
    <n v="-2"/>
    <n v="0"/>
    <n v="25"/>
    <n v="0"/>
    <m/>
    <n v="0"/>
    <n v="1"/>
    <n v="266"/>
    <n v="1"/>
    <s v="Bachelor's Degree"/>
    <n v="1"/>
    <n v="4"/>
    <n v="40"/>
    <n v="3"/>
    <n v="1"/>
    <n v="2"/>
    <n v="2096"/>
    <n v="18830"/>
    <n v="1"/>
    <n v="18"/>
    <n v="3"/>
    <n v="4"/>
    <n v="80"/>
    <n v="0"/>
    <n v="2"/>
    <n v="2"/>
    <n v="2"/>
    <n v="2"/>
    <n v="2"/>
    <n v="1"/>
  </r>
  <r>
    <x v="1"/>
    <x v="0"/>
    <x v="2"/>
    <s v="Current Employees"/>
    <x v="0"/>
    <s v="Medical"/>
    <s v="STAFF-1304"/>
    <n v="1304"/>
    <x v="1"/>
    <s v="Sales Executive"/>
    <s v="Married"/>
    <s v="No"/>
    <s v="Y"/>
    <n v="4"/>
    <n v="-2"/>
    <n v="0"/>
    <n v="32"/>
    <n v="0"/>
    <m/>
    <n v="0"/>
    <n v="1"/>
    <n v="604"/>
    <n v="8"/>
    <s v="Bachelor's Degree"/>
    <n v="1"/>
    <n v="3"/>
    <n v="56"/>
    <n v="4"/>
    <n v="2"/>
    <n v="4"/>
    <n v="6209"/>
    <n v="11693"/>
    <n v="1"/>
    <n v="15"/>
    <n v="3"/>
    <n v="3"/>
    <n v="80"/>
    <n v="2"/>
    <n v="10"/>
    <n v="4"/>
    <n v="10"/>
    <n v="7"/>
    <n v="0"/>
    <n v="8"/>
  </r>
  <r>
    <x v="1"/>
    <x v="1"/>
    <x v="1"/>
    <s v="Current Employees"/>
    <x v="1"/>
    <s v="Medical"/>
    <s v="STAFF-1306"/>
    <n v="1306"/>
    <x v="0"/>
    <s v="Manager"/>
    <s v="Single"/>
    <s v="No"/>
    <s v="Y"/>
    <n v="4"/>
    <n v="-2"/>
    <n v="0"/>
    <n v="45"/>
    <n v="0"/>
    <m/>
    <n v="0"/>
    <n v="1"/>
    <n v="364"/>
    <n v="25"/>
    <s v="Bachelor's Degree"/>
    <n v="1"/>
    <n v="2"/>
    <n v="83"/>
    <n v="3"/>
    <n v="5"/>
    <n v="2"/>
    <n v="18061"/>
    <n v="13035"/>
    <n v="3"/>
    <n v="22"/>
    <n v="4"/>
    <n v="3"/>
    <n v="80"/>
    <n v="0"/>
    <n v="22"/>
    <n v="3"/>
    <n v="0"/>
    <n v="0"/>
    <n v="0"/>
    <n v="0"/>
  </r>
  <r>
    <x v="1"/>
    <x v="0"/>
    <x v="0"/>
    <s v="Current Employees"/>
    <x v="1"/>
    <s v="Medical"/>
    <s v="STAFF-1307"/>
    <n v="1307"/>
    <x v="0"/>
    <s v="Manager"/>
    <s v="Divorced"/>
    <s v="Yes"/>
    <s v="Y"/>
    <n v="4"/>
    <n v="-2"/>
    <n v="0"/>
    <n v="39"/>
    <n v="0"/>
    <m/>
    <n v="0"/>
    <n v="1"/>
    <n v="412"/>
    <n v="13"/>
    <s v="Master's Degree"/>
    <n v="1"/>
    <n v="3"/>
    <n v="94"/>
    <n v="2"/>
    <n v="4"/>
    <n v="2"/>
    <n v="17123"/>
    <n v="17334"/>
    <n v="6"/>
    <n v="13"/>
    <n v="3"/>
    <n v="4"/>
    <n v="80"/>
    <n v="2"/>
    <n v="21"/>
    <n v="3"/>
    <n v="19"/>
    <n v="9"/>
    <n v="15"/>
    <n v="2"/>
  </r>
  <r>
    <x v="1"/>
    <x v="0"/>
    <x v="3"/>
    <s v="Current Employees"/>
    <x v="1"/>
    <s v="Life Sciences"/>
    <s v="STAFF-1308"/>
    <n v="1308"/>
    <x v="1"/>
    <s v="Research Scientist"/>
    <s v="Divorced"/>
    <s v="No"/>
    <s v="Y"/>
    <n v="3"/>
    <n v="-2"/>
    <n v="0"/>
    <n v="58"/>
    <n v="0"/>
    <m/>
    <n v="0"/>
    <n v="1"/>
    <n v="848"/>
    <n v="23"/>
    <s v="Master's Degree"/>
    <n v="1"/>
    <n v="1"/>
    <n v="88"/>
    <n v="3"/>
    <n v="1"/>
    <n v="3"/>
    <n v="2372"/>
    <n v="26076"/>
    <n v="1"/>
    <n v="12"/>
    <n v="3"/>
    <n v="4"/>
    <n v="80"/>
    <n v="2"/>
    <n v="2"/>
    <n v="3"/>
    <n v="2"/>
    <n v="2"/>
    <n v="2"/>
    <n v="2"/>
  </r>
  <r>
    <x v="0"/>
    <x v="0"/>
    <x v="2"/>
    <s v="Ex-Employees"/>
    <x v="1"/>
    <s v="Life Sciences"/>
    <s v="STAFF-1309"/>
    <n v="1309"/>
    <x v="1"/>
    <s v="Laboratory Technician"/>
    <s v="Married"/>
    <s v="No"/>
    <s v="Y"/>
    <n v="3"/>
    <n v="-2"/>
    <n v="0"/>
    <n v="32"/>
    <n v="1"/>
    <n v="1"/>
    <n v="1"/>
    <n v="0"/>
    <n v="1089"/>
    <n v="7"/>
    <s v="Associates Degree"/>
    <n v="1"/>
    <n v="4"/>
    <n v="79"/>
    <n v="3"/>
    <n v="2"/>
    <n v="3"/>
    <n v="4883"/>
    <n v="22845"/>
    <n v="1"/>
    <n v="18"/>
    <n v="3"/>
    <n v="1"/>
    <n v="80"/>
    <n v="1"/>
    <n v="10"/>
    <n v="3"/>
    <n v="10"/>
    <n v="4"/>
    <n v="1"/>
    <n v="1"/>
  </r>
  <r>
    <x v="0"/>
    <x v="0"/>
    <x v="0"/>
    <s v="Ex-Employees"/>
    <x v="1"/>
    <s v="Medical"/>
    <s v="STAFF-1310"/>
    <n v="1310"/>
    <x v="1"/>
    <s v="Research Scientist"/>
    <s v="Single"/>
    <s v="No"/>
    <s v="Y"/>
    <n v="2"/>
    <n v="-2"/>
    <n v="0"/>
    <n v="39"/>
    <n v="1"/>
    <n v="1"/>
    <n v="1"/>
    <n v="0"/>
    <n v="360"/>
    <n v="23"/>
    <s v="Bachelor's Degree"/>
    <n v="1"/>
    <n v="3"/>
    <n v="93"/>
    <n v="3"/>
    <n v="1"/>
    <n v="3"/>
    <n v="3904"/>
    <n v="22154"/>
    <n v="0"/>
    <n v="13"/>
    <n v="3"/>
    <n v="1"/>
    <n v="80"/>
    <n v="0"/>
    <n v="6"/>
    <n v="3"/>
    <n v="5"/>
    <n v="2"/>
    <n v="0"/>
    <n v="3"/>
  </r>
  <r>
    <x v="1"/>
    <x v="0"/>
    <x v="2"/>
    <s v="Current Employees"/>
    <x v="1"/>
    <s v="Technical Degree"/>
    <s v="STAFF-1311"/>
    <n v="1311"/>
    <x v="0"/>
    <s v="Laboratory Technician"/>
    <s v="Married"/>
    <s v="No"/>
    <s v="Y"/>
    <n v="6"/>
    <n v="-2"/>
    <n v="0"/>
    <n v="30"/>
    <n v="0"/>
    <m/>
    <n v="0"/>
    <n v="1"/>
    <n v="1138"/>
    <n v="6"/>
    <s v="Bachelor's Degree"/>
    <n v="1"/>
    <n v="4"/>
    <n v="48"/>
    <n v="2"/>
    <n v="2"/>
    <n v="4"/>
    <n v="4627"/>
    <n v="23631"/>
    <n v="0"/>
    <n v="12"/>
    <n v="3"/>
    <n v="1"/>
    <n v="80"/>
    <n v="1"/>
    <n v="10"/>
    <n v="3"/>
    <n v="9"/>
    <n v="2"/>
    <n v="6"/>
    <n v="7"/>
  </r>
  <r>
    <x v="1"/>
    <x v="0"/>
    <x v="0"/>
    <s v="Current Employees"/>
    <x v="1"/>
    <s v="Technical Degree"/>
    <s v="STAFF-1312"/>
    <n v="1312"/>
    <x v="0"/>
    <s v="Healthcare Representative"/>
    <s v="Married"/>
    <s v="No"/>
    <s v="Y"/>
    <n v="0"/>
    <n v="-2"/>
    <n v="0"/>
    <n v="36"/>
    <n v="0"/>
    <m/>
    <n v="0"/>
    <n v="1"/>
    <n v="325"/>
    <n v="10"/>
    <s v="Master's Degree"/>
    <n v="1"/>
    <n v="4"/>
    <n v="63"/>
    <n v="3"/>
    <n v="3"/>
    <n v="4"/>
    <n v="7094"/>
    <n v="5747"/>
    <n v="3"/>
    <n v="12"/>
    <n v="3"/>
    <n v="1"/>
    <n v="80"/>
    <n v="0"/>
    <n v="10"/>
    <n v="3"/>
    <n v="7"/>
    <n v="7"/>
    <n v="1"/>
    <n v="7"/>
  </r>
  <r>
    <x v="1"/>
    <x v="0"/>
    <x v="1"/>
    <s v="Current Employees"/>
    <x v="2"/>
    <s v="Life Sciences"/>
    <s v="STAFF-1314"/>
    <n v="1314"/>
    <x v="0"/>
    <s v="Human Resources"/>
    <s v="Single"/>
    <s v="No"/>
    <s v="Y"/>
    <n v="3"/>
    <n v="-2"/>
    <n v="0"/>
    <n v="46"/>
    <n v="0"/>
    <m/>
    <n v="0"/>
    <n v="1"/>
    <n v="991"/>
    <n v="1"/>
    <s v="Associates Degree"/>
    <n v="1"/>
    <n v="4"/>
    <n v="44"/>
    <n v="3"/>
    <n v="1"/>
    <n v="3"/>
    <n v="3423"/>
    <n v="22957"/>
    <n v="6"/>
    <n v="12"/>
    <n v="3"/>
    <n v="3"/>
    <n v="80"/>
    <n v="0"/>
    <n v="10"/>
    <n v="4"/>
    <n v="7"/>
    <n v="6"/>
    <n v="5"/>
    <n v="7"/>
  </r>
  <r>
    <x v="1"/>
    <x v="2"/>
    <x v="2"/>
    <s v="Current Employees"/>
    <x v="1"/>
    <s v="Life Sciences"/>
    <s v="STAFF-1315"/>
    <n v="1315"/>
    <x v="0"/>
    <s v="Laboratory Technician"/>
    <s v="Married"/>
    <s v="No"/>
    <s v="Y"/>
    <n v="6"/>
    <n v="-2"/>
    <n v="0"/>
    <n v="28"/>
    <n v="0"/>
    <m/>
    <n v="0"/>
    <n v="1"/>
    <n v="1476"/>
    <n v="1"/>
    <s v="Bachelor's Degree"/>
    <n v="1"/>
    <n v="3"/>
    <n v="55"/>
    <n v="1"/>
    <n v="2"/>
    <n v="4"/>
    <n v="6674"/>
    <n v="16392"/>
    <n v="0"/>
    <n v="11"/>
    <n v="3"/>
    <n v="1"/>
    <n v="80"/>
    <n v="3"/>
    <n v="10"/>
    <n v="3"/>
    <n v="9"/>
    <n v="8"/>
    <n v="7"/>
    <n v="5"/>
  </r>
  <r>
    <x v="1"/>
    <x v="0"/>
    <x v="1"/>
    <s v="Current Employees"/>
    <x v="1"/>
    <s v="Life Sciences"/>
    <s v="STAFF-1317"/>
    <n v="1317"/>
    <x v="0"/>
    <s v="Research Director"/>
    <s v="Married"/>
    <s v="Yes"/>
    <s v="Y"/>
    <n v="2"/>
    <n v="-2"/>
    <n v="0"/>
    <n v="50"/>
    <n v="0"/>
    <m/>
    <n v="0"/>
    <n v="1"/>
    <n v="1322"/>
    <n v="28"/>
    <s v="Bachelor's Degree"/>
    <n v="1"/>
    <n v="4"/>
    <n v="43"/>
    <n v="3"/>
    <n v="4"/>
    <n v="3"/>
    <n v="16880"/>
    <n v="22422"/>
    <n v="4"/>
    <n v="11"/>
    <n v="3"/>
    <n v="2"/>
    <n v="80"/>
    <n v="0"/>
    <n v="25"/>
    <n v="3"/>
    <n v="3"/>
    <n v="2"/>
    <n v="1"/>
    <n v="2"/>
  </r>
  <r>
    <x v="0"/>
    <x v="0"/>
    <x v="0"/>
    <s v="Ex-Employees"/>
    <x v="0"/>
    <s v="Marketing"/>
    <s v="STAFF-1318"/>
    <n v="1318"/>
    <x v="1"/>
    <s v="Sales Executive"/>
    <s v="Single"/>
    <s v="Yes"/>
    <s v="Y"/>
    <n v="2"/>
    <n v="-2"/>
    <n v="0"/>
    <n v="40"/>
    <n v="1"/>
    <n v="1"/>
    <n v="1"/>
    <n v="0"/>
    <n v="299"/>
    <n v="25"/>
    <s v="Master's Degree"/>
    <n v="1"/>
    <n v="4"/>
    <n v="57"/>
    <n v="2"/>
    <n v="3"/>
    <n v="2"/>
    <n v="9094"/>
    <n v="17235"/>
    <n v="2"/>
    <n v="12"/>
    <n v="3"/>
    <n v="3"/>
    <n v="80"/>
    <n v="0"/>
    <n v="9"/>
    <n v="3"/>
    <n v="5"/>
    <n v="4"/>
    <n v="1"/>
    <n v="0"/>
  </r>
  <r>
    <x v="0"/>
    <x v="0"/>
    <x v="1"/>
    <s v="Ex-Employees"/>
    <x v="0"/>
    <s v="Life Sciences"/>
    <s v="STAFF-1319"/>
    <n v="1319"/>
    <x v="1"/>
    <s v="Sales Executive"/>
    <s v="Single"/>
    <s v="Yes"/>
    <s v="Y"/>
    <n v="2"/>
    <n v="-2"/>
    <n v="0"/>
    <n v="52"/>
    <n v="1"/>
    <n v="1"/>
    <n v="1"/>
    <n v="0"/>
    <n v="1030"/>
    <n v="5"/>
    <s v="Bachelor's Degree"/>
    <n v="1"/>
    <n v="2"/>
    <n v="64"/>
    <n v="3"/>
    <n v="3"/>
    <n v="2"/>
    <n v="8446"/>
    <n v="21534"/>
    <n v="9"/>
    <n v="19"/>
    <n v="3"/>
    <n v="3"/>
    <n v="80"/>
    <n v="0"/>
    <n v="10"/>
    <n v="2"/>
    <n v="8"/>
    <n v="7"/>
    <n v="7"/>
    <n v="7"/>
  </r>
  <r>
    <x v="1"/>
    <x v="0"/>
    <x v="2"/>
    <s v="Current Employees"/>
    <x v="1"/>
    <s v="Medical"/>
    <s v="STAFF-1321"/>
    <n v="1321"/>
    <x v="0"/>
    <s v="Manager"/>
    <s v="Married"/>
    <s v="Yes"/>
    <s v="Y"/>
    <n v="2"/>
    <n v="-2"/>
    <n v="0"/>
    <n v="30"/>
    <n v="0"/>
    <m/>
    <n v="0"/>
    <n v="1"/>
    <n v="634"/>
    <n v="17"/>
    <s v="Master's Degree"/>
    <n v="1"/>
    <n v="2"/>
    <n v="95"/>
    <n v="3"/>
    <n v="3"/>
    <n v="3"/>
    <n v="11916"/>
    <n v="25927"/>
    <n v="1"/>
    <n v="23"/>
    <n v="4"/>
    <n v="4"/>
    <n v="80"/>
    <n v="2"/>
    <n v="9"/>
    <n v="3"/>
    <n v="9"/>
    <n v="1"/>
    <n v="0"/>
    <n v="8"/>
  </r>
  <r>
    <x v="1"/>
    <x v="0"/>
    <x v="0"/>
    <s v="Current Employees"/>
    <x v="1"/>
    <s v="Life Sciences"/>
    <s v="STAFF-1322"/>
    <n v="1322"/>
    <x v="1"/>
    <s v="Manufacturing Director"/>
    <s v="Single"/>
    <s v="No"/>
    <s v="Y"/>
    <n v="6"/>
    <n v="-2"/>
    <n v="0"/>
    <n v="39"/>
    <n v="0"/>
    <m/>
    <n v="0"/>
    <n v="1"/>
    <n v="524"/>
    <n v="18"/>
    <s v="Associates Degree"/>
    <n v="1"/>
    <n v="1"/>
    <n v="32"/>
    <n v="3"/>
    <n v="2"/>
    <n v="3"/>
    <n v="4534"/>
    <n v="13352"/>
    <n v="0"/>
    <n v="11"/>
    <n v="3"/>
    <n v="1"/>
    <n v="80"/>
    <n v="0"/>
    <n v="9"/>
    <n v="3"/>
    <n v="8"/>
    <n v="7"/>
    <n v="1"/>
    <n v="7"/>
  </r>
  <r>
    <x v="1"/>
    <x v="2"/>
    <x v="2"/>
    <s v="Current Employees"/>
    <x v="0"/>
    <s v="Life Sciences"/>
    <s v="STAFF-1324"/>
    <n v="1324"/>
    <x v="0"/>
    <s v="Sales Executive"/>
    <s v="Divorced"/>
    <s v="Yes"/>
    <s v="Y"/>
    <n v="5"/>
    <n v="-2"/>
    <n v="0"/>
    <n v="31"/>
    <n v="0"/>
    <m/>
    <n v="0"/>
    <n v="1"/>
    <n v="587"/>
    <n v="2"/>
    <s v="Master's Degree"/>
    <n v="1"/>
    <n v="4"/>
    <n v="57"/>
    <n v="3"/>
    <n v="3"/>
    <n v="3"/>
    <n v="9852"/>
    <n v="8935"/>
    <n v="1"/>
    <n v="19"/>
    <n v="3"/>
    <n v="1"/>
    <n v="80"/>
    <n v="1"/>
    <n v="10"/>
    <n v="2"/>
    <n v="10"/>
    <n v="8"/>
    <n v="9"/>
    <n v="6"/>
  </r>
  <r>
    <x v="1"/>
    <x v="2"/>
    <x v="0"/>
    <s v="Current Employees"/>
    <x v="0"/>
    <s v="Medical"/>
    <s v="STAFF-1329"/>
    <n v="1329"/>
    <x v="1"/>
    <s v="Sales Executive"/>
    <s v="Single"/>
    <s v="No"/>
    <s v="Y"/>
    <n v="4"/>
    <n v="-2"/>
    <n v="0"/>
    <n v="41"/>
    <n v="0"/>
    <m/>
    <n v="0"/>
    <n v="1"/>
    <n v="256"/>
    <n v="10"/>
    <s v="Associates Degree"/>
    <n v="1"/>
    <n v="3"/>
    <n v="40"/>
    <n v="1"/>
    <n v="2"/>
    <n v="2"/>
    <n v="6151"/>
    <n v="22074"/>
    <n v="1"/>
    <n v="13"/>
    <n v="3"/>
    <n v="1"/>
    <n v="80"/>
    <n v="0"/>
    <n v="19"/>
    <n v="3"/>
    <n v="19"/>
    <n v="2"/>
    <n v="11"/>
    <n v="9"/>
  </r>
  <r>
    <x v="0"/>
    <x v="1"/>
    <x v="2"/>
    <s v="Ex-Employees"/>
    <x v="0"/>
    <s v="Life Sciences"/>
    <s v="STAFF-1331"/>
    <n v="1331"/>
    <x v="0"/>
    <s v="Sales Representative"/>
    <s v="Single"/>
    <s v="Yes"/>
    <s v="Y"/>
    <n v="2"/>
    <n v="-2"/>
    <n v="0"/>
    <n v="31"/>
    <n v="1"/>
    <n v="1"/>
    <n v="1"/>
    <n v="0"/>
    <n v="1060"/>
    <n v="1"/>
    <s v="Bachelor's Degree"/>
    <n v="1"/>
    <n v="4"/>
    <n v="54"/>
    <n v="3"/>
    <n v="1"/>
    <n v="2"/>
    <n v="2302"/>
    <n v="8319"/>
    <n v="1"/>
    <n v="11"/>
    <n v="3"/>
    <n v="1"/>
    <n v="80"/>
    <n v="0"/>
    <n v="3"/>
    <n v="4"/>
    <n v="3"/>
    <n v="2"/>
    <n v="2"/>
    <n v="2"/>
  </r>
  <r>
    <x v="0"/>
    <x v="0"/>
    <x v="0"/>
    <s v="Ex-Employees"/>
    <x v="1"/>
    <s v="Life Sciences"/>
    <s v="STAFF-1333"/>
    <n v="1333"/>
    <x v="1"/>
    <s v="Laboratory Technician"/>
    <s v="Married"/>
    <s v="No"/>
    <s v="Y"/>
    <n v="4"/>
    <n v="-2"/>
    <n v="0"/>
    <n v="44"/>
    <n v="1"/>
    <n v="1"/>
    <n v="1"/>
    <n v="0"/>
    <n v="935"/>
    <n v="3"/>
    <s v="Bachelor's Degree"/>
    <n v="1"/>
    <n v="1"/>
    <n v="89"/>
    <n v="3"/>
    <n v="1"/>
    <n v="3"/>
    <n v="2362"/>
    <n v="14669"/>
    <n v="4"/>
    <n v="12"/>
    <n v="3"/>
    <n v="3"/>
    <n v="80"/>
    <n v="0"/>
    <n v="10"/>
    <n v="4"/>
    <n v="3"/>
    <n v="2"/>
    <n v="1"/>
    <n v="2"/>
  </r>
  <r>
    <x v="1"/>
    <x v="2"/>
    <x v="0"/>
    <s v="Current Employees"/>
    <x v="1"/>
    <s v="Life Sciences"/>
    <s v="STAFF-1334"/>
    <n v="1334"/>
    <x v="1"/>
    <s v="Manager"/>
    <s v="Married"/>
    <s v="Yes"/>
    <s v="Y"/>
    <n v="3"/>
    <n v="-2"/>
    <n v="0"/>
    <n v="42"/>
    <n v="0"/>
    <m/>
    <n v="0"/>
    <n v="1"/>
    <n v="495"/>
    <n v="2"/>
    <s v="High School"/>
    <n v="1"/>
    <n v="3"/>
    <n v="37"/>
    <n v="3"/>
    <n v="4"/>
    <n v="3"/>
    <n v="17861"/>
    <n v="26582"/>
    <n v="0"/>
    <n v="13"/>
    <n v="3"/>
    <n v="4"/>
    <n v="80"/>
    <n v="0"/>
    <n v="21"/>
    <n v="2"/>
    <n v="20"/>
    <n v="8"/>
    <n v="2"/>
    <n v="10"/>
  </r>
  <r>
    <x v="1"/>
    <x v="0"/>
    <x v="3"/>
    <s v="Current Employees"/>
    <x v="1"/>
    <s v="Medical"/>
    <s v="STAFF-1336"/>
    <n v="1336"/>
    <x v="0"/>
    <s v="Manager"/>
    <s v="Married"/>
    <s v="No"/>
    <s v="Y"/>
    <n v="5"/>
    <n v="-2"/>
    <n v="0"/>
    <n v="55"/>
    <n v="0"/>
    <m/>
    <n v="0"/>
    <n v="1"/>
    <n v="282"/>
    <n v="2"/>
    <s v="Associates Degree"/>
    <n v="1"/>
    <n v="4"/>
    <n v="58"/>
    <n v="1"/>
    <n v="5"/>
    <n v="3"/>
    <n v="19187"/>
    <n v="6992"/>
    <n v="4"/>
    <n v="14"/>
    <n v="3"/>
    <n v="4"/>
    <n v="80"/>
    <n v="1"/>
    <n v="23"/>
    <n v="3"/>
    <n v="19"/>
    <n v="9"/>
    <n v="9"/>
    <n v="11"/>
  </r>
  <r>
    <x v="1"/>
    <x v="0"/>
    <x v="3"/>
    <s v="Current Employees"/>
    <x v="2"/>
    <s v="Life Sciences"/>
    <s v="STAFF-1338"/>
    <n v="1338"/>
    <x v="1"/>
    <s v="Manager"/>
    <s v="Single"/>
    <s v="No"/>
    <s v="Y"/>
    <n v="4"/>
    <n v="-2"/>
    <n v="0"/>
    <n v="56"/>
    <n v="0"/>
    <m/>
    <n v="0"/>
    <n v="1"/>
    <n v="206"/>
    <n v="8"/>
    <s v="Master's Degree"/>
    <n v="1"/>
    <n v="4"/>
    <n v="99"/>
    <n v="3"/>
    <n v="5"/>
    <n v="2"/>
    <n v="19717"/>
    <n v="4022"/>
    <n v="6"/>
    <n v="14"/>
    <n v="3"/>
    <n v="1"/>
    <n v="80"/>
    <n v="0"/>
    <n v="36"/>
    <n v="3"/>
    <n v="7"/>
    <n v="3"/>
    <n v="7"/>
    <n v="7"/>
  </r>
  <r>
    <x v="1"/>
    <x v="2"/>
    <x v="0"/>
    <s v="Current Employees"/>
    <x v="1"/>
    <s v="Life Sciences"/>
    <s v="STAFF-1340"/>
    <n v="1340"/>
    <x v="1"/>
    <s v="Research Scientist"/>
    <s v="Divorced"/>
    <s v="No"/>
    <s v="Y"/>
    <n v="0"/>
    <n v="-2"/>
    <n v="0"/>
    <n v="40"/>
    <n v="0"/>
    <m/>
    <n v="0"/>
    <n v="1"/>
    <n v="458"/>
    <n v="16"/>
    <s v="Associates Degree"/>
    <n v="1"/>
    <n v="3"/>
    <n v="74"/>
    <n v="3"/>
    <n v="1"/>
    <n v="3"/>
    <n v="3544"/>
    <n v="8532"/>
    <n v="9"/>
    <n v="16"/>
    <n v="3"/>
    <n v="2"/>
    <n v="80"/>
    <n v="1"/>
    <n v="6"/>
    <n v="3"/>
    <n v="4"/>
    <n v="2"/>
    <n v="0"/>
    <n v="0"/>
  </r>
  <r>
    <x v="1"/>
    <x v="0"/>
    <x v="2"/>
    <s v="Current Employees"/>
    <x v="1"/>
    <s v="Life Sciences"/>
    <s v="STAFF-1344"/>
    <n v="1344"/>
    <x v="1"/>
    <s v="Healthcare Representative"/>
    <s v="Divorced"/>
    <s v="No"/>
    <s v="Y"/>
    <n v="0"/>
    <n v="-2"/>
    <n v="0"/>
    <n v="34"/>
    <n v="0"/>
    <m/>
    <n v="0"/>
    <n v="1"/>
    <n v="943"/>
    <n v="9"/>
    <s v="Bachelor's Degree"/>
    <n v="1"/>
    <n v="4"/>
    <n v="86"/>
    <n v="3"/>
    <n v="3"/>
    <n v="4"/>
    <n v="8500"/>
    <n v="5494"/>
    <n v="0"/>
    <n v="11"/>
    <n v="3"/>
    <n v="4"/>
    <n v="80"/>
    <n v="1"/>
    <n v="10"/>
    <n v="2"/>
    <n v="9"/>
    <n v="7"/>
    <n v="1"/>
    <n v="6"/>
  </r>
  <r>
    <x v="1"/>
    <x v="0"/>
    <x v="0"/>
    <s v="Current Employees"/>
    <x v="1"/>
    <s v="Life Sciences"/>
    <s v="STAFF-1346"/>
    <n v="1346"/>
    <x v="1"/>
    <s v="Research Scientist"/>
    <s v="Single"/>
    <s v="No"/>
    <s v="Y"/>
    <n v="4"/>
    <n v="-2"/>
    <n v="0"/>
    <n v="40"/>
    <n v="0"/>
    <m/>
    <n v="0"/>
    <n v="1"/>
    <n v="523"/>
    <n v="2"/>
    <s v="Bachelor's Degree"/>
    <n v="1"/>
    <n v="3"/>
    <n v="98"/>
    <n v="3"/>
    <n v="2"/>
    <n v="4"/>
    <n v="4661"/>
    <n v="22455"/>
    <n v="1"/>
    <n v="13"/>
    <n v="3"/>
    <n v="3"/>
    <n v="80"/>
    <n v="0"/>
    <n v="9"/>
    <n v="3"/>
    <n v="9"/>
    <n v="8"/>
    <n v="8"/>
    <n v="8"/>
  </r>
  <r>
    <x v="1"/>
    <x v="1"/>
    <x v="0"/>
    <s v="Current Employees"/>
    <x v="0"/>
    <s v="Marketing"/>
    <s v="STAFF-1349"/>
    <n v="1349"/>
    <x v="0"/>
    <s v="Sales Executive"/>
    <s v="Divorced"/>
    <s v="No"/>
    <s v="Y"/>
    <n v="2"/>
    <n v="-2"/>
    <n v="0"/>
    <n v="41"/>
    <n v="0"/>
    <m/>
    <n v="0"/>
    <n v="1"/>
    <n v="1018"/>
    <n v="1"/>
    <s v="Bachelor's Degree"/>
    <n v="1"/>
    <n v="3"/>
    <n v="66"/>
    <n v="3"/>
    <n v="2"/>
    <n v="2"/>
    <n v="4103"/>
    <n v="4297"/>
    <n v="0"/>
    <n v="17"/>
    <n v="3"/>
    <n v="4"/>
    <n v="80"/>
    <n v="1"/>
    <n v="10"/>
    <n v="3"/>
    <n v="9"/>
    <n v="3"/>
    <n v="1"/>
    <n v="7"/>
  </r>
  <r>
    <x v="1"/>
    <x v="1"/>
    <x v="0"/>
    <s v="Current Employees"/>
    <x v="1"/>
    <s v="Life Sciences"/>
    <s v="STAFF-1350"/>
    <n v="1350"/>
    <x v="1"/>
    <s v="Research Scientist"/>
    <s v="Single"/>
    <s v="Yes"/>
    <s v="Y"/>
    <n v="3"/>
    <n v="-2"/>
    <n v="0"/>
    <n v="35"/>
    <n v="0"/>
    <m/>
    <n v="0"/>
    <n v="1"/>
    <n v="482"/>
    <n v="4"/>
    <s v="Master's Degree"/>
    <n v="1"/>
    <n v="3"/>
    <n v="87"/>
    <n v="3"/>
    <n v="2"/>
    <n v="3"/>
    <n v="4249"/>
    <n v="2690"/>
    <n v="1"/>
    <n v="11"/>
    <n v="3"/>
    <n v="2"/>
    <n v="80"/>
    <n v="0"/>
    <n v="9"/>
    <n v="3"/>
    <n v="9"/>
    <n v="6"/>
    <n v="1"/>
    <n v="1"/>
  </r>
  <r>
    <x v="1"/>
    <x v="0"/>
    <x v="1"/>
    <s v="Current Employees"/>
    <x v="2"/>
    <s v="Life Sciences"/>
    <s v="STAFF-1352"/>
    <n v="1352"/>
    <x v="1"/>
    <s v="Manager"/>
    <s v="Divorced"/>
    <s v="Yes"/>
    <s v="Y"/>
    <n v="2"/>
    <n v="-2"/>
    <n v="0"/>
    <n v="51"/>
    <n v="0"/>
    <m/>
    <n v="0"/>
    <n v="1"/>
    <n v="770"/>
    <n v="5"/>
    <s v="Bachelor's Degree"/>
    <n v="1"/>
    <n v="3"/>
    <n v="84"/>
    <n v="3"/>
    <n v="4"/>
    <n v="2"/>
    <n v="14026"/>
    <n v="17588"/>
    <n v="1"/>
    <n v="11"/>
    <n v="3"/>
    <n v="2"/>
    <n v="80"/>
    <n v="1"/>
    <n v="33"/>
    <n v="3"/>
    <n v="33"/>
    <n v="9"/>
    <n v="0"/>
    <n v="10"/>
  </r>
  <r>
    <x v="1"/>
    <x v="0"/>
    <x v="0"/>
    <s v="Current Employees"/>
    <x v="0"/>
    <s v="Life Sciences"/>
    <s v="STAFF-1355"/>
    <n v="1355"/>
    <x v="0"/>
    <s v="Sales Executive"/>
    <s v="Divorced"/>
    <s v="No"/>
    <s v="Y"/>
    <n v="3"/>
    <n v="-2"/>
    <n v="0"/>
    <n v="38"/>
    <n v="0"/>
    <m/>
    <n v="0"/>
    <n v="1"/>
    <n v="1009"/>
    <n v="2"/>
    <s v="Associates Degree"/>
    <n v="1"/>
    <n v="2"/>
    <n v="31"/>
    <n v="3"/>
    <n v="2"/>
    <n v="3"/>
    <n v="6893"/>
    <n v="19461"/>
    <n v="3"/>
    <n v="15"/>
    <n v="3"/>
    <n v="4"/>
    <n v="80"/>
    <n v="1"/>
    <n v="11"/>
    <n v="3"/>
    <n v="7"/>
    <n v="7"/>
    <n v="1"/>
    <n v="7"/>
  </r>
  <r>
    <x v="1"/>
    <x v="0"/>
    <x v="2"/>
    <s v="Current Employees"/>
    <x v="0"/>
    <s v="Medical"/>
    <s v="STAFF-1356"/>
    <n v="1356"/>
    <x v="0"/>
    <s v="Sales Executive"/>
    <s v="Single"/>
    <s v="No"/>
    <s v="Y"/>
    <n v="6"/>
    <n v="-2"/>
    <n v="0"/>
    <n v="34"/>
    <n v="0"/>
    <m/>
    <n v="0"/>
    <n v="1"/>
    <n v="507"/>
    <n v="15"/>
    <s v="Associates Degree"/>
    <n v="1"/>
    <n v="3"/>
    <n v="66"/>
    <n v="3"/>
    <n v="2"/>
    <n v="3"/>
    <n v="6125"/>
    <n v="23553"/>
    <n v="1"/>
    <n v="12"/>
    <n v="3"/>
    <n v="4"/>
    <n v="80"/>
    <n v="0"/>
    <n v="10"/>
    <n v="4"/>
    <n v="10"/>
    <n v="8"/>
    <n v="9"/>
    <n v="6"/>
  </r>
  <r>
    <x v="1"/>
    <x v="0"/>
    <x v="2"/>
    <s v="Current Employees"/>
    <x v="1"/>
    <s v="Medical"/>
    <s v="STAFF-1358"/>
    <n v="1358"/>
    <x v="1"/>
    <s v="Laboratory Technician"/>
    <s v="Married"/>
    <s v="No"/>
    <s v="Y"/>
    <n v="6"/>
    <n v="-2"/>
    <n v="0"/>
    <n v="25"/>
    <n v="0"/>
    <m/>
    <n v="0"/>
    <n v="1"/>
    <n v="882"/>
    <n v="19"/>
    <s v="High School"/>
    <n v="1"/>
    <n v="4"/>
    <n v="67"/>
    <n v="3"/>
    <n v="1"/>
    <n v="4"/>
    <n v="3669"/>
    <n v="9075"/>
    <n v="3"/>
    <n v="11"/>
    <n v="3"/>
    <n v="3"/>
    <n v="80"/>
    <n v="3"/>
    <n v="7"/>
    <n v="2"/>
    <n v="3"/>
    <n v="2"/>
    <n v="1"/>
    <n v="2"/>
  </r>
  <r>
    <x v="0"/>
    <x v="0"/>
    <x v="3"/>
    <s v="Ex-Employees"/>
    <x v="1"/>
    <s v="Medical"/>
    <s v="STAFF-1360"/>
    <n v="1360"/>
    <x v="0"/>
    <s v="Manufacturing Director"/>
    <s v="Married"/>
    <s v="Yes"/>
    <s v="Y"/>
    <n v="0"/>
    <n v="-2"/>
    <n v="0"/>
    <n v="58"/>
    <n v="1"/>
    <n v="1"/>
    <n v="1"/>
    <n v="0"/>
    <n v="601"/>
    <n v="7"/>
    <s v="Master's Degree"/>
    <n v="1"/>
    <n v="3"/>
    <n v="53"/>
    <n v="2"/>
    <n v="3"/>
    <n v="3"/>
    <n v="10008"/>
    <n v="12023"/>
    <n v="7"/>
    <n v="14"/>
    <n v="3"/>
    <n v="4"/>
    <n v="80"/>
    <n v="0"/>
    <n v="31"/>
    <n v="2"/>
    <n v="10"/>
    <n v="9"/>
    <n v="5"/>
    <n v="9"/>
  </r>
  <r>
    <x v="1"/>
    <x v="0"/>
    <x v="0"/>
    <s v="Current Employees"/>
    <x v="1"/>
    <s v="Life Sciences"/>
    <s v="STAFF-1361"/>
    <n v="1361"/>
    <x v="1"/>
    <s v="Laboratory Technician"/>
    <s v="Married"/>
    <s v="No"/>
    <s v="Y"/>
    <n v="3"/>
    <n v="-2"/>
    <n v="0"/>
    <n v="40"/>
    <n v="0"/>
    <m/>
    <n v="0"/>
    <n v="1"/>
    <n v="329"/>
    <n v="1"/>
    <s v="Master's Degree"/>
    <n v="1"/>
    <n v="2"/>
    <n v="88"/>
    <n v="3"/>
    <n v="1"/>
    <n v="2"/>
    <n v="2387"/>
    <n v="6762"/>
    <n v="3"/>
    <n v="22"/>
    <n v="4"/>
    <n v="3"/>
    <n v="80"/>
    <n v="1"/>
    <n v="7"/>
    <n v="3"/>
    <n v="4"/>
    <n v="2"/>
    <n v="0"/>
    <n v="3"/>
  </r>
  <r>
    <x v="1"/>
    <x v="1"/>
    <x v="0"/>
    <s v="Current Employees"/>
    <x v="0"/>
    <s v="Marketing"/>
    <s v="STAFF-1362"/>
    <n v="1362"/>
    <x v="0"/>
    <s v="Sales Executive"/>
    <s v="Married"/>
    <s v="No"/>
    <s v="Y"/>
    <n v="2"/>
    <n v="-2"/>
    <n v="0"/>
    <n v="36"/>
    <n v="0"/>
    <m/>
    <n v="0"/>
    <n v="1"/>
    <n v="607"/>
    <n v="7"/>
    <s v="Bachelor's Degree"/>
    <n v="1"/>
    <n v="1"/>
    <n v="83"/>
    <n v="4"/>
    <n v="2"/>
    <n v="2"/>
    <n v="4639"/>
    <n v="2261"/>
    <n v="2"/>
    <n v="16"/>
    <n v="3"/>
    <n v="4"/>
    <n v="80"/>
    <n v="1"/>
    <n v="17"/>
    <n v="2"/>
    <n v="15"/>
    <n v="7"/>
    <n v="6"/>
    <n v="13"/>
  </r>
  <r>
    <x v="1"/>
    <x v="0"/>
    <x v="1"/>
    <s v="Current Employees"/>
    <x v="1"/>
    <s v="Life Sciences"/>
    <s v="STAFF-1363"/>
    <n v="1363"/>
    <x v="1"/>
    <s v="Manufacturing Director"/>
    <s v="Single"/>
    <s v="No"/>
    <s v="Y"/>
    <n v="2"/>
    <n v="-2"/>
    <n v="0"/>
    <n v="48"/>
    <n v="0"/>
    <m/>
    <n v="0"/>
    <n v="1"/>
    <n v="855"/>
    <n v="4"/>
    <s v="Bachelor's Degree"/>
    <n v="1"/>
    <n v="4"/>
    <n v="54"/>
    <n v="3"/>
    <n v="3"/>
    <n v="4"/>
    <n v="7898"/>
    <n v="18706"/>
    <n v="1"/>
    <n v="11"/>
    <n v="3"/>
    <n v="3"/>
    <n v="80"/>
    <n v="0"/>
    <n v="11"/>
    <n v="3"/>
    <n v="10"/>
    <n v="9"/>
    <n v="0"/>
    <n v="8"/>
  </r>
  <r>
    <x v="1"/>
    <x v="0"/>
    <x v="2"/>
    <s v="Current Employees"/>
    <x v="0"/>
    <s v="Medical"/>
    <s v="STAFF-1364"/>
    <n v="1364"/>
    <x v="0"/>
    <s v="Sales Representative"/>
    <s v="Married"/>
    <s v="No"/>
    <s v="Y"/>
    <n v="4"/>
    <n v="-2"/>
    <n v="0"/>
    <n v="27"/>
    <n v="0"/>
    <m/>
    <n v="0"/>
    <n v="1"/>
    <n v="1291"/>
    <n v="11"/>
    <s v="Bachelor's Degree"/>
    <n v="1"/>
    <n v="3"/>
    <n v="98"/>
    <n v="4"/>
    <n v="1"/>
    <n v="4"/>
    <n v="2534"/>
    <n v="6527"/>
    <n v="8"/>
    <n v="14"/>
    <n v="3"/>
    <n v="2"/>
    <n v="80"/>
    <n v="1"/>
    <n v="5"/>
    <n v="3"/>
    <n v="1"/>
    <n v="0"/>
    <n v="0"/>
    <n v="0"/>
  </r>
  <r>
    <x v="1"/>
    <x v="0"/>
    <x v="1"/>
    <s v="Current Employees"/>
    <x v="1"/>
    <s v="Technical Degree"/>
    <s v="STAFF-1367"/>
    <n v="1367"/>
    <x v="0"/>
    <s v="Manufacturing Director"/>
    <s v="Single"/>
    <s v="No"/>
    <s v="Y"/>
    <n v="1"/>
    <n v="-2"/>
    <n v="0"/>
    <n v="51"/>
    <n v="0"/>
    <m/>
    <n v="0"/>
    <n v="1"/>
    <n v="1405"/>
    <n v="11"/>
    <s v="Associates Degree"/>
    <n v="1"/>
    <n v="4"/>
    <n v="82"/>
    <n v="2"/>
    <n v="4"/>
    <n v="4"/>
    <n v="13142"/>
    <n v="24439"/>
    <n v="3"/>
    <n v="16"/>
    <n v="3"/>
    <n v="2"/>
    <n v="80"/>
    <n v="0"/>
    <n v="29"/>
    <n v="2"/>
    <n v="5"/>
    <n v="2"/>
    <n v="0"/>
    <n v="3"/>
  </r>
  <r>
    <x v="1"/>
    <x v="2"/>
    <x v="4"/>
    <s v="Current Employees"/>
    <x v="1"/>
    <s v="Life Sciences"/>
    <s v="STAFF-1368"/>
    <n v="1368"/>
    <x v="0"/>
    <s v="Laboratory Technician"/>
    <s v="Single"/>
    <s v="No"/>
    <s v="Y"/>
    <n v="5"/>
    <n v="-2"/>
    <n v="0"/>
    <n v="18"/>
    <n v="0"/>
    <m/>
    <n v="0"/>
    <n v="1"/>
    <n v="1124"/>
    <n v="1"/>
    <s v="Bachelor's Degree"/>
    <n v="1"/>
    <n v="4"/>
    <n v="97"/>
    <n v="3"/>
    <n v="1"/>
    <n v="4"/>
    <n v="1611"/>
    <n v="19305"/>
    <n v="1"/>
    <n v="15"/>
    <n v="3"/>
    <n v="3"/>
    <n v="80"/>
    <n v="0"/>
    <n v="0"/>
    <n v="4"/>
    <n v="0"/>
    <n v="0"/>
    <n v="0"/>
    <n v="0"/>
  </r>
  <r>
    <x v="1"/>
    <x v="0"/>
    <x v="0"/>
    <s v="Current Employees"/>
    <x v="1"/>
    <s v="Medical"/>
    <s v="STAFF-1369"/>
    <n v="1369"/>
    <x v="0"/>
    <s v="Laboratory Technician"/>
    <s v="Married"/>
    <s v="No"/>
    <s v="Y"/>
    <n v="0"/>
    <n v="-2"/>
    <n v="0"/>
    <n v="35"/>
    <n v="0"/>
    <m/>
    <n v="0"/>
    <n v="1"/>
    <n v="817"/>
    <n v="1"/>
    <s v="Bachelor's Degree"/>
    <n v="1"/>
    <n v="4"/>
    <n v="60"/>
    <n v="2"/>
    <n v="2"/>
    <n v="4"/>
    <n v="5363"/>
    <n v="10846"/>
    <n v="0"/>
    <n v="12"/>
    <n v="3"/>
    <n v="2"/>
    <n v="80"/>
    <n v="1"/>
    <n v="10"/>
    <n v="3"/>
    <n v="9"/>
    <n v="7"/>
    <n v="0"/>
    <n v="0"/>
  </r>
  <r>
    <x v="1"/>
    <x v="1"/>
    <x v="2"/>
    <s v="Current Employees"/>
    <x v="0"/>
    <s v="Life Sciences"/>
    <s v="STAFF-1371"/>
    <n v="1371"/>
    <x v="1"/>
    <s v="Sales Executive"/>
    <s v="Single"/>
    <s v="No"/>
    <s v="Y"/>
    <n v="3"/>
    <n v="-2"/>
    <n v="0"/>
    <n v="27"/>
    <n v="0"/>
    <m/>
    <n v="0"/>
    <n v="1"/>
    <n v="793"/>
    <n v="2"/>
    <s v="High School"/>
    <n v="1"/>
    <n v="4"/>
    <n v="43"/>
    <n v="1"/>
    <n v="2"/>
    <n v="4"/>
    <n v="5071"/>
    <n v="20392"/>
    <n v="3"/>
    <n v="20"/>
    <n v="4"/>
    <n v="2"/>
    <n v="80"/>
    <n v="0"/>
    <n v="8"/>
    <n v="3"/>
    <n v="6"/>
    <n v="2"/>
    <n v="0"/>
    <n v="0"/>
  </r>
  <r>
    <x v="0"/>
    <x v="0"/>
    <x v="3"/>
    <s v="Ex-Employees"/>
    <x v="0"/>
    <s v="Marketing"/>
    <s v="STAFF-1372"/>
    <n v="1372"/>
    <x v="1"/>
    <s v="Sales Executive"/>
    <s v="Single"/>
    <s v="Yes"/>
    <s v="Y"/>
    <n v="2"/>
    <n v="-2"/>
    <n v="0"/>
    <n v="55"/>
    <n v="1"/>
    <n v="1"/>
    <n v="1"/>
    <n v="0"/>
    <n v="267"/>
    <n v="13"/>
    <s v="Master's Degree"/>
    <n v="1"/>
    <n v="1"/>
    <n v="85"/>
    <n v="4"/>
    <n v="4"/>
    <n v="2"/>
    <n v="13695"/>
    <n v="9277"/>
    <n v="6"/>
    <n v="17"/>
    <n v="3"/>
    <n v="3"/>
    <n v="80"/>
    <n v="0"/>
    <n v="24"/>
    <n v="2"/>
    <n v="19"/>
    <n v="7"/>
    <n v="3"/>
    <n v="8"/>
  </r>
  <r>
    <x v="1"/>
    <x v="0"/>
    <x v="3"/>
    <s v="Current Employees"/>
    <x v="1"/>
    <s v="Life Sciences"/>
    <s v="STAFF-1373"/>
    <n v="1373"/>
    <x v="1"/>
    <s v="Manufacturing Director"/>
    <s v="Married"/>
    <s v="Yes"/>
    <s v="Y"/>
    <n v="0"/>
    <n v="-2"/>
    <n v="0"/>
    <n v="56"/>
    <n v="0"/>
    <m/>
    <n v="0"/>
    <n v="1"/>
    <n v="1369"/>
    <n v="23"/>
    <s v="Bachelor's Degree"/>
    <n v="1"/>
    <n v="4"/>
    <n v="68"/>
    <n v="3"/>
    <n v="4"/>
    <n v="2"/>
    <n v="13402"/>
    <n v="18235"/>
    <n v="4"/>
    <n v="12"/>
    <n v="3"/>
    <n v="1"/>
    <n v="80"/>
    <n v="1"/>
    <n v="33"/>
    <n v="3"/>
    <n v="19"/>
    <n v="16"/>
    <n v="15"/>
    <n v="9"/>
  </r>
  <r>
    <x v="1"/>
    <x v="2"/>
    <x v="2"/>
    <s v="Current Employees"/>
    <x v="1"/>
    <s v="Technical Degree"/>
    <s v="STAFF-1374"/>
    <n v="1374"/>
    <x v="0"/>
    <s v="Research Scientist"/>
    <s v="Divorced"/>
    <s v="No"/>
    <s v="Y"/>
    <n v="2"/>
    <n v="-2"/>
    <n v="0"/>
    <n v="34"/>
    <n v="0"/>
    <m/>
    <n v="0"/>
    <n v="1"/>
    <n v="999"/>
    <n v="26"/>
    <s v="High School"/>
    <n v="1"/>
    <n v="4"/>
    <n v="92"/>
    <n v="2"/>
    <n v="1"/>
    <n v="4"/>
    <n v="2029"/>
    <n v="15891"/>
    <n v="1"/>
    <n v="20"/>
    <n v="4"/>
    <n v="3"/>
    <n v="80"/>
    <n v="3"/>
    <n v="5"/>
    <n v="3"/>
    <n v="5"/>
    <n v="4"/>
    <n v="0"/>
    <n v="0"/>
  </r>
  <r>
    <x v="1"/>
    <x v="0"/>
    <x v="0"/>
    <s v="Current Employees"/>
    <x v="1"/>
    <s v="Medical"/>
    <s v="STAFF-1375"/>
    <n v="1375"/>
    <x v="0"/>
    <s v="Healthcare Representative"/>
    <s v="Divorced"/>
    <s v="No"/>
    <s v="Y"/>
    <n v="0"/>
    <n v="-2"/>
    <n v="0"/>
    <n v="40"/>
    <n v="0"/>
    <m/>
    <n v="0"/>
    <n v="1"/>
    <n v="1202"/>
    <n v="2"/>
    <s v="High School"/>
    <n v="1"/>
    <n v="2"/>
    <n v="89"/>
    <n v="4"/>
    <n v="2"/>
    <n v="3"/>
    <n v="6377"/>
    <n v="13888"/>
    <n v="5"/>
    <n v="20"/>
    <n v="4"/>
    <n v="2"/>
    <n v="80"/>
    <n v="3"/>
    <n v="15"/>
    <n v="3"/>
    <n v="12"/>
    <n v="11"/>
    <n v="11"/>
    <n v="8"/>
  </r>
  <r>
    <x v="1"/>
    <x v="0"/>
    <x v="2"/>
    <s v="Current Employees"/>
    <x v="1"/>
    <s v="Medical"/>
    <s v="STAFF-1377"/>
    <n v="1377"/>
    <x v="1"/>
    <s v="Laboratory Technician"/>
    <s v="Married"/>
    <s v="No"/>
    <s v="Y"/>
    <n v="1"/>
    <n v="-2"/>
    <n v="0"/>
    <n v="34"/>
    <n v="0"/>
    <m/>
    <n v="0"/>
    <n v="1"/>
    <n v="285"/>
    <n v="29"/>
    <s v="Bachelor's Degree"/>
    <n v="1"/>
    <n v="2"/>
    <n v="86"/>
    <n v="3"/>
    <n v="2"/>
    <n v="3"/>
    <n v="5429"/>
    <n v="17491"/>
    <n v="4"/>
    <n v="13"/>
    <n v="3"/>
    <n v="1"/>
    <n v="80"/>
    <n v="2"/>
    <n v="10"/>
    <n v="3"/>
    <n v="8"/>
    <n v="7"/>
    <n v="7"/>
    <n v="7"/>
  </r>
  <r>
    <x v="0"/>
    <x v="1"/>
    <x v="2"/>
    <s v="Ex-Employees"/>
    <x v="0"/>
    <s v="Life Sciences"/>
    <s v="STAFF-1379"/>
    <n v="1379"/>
    <x v="0"/>
    <s v="Sales Representative"/>
    <s v="Single"/>
    <s v="No"/>
    <s v="Y"/>
    <n v="3"/>
    <n v="-2"/>
    <n v="0"/>
    <n v="31"/>
    <n v="1"/>
    <n v="1"/>
    <n v="1"/>
    <n v="0"/>
    <n v="703"/>
    <n v="2"/>
    <s v="Bachelor's Degree"/>
    <n v="1"/>
    <n v="3"/>
    <n v="90"/>
    <n v="2"/>
    <n v="1"/>
    <n v="4"/>
    <n v="2785"/>
    <n v="11882"/>
    <n v="7"/>
    <n v="14"/>
    <n v="3"/>
    <n v="3"/>
    <n v="80"/>
    <n v="0"/>
    <n v="3"/>
    <n v="4"/>
    <n v="1"/>
    <n v="0"/>
    <n v="0"/>
    <n v="0"/>
  </r>
  <r>
    <x v="0"/>
    <x v="1"/>
    <x v="0"/>
    <s v="Ex-Employees"/>
    <x v="0"/>
    <s v="Marketing"/>
    <s v="STAFF-1380"/>
    <n v="1380"/>
    <x v="0"/>
    <s v="Sales Executive"/>
    <s v="Married"/>
    <s v="Yes"/>
    <s v="Y"/>
    <n v="0"/>
    <n v="-2"/>
    <n v="0"/>
    <n v="35"/>
    <n v="1"/>
    <n v="1"/>
    <n v="1"/>
    <n v="0"/>
    <n v="662"/>
    <n v="18"/>
    <s v="Master's Degree"/>
    <n v="1"/>
    <n v="4"/>
    <n v="67"/>
    <n v="3"/>
    <n v="2"/>
    <n v="2"/>
    <n v="4614"/>
    <n v="23288"/>
    <n v="0"/>
    <n v="18"/>
    <n v="3"/>
    <n v="3"/>
    <n v="80"/>
    <n v="1"/>
    <n v="5"/>
    <n v="2"/>
    <n v="4"/>
    <n v="2"/>
    <n v="3"/>
    <n v="2"/>
  </r>
  <r>
    <x v="1"/>
    <x v="1"/>
    <x v="0"/>
    <s v="Current Employees"/>
    <x v="1"/>
    <s v="Life Sciences"/>
    <s v="STAFF-1382"/>
    <n v="1382"/>
    <x v="1"/>
    <s v="Research Scientist"/>
    <s v="Divorced"/>
    <s v="No"/>
    <s v="Y"/>
    <n v="2"/>
    <n v="-2"/>
    <n v="0"/>
    <n v="38"/>
    <n v="0"/>
    <m/>
    <n v="0"/>
    <n v="1"/>
    <n v="693"/>
    <n v="7"/>
    <s v="Bachelor's Degree"/>
    <n v="1"/>
    <n v="4"/>
    <n v="57"/>
    <n v="4"/>
    <n v="1"/>
    <n v="3"/>
    <n v="2610"/>
    <n v="15748"/>
    <n v="1"/>
    <n v="11"/>
    <n v="3"/>
    <n v="4"/>
    <n v="80"/>
    <n v="3"/>
    <n v="4"/>
    <n v="3"/>
    <n v="4"/>
    <n v="2"/>
    <n v="0"/>
    <n v="3"/>
  </r>
  <r>
    <x v="1"/>
    <x v="0"/>
    <x v="2"/>
    <s v="Current Employees"/>
    <x v="1"/>
    <s v="Technical Degree"/>
    <s v="STAFF-1383"/>
    <n v="1383"/>
    <x v="0"/>
    <s v="Healthcare Representative"/>
    <s v="Single"/>
    <s v="No"/>
    <s v="Y"/>
    <n v="2"/>
    <n v="-2"/>
    <n v="0"/>
    <n v="34"/>
    <n v="0"/>
    <m/>
    <n v="0"/>
    <n v="1"/>
    <n v="404"/>
    <n v="2"/>
    <s v="Master's Degree"/>
    <n v="1"/>
    <n v="4"/>
    <n v="98"/>
    <n v="3"/>
    <n v="2"/>
    <n v="4"/>
    <n v="6687"/>
    <n v="6163"/>
    <n v="1"/>
    <n v="11"/>
    <n v="3"/>
    <n v="4"/>
    <n v="80"/>
    <n v="0"/>
    <n v="14"/>
    <n v="4"/>
    <n v="14"/>
    <n v="11"/>
    <n v="4"/>
    <n v="11"/>
  </r>
  <r>
    <x v="1"/>
    <x v="0"/>
    <x v="2"/>
    <s v="Current Employees"/>
    <x v="0"/>
    <s v="Life Sciences"/>
    <s v="STAFF-1387"/>
    <n v="1387"/>
    <x v="1"/>
    <s v="Sales Executive"/>
    <s v="Married"/>
    <s v="No"/>
    <s v="Y"/>
    <n v="0"/>
    <n v="-2"/>
    <n v="0"/>
    <n v="28"/>
    <n v="0"/>
    <m/>
    <n v="0"/>
    <n v="1"/>
    <n v="736"/>
    <n v="26"/>
    <s v="Bachelor's Degree"/>
    <n v="1"/>
    <n v="3"/>
    <n v="48"/>
    <n v="2"/>
    <n v="2"/>
    <n v="3"/>
    <n v="4724"/>
    <n v="24232"/>
    <n v="1"/>
    <n v="11"/>
    <n v="3"/>
    <n v="3"/>
    <n v="80"/>
    <n v="1"/>
    <n v="5"/>
    <n v="3"/>
    <n v="5"/>
    <n v="3"/>
    <n v="0"/>
    <n v="4"/>
  </r>
  <r>
    <x v="0"/>
    <x v="0"/>
    <x v="2"/>
    <s v="Ex-Employees"/>
    <x v="1"/>
    <s v="Medical"/>
    <s v="STAFF-1389"/>
    <n v="1389"/>
    <x v="1"/>
    <s v="Manufacturing Director"/>
    <s v="Married"/>
    <s v="Yes"/>
    <s v="Y"/>
    <n v="3"/>
    <n v="-2"/>
    <n v="0"/>
    <n v="31"/>
    <n v="1"/>
    <n v="1"/>
    <n v="1"/>
    <n v="0"/>
    <n v="330"/>
    <n v="22"/>
    <s v="Master's Degree"/>
    <n v="1"/>
    <n v="4"/>
    <n v="98"/>
    <n v="3"/>
    <n v="2"/>
    <n v="3"/>
    <n v="6179"/>
    <n v="21057"/>
    <n v="1"/>
    <n v="15"/>
    <n v="3"/>
    <n v="4"/>
    <n v="80"/>
    <n v="2"/>
    <n v="10"/>
    <n v="2"/>
    <n v="10"/>
    <n v="2"/>
    <n v="6"/>
    <n v="7"/>
  </r>
  <r>
    <x v="1"/>
    <x v="0"/>
    <x v="0"/>
    <s v="Current Employees"/>
    <x v="0"/>
    <s v="Life Sciences"/>
    <s v="STAFF-1390"/>
    <n v="1390"/>
    <x v="1"/>
    <s v="Sales Executive"/>
    <s v="Married"/>
    <s v="Yes"/>
    <s v="Y"/>
    <n v="2"/>
    <n v="-2"/>
    <n v="0"/>
    <n v="39"/>
    <n v="0"/>
    <m/>
    <n v="0"/>
    <n v="1"/>
    <n v="1498"/>
    <n v="21"/>
    <s v="Master's Degree"/>
    <n v="1"/>
    <n v="1"/>
    <n v="44"/>
    <n v="2"/>
    <n v="2"/>
    <n v="4"/>
    <n v="6120"/>
    <n v="3567"/>
    <n v="3"/>
    <n v="12"/>
    <n v="3"/>
    <n v="4"/>
    <n v="80"/>
    <n v="2"/>
    <n v="8"/>
    <n v="4"/>
    <n v="5"/>
    <n v="4"/>
    <n v="1"/>
    <n v="4"/>
  </r>
  <r>
    <x v="1"/>
    <x v="1"/>
    <x v="1"/>
    <s v="Current Employees"/>
    <x v="0"/>
    <s v="Marketing"/>
    <s v="STAFF-1391"/>
    <n v="1391"/>
    <x v="1"/>
    <s v="Sales Executive"/>
    <s v="Married"/>
    <s v="No"/>
    <s v="Y"/>
    <n v="5"/>
    <n v="-2"/>
    <n v="0"/>
    <n v="51"/>
    <n v="0"/>
    <m/>
    <n v="0"/>
    <n v="1"/>
    <n v="541"/>
    <n v="2"/>
    <s v="Bachelor's Degree"/>
    <n v="1"/>
    <n v="2"/>
    <n v="52"/>
    <n v="3"/>
    <n v="3"/>
    <n v="2"/>
    <n v="10596"/>
    <n v="15395"/>
    <n v="2"/>
    <n v="11"/>
    <n v="3"/>
    <n v="2"/>
    <n v="80"/>
    <n v="0"/>
    <n v="14"/>
    <n v="3"/>
    <n v="4"/>
    <n v="2"/>
    <n v="3"/>
    <n v="2"/>
  </r>
  <r>
    <x v="1"/>
    <x v="1"/>
    <x v="0"/>
    <s v="Current Employees"/>
    <x v="1"/>
    <s v="Life Sciences"/>
    <s v="STAFF-1392"/>
    <n v="1392"/>
    <x v="0"/>
    <s v="Research Scientist"/>
    <s v="Divorced"/>
    <s v="Yes"/>
    <s v="Y"/>
    <n v="4"/>
    <n v="-2"/>
    <n v="0"/>
    <n v="41"/>
    <n v="0"/>
    <m/>
    <n v="0"/>
    <n v="1"/>
    <n v="1200"/>
    <n v="22"/>
    <s v="Bachelor's Degree"/>
    <n v="1"/>
    <n v="4"/>
    <n v="75"/>
    <n v="3"/>
    <n v="2"/>
    <n v="4"/>
    <n v="5467"/>
    <n v="13953"/>
    <n v="3"/>
    <n v="14"/>
    <n v="3"/>
    <n v="1"/>
    <n v="80"/>
    <n v="2"/>
    <n v="12"/>
    <n v="2"/>
    <n v="6"/>
    <n v="2"/>
    <n v="3"/>
    <n v="3"/>
  </r>
  <r>
    <x v="1"/>
    <x v="0"/>
    <x v="0"/>
    <s v="Current Employees"/>
    <x v="1"/>
    <s v="Life Sciences"/>
    <s v="STAFF-1394"/>
    <n v="1394"/>
    <x v="1"/>
    <s v="Research Scientist"/>
    <s v="Married"/>
    <s v="Yes"/>
    <s v="Y"/>
    <n v="2"/>
    <n v="-2"/>
    <n v="0"/>
    <n v="37"/>
    <n v="0"/>
    <m/>
    <n v="0"/>
    <n v="1"/>
    <n v="1439"/>
    <n v="4"/>
    <s v="High School"/>
    <n v="1"/>
    <n v="3"/>
    <n v="54"/>
    <n v="3"/>
    <n v="1"/>
    <n v="3"/>
    <n v="2996"/>
    <n v="5182"/>
    <n v="7"/>
    <n v="15"/>
    <n v="3"/>
    <n v="4"/>
    <n v="80"/>
    <n v="0"/>
    <n v="8"/>
    <n v="3"/>
    <n v="6"/>
    <n v="4"/>
    <n v="1"/>
    <n v="3"/>
  </r>
  <r>
    <x v="1"/>
    <x v="1"/>
    <x v="2"/>
    <s v="Current Employees"/>
    <x v="0"/>
    <s v="Life Sciences"/>
    <s v="STAFF-1395"/>
    <n v="1395"/>
    <x v="1"/>
    <s v="Sales Executive"/>
    <s v="Married"/>
    <s v="No"/>
    <s v="Y"/>
    <n v="2"/>
    <n v="-2"/>
    <n v="0"/>
    <n v="33"/>
    <n v="0"/>
    <m/>
    <n v="0"/>
    <n v="1"/>
    <n v="1111"/>
    <n v="5"/>
    <s v="High School"/>
    <n v="1"/>
    <n v="2"/>
    <n v="61"/>
    <n v="3"/>
    <n v="2"/>
    <n v="4"/>
    <n v="9998"/>
    <n v="19293"/>
    <n v="6"/>
    <n v="13"/>
    <n v="3"/>
    <n v="1"/>
    <n v="80"/>
    <n v="0"/>
    <n v="8"/>
    <n v="4"/>
    <n v="5"/>
    <n v="4"/>
    <n v="1"/>
    <n v="2"/>
  </r>
  <r>
    <x v="1"/>
    <x v="0"/>
    <x v="2"/>
    <s v="Current Employees"/>
    <x v="0"/>
    <s v="Marketing"/>
    <s v="STAFF-1396"/>
    <n v="1396"/>
    <x v="1"/>
    <s v="Sales Executive"/>
    <s v="Married"/>
    <s v="Yes"/>
    <s v="Y"/>
    <n v="3"/>
    <n v="-2"/>
    <n v="0"/>
    <n v="32"/>
    <n v="0"/>
    <m/>
    <n v="0"/>
    <n v="1"/>
    <n v="499"/>
    <n v="2"/>
    <s v="High School"/>
    <n v="1"/>
    <n v="3"/>
    <n v="36"/>
    <n v="3"/>
    <n v="2"/>
    <n v="2"/>
    <n v="4078"/>
    <n v="20497"/>
    <n v="0"/>
    <n v="13"/>
    <n v="3"/>
    <n v="1"/>
    <n v="80"/>
    <n v="3"/>
    <n v="4"/>
    <n v="2"/>
    <n v="3"/>
    <n v="2"/>
    <n v="1"/>
    <n v="2"/>
  </r>
  <r>
    <x v="1"/>
    <x v="2"/>
    <x v="0"/>
    <s v="Current Employees"/>
    <x v="1"/>
    <s v="Life Sciences"/>
    <s v="STAFF-1397"/>
    <n v="1397"/>
    <x v="1"/>
    <s v="Healthcare Representative"/>
    <s v="Married"/>
    <s v="No"/>
    <s v="Y"/>
    <n v="2"/>
    <n v="-2"/>
    <n v="0"/>
    <n v="39"/>
    <n v="0"/>
    <m/>
    <n v="0"/>
    <n v="1"/>
    <n v="1485"/>
    <n v="25"/>
    <s v="Associates Degree"/>
    <n v="1"/>
    <n v="3"/>
    <n v="71"/>
    <n v="3"/>
    <n v="3"/>
    <n v="3"/>
    <n v="10920"/>
    <n v="3449"/>
    <n v="3"/>
    <n v="21"/>
    <n v="4"/>
    <n v="2"/>
    <n v="80"/>
    <n v="1"/>
    <n v="13"/>
    <n v="3"/>
    <n v="6"/>
    <n v="4"/>
    <n v="0"/>
    <n v="5"/>
  </r>
  <r>
    <x v="1"/>
    <x v="0"/>
    <x v="2"/>
    <s v="Current Employees"/>
    <x v="0"/>
    <s v="Life Sciences"/>
    <s v="STAFF-1399"/>
    <n v="1399"/>
    <x v="1"/>
    <s v="Sales Executive"/>
    <s v="Married"/>
    <s v="No"/>
    <s v="Y"/>
    <n v="3"/>
    <n v="-2"/>
    <n v="0"/>
    <n v="25"/>
    <n v="0"/>
    <m/>
    <n v="0"/>
    <n v="1"/>
    <n v="1372"/>
    <n v="18"/>
    <s v="High School"/>
    <n v="1"/>
    <n v="1"/>
    <n v="93"/>
    <n v="4"/>
    <n v="2"/>
    <n v="3"/>
    <n v="6232"/>
    <n v="12477"/>
    <n v="2"/>
    <n v="11"/>
    <n v="3"/>
    <n v="2"/>
    <n v="80"/>
    <n v="0"/>
    <n v="6"/>
    <n v="2"/>
    <n v="3"/>
    <n v="2"/>
    <n v="1"/>
    <n v="2"/>
  </r>
  <r>
    <x v="1"/>
    <x v="1"/>
    <x v="1"/>
    <s v="Current Employees"/>
    <x v="1"/>
    <s v="Medical"/>
    <s v="STAFF-1401"/>
    <n v="1401"/>
    <x v="0"/>
    <s v="Manufacturing Director"/>
    <s v="Married"/>
    <s v="Yes"/>
    <s v="Y"/>
    <n v="3"/>
    <n v="-2"/>
    <n v="0"/>
    <n v="52"/>
    <n v="0"/>
    <m/>
    <n v="0"/>
    <n v="1"/>
    <n v="322"/>
    <n v="28"/>
    <s v="Associates Degree"/>
    <n v="1"/>
    <n v="4"/>
    <n v="59"/>
    <n v="4"/>
    <n v="4"/>
    <n v="3"/>
    <n v="13247"/>
    <n v="9731"/>
    <n v="2"/>
    <n v="11"/>
    <n v="3"/>
    <n v="2"/>
    <n v="80"/>
    <n v="1"/>
    <n v="24"/>
    <n v="2"/>
    <n v="5"/>
    <n v="3"/>
    <n v="0"/>
    <n v="2"/>
  </r>
  <r>
    <x v="1"/>
    <x v="0"/>
    <x v="0"/>
    <s v="Current Employees"/>
    <x v="1"/>
    <s v="Medical"/>
    <s v="STAFF-1402"/>
    <n v="1402"/>
    <x v="0"/>
    <s v="Research Scientist"/>
    <s v="Single"/>
    <s v="Yes"/>
    <s v="Y"/>
    <n v="3"/>
    <n v="-2"/>
    <n v="0"/>
    <n v="43"/>
    <n v="0"/>
    <m/>
    <n v="0"/>
    <n v="1"/>
    <n v="930"/>
    <n v="6"/>
    <s v="Bachelor's Degree"/>
    <n v="1"/>
    <n v="1"/>
    <n v="73"/>
    <n v="2"/>
    <n v="2"/>
    <n v="3"/>
    <n v="4081"/>
    <n v="20003"/>
    <n v="1"/>
    <n v="14"/>
    <n v="3"/>
    <n v="1"/>
    <n v="80"/>
    <n v="0"/>
    <n v="20"/>
    <n v="1"/>
    <n v="20"/>
    <n v="7"/>
    <n v="1"/>
    <n v="8"/>
  </r>
  <r>
    <x v="1"/>
    <x v="0"/>
    <x v="2"/>
    <s v="Current Employees"/>
    <x v="0"/>
    <s v="Marketing"/>
    <s v="STAFF-1403"/>
    <n v="1403"/>
    <x v="0"/>
    <s v="Sales Executive"/>
    <s v="Married"/>
    <s v="Yes"/>
    <s v="Y"/>
    <n v="3"/>
    <n v="-2"/>
    <n v="0"/>
    <n v="27"/>
    <n v="0"/>
    <m/>
    <n v="0"/>
    <n v="1"/>
    <n v="205"/>
    <n v="10"/>
    <s v="Bachelor's Degree"/>
    <n v="1"/>
    <n v="4"/>
    <n v="98"/>
    <n v="2"/>
    <n v="2"/>
    <n v="2"/>
    <n v="5769"/>
    <n v="7100"/>
    <n v="1"/>
    <n v="11"/>
    <n v="3"/>
    <n v="4"/>
    <n v="80"/>
    <n v="0"/>
    <n v="6"/>
    <n v="3"/>
    <n v="6"/>
    <n v="2"/>
    <n v="4"/>
    <n v="4"/>
  </r>
  <r>
    <x v="0"/>
    <x v="0"/>
    <x v="2"/>
    <s v="Ex-Employees"/>
    <x v="1"/>
    <s v="Life Sciences"/>
    <s v="STAFF-1405"/>
    <n v="1405"/>
    <x v="0"/>
    <s v="Research Scientist"/>
    <s v="Single"/>
    <s v="Yes"/>
    <s v="Y"/>
    <n v="2"/>
    <n v="-2"/>
    <n v="0"/>
    <n v="27"/>
    <n v="1"/>
    <n v="1"/>
    <n v="1"/>
    <n v="0"/>
    <n v="135"/>
    <n v="17"/>
    <s v="Master's Degree"/>
    <n v="1"/>
    <n v="4"/>
    <n v="51"/>
    <n v="3"/>
    <n v="1"/>
    <n v="3"/>
    <n v="2394"/>
    <n v="25681"/>
    <n v="1"/>
    <n v="13"/>
    <n v="3"/>
    <n v="4"/>
    <n v="80"/>
    <n v="0"/>
    <n v="8"/>
    <n v="3"/>
    <n v="8"/>
    <n v="2"/>
    <n v="7"/>
    <n v="7"/>
  </r>
  <r>
    <x v="1"/>
    <x v="0"/>
    <x v="2"/>
    <s v="Current Employees"/>
    <x v="1"/>
    <s v="Medical"/>
    <s v="STAFF-1407"/>
    <n v="1407"/>
    <x v="1"/>
    <s v="Research Scientist"/>
    <s v="Single"/>
    <s v="No"/>
    <s v="Y"/>
    <n v="2"/>
    <n v="-2"/>
    <n v="0"/>
    <n v="26"/>
    <n v="0"/>
    <m/>
    <n v="0"/>
    <n v="1"/>
    <n v="683"/>
    <n v="2"/>
    <s v="High School"/>
    <n v="1"/>
    <n v="1"/>
    <n v="36"/>
    <n v="2"/>
    <n v="1"/>
    <n v="4"/>
    <n v="3904"/>
    <n v="4050"/>
    <n v="0"/>
    <n v="12"/>
    <n v="3"/>
    <n v="4"/>
    <n v="80"/>
    <n v="0"/>
    <n v="5"/>
    <n v="3"/>
    <n v="4"/>
    <n v="3"/>
    <n v="1"/>
    <n v="1"/>
  </r>
  <r>
    <x v="1"/>
    <x v="0"/>
    <x v="0"/>
    <s v="Current Employees"/>
    <x v="2"/>
    <s v="Human Resources"/>
    <s v="STAFF-1408"/>
    <n v="1408"/>
    <x v="0"/>
    <s v="Manager"/>
    <s v="Married"/>
    <s v="No"/>
    <s v="Y"/>
    <n v="5"/>
    <n v="-2"/>
    <n v="0"/>
    <n v="42"/>
    <n v="0"/>
    <m/>
    <n v="0"/>
    <n v="1"/>
    <n v="1147"/>
    <n v="10"/>
    <s v="Bachelor's Degree"/>
    <n v="1"/>
    <n v="3"/>
    <n v="31"/>
    <n v="3"/>
    <n v="4"/>
    <n v="3"/>
    <n v="16799"/>
    <n v="16616"/>
    <n v="0"/>
    <n v="14"/>
    <n v="3"/>
    <n v="3"/>
    <n v="80"/>
    <n v="1"/>
    <n v="21"/>
    <n v="3"/>
    <n v="20"/>
    <n v="7"/>
    <n v="0"/>
    <n v="9"/>
  </r>
  <r>
    <x v="1"/>
    <x v="2"/>
    <x v="2"/>
    <s v="Current Employees"/>
    <x v="1"/>
    <s v="Medical"/>
    <s v="STAFF-1955"/>
    <n v="1955"/>
    <x v="0"/>
    <s v="Healthcare Representative"/>
    <s v="Divorced"/>
    <s v="No"/>
    <s v="Y"/>
    <n v="6"/>
    <n v="-2"/>
    <n v="0"/>
    <n v="32"/>
    <n v="0"/>
    <m/>
    <n v="0"/>
    <n v="1"/>
    <n v="1146"/>
    <n v="15"/>
    <s v="Master's Degree"/>
    <n v="1"/>
    <n v="3"/>
    <n v="34"/>
    <n v="3"/>
    <n v="2"/>
    <n v="4"/>
    <n v="6667"/>
    <n v="16542"/>
    <n v="5"/>
    <n v="18"/>
    <n v="3"/>
    <n v="2"/>
    <n v="80"/>
    <n v="1"/>
    <n v="9"/>
    <n v="3"/>
    <n v="5"/>
    <n v="1"/>
    <n v="1"/>
    <n v="2"/>
  </r>
  <r>
    <x v="1"/>
    <x v="2"/>
    <x v="0"/>
    <s v="Current Employees"/>
    <x v="1"/>
    <s v="Medical"/>
    <s v="STAFF-1662"/>
    <n v="1662"/>
    <x v="0"/>
    <s v="Manufacturing Director"/>
    <s v="Married"/>
    <s v="No"/>
    <s v="Y"/>
    <n v="6"/>
    <n v="-2"/>
    <n v="0"/>
    <n v="36"/>
    <n v="0"/>
    <m/>
    <n v="0"/>
    <n v="1"/>
    <n v="894"/>
    <n v="1"/>
    <s v="Master's Degree"/>
    <n v="1"/>
    <n v="4"/>
    <n v="33"/>
    <n v="2"/>
    <n v="2"/>
    <n v="3"/>
    <n v="4374"/>
    <n v="15411"/>
    <n v="0"/>
    <n v="15"/>
    <n v="3"/>
    <n v="3"/>
    <n v="80"/>
    <n v="0"/>
    <n v="4"/>
    <n v="3"/>
    <n v="3"/>
    <n v="2"/>
    <n v="1"/>
    <n v="2"/>
  </r>
  <r>
    <x v="1"/>
    <x v="2"/>
    <x v="0"/>
    <s v="Current Employees"/>
    <x v="1"/>
    <s v="Life Sciences"/>
    <s v="STAFF-1630"/>
    <n v="1630"/>
    <x v="0"/>
    <s v="Healthcare Representative"/>
    <s v="Married"/>
    <s v="No"/>
    <s v="Y"/>
    <n v="5"/>
    <n v="-2"/>
    <n v="0"/>
    <n v="35"/>
    <n v="0"/>
    <m/>
    <n v="0"/>
    <n v="1"/>
    <n v="208"/>
    <n v="8"/>
    <s v="Master's Degree"/>
    <n v="1"/>
    <n v="3"/>
    <n v="52"/>
    <n v="3"/>
    <n v="2"/>
    <n v="3"/>
    <n v="4148"/>
    <n v="12250"/>
    <n v="1"/>
    <n v="12"/>
    <n v="3"/>
    <n v="4"/>
    <n v="80"/>
    <n v="1"/>
    <n v="15"/>
    <n v="3"/>
    <n v="14"/>
    <n v="11"/>
    <n v="2"/>
    <n v="9"/>
  </r>
  <r>
    <x v="1"/>
    <x v="2"/>
    <x v="1"/>
    <s v="Current Employees"/>
    <x v="1"/>
    <s v="Medical"/>
    <s v="STAFF-2000"/>
    <n v="2000"/>
    <x v="0"/>
    <s v="Research Director"/>
    <s v="Married"/>
    <s v="No"/>
    <s v="Y"/>
    <n v="3"/>
    <n v="-2"/>
    <n v="0"/>
    <n v="47"/>
    <n v="0"/>
    <m/>
    <n v="0"/>
    <n v="1"/>
    <n v="1162"/>
    <n v="1"/>
    <s v="High School"/>
    <n v="1"/>
    <n v="3"/>
    <n v="98"/>
    <n v="3"/>
    <n v="3"/>
    <n v="2"/>
    <n v="11957"/>
    <n v="17231"/>
    <n v="0"/>
    <n v="18"/>
    <n v="3"/>
    <n v="1"/>
    <n v="80"/>
    <n v="2"/>
    <n v="14"/>
    <n v="1"/>
    <n v="13"/>
    <n v="8"/>
    <n v="5"/>
    <n v="12"/>
  </r>
  <r>
    <x v="1"/>
    <x v="2"/>
    <x v="4"/>
    <s v="Current Employees"/>
    <x v="1"/>
    <s v="Medical"/>
    <s v="STAFF-1839"/>
    <n v="1839"/>
    <x v="0"/>
    <s v="Research Scientist"/>
    <s v="Single"/>
    <s v="No"/>
    <s v="Y"/>
    <n v="4"/>
    <n v="-2"/>
    <n v="0"/>
    <n v="18"/>
    <n v="0"/>
    <m/>
    <n v="0"/>
    <n v="1"/>
    <n v="1431"/>
    <n v="14"/>
    <s v="Bachelor's Degree"/>
    <n v="1"/>
    <n v="2"/>
    <n v="33"/>
    <n v="3"/>
    <n v="1"/>
    <n v="3"/>
    <n v="1514"/>
    <n v="8018"/>
    <n v="1"/>
    <n v="16"/>
    <n v="3"/>
    <n v="3"/>
    <n v="80"/>
    <n v="0"/>
    <n v="0"/>
    <n v="1"/>
    <n v="0"/>
    <n v="0"/>
    <n v="0"/>
    <n v="0"/>
  </r>
  <r>
    <x v="1"/>
    <x v="2"/>
    <x v="0"/>
    <s v="Current Employees"/>
    <x v="0"/>
    <s v="Life Sciences"/>
    <s v="STAFF-1929"/>
    <n v="1929"/>
    <x v="0"/>
    <s v="Sales Executive"/>
    <s v="Married"/>
    <s v="No"/>
    <s v="Y"/>
    <n v="1"/>
    <n v="-2"/>
    <n v="0"/>
    <n v="39"/>
    <n v="0"/>
    <m/>
    <n v="0"/>
    <n v="1"/>
    <n v="1251"/>
    <n v="21"/>
    <s v="Master's Degree"/>
    <n v="1"/>
    <n v="1"/>
    <n v="32"/>
    <n v="1"/>
    <n v="2"/>
    <n v="3"/>
    <n v="5736"/>
    <n v="3987"/>
    <n v="6"/>
    <n v="19"/>
    <n v="3"/>
    <n v="3"/>
    <n v="80"/>
    <n v="1"/>
    <n v="10"/>
    <n v="3"/>
    <n v="3"/>
    <n v="2"/>
    <n v="1"/>
    <n v="2"/>
  </r>
  <r>
    <x v="1"/>
    <x v="2"/>
    <x v="4"/>
    <s v="Current Employees"/>
    <x v="0"/>
    <s v="Life Sciences"/>
    <s v="STAFF-1495"/>
    <n v="1495"/>
    <x v="0"/>
    <s v="Sales Representative"/>
    <s v="Married"/>
    <s v="No"/>
    <s v="Y"/>
    <n v="2"/>
    <n v="-2"/>
    <n v="0"/>
    <n v="24"/>
    <n v="0"/>
    <m/>
    <n v="0"/>
    <n v="1"/>
    <n v="830"/>
    <n v="13"/>
    <s v="Associates Degree"/>
    <n v="1"/>
    <n v="4"/>
    <n v="78"/>
    <n v="3"/>
    <n v="1"/>
    <n v="2"/>
    <n v="2033"/>
    <n v="7103"/>
    <n v="1"/>
    <n v="13"/>
    <n v="3"/>
    <n v="3"/>
    <n v="80"/>
    <n v="1"/>
    <n v="1"/>
    <n v="3"/>
    <n v="1"/>
    <n v="0"/>
    <n v="0"/>
    <n v="0"/>
  </r>
  <r>
    <x v="1"/>
    <x v="2"/>
    <x v="2"/>
    <s v="Current Employees"/>
    <x v="0"/>
    <s v="Marketing"/>
    <s v="STAFF-1756"/>
    <n v="1756"/>
    <x v="0"/>
    <s v="Sales Executive"/>
    <s v="Single"/>
    <s v="No"/>
    <s v="Y"/>
    <n v="2"/>
    <n v="-2"/>
    <n v="0"/>
    <n v="33"/>
    <n v="0"/>
    <m/>
    <n v="0"/>
    <n v="1"/>
    <n v="1283"/>
    <n v="2"/>
    <s v="Bachelor's Degree"/>
    <n v="1"/>
    <n v="4"/>
    <n v="62"/>
    <n v="3"/>
    <n v="2"/>
    <n v="2"/>
    <n v="5147"/>
    <n v="10697"/>
    <n v="8"/>
    <n v="15"/>
    <n v="3"/>
    <n v="4"/>
    <n v="80"/>
    <n v="0"/>
    <n v="13"/>
    <n v="2"/>
    <n v="11"/>
    <n v="7"/>
    <n v="1"/>
    <n v="7"/>
  </r>
  <r>
    <x v="1"/>
    <x v="1"/>
    <x v="1"/>
    <s v="Current Employees"/>
    <x v="1"/>
    <s v="Medical"/>
    <s v="STAFF-1900"/>
    <n v="1900"/>
    <x v="0"/>
    <s v="Manager"/>
    <s v="Divorced"/>
    <s v="No"/>
    <s v="Y"/>
    <n v="3"/>
    <n v="-2"/>
    <n v="0"/>
    <n v="48"/>
    <n v="0"/>
    <m/>
    <n v="0"/>
    <n v="1"/>
    <n v="117"/>
    <n v="22"/>
    <s v="Bachelor's Degree"/>
    <n v="1"/>
    <n v="4"/>
    <n v="58"/>
    <n v="3"/>
    <n v="4"/>
    <n v="4"/>
    <n v="17174"/>
    <n v="2437"/>
    <n v="3"/>
    <n v="11"/>
    <n v="3"/>
    <n v="2"/>
    <n v="80"/>
    <n v="1"/>
    <n v="24"/>
    <n v="3"/>
    <n v="22"/>
    <n v="17"/>
    <n v="4"/>
    <n v="7"/>
  </r>
  <r>
    <x v="1"/>
    <x v="1"/>
    <x v="0"/>
    <s v="Current Employees"/>
    <x v="1"/>
    <s v="Life Sciences"/>
    <s v="STAFF-2025"/>
    <n v="2025"/>
    <x v="0"/>
    <s v="Manufacturing Director"/>
    <s v="Divorced"/>
    <s v="No"/>
    <s v="Y"/>
    <n v="3"/>
    <n v="-2"/>
    <n v="0"/>
    <n v="36"/>
    <n v="0"/>
    <m/>
    <n v="0"/>
    <n v="1"/>
    <n v="688"/>
    <n v="4"/>
    <s v="Associates Degree"/>
    <n v="1"/>
    <n v="4"/>
    <n v="97"/>
    <n v="3"/>
    <n v="2"/>
    <n v="2"/>
    <n v="5131"/>
    <n v="9192"/>
    <n v="7"/>
    <n v="13"/>
    <n v="3"/>
    <n v="2"/>
    <n v="80"/>
    <n v="3"/>
    <n v="18"/>
    <n v="3"/>
    <n v="4"/>
    <n v="2"/>
    <n v="0"/>
    <n v="2"/>
  </r>
  <r>
    <x v="1"/>
    <x v="1"/>
    <x v="0"/>
    <s v="Current Employees"/>
    <x v="1"/>
    <s v="Medical"/>
    <s v="STAFF-1760"/>
    <n v="1760"/>
    <x v="0"/>
    <s v="Laboratory Technician"/>
    <s v="Married"/>
    <s v="No"/>
    <s v="Y"/>
    <n v="4"/>
    <n v="-2"/>
    <n v="0"/>
    <n v="38"/>
    <n v="0"/>
    <m/>
    <n v="0"/>
    <n v="1"/>
    <n v="594"/>
    <n v="2"/>
    <s v="Associates Degree"/>
    <n v="1"/>
    <n v="3"/>
    <n v="75"/>
    <n v="2"/>
    <n v="1"/>
    <n v="2"/>
    <n v="2468"/>
    <n v="15963"/>
    <n v="4"/>
    <n v="14"/>
    <n v="3"/>
    <n v="2"/>
    <n v="80"/>
    <n v="1"/>
    <n v="9"/>
    <n v="2"/>
    <n v="6"/>
    <n v="1"/>
    <n v="0"/>
    <n v="5"/>
  </r>
  <r>
    <x v="1"/>
    <x v="1"/>
    <x v="2"/>
    <s v="Current Employees"/>
    <x v="1"/>
    <s v="Life Sciences"/>
    <s v="STAFF-1870"/>
    <n v="1870"/>
    <x v="0"/>
    <s v="Research Scientist"/>
    <s v="Married"/>
    <s v="No"/>
    <s v="Y"/>
    <n v="2"/>
    <n v="-2"/>
    <n v="0"/>
    <n v="27"/>
    <n v="0"/>
    <m/>
    <n v="0"/>
    <n v="1"/>
    <n v="1131"/>
    <n v="15"/>
    <s v="Bachelor's Degree"/>
    <n v="1"/>
    <n v="4"/>
    <n v="77"/>
    <n v="2"/>
    <n v="1"/>
    <n v="3"/>
    <n v="4774"/>
    <n v="23844"/>
    <n v="0"/>
    <n v="19"/>
    <n v="3"/>
    <n v="4"/>
    <n v="80"/>
    <n v="1"/>
    <n v="8"/>
    <n v="2"/>
    <n v="7"/>
    <n v="6"/>
    <n v="7"/>
    <n v="3"/>
  </r>
  <r>
    <x v="1"/>
    <x v="1"/>
    <x v="0"/>
    <s v="Current Employees"/>
    <x v="1"/>
    <s v="Technical Degree"/>
    <s v="STAFF-1985"/>
    <n v="1985"/>
    <x v="0"/>
    <s v="Laboratory Technician"/>
    <s v="Married"/>
    <s v="No"/>
    <s v="Y"/>
    <n v="2"/>
    <n v="-2"/>
    <n v="0"/>
    <n v="40"/>
    <n v="0"/>
    <m/>
    <n v="0"/>
    <n v="1"/>
    <n v="692"/>
    <n v="11"/>
    <s v="Bachelor's Degree"/>
    <n v="1"/>
    <n v="4"/>
    <n v="73"/>
    <n v="3"/>
    <n v="2"/>
    <n v="4"/>
    <n v="6323"/>
    <n v="26849"/>
    <n v="1"/>
    <n v="11"/>
    <n v="3"/>
    <n v="1"/>
    <n v="80"/>
    <n v="1"/>
    <n v="10"/>
    <n v="4"/>
    <n v="10"/>
    <n v="9"/>
    <n v="9"/>
    <n v="4"/>
  </r>
  <r>
    <x v="1"/>
    <x v="1"/>
    <x v="2"/>
    <s v="Current Employees"/>
    <x v="1"/>
    <s v="Life Sciences"/>
    <s v="STAFF-1513"/>
    <n v="1513"/>
    <x v="0"/>
    <s v="Laboratory Technician"/>
    <s v="Married"/>
    <s v="No"/>
    <s v="Y"/>
    <n v="3"/>
    <n v="-2"/>
    <n v="0"/>
    <n v="29"/>
    <n v="0"/>
    <m/>
    <n v="0"/>
    <n v="1"/>
    <n v="410"/>
    <n v="2"/>
    <s v="High School"/>
    <n v="1"/>
    <n v="4"/>
    <n v="97"/>
    <n v="3"/>
    <n v="1"/>
    <n v="2"/>
    <n v="3180"/>
    <n v="4668"/>
    <n v="0"/>
    <n v="13"/>
    <n v="3"/>
    <n v="3"/>
    <n v="80"/>
    <n v="3"/>
    <n v="4"/>
    <n v="3"/>
    <n v="3"/>
    <n v="2"/>
    <n v="0"/>
    <n v="2"/>
  </r>
  <r>
    <x v="1"/>
    <x v="1"/>
    <x v="0"/>
    <s v="Current Employees"/>
    <x v="1"/>
    <s v="Medical"/>
    <s v="STAFF-1633"/>
    <n v="1633"/>
    <x v="0"/>
    <s v="Manufacturing Director"/>
    <s v="Single"/>
    <s v="No"/>
    <s v="Y"/>
    <n v="2"/>
    <n v="-2"/>
    <n v="0"/>
    <n v="39"/>
    <n v="0"/>
    <m/>
    <n v="0"/>
    <n v="1"/>
    <n v="711"/>
    <n v="4"/>
    <s v="Bachelor's Degree"/>
    <n v="1"/>
    <n v="1"/>
    <n v="81"/>
    <n v="3"/>
    <n v="2"/>
    <n v="3"/>
    <n v="5042"/>
    <n v="3140"/>
    <n v="0"/>
    <n v="13"/>
    <n v="3"/>
    <n v="4"/>
    <n v="80"/>
    <n v="0"/>
    <n v="10"/>
    <n v="1"/>
    <n v="9"/>
    <n v="2"/>
    <n v="3"/>
    <n v="8"/>
  </r>
  <r>
    <x v="1"/>
    <x v="1"/>
    <x v="0"/>
    <s v="Current Employees"/>
    <x v="1"/>
    <s v="Medical"/>
    <s v="STAFF-1480"/>
    <n v="1480"/>
    <x v="0"/>
    <s v="Laboratory Technician"/>
    <s v="Single"/>
    <s v="No"/>
    <s v="Y"/>
    <n v="3"/>
    <n v="-2"/>
    <n v="0"/>
    <n v="42"/>
    <n v="0"/>
    <m/>
    <n v="0"/>
    <n v="1"/>
    <n v="748"/>
    <n v="9"/>
    <s v="Associates Degree"/>
    <n v="1"/>
    <n v="1"/>
    <n v="74"/>
    <n v="3"/>
    <n v="1"/>
    <n v="4"/>
    <n v="3673"/>
    <n v="16458"/>
    <n v="1"/>
    <n v="13"/>
    <n v="3"/>
    <n v="3"/>
    <n v="80"/>
    <n v="0"/>
    <n v="12"/>
    <n v="3"/>
    <n v="12"/>
    <n v="9"/>
    <n v="5"/>
    <n v="8"/>
  </r>
  <r>
    <x v="1"/>
    <x v="1"/>
    <x v="2"/>
    <s v="Current Employees"/>
    <x v="1"/>
    <s v="Technical Degree"/>
    <s v="STAFF-1745"/>
    <n v="1745"/>
    <x v="0"/>
    <s v="Research Scientist"/>
    <s v="Single"/>
    <s v="No"/>
    <s v="Y"/>
    <n v="2"/>
    <n v="-2"/>
    <n v="0"/>
    <n v="30"/>
    <n v="0"/>
    <m/>
    <n v="0"/>
    <n v="1"/>
    <n v="1312"/>
    <n v="2"/>
    <s v="Master's Degree"/>
    <n v="1"/>
    <n v="4"/>
    <n v="78"/>
    <n v="2"/>
    <n v="1"/>
    <n v="4"/>
    <n v="4968"/>
    <n v="26427"/>
    <n v="0"/>
    <n v="16"/>
    <n v="3"/>
    <n v="4"/>
    <n v="80"/>
    <n v="0"/>
    <n v="10"/>
    <n v="3"/>
    <n v="9"/>
    <n v="7"/>
    <n v="0"/>
    <n v="7"/>
  </r>
  <r>
    <x v="1"/>
    <x v="1"/>
    <x v="0"/>
    <s v="Current Employees"/>
    <x v="0"/>
    <s v="Marketing"/>
    <s v="STAFF-1481"/>
    <n v="1481"/>
    <x v="0"/>
    <s v="Sales Executive"/>
    <s v="Married"/>
    <s v="No"/>
    <s v="Y"/>
    <n v="4"/>
    <n v="-2"/>
    <n v="0"/>
    <n v="44"/>
    <n v="0"/>
    <m/>
    <n v="0"/>
    <n v="1"/>
    <n v="383"/>
    <n v="1"/>
    <s v="Doctoral Degree"/>
    <n v="1"/>
    <n v="1"/>
    <n v="79"/>
    <n v="3"/>
    <n v="2"/>
    <n v="2"/>
    <n v="4768"/>
    <n v="9282"/>
    <n v="7"/>
    <n v="12"/>
    <n v="3"/>
    <n v="3"/>
    <n v="80"/>
    <n v="1"/>
    <n v="11"/>
    <n v="2"/>
    <n v="1"/>
    <n v="0"/>
    <n v="0"/>
    <n v="0"/>
  </r>
  <r>
    <x v="1"/>
    <x v="1"/>
    <x v="2"/>
    <s v="Current Employees"/>
    <x v="0"/>
    <s v="Marketing"/>
    <s v="STAFF-1833"/>
    <n v="1833"/>
    <x v="0"/>
    <s v="Sales Executive"/>
    <s v="Married"/>
    <s v="No"/>
    <s v="Y"/>
    <n v="3"/>
    <n v="-2"/>
    <n v="0"/>
    <n v="31"/>
    <n v="0"/>
    <m/>
    <n v="0"/>
    <n v="1"/>
    <n v="1125"/>
    <n v="7"/>
    <s v="Master's Degree"/>
    <n v="1"/>
    <n v="1"/>
    <n v="68"/>
    <n v="3"/>
    <n v="3"/>
    <n v="2"/>
    <n v="9637"/>
    <n v="8277"/>
    <n v="2"/>
    <n v="14"/>
    <n v="3"/>
    <n v="4"/>
    <n v="80"/>
    <n v="2"/>
    <n v="9"/>
    <n v="3"/>
    <n v="3"/>
    <n v="2"/>
    <n v="2"/>
    <n v="2"/>
  </r>
  <r>
    <x v="1"/>
    <x v="0"/>
    <x v="2"/>
    <s v="Current Employees"/>
    <x v="2"/>
    <s v="Human Resources"/>
    <s v="STAFF-1987"/>
    <n v="1987"/>
    <x v="0"/>
    <s v="Human Resources"/>
    <s v="Married"/>
    <s v="No"/>
    <s v="Y"/>
    <n v="3"/>
    <n v="-2"/>
    <n v="0"/>
    <n v="25"/>
    <n v="0"/>
    <m/>
    <n v="0"/>
    <n v="1"/>
    <n v="309"/>
    <n v="2"/>
    <s v="Bachelor's Degree"/>
    <n v="1"/>
    <n v="3"/>
    <n v="82"/>
    <n v="3"/>
    <n v="1"/>
    <n v="2"/>
    <n v="2187"/>
    <n v="19655"/>
    <n v="4"/>
    <n v="14"/>
    <n v="3"/>
    <n v="3"/>
    <n v="80"/>
    <n v="0"/>
    <n v="6"/>
    <n v="3"/>
    <n v="2"/>
    <n v="0"/>
    <n v="1"/>
    <n v="2"/>
  </r>
  <r>
    <x v="1"/>
    <x v="0"/>
    <x v="1"/>
    <s v="Current Employees"/>
    <x v="2"/>
    <s v="Life Sciences"/>
    <s v="STAFF-1625"/>
    <n v="1625"/>
    <x v="0"/>
    <s v="Manager"/>
    <s v="Married"/>
    <s v="No"/>
    <s v="Y"/>
    <n v="2"/>
    <n v="-2"/>
    <n v="0"/>
    <n v="47"/>
    <n v="0"/>
    <m/>
    <n v="0"/>
    <n v="1"/>
    <n v="1176"/>
    <n v="26"/>
    <s v="Master's Degree"/>
    <n v="1"/>
    <n v="4"/>
    <n v="98"/>
    <n v="3"/>
    <n v="5"/>
    <n v="3"/>
    <n v="19658"/>
    <n v="5220"/>
    <n v="3"/>
    <n v="11"/>
    <n v="3"/>
    <n v="3"/>
    <n v="80"/>
    <n v="1"/>
    <n v="27"/>
    <n v="3"/>
    <n v="5"/>
    <n v="2"/>
    <n v="1"/>
    <n v="0"/>
  </r>
  <r>
    <x v="1"/>
    <x v="0"/>
    <x v="2"/>
    <s v="Current Employees"/>
    <x v="2"/>
    <s v="Medical"/>
    <s v="STAFF-1461"/>
    <n v="1461"/>
    <x v="0"/>
    <s v="Human Resources"/>
    <s v="Single"/>
    <s v="No"/>
    <s v="Y"/>
    <n v="3"/>
    <n v="-2"/>
    <n v="0"/>
    <n v="31"/>
    <n v="0"/>
    <m/>
    <n v="0"/>
    <n v="1"/>
    <n v="1398"/>
    <n v="8"/>
    <s v="Associates Degree"/>
    <n v="1"/>
    <n v="4"/>
    <n v="96"/>
    <n v="4"/>
    <n v="1"/>
    <n v="2"/>
    <n v="2109"/>
    <n v="24609"/>
    <n v="9"/>
    <n v="18"/>
    <n v="3"/>
    <n v="4"/>
    <n v="80"/>
    <n v="0"/>
    <n v="8"/>
    <n v="3"/>
    <n v="3"/>
    <n v="2"/>
    <n v="0"/>
    <n v="2"/>
  </r>
  <r>
    <x v="1"/>
    <x v="0"/>
    <x v="2"/>
    <s v="Current Employees"/>
    <x v="1"/>
    <s v="Medical"/>
    <s v="STAFF-1916"/>
    <n v="1916"/>
    <x v="0"/>
    <s v="Laboratory Technician"/>
    <s v="Divorced"/>
    <s v="No"/>
    <s v="Y"/>
    <n v="0"/>
    <n v="-2"/>
    <n v="0"/>
    <n v="31"/>
    <n v="0"/>
    <m/>
    <n v="0"/>
    <n v="1"/>
    <n v="471"/>
    <n v="4"/>
    <s v="Bachelor's Degree"/>
    <n v="1"/>
    <n v="1"/>
    <n v="62"/>
    <n v="4"/>
    <n v="1"/>
    <n v="3"/>
    <n v="3978"/>
    <n v="16031"/>
    <n v="8"/>
    <n v="12"/>
    <n v="3"/>
    <n v="2"/>
    <n v="80"/>
    <n v="1"/>
    <n v="4"/>
    <n v="2"/>
    <n v="2"/>
    <n v="2"/>
    <n v="2"/>
    <n v="2"/>
  </r>
  <r>
    <x v="1"/>
    <x v="0"/>
    <x v="0"/>
    <s v="Current Employees"/>
    <x v="1"/>
    <s v="Life Sciences"/>
    <s v="STAFF-1829"/>
    <n v="1829"/>
    <x v="0"/>
    <s v="Healthcare Representative"/>
    <s v="Divorced"/>
    <s v="No"/>
    <s v="Y"/>
    <n v="3"/>
    <n v="-2"/>
    <n v="0"/>
    <n v="40"/>
    <n v="0"/>
    <m/>
    <n v="0"/>
    <n v="1"/>
    <n v="750"/>
    <n v="12"/>
    <s v="Bachelor's Degree"/>
    <n v="1"/>
    <n v="2"/>
    <n v="47"/>
    <n v="3"/>
    <n v="2"/>
    <n v="3"/>
    <n v="4448"/>
    <n v="10748"/>
    <n v="2"/>
    <n v="12"/>
    <n v="3"/>
    <n v="2"/>
    <n v="80"/>
    <n v="1"/>
    <n v="15"/>
    <n v="3"/>
    <n v="7"/>
    <n v="4"/>
    <n v="7"/>
    <n v="7"/>
  </r>
  <r>
    <x v="1"/>
    <x v="0"/>
    <x v="0"/>
    <s v="Current Employees"/>
    <x v="1"/>
    <s v="Life Sciences"/>
    <s v="STAFF-1822"/>
    <n v="1822"/>
    <x v="0"/>
    <s v="Healthcare Representative"/>
    <s v="Divorced"/>
    <s v="No"/>
    <s v="Y"/>
    <n v="3"/>
    <n v="-2"/>
    <n v="0"/>
    <n v="40"/>
    <n v="0"/>
    <m/>
    <n v="0"/>
    <n v="1"/>
    <n v="1194"/>
    <n v="1"/>
    <s v="Bachelor's Degree"/>
    <n v="1"/>
    <n v="3"/>
    <n v="52"/>
    <n v="3"/>
    <n v="2"/>
    <n v="4"/>
    <n v="6513"/>
    <n v="9060"/>
    <n v="4"/>
    <n v="17"/>
    <n v="3"/>
    <n v="4"/>
    <n v="80"/>
    <n v="1"/>
    <n v="12"/>
    <n v="3"/>
    <n v="5"/>
    <n v="3"/>
    <n v="0"/>
    <n v="3"/>
  </r>
  <r>
    <x v="1"/>
    <x v="0"/>
    <x v="2"/>
    <s v="Current Employees"/>
    <x v="1"/>
    <s v="Technical Degree"/>
    <s v="STAFF-1762"/>
    <n v="1762"/>
    <x v="0"/>
    <s v="Research Scientist"/>
    <s v="Divorced"/>
    <s v="No"/>
    <s v="Y"/>
    <n v="2"/>
    <n v="-2"/>
    <n v="0"/>
    <n v="29"/>
    <n v="0"/>
    <m/>
    <n v="0"/>
    <n v="1"/>
    <n v="590"/>
    <n v="4"/>
    <s v="Bachelor's Degree"/>
    <n v="1"/>
    <n v="4"/>
    <n v="91"/>
    <n v="2"/>
    <n v="1"/>
    <n v="4"/>
    <n v="2109"/>
    <n v="10007"/>
    <n v="1"/>
    <n v="13"/>
    <n v="3"/>
    <n v="3"/>
    <n v="80"/>
    <n v="1"/>
    <n v="1"/>
    <n v="3"/>
    <n v="1"/>
    <n v="0"/>
    <n v="0"/>
    <n v="0"/>
  </r>
  <r>
    <x v="1"/>
    <x v="0"/>
    <x v="2"/>
    <s v="Current Employees"/>
    <x v="1"/>
    <s v="Life Sciences"/>
    <s v="STAFF-1658"/>
    <n v="1658"/>
    <x v="0"/>
    <s v="Research Scientist"/>
    <s v="Divorced"/>
    <s v="No"/>
    <s v="Y"/>
    <n v="2"/>
    <n v="-2"/>
    <n v="0"/>
    <n v="34"/>
    <n v="0"/>
    <m/>
    <n v="0"/>
    <n v="1"/>
    <n v="1130"/>
    <n v="3"/>
    <s v="Bachelor's Degree"/>
    <n v="1"/>
    <n v="4"/>
    <n v="66"/>
    <n v="3"/>
    <n v="2"/>
    <n v="2"/>
    <n v="5433"/>
    <n v="19332"/>
    <n v="1"/>
    <n v="12"/>
    <n v="3"/>
    <n v="3"/>
    <n v="80"/>
    <n v="1"/>
    <n v="11"/>
    <n v="3"/>
    <n v="11"/>
    <n v="8"/>
    <n v="7"/>
    <n v="9"/>
  </r>
  <r>
    <x v="1"/>
    <x v="0"/>
    <x v="1"/>
    <s v="Current Employees"/>
    <x v="1"/>
    <s v="Other"/>
    <s v="STAFF-1635"/>
    <n v="1635"/>
    <x v="0"/>
    <s v="Manufacturing Director"/>
    <s v="Divorced"/>
    <s v="No"/>
    <s v="Y"/>
    <n v="3"/>
    <n v="-2"/>
    <n v="0"/>
    <n v="45"/>
    <n v="0"/>
    <m/>
    <n v="0"/>
    <n v="1"/>
    <n v="1329"/>
    <n v="2"/>
    <s v="Associates Degree"/>
    <n v="1"/>
    <n v="4"/>
    <n v="59"/>
    <n v="2"/>
    <n v="2"/>
    <n v="4"/>
    <n v="5770"/>
    <n v="5388"/>
    <n v="1"/>
    <n v="19"/>
    <n v="3"/>
    <n v="1"/>
    <n v="80"/>
    <n v="2"/>
    <n v="10"/>
    <n v="3"/>
    <n v="10"/>
    <n v="7"/>
    <n v="3"/>
    <n v="9"/>
  </r>
  <r>
    <x v="1"/>
    <x v="0"/>
    <x v="1"/>
    <s v="Current Employees"/>
    <x v="1"/>
    <s v="Life Sciences"/>
    <s v="STAFF-1656"/>
    <n v="1656"/>
    <x v="0"/>
    <s v="Research Director"/>
    <s v="Divorced"/>
    <s v="No"/>
    <s v="Y"/>
    <n v="3"/>
    <n v="-2"/>
    <n v="0"/>
    <n v="50"/>
    <n v="0"/>
    <m/>
    <n v="0"/>
    <n v="1"/>
    <n v="813"/>
    <n v="17"/>
    <s v="Doctoral Degree"/>
    <n v="1"/>
    <n v="4"/>
    <n v="50"/>
    <n v="2"/>
    <n v="3"/>
    <n v="3"/>
    <n v="13269"/>
    <n v="21981"/>
    <n v="5"/>
    <n v="15"/>
    <n v="3"/>
    <n v="3"/>
    <n v="80"/>
    <n v="3"/>
    <n v="19"/>
    <n v="3"/>
    <n v="14"/>
    <n v="11"/>
    <n v="1"/>
    <n v="11"/>
  </r>
  <r>
    <x v="1"/>
    <x v="0"/>
    <x v="2"/>
    <s v="Current Employees"/>
    <x v="1"/>
    <s v="Medical"/>
    <s v="STAFF-1502"/>
    <n v="1502"/>
    <x v="0"/>
    <s v="Laboratory Technician"/>
    <s v="Married"/>
    <s v="No"/>
    <s v="Y"/>
    <n v="5"/>
    <n v="-2"/>
    <n v="0"/>
    <n v="33"/>
    <n v="0"/>
    <m/>
    <n v="0"/>
    <n v="1"/>
    <n v="1099"/>
    <n v="4"/>
    <s v="Master's Degree"/>
    <n v="1"/>
    <n v="1"/>
    <n v="82"/>
    <n v="2"/>
    <n v="1"/>
    <n v="2"/>
    <n v="3838"/>
    <n v="8192"/>
    <n v="8"/>
    <n v="11"/>
    <n v="3"/>
    <n v="4"/>
    <n v="80"/>
    <n v="0"/>
    <n v="8"/>
    <n v="3"/>
    <n v="5"/>
    <n v="4"/>
    <n v="0"/>
    <n v="2"/>
  </r>
  <r>
    <x v="1"/>
    <x v="0"/>
    <x v="0"/>
    <s v="Current Employees"/>
    <x v="1"/>
    <s v="Medical"/>
    <s v="STAFF-1866"/>
    <n v="1866"/>
    <x v="0"/>
    <s v="Manager"/>
    <s v="Married"/>
    <s v="No"/>
    <s v="Y"/>
    <n v="2"/>
    <n v="-2"/>
    <n v="0"/>
    <n v="43"/>
    <n v="0"/>
    <m/>
    <n v="0"/>
    <n v="1"/>
    <n v="823"/>
    <n v="6"/>
    <s v="Bachelor's Degree"/>
    <n v="1"/>
    <n v="1"/>
    <n v="81"/>
    <n v="2"/>
    <n v="5"/>
    <n v="3"/>
    <n v="19392"/>
    <n v="22539"/>
    <n v="7"/>
    <n v="13"/>
    <n v="3"/>
    <n v="4"/>
    <n v="80"/>
    <n v="0"/>
    <n v="21"/>
    <n v="3"/>
    <n v="16"/>
    <n v="12"/>
    <n v="6"/>
    <n v="14"/>
  </r>
  <r>
    <x v="1"/>
    <x v="0"/>
    <x v="1"/>
    <s v="Current Employees"/>
    <x v="1"/>
    <s v="Technical Degree"/>
    <s v="STAFF-1786"/>
    <n v="1786"/>
    <x v="0"/>
    <s v="Manager"/>
    <s v="Married"/>
    <s v="No"/>
    <s v="Y"/>
    <n v="2"/>
    <n v="-2"/>
    <n v="0"/>
    <n v="51"/>
    <n v="0"/>
    <m/>
    <n v="0"/>
    <n v="1"/>
    <n v="942"/>
    <n v="3"/>
    <s v="Bachelor's Degree"/>
    <n v="1"/>
    <n v="4"/>
    <n v="53"/>
    <n v="3"/>
    <n v="3"/>
    <n v="4"/>
    <n v="13116"/>
    <n v="22984"/>
    <n v="2"/>
    <n v="11"/>
    <n v="3"/>
    <n v="4"/>
    <n v="80"/>
    <n v="0"/>
    <n v="15"/>
    <n v="3"/>
    <n v="2"/>
    <n v="2"/>
    <n v="2"/>
    <n v="2"/>
  </r>
  <r>
    <x v="1"/>
    <x v="0"/>
    <x v="2"/>
    <s v="Current Employees"/>
    <x v="1"/>
    <s v="Life Sciences"/>
    <s v="STAFF-1701"/>
    <n v="1701"/>
    <x v="0"/>
    <s v="Research Scientist"/>
    <s v="Married"/>
    <s v="No"/>
    <s v="Y"/>
    <n v="3"/>
    <n v="-2"/>
    <n v="0"/>
    <n v="34"/>
    <n v="0"/>
    <m/>
    <n v="0"/>
    <n v="1"/>
    <n v="678"/>
    <n v="19"/>
    <s v="Bachelor's Degree"/>
    <n v="1"/>
    <n v="2"/>
    <n v="35"/>
    <n v="2"/>
    <n v="1"/>
    <n v="4"/>
    <n v="2929"/>
    <n v="20338"/>
    <n v="1"/>
    <n v="12"/>
    <n v="3"/>
    <n v="2"/>
    <n v="80"/>
    <n v="0"/>
    <n v="10"/>
    <n v="3"/>
    <n v="10"/>
    <n v="9"/>
    <n v="8"/>
    <n v="7"/>
  </r>
  <r>
    <x v="1"/>
    <x v="0"/>
    <x v="2"/>
    <s v="Current Employees"/>
    <x v="1"/>
    <s v="Medical"/>
    <s v="STAFF-1647"/>
    <n v="1647"/>
    <x v="0"/>
    <s v="Research Scientist"/>
    <s v="Married"/>
    <s v="No"/>
    <s v="Y"/>
    <n v="0"/>
    <n v="-2"/>
    <n v="0"/>
    <n v="27"/>
    <n v="0"/>
    <m/>
    <n v="0"/>
    <n v="1"/>
    <n v="486"/>
    <n v="8"/>
    <s v="Bachelor's Degree"/>
    <n v="1"/>
    <n v="2"/>
    <n v="86"/>
    <n v="4"/>
    <n v="1"/>
    <n v="3"/>
    <n v="3517"/>
    <n v="22490"/>
    <n v="7"/>
    <n v="17"/>
    <n v="3"/>
    <n v="1"/>
    <n v="80"/>
    <n v="0"/>
    <n v="5"/>
    <n v="3"/>
    <n v="3"/>
    <n v="2"/>
    <n v="0"/>
    <n v="2"/>
  </r>
  <r>
    <x v="1"/>
    <x v="0"/>
    <x v="1"/>
    <s v="Current Employees"/>
    <x v="1"/>
    <s v="Other"/>
    <s v="STAFF-1409"/>
    <n v="1409"/>
    <x v="0"/>
    <s v="Laboratory Technician"/>
    <s v="Married"/>
    <s v="No"/>
    <s v="Y"/>
    <n v="2"/>
    <n v="-2"/>
    <n v="0"/>
    <n v="52"/>
    <n v="0"/>
    <m/>
    <n v="0"/>
    <n v="1"/>
    <n v="258"/>
    <n v="8"/>
    <s v="Master's Degree"/>
    <n v="1"/>
    <n v="3"/>
    <n v="54"/>
    <n v="3"/>
    <n v="1"/>
    <n v="3"/>
    <n v="2950"/>
    <n v="17363"/>
    <n v="9"/>
    <n v="13"/>
    <n v="3"/>
    <n v="3"/>
    <n v="80"/>
    <n v="0"/>
    <n v="12"/>
    <n v="1"/>
    <n v="5"/>
    <n v="4"/>
    <n v="0"/>
    <n v="4"/>
  </r>
  <r>
    <x v="1"/>
    <x v="0"/>
    <x v="0"/>
    <s v="Current Employees"/>
    <x v="1"/>
    <s v="Medical"/>
    <s v="STAFF-2015"/>
    <n v="2015"/>
    <x v="0"/>
    <s v="Research Director"/>
    <s v="Married"/>
    <s v="No"/>
    <s v="Y"/>
    <n v="3"/>
    <n v="-2"/>
    <n v="0"/>
    <n v="38"/>
    <n v="0"/>
    <m/>
    <n v="0"/>
    <n v="1"/>
    <n v="201"/>
    <n v="10"/>
    <s v="Bachelor's Degree"/>
    <n v="1"/>
    <n v="2"/>
    <n v="99"/>
    <n v="1"/>
    <n v="3"/>
    <n v="3"/>
    <n v="13206"/>
    <n v="3376"/>
    <n v="3"/>
    <n v="12"/>
    <n v="3"/>
    <n v="1"/>
    <n v="80"/>
    <n v="1"/>
    <n v="20"/>
    <n v="3"/>
    <n v="18"/>
    <n v="16"/>
    <n v="1"/>
    <n v="11"/>
  </r>
  <r>
    <x v="1"/>
    <x v="0"/>
    <x v="0"/>
    <s v="Current Employees"/>
    <x v="1"/>
    <s v="Medical"/>
    <s v="STAFF-1640"/>
    <n v="1640"/>
    <x v="0"/>
    <s v="Research Scientist"/>
    <s v="Married"/>
    <s v="No"/>
    <s v="Y"/>
    <n v="2"/>
    <n v="-2"/>
    <n v="0"/>
    <n v="37"/>
    <n v="0"/>
    <m/>
    <n v="0"/>
    <n v="1"/>
    <n v="1470"/>
    <n v="10"/>
    <s v="Bachelor's Degree"/>
    <n v="1"/>
    <n v="2"/>
    <n v="71"/>
    <n v="3"/>
    <n v="1"/>
    <n v="2"/>
    <n v="3936"/>
    <n v="9953"/>
    <n v="1"/>
    <n v="11"/>
    <n v="3"/>
    <n v="1"/>
    <n v="80"/>
    <n v="1"/>
    <n v="8"/>
    <n v="1"/>
    <n v="8"/>
    <n v="4"/>
    <n v="7"/>
    <n v="7"/>
  </r>
  <r>
    <x v="1"/>
    <x v="0"/>
    <x v="2"/>
    <s v="Current Employees"/>
    <x v="1"/>
    <s v="Other"/>
    <s v="STAFF-1544"/>
    <n v="1544"/>
    <x v="0"/>
    <s v="Healthcare Representative"/>
    <s v="Married"/>
    <s v="No"/>
    <s v="Y"/>
    <n v="3"/>
    <n v="-2"/>
    <n v="0"/>
    <n v="29"/>
    <n v="0"/>
    <m/>
    <n v="0"/>
    <n v="1"/>
    <n v="441"/>
    <n v="8"/>
    <s v="High School"/>
    <n v="1"/>
    <n v="3"/>
    <n v="39"/>
    <n v="1"/>
    <n v="2"/>
    <n v="3"/>
    <n v="9715"/>
    <n v="7288"/>
    <n v="3"/>
    <n v="13"/>
    <n v="3"/>
    <n v="3"/>
    <n v="80"/>
    <n v="1"/>
    <n v="9"/>
    <n v="3"/>
    <n v="7"/>
    <n v="7"/>
    <n v="0"/>
    <n v="7"/>
  </r>
  <r>
    <x v="1"/>
    <x v="0"/>
    <x v="0"/>
    <s v="Current Employees"/>
    <x v="1"/>
    <s v="Life Sciences"/>
    <s v="STAFF-2052"/>
    <n v="2052"/>
    <x v="0"/>
    <s v="Research Scientist"/>
    <s v="Married"/>
    <s v="No"/>
    <s v="Y"/>
    <n v="5"/>
    <n v="-2"/>
    <n v="0"/>
    <n v="35"/>
    <n v="0"/>
    <m/>
    <n v="0"/>
    <n v="1"/>
    <n v="287"/>
    <n v="1"/>
    <s v="Master's Degree"/>
    <n v="1"/>
    <n v="3"/>
    <n v="62"/>
    <n v="1"/>
    <n v="1"/>
    <n v="4"/>
    <n v="2977"/>
    <n v="8952"/>
    <n v="1"/>
    <n v="12"/>
    <n v="3"/>
    <n v="4"/>
    <n v="80"/>
    <n v="1"/>
    <n v="4"/>
    <n v="3"/>
    <n v="4"/>
    <n v="3"/>
    <n v="1"/>
    <n v="1"/>
  </r>
  <r>
    <x v="1"/>
    <x v="0"/>
    <x v="0"/>
    <s v="Current Employees"/>
    <x v="1"/>
    <s v="Life Sciences"/>
    <s v="STAFF-1802"/>
    <n v="1802"/>
    <x v="0"/>
    <s v="Laboratory Technician"/>
    <s v="Married"/>
    <s v="No"/>
    <s v="Y"/>
    <n v="5"/>
    <n v="-2"/>
    <n v="0"/>
    <n v="40"/>
    <n v="0"/>
    <m/>
    <n v="0"/>
    <n v="1"/>
    <n v="616"/>
    <n v="2"/>
    <s v="Associates Degree"/>
    <n v="1"/>
    <n v="3"/>
    <n v="99"/>
    <n v="3"/>
    <n v="1"/>
    <n v="3"/>
    <n v="3377"/>
    <n v="25605"/>
    <n v="4"/>
    <n v="17"/>
    <n v="3"/>
    <n v="4"/>
    <n v="80"/>
    <n v="1"/>
    <n v="7"/>
    <n v="2"/>
    <n v="4"/>
    <n v="3"/>
    <n v="0"/>
    <n v="2"/>
  </r>
  <r>
    <x v="1"/>
    <x v="0"/>
    <x v="1"/>
    <s v="Current Employees"/>
    <x v="1"/>
    <s v="Life Sciences"/>
    <s v="STAFF-1617"/>
    <n v="1617"/>
    <x v="0"/>
    <s v="Laboratory Technician"/>
    <s v="Married"/>
    <s v="No"/>
    <s v="Y"/>
    <n v="3"/>
    <n v="-2"/>
    <n v="0"/>
    <n v="49"/>
    <n v="0"/>
    <m/>
    <n v="0"/>
    <n v="1"/>
    <n v="722"/>
    <n v="25"/>
    <s v="Master's Degree"/>
    <n v="1"/>
    <n v="3"/>
    <n v="84"/>
    <n v="3"/>
    <n v="1"/>
    <n v="3"/>
    <n v="3211"/>
    <n v="22102"/>
    <n v="1"/>
    <n v="14"/>
    <n v="3"/>
    <n v="4"/>
    <n v="80"/>
    <n v="1"/>
    <n v="10"/>
    <n v="2"/>
    <n v="9"/>
    <n v="6"/>
    <n v="1"/>
    <n v="4"/>
  </r>
  <r>
    <x v="1"/>
    <x v="0"/>
    <x v="1"/>
    <s v="Current Employees"/>
    <x v="1"/>
    <s v="Other"/>
    <s v="STAFF-1576"/>
    <n v="1576"/>
    <x v="0"/>
    <s v="Research Scientist"/>
    <s v="Married"/>
    <s v="No"/>
    <s v="Y"/>
    <n v="3"/>
    <n v="-2"/>
    <n v="0"/>
    <n v="48"/>
    <n v="0"/>
    <m/>
    <n v="0"/>
    <n v="1"/>
    <n v="1108"/>
    <n v="15"/>
    <s v="Master's Degree"/>
    <n v="1"/>
    <n v="3"/>
    <n v="65"/>
    <n v="3"/>
    <n v="1"/>
    <n v="3"/>
    <n v="2367"/>
    <n v="16530"/>
    <n v="8"/>
    <n v="12"/>
    <n v="3"/>
    <n v="4"/>
    <n v="80"/>
    <n v="1"/>
    <n v="10"/>
    <n v="2"/>
    <n v="8"/>
    <n v="2"/>
    <n v="7"/>
    <n v="6"/>
  </r>
  <r>
    <x v="1"/>
    <x v="0"/>
    <x v="2"/>
    <s v="Current Employees"/>
    <x v="1"/>
    <s v="Life Sciences"/>
    <s v="STAFF-1447"/>
    <n v="1447"/>
    <x v="0"/>
    <s v="Laboratory Technician"/>
    <s v="Married"/>
    <s v="No"/>
    <s v="Y"/>
    <n v="2"/>
    <n v="-2"/>
    <n v="0"/>
    <n v="34"/>
    <n v="0"/>
    <m/>
    <n v="0"/>
    <n v="1"/>
    <n v="401"/>
    <n v="1"/>
    <s v="Bachelor's Degree"/>
    <n v="1"/>
    <n v="4"/>
    <n v="86"/>
    <n v="2"/>
    <n v="1"/>
    <n v="2"/>
    <n v="3294"/>
    <n v="3708"/>
    <n v="5"/>
    <n v="17"/>
    <n v="3"/>
    <n v="1"/>
    <n v="80"/>
    <n v="1"/>
    <n v="7"/>
    <n v="2"/>
    <n v="5"/>
    <n v="4"/>
    <n v="0"/>
    <n v="2"/>
  </r>
  <r>
    <x v="1"/>
    <x v="0"/>
    <x v="2"/>
    <s v="Current Employees"/>
    <x v="1"/>
    <s v="Life Sciences"/>
    <s v="STAFF-1555"/>
    <n v="1555"/>
    <x v="0"/>
    <s v="Research Scientist"/>
    <s v="Married"/>
    <s v="No"/>
    <s v="Y"/>
    <n v="2"/>
    <n v="-2"/>
    <n v="0"/>
    <n v="32"/>
    <n v="0"/>
    <m/>
    <n v="0"/>
    <n v="1"/>
    <n v="824"/>
    <n v="5"/>
    <s v="Associates Degree"/>
    <n v="1"/>
    <n v="4"/>
    <n v="67"/>
    <n v="2"/>
    <n v="2"/>
    <n v="2"/>
    <n v="5878"/>
    <n v="15624"/>
    <n v="3"/>
    <n v="12"/>
    <n v="3"/>
    <n v="1"/>
    <n v="80"/>
    <n v="1"/>
    <n v="12"/>
    <n v="3"/>
    <n v="7"/>
    <n v="1"/>
    <n v="2"/>
    <n v="5"/>
  </r>
  <r>
    <x v="1"/>
    <x v="0"/>
    <x v="0"/>
    <s v="Current Employees"/>
    <x v="1"/>
    <s v="Other"/>
    <s v="STAFF-1782"/>
    <n v="1782"/>
    <x v="0"/>
    <s v="Laboratory Technician"/>
    <s v="Married"/>
    <s v="No"/>
    <s v="Y"/>
    <n v="3"/>
    <n v="-2"/>
    <n v="0"/>
    <n v="38"/>
    <n v="0"/>
    <m/>
    <n v="0"/>
    <n v="1"/>
    <n v="1153"/>
    <n v="6"/>
    <s v="Associates Degree"/>
    <n v="1"/>
    <n v="4"/>
    <n v="40"/>
    <n v="2"/>
    <n v="1"/>
    <n v="3"/>
    <n v="3702"/>
    <n v="16376"/>
    <n v="1"/>
    <n v="11"/>
    <n v="3"/>
    <n v="2"/>
    <n v="80"/>
    <n v="1"/>
    <n v="5"/>
    <n v="3"/>
    <n v="5"/>
    <n v="4"/>
    <n v="0"/>
    <n v="4"/>
  </r>
  <r>
    <x v="1"/>
    <x v="0"/>
    <x v="0"/>
    <s v="Current Employees"/>
    <x v="1"/>
    <s v="Medical"/>
    <s v="STAFF-1687"/>
    <n v="1687"/>
    <x v="0"/>
    <s v="Laboratory Technician"/>
    <s v="Married"/>
    <s v="No"/>
    <s v="Y"/>
    <n v="5"/>
    <n v="-2"/>
    <n v="0"/>
    <n v="38"/>
    <n v="0"/>
    <m/>
    <n v="0"/>
    <n v="1"/>
    <n v="1495"/>
    <n v="4"/>
    <s v="Associates Degree"/>
    <n v="1"/>
    <n v="4"/>
    <n v="87"/>
    <n v="3"/>
    <n v="1"/>
    <n v="3"/>
    <n v="3306"/>
    <n v="26176"/>
    <n v="7"/>
    <n v="19"/>
    <n v="3"/>
    <n v="4"/>
    <n v="80"/>
    <n v="1"/>
    <n v="7"/>
    <n v="2"/>
    <n v="0"/>
    <n v="0"/>
    <n v="0"/>
    <n v="0"/>
  </r>
  <r>
    <x v="1"/>
    <x v="0"/>
    <x v="2"/>
    <s v="Current Employees"/>
    <x v="1"/>
    <s v="Medical"/>
    <s v="STAFF-1709"/>
    <n v="1709"/>
    <x v="0"/>
    <s v="Laboratory Technician"/>
    <s v="Married"/>
    <s v="No"/>
    <s v="Y"/>
    <n v="2"/>
    <n v="-2"/>
    <n v="0"/>
    <n v="29"/>
    <n v="0"/>
    <m/>
    <n v="0"/>
    <n v="1"/>
    <n v="1082"/>
    <n v="9"/>
    <s v="Master's Degree"/>
    <n v="1"/>
    <n v="4"/>
    <n v="43"/>
    <n v="3"/>
    <n v="1"/>
    <n v="3"/>
    <n v="2974"/>
    <n v="25412"/>
    <n v="9"/>
    <n v="17"/>
    <n v="3"/>
    <n v="3"/>
    <n v="80"/>
    <n v="1"/>
    <n v="9"/>
    <n v="3"/>
    <n v="5"/>
    <n v="3"/>
    <n v="1"/>
    <n v="2"/>
  </r>
  <r>
    <x v="1"/>
    <x v="0"/>
    <x v="1"/>
    <s v="Current Employees"/>
    <x v="1"/>
    <s v="Medical"/>
    <s v="STAFF-1830"/>
    <n v="1830"/>
    <x v="0"/>
    <s v="Research Scientist"/>
    <s v="Married"/>
    <s v="No"/>
    <s v="Y"/>
    <n v="2"/>
    <n v="-2"/>
    <n v="0"/>
    <n v="54"/>
    <n v="0"/>
    <m/>
    <n v="0"/>
    <n v="1"/>
    <n v="431"/>
    <n v="7"/>
    <s v="Master's Degree"/>
    <n v="1"/>
    <n v="4"/>
    <n v="68"/>
    <n v="3"/>
    <n v="2"/>
    <n v="4"/>
    <n v="6854"/>
    <n v="15696"/>
    <n v="4"/>
    <n v="15"/>
    <n v="3"/>
    <n v="2"/>
    <n v="80"/>
    <n v="1"/>
    <n v="14"/>
    <n v="2"/>
    <n v="7"/>
    <n v="1"/>
    <n v="1"/>
    <n v="7"/>
  </r>
  <r>
    <x v="1"/>
    <x v="0"/>
    <x v="0"/>
    <s v="Current Employees"/>
    <x v="1"/>
    <s v="Life Sciences"/>
    <s v="STAFF-1628"/>
    <n v="1628"/>
    <x v="0"/>
    <s v="Manufacturing Director"/>
    <s v="Married"/>
    <s v="No"/>
    <s v="Y"/>
    <n v="2"/>
    <n v="-2"/>
    <n v="0"/>
    <n v="40"/>
    <n v="0"/>
    <m/>
    <n v="0"/>
    <n v="1"/>
    <n v="884"/>
    <n v="15"/>
    <s v="Bachelor's Degree"/>
    <n v="1"/>
    <n v="1"/>
    <n v="80"/>
    <n v="2"/>
    <n v="3"/>
    <n v="3"/>
    <n v="10435"/>
    <n v="25800"/>
    <n v="1"/>
    <n v="13"/>
    <n v="3"/>
    <n v="4"/>
    <n v="80"/>
    <n v="2"/>
    <n v="18"/>
    <n v="3"/>
    <n v="18"/>
    <n v="15"/>
    <n v="14"/>
    <n v="12"/>
  </r>
  <r>
    <x v="1"/>
    <x v="0"/>
    <x v="1"/>
    <s v="Current Employees"/>
    <x v="1"/>
    <s v="Other"/>
    <s v="STAFF-1655"/>
    <n v="1655"/>
    <x v="0"/>
    <s v="Research Director"/>
    <s v="Married"/>
    <s v="No"/>
    <s v="Y"/>
    <n v="2"/>
    <n v="-2"/>
    <n v="0"/>
    <n v="49"/>
    <n v="0"/>
    <m/>
    <n v="0"/>
    <n v="1"/>
    <n v="301"/>
    <n v="22"/>
    <s v="Master's Degree"/>
    <n v="1"/>
    <n v="1"/>
    <n v="72"/>
    <n v="3"/>
    <n v="4"/>
    <n v="2"/>
    <n v="16413"/>
    <n v="3498"/>
    <n v="3"/>
    <n v="16"/>
    <n v="3"/>
    <n v="2"/>
    <n v="80"/>
    <n v="2"/>
    <n v="27"/>
    <n v="3"/>
    <n v="4"/>
    <n v="2"/>
    <n v="1"/>
    <n v="2"/>
  </r>
  <r>
    <x v="1"/>
    <x v="0"/>
    <x v="1"/>
    <s v="Current Employees"/>
    <x v="1"/>
    <s v="Life Sciences"/>
    <s v="STAFF-1969"/>
    <n v="1969"/>
    <x v="0"/>
    <s v="Research Scientist"/>
    <s v="Married"/>
    <s v="No"/>
    <s v="Y"/>
    <n v="6"/>
    <n v="-2"/>
    <n v="0"/>
    <n v="54"/>
    <n v="0"/>
    <m/>
    <n v="0"/>
    <n v="1"/>
    <n v="155"/>
    <n v="9"/>
    <s v="Associates Degree"/>
    <n v="1"/>
    <n v="1"/>
    <n v="67"/>
    <n v="3"/>
    <n v="2"/>
    <n v="3"/>
    <n v="2897"/>
    <n v="22474"/>
    <n v="3"/>
    <n v="11"/>
    <n v="3"/>
    <n v="3"/>
    <n v="80"/>
    <n v="2"/>
    <n v="9"/>
    <n v="2"/>
    <n v="4"/>
    <n v="3"/>
    <n v="2"/>
    <n v="3"/>
  </r>
  <r>
    <x v="1"/>
    <x v="0"/>
    <x v="1"/>
    <s v="Current Employees"/>
    <x v="1"/>
    <s v="Medical"/>
    <s v="STAFF-1443"/>
    <n v="1443"/>
    <x v="0"/>
    <s v="Research Director"/>
    <s v="Married"/>
    <s v="No"/>
    <s v="Y"/>
    <n v="2"/>
    <n v="-2"/>
    <n v="0"/>
    <n v="47"/>
    <n v="0"/>
    <m/>
    <n v="0"/>
    <n v="1"/>
    <n v="359"/>
    <n v="2"/>
    <s v="Master's Degree"/>
    <n v="1"/>
    <n v="1"/>
    <n v="82"/>
    <n v="3"/>
    <n v="4"/>
    <n v="3"/>
    <n v="17169"/>
    <n v="26703"/>
    <n v="3"/>
    <n v="19"/>
    <n v="3"/>
    <n v="2"/>
    <n v="80"/>
    <n v="2"/>
    <n v="26"/>
    <n v="4"/>
    <n v="20"/>
    <n v="17"/>
    <n v="5"/>
    <n v="6"/>
  </r>
  <r>
    <x v="1"/>
    <x v="0"/>
    <x v="1"/>
    <s v="Current Employees"/>
    <x v="1"/>
    <s v="Life Sciences"/>
    <s v="STAFF-1888"/>
    <n v="1888"/>
    <x v="0"/>
    <s v="Manufacturing Director"/>
    <s v="Married"/>
    <s v="No"/>
    <s v="Y"/>
    <n v="2"/>
    <n v="-2"/>
    <n v="0"/>
    <n v="45"/>
    <n v="0"/>
    <m/>
    <n v="0"/>
    <n v="1"/>
    <n v="556"/>
    <n v="25"/>
    <s v="Associates Degree"/>
    <n v="1"/>
    <n v="2"/>
    <n v="93"/>
    <n v="2"/>
    <n v="2"/>
    <n v="4"/>
    <n v="5906"/>
    <n v="23888"/>
    <n v="0"/>
    <n v="13"/>
    <n v="3"/>
    <n v="4"/>
    <n v="80"/>
    <n v="2"/>
    <n v="10"/>
    <n v="2"/>
    <n v="9"/>
    <n v="8"/>
    <n v="3"/>
    <n v="8"/>
  </r>
  <r>
    <x v="1"/>
    <x v="0"/>
    <x v="0"/>
    <s v="Current Employees"/>
    <x v="1"/>
    <s v="Life Sciences"/>
    <s v="STAFF-1651"/>
    <n v="1651"/>
    <x v="0"/>
    <s v="Healthcare Representative"/>
    <s v="Married"/>
    <s v="No"/>
    <s v="Y"/>
    <n v="6"/>
    <n v="-2"/>
    <n v="0"/>
    <n v="36"/>
    <n v="0"/>
    <m/>
    <n v="0"/>
    <n v="1"/>
    <n v="711"/>
    <n v="5"/>
    <s v="Master's Degree"/>
    <n v="1"/>
    <n v="2"/>
    <n v="42"/>
    <n v="3"/>
    <n v="3"/>
    <n v="3"/>
    <n v="8008"/>
    <n v="22792"/>
    <n v="4"/>
    <n v="12"/>
    <n v="3"/>
    <n v="3"/>
    <n v="80"/>
    <n v="2"/>
    <n v="9"/>
    <n v="3"/>
    <n v="3"/>
    <n v="2"/>
    <n v="0"/>
    <n v="2"/>
  </r>
  <r>
    <x v="1"/>
    <x v="0"/>
    <x v="2"/>
    <s v="Current Employees"/>
    <x v="1"/>
    <s v="Other"/>
    <s v="STAFF-1607"/>
    <n v="1607"/>
    <x v="0"/>
    <s v="Research Scientist"/>
    <s v="Married"/>
    <s v="No"/>
    <s v="Y"/>
    <n v="3"/>
    <n v="-2"/>
    <n v="0"/>
    <n v="32"/>
    <n v="0"/>
    <m/>
    <n v="0"/>
    <n v="1"/>
    <n v="634"/>
    <n v="5"/>
    <s v="Master's Degree"/>
    <n v="1"/>
    <n v="2"/>
    <n v="35"/>
    <n v="4"/>
    <n v="1"/>
    <n v="4"/>
    <n v="3312"/>
    <n v="18783"/>
    <n v="3"/>
    <n v="17"/>
    <n v="3"/>
    <n v="4"/>
    <n v="80"/>
    <n v="2"/>
    <n v="6"/>
    <n v="3"/>
    <n v="3"/>
    <n v="2"/>
    <n v="0"/>
    <n v="2"/>
  </r>
  <r>
    <x v="1"/>
    <x v="0"/>
    <x v="0"/>
    <s v="Current Employees"/>
    <x v="1"/>
    <s v="Medical"/>
    <s v="STAFF-2051"/>
    <n v="2051"/>
    <x v="0"/>
    <s v="Research Scientist"/>
    <s v="Married"/>
    <s v="No"/>
    <s v="Y"/>
    <n v="2"/>
    <n v="-2"/>
    <n v="0"/>
    <n v="40"/>
    <n v="0"/>
    <m/>
    <n v="0"/>
    <n v="1"/>
    <n v="1194"/>
    <n v="2"/>
    <s v="Master's Degree"/>
    <n v="1"/>
    <n v="3"/>
    <n v="98"/>
    <n v="3"/>
    <n v="1"/>
    <n v="3"/>
    <n v="2001"/>
    <n v="12549"/>
    <n v="2"/>
    <n v="14"/>
    <n v="3"/>
    <n v="2"/>
    <n v="80"/>
    <n v="3"/>
    <n v="20"/>
    <n v="3"/>
    <n v="5"/>
    <n v="3"/>
    <n v="0"/>
    <n v="2"/>
  </r>
  <r>
    <x v="1"/>
    <x v="0"/>
    <x v="2"/>
    <s v="Current Employees"/>
    <x v="1"/>
    <s v="Life Sciences"/>
    <s v="STAFF-1430"/>
    <n v="1430"/>
    <x v="0"/>
    <s v="Research Director"/>
    <s v="Single"/>
    <s v="No"/>
    <s v="Y"/>
    <n v="3"/>
    <n v="-2"/>
    <n v="0"/>
    <n v="31"/>
    <n v="0"/>
    <m/>
    <n v="0"/>
    <n v="1"/>
    <n v="182"/>
    <n v="8"/>
    <s v="Doctoral Degree"/>
    <n v="1"/>
    <n v="1"/>
    <n v="93"/>
    <n v="3"/>
    <n v="4"/>
    <n v="2"/>
    <n v="16422"/>
    <n v="8847"/>
    <n v="3"/>
    <n v="11"/>
    <n v="3"/>
    <n v="3"/>
    <n v="80"/>
    <n v="0"/>
    <n v="9"/>
    <n v="4"/>
    <n v="3"/>
    <n v="2"/>
    <n v="1"/>
    <n v="0"/>
  </r>
  <r>
    <x v="1"/>
    <x v="0"/>
    <x v="0"/>
    <s v="Current Employees"/>
    <x v="1"/>
    <s v="Medical"/>
    <s v="STAFF-1411"/>
    <n v="1411"/>
    <x v="0"/>
    <s v="Laboratory Technician"/>
    <s v="Single"/>
    <s v="No"/>
    <s v="Y"/>
    <n v="6"/>
    <n v="-2"/>
    <n v="0"/>
    <n v="37"/>
    <n v="0"/>
    <m/>
    <n v="0"/>
    <n v="1"/>
    <n v="1462"/>
    <n v="11"/>
    <s v="Bachelor's Degree"/>
    <n v="1"/>
    <n v="1"/>
    <n v="94"/>
    <n v="3"/>
    <n v="1"/>
    <n v="3"/>
    <n v="3629"/>
    <n v="19106"/>
    <n v="4"/>
    <n v="18"/>
    <n v="3"/>
    <n v="1"/>
    <n v="80"/>
    <n v="0"/>
    <n v="8"/>
    <n v="3"/>
    <n v="3"/>
    <n v="2"/>
    <n v="0"/>
    <n v="2"/>
  </r>
  <r>
    <x v="1"/>
    <x v="0"/>
    <x v="2"/>
    <s v="Current Employees"/>
    <x v="1"/>
    <s v="Medical"/>
    <s v="STAFF-1816"/>
    <n v="1816"/>
    <x v="0"/>
    <s v="Manufacturing Director"/>
    <s v="Single"/>
    <s v="No"/>
    <s v="Y"/>
    <n v="3"/>
    <n v="-2"/>
    <n v="0"/>
    <n v="30"/>
    <n v="0"/>
    <m/>
    <n v="0"/>
    <n v="1"/>
    <n v="1092"/>
    <n v="10"/>
    <s v="Bachelor's Degree"/>
    <n v="1"/>
    <n v="1"/>
    <n v="64"/>
    <n v="3"/>
    <n v="3"/>
    <n v="3"/>
    <n v="9667"/>
    <n v="2739"/>
    <n v="9"/>
    <n v="14"/>
    <n v="3"/>
    <n v="2"/>
    <n v="80"/>
    <n v="0"/>
    <n v="9"/>
    <n v="3"/>
    <n v="7"/>
    <n v="7"/>
    <n v="0"/>
    <n v="2"/>
  </r>
  <r>
    <x v="1"/>
    <x v="0"/>
    <x v="0"/>
    <s v="Current Employees"/>
    <x v="1"/>
    <s v="Life Sciences"/>
    <s v="STAFF-1525"/>
    <n v="1525"/>
    <x v="0"/>
    <s v="Manufacturing Director"/>
    <s v="Single"/>
    <s v="No"/>
    <s v="Y"/>
    <n v="3"/>
    <n v="-2"/>
    <n v="0"/>
    <n v="39"/>
    <n v="0"/>
    <m/>
    <n v="0"/>
    <n v="1"/>
    <n v="1089"/>
    <n v="6"/>
    <s v="Bachelor's Degree"/>
    <n v="1"/>
    <n v="2"/>
    <n v="32"/>
    <n v="3"/>
    <n v="3"/>
    <n v="2"/>
    <n v="8376"/>
    <n v="9150"/>
    <n v="4"/>
    <n v="18"/>
    <n v="3"/>
    <n v="4"/>
    <n v="80"/>
    <n v="0"/>
    <n v="9"/>
    <n v="3"/>
    <n v="2"/>
    <n v="0"/>
    <n v="2"/>
    <n v="2"/>
  </r>
  <r>
    <x v="1"/>
    <x v="0"/>
    <x v="1"/>
    <s v="Current Employees"/>
    <x v="1"/>
    <s v="Life Sciences"/>
    <s v="STAFF-1856"/>
    <n v="1856"/>
    <x v="0"/>
    <s v="Laboratory Technician"/>
    <s v="Single"/>
    <s v="No"/>
    <s v="Y"/>
    <n v="2"/>
    <n v="-2"/>
    <n v="0"/>
    <n v="47"/>
    <n v="0"/>
    <m/>
    <n v="0"/>
    <n v="1"/>
    <n v="207"/>
    <n v="9"/>
    <s v="Master's Degree"/>
    <n v="1"/>
    <n v="2"/>
    <n v="64"/>
    <n v="3"/>
    <n v="1"/>
    <n v="3"/>
    <n v="2105"/>
    <n v="5411"/>
    <n v="4"/>
    <n v="12"/>
    <n v="3"/>
    <n v="3"/>
    <n v="80"/>
    <n v="0"/>
    <n v="7"/>
    <n v="3"/>
    <n v="2"/>
    <n v="2"/>
    <n v="2"/>
    <n v="0"/>
  </r>
  <r>
    <x v="1"/>
    <x v="0"/>
    <x v="2"/>
    <s v="Current Employees"/>
    <x v="1"/>
    <s v="Life Sciences"/>
    <s v="STAFF-2010"/>
    <n v="2010"/>
    <x v="0"/>
    <s v="Laboratory Technician"/>
    <s v="Single"/>
    <s v="No"/>
    <s v="Y"/>
    <n v="3"/>
    <n v="-2"/>
    <n v="0"/>
    <n v="32"/>
    <n v="0"/>
    <m/>
    <n v="0"/>
    <n v="1"/>
    <n v="267"/>
    <n v="29"/>
    <s v="Master's Degree"/>
    <n v="1"/>
    <n v="3"/>
    <n v="49"/>
    <n v="2"/>
    <n v="1"/>
    <n v="2"/>
    <n v="2837"/>
    <n v="15919"/>
    <n v="1"/>
    <n v="13"/>
    <n v="3"/>
    <n v="3"/>
    <n v="80"/>
    <n v="0"/>
    <n v="6"/>
    <n v="3"/>
    <n v="6"/>
    <n v="2"/>
    <n v="4"/>
    <n v="1"/>
  </r>
  <r>
    <x v="1"/>
    <x v="0"/>
    <x v="4"/>
    <s v="Current Employees"/>
    <x v="1"/>
    <s v="Medical"/>
    <s v="STAFF-1735"/>
    <n v="1735"/>
    <x v="0"/>
    <s v="Laboratory Technician"/>
    <s v="Single"/>
    <s v="No"/>
    <s v="Y"/>
    <n v="3"/>
    <n v="-2"/>
    <n v="0"/>
    <n v="23"/>
    <n v="0"/>
    <m/>
    <n v="0"/>
    <n v="1"/>
    <n v="160"/>
    <n v="4"/>
    <s v="High School"/>
    <n v="1"/>
    <n v="3"/>
    <n v="51"/>
    <n v="3"/>
    <n v="1"/>
    <n v="2"/>
    <n v="3295"/>
    <n v="12862"/>
    <n v="1"/>
    <n v="13"/>
    <n v="3"/>
    <n v="3"/>
    <n v="80"/>
    <n v="0"/>
    <n v="3"/>
    <n v="1"/>
    <n v="3"/>
    <n v="2"/>
    <n v="1"/>
    <n v="2"/>
  </r>
  <r>
    <x v="1"/>
    <x v="0"/>
    <x v="2"/>
    <s v="Current Employees"/>
    <x v="1"/>
    <s v="Medical"/>
    <s v="STAFF-1751"/>
    <n v="1751"/>
    <x v="0"/>
    <s v="Research Scientist"/>
    <s v="Single"/>
    <s v="No"/>
    <s v="Y"/>
    <n v="5"/>
    <n v="-2"/>
    <n v="0"/>
    <n v="27"/>
    <n v="0"/>
    <m/>
    <n v="0"/>
    <n v="1"/>
    <n v="1054"/>
    <n v="8"/>
    <s v="Bachelor's Degree"/>
    <n v="1"/>
    <n v="3"/>
    <n v="67"/>
    <n v="3"/>
    <n v="1"/>
    <n v="4"/>
    <n v="3445"/>
    <n v="6152"/>
    <n v="1"/>
    <n v="11"/>
    <n v="3"/>
    <n v="3"/>
    <n v="80"/>
    <n v="0"/>
    <n v="6"/>
    <n v="2"/>
    <n v="6"/>
    <n v="2"/>
    <n v="1"/>
    <n v="4"/>
  </r>
  <r>
    <x v="1"/>
    <x v="0"/>
    <x v="2"/>
    <s v="Current Employees"/>
    <x v="1"/>
    <s v="Medical"/>
    <s v="STAFF-2054"/>
    <n v="2054"/>
    <x v="0"/>
    <s v="Research Scientist"/>
    <s v="Single"/>
    <s v="No"/>
    <s v="Y"/>
    <n v="3"/>
    <n v="-2"/>
    <n v="0"/>
    <n v="29"/>
    <n v="0"/>
    <m/>
    <n v="0"/>
    <n v="1"/>
    <n v="468"/>
    <n v="28"/>
    <s v="Master's Degree"/>
    <n v="1"/>
    <n v="4"/>
    <n v="73"/>
    <n v="2"/>
    <n v="1"/>
    <n v="3"/>
    <n v="3785"/>
    <n v="8489"/>
    <n v="1"/>
    <n v="14"/>
    <n v="3"/>
    <n v="2"/>
    <n v="80"/>
    <n v="0"/>
    <n v="5"/>
    <n v="1"/>
    <n v="5"/>
    <n v="4"/>
    <n v="0"/>
    <n v="4"/>
  </r>
  <r>
    <x v="1"/>
    <x v="0"/>
    <x v="0"/>
    <s v="Current Employees"/>
    <x v="1"/>
    <s v="Life Sciences"/>
    <s v="STAFF-1529"/>
    <n v="1529"/>
    <x v="0"/>
    <s v="Healthcare Representative"/>
    <s v="Single"/>
    <s v="No"/>
    <s v="Y"/>
    <n v="3"/>
    <n v="-2"/>
    <n v="0"/>
    <n v="35"/>
    <n v="0"/>
    <m/>
    <n v="0"/>
    <n v="1"/>
    <n v="1029"/>
    <n v="16"/>
    <s v="Bachelor's Degree"/>
    <n v="1"/>
    <n v="4"/>
    <n v="91"/>
    <n v="2"/>
    <n v="3"/>
    <n v="2"/>
    <n v="8606"/>
    <n v="21195"/>
    <n v="1"/>
    <n v="19"/>
    <n v="3"/>
    <n v="4"/>
    <n v="80"/>
    <n v="0"/>
    <n v="11"/>
    <n v="1"/>
    <n v="11"/>
    <n v="8"/>
    <n v="3"/>
    <n v="3"/>
  </r>
  <r>
    <x v="1"/>
    <x v="0"/>
    <x v="1"/>
    <s v="Current Employees"/>
    <x v="1"/>
    <s v="Technical Degree"/>
    <s v="STAFF-1719"/>
    <n v="1719"/>
    <x v="0"/>
    <s v="Research Director"/>
    <s v="Single"/>
    <s v="No"/>
    <s v="Y"/>
    <n v="2"/>
    <n v="-2"/>
    <n v="0"/>
    <n v="45"/>
    <n v="0"/>
    <m/>
    <n v="0"/>
    <n v="1"/>
    <n v="1005"/>
    <n v="28"/>
    <s v="Associates Degree"/>
    <n v="1"/>
    <n v="4"/>
    <n v="48"/>
    <n v="2"/>
    <n v="4"/>
    <n v="4"/>
    <n v="16704"/>
    <n v="17119"/>
    <n v="1"/>
    <n v="11"/>
    <n v="3"/>
    <n v="3"/>
    <n v="80"/>
    <n v="0"/>
    <n v="21"/>
    <n v="3"/>
    <n v="21"/>
    <n v="6"/>
    <n v="8"/>
    <n v="6"/>
  </r>
  <r>
    <x v="1"/>
    <x v="0"/>
    <x v="1"/>
    <s v="Current Employees"/>
    <x v="1"/>
    <s v="Medical"/>
    <s v="STAFF-1422"/>
    <n v="1422"/>
    <x v="0"/>
    <s v="Research Director"/>
    <s v="Single"/>
    <s v="No"/>
    <s v="Y"/>
    <n v="3"/>
    <n v="-2"/>
    <n v="0"/>
    <n v="54"/>
    <n v="0"/>
    <m/>
    <n v="0"/>
    <n v="1"/>
    <n v="971"/>
    <n v="1"/>
    <s v="Bachelor's Degree"/>
    <n v="1"/>
    <n v="4"/>
    <n v="54"/>
    <n v="3"/>
    <n v="4"/>
    <n v="4"/>
    <n v="17328"/>
    <n v="5652"/>
    <n v="6"/>
    <n v="19"/>
    <n v="3"/>
    <n v="4"/>
    <n v="80"/>
    <n v="0"/>
    <n v="29"/>
    <n v="2"/>
    <n v="20"/>
    <n v="7"/>
    <n v="12"/>
    <n v="7"/>
  </r>
  <r>
    <x v="1"/>
    <x v="0"/>
    <x v="1"/>
    <s v="Current Employees"/>
    <x v="0"/>
    <s v="Technical Degree"/>
    <s v="STAFF-1863"/>
    <n v="1863"/>
    <x v="0"/>
    <s v="Sales Executive"/>
    <s v="Divorced"/>
    <s v="No"/>
    <s v="Y"/>
    <n v="5"/>
    <n v="-2"/>
    <n v="0"/>
    <n v="46"/>
    <n v="0"/>
    <m/>
    <n v="0"/>
    <n v="1"/>
    <n v="1319"/>
    <n v="3"/>
    <s v="Bachelor's Degree"/>
    <n v="1"/>
    <n v="4"/>
    <n v="45"/>
    <n v="4"/>
    <n v="4"/>
    <n v="4"/>
    <n v="13225"/>
    <n v="7739"/>
    <n v="2"/>
    <n v="12"/>
    <n v="3"/>
    <n v="4"/>
    <n v="80"/>
    <n v="1"/>
    <n v="25"/>
    <n v="3"/>
    <n v="19"/>
    <n v="17"/>
    <n v="2"/>
    <n v="8"/>
  </r>
  <r>
    <x v="1"/>
    <x v="0"/>
    <x v="1"/>
    <s v="Current Employees"/>
    <x v="0"/>
    <s v="Life Sciences"/>
    <s v="STAFF-1557"/>
    <n v="1557"/>
    <x v="0"/>
    <s v="Sales Executive"/>
    <s v="Divorced"/>
    <s v="No"/>
    <s v="Y"/>
    <n v="2"/>
    <n v="-2"/>
    <n v="0"/>
    <n v="48"/>
    <n v="0"/>
    <m/>
    <n v="0"/>
    <n v="1"/>
    <n v="492"/>
    <n v="16"/>
    <s v="Master's Degree"/>
    <n v="1"/>
    <n v="3"/>
    <n v="96"/>
    <n v="3"/>
    <n v="2"/>
    <n v="3"/>
    <n v="6439"/>
    <n v="13693"/>
    <n v="8"/>
    <n v="14"/>
    <n v="3"/>
    <n v="3"/>
    <n v="80"/>
    <n v="1"/>
    <n v="18"/>
    <n v="3"/>
    <n v="8"/>
    <n v="7"/>
    <n v="7"/>
    <n v="7"/>
  </r>
  <r>
    <x v="1"/>
    <x v="0"/>
    <x v="2"/>
    <s v="Current Employees"/>
    <x v="0"/>
    <s v="Marketing"/>
    <s v="STAFF-1428"/>
    <n v="1428"/>
    <x v="0"/>
    <s v="Sales Executive"/>
    <s v="Divorced"/>
    <s v="No"/>
    <s v="Y"/>
    <n v="3"/>
    <n v="-2"/>
    <n v="0"/>
    <n v="30"/>
    <n v="0"/>
    <m/>
    <n v="0"/>
    <n v="1"/>
    <n v="855"/>
    <n v="7"/>
    <s v="Master's Degree"/>
    <n v="1"/>
    <n v="4"/>
    <n v="73"/>
    <n v="3"/>
    <n v="2"/>
    <n v="2"/>
    <n v="4779"/>
    <n v="12761"/>
    <n v="7"/>
    <n v="14"/>
    <n v="3"/>
    <n v="2"/>
    <n v="80"/>
    <n v="2"/>
    <n v="8"/>
    <n v="3"/>
    <n v="3"/>
    <n v="2"/>
    <n v="0"/>
    <n v="2"/>
  </r>
  <r>
    <x v="1"/>
    <x v="0"/>
    <x v="1"/>
    <s v="Current Employees"/>
    <x v="0"/>
    <s v="Life Sciences"/>
    <s v="STAFF-1676"/>
    <n v="1676"/>
    <x v="0"/>
    <s v="Manager"/>
    <s v="Divorced"/>
    <s v="No"/>
    <s v="Y"/>
    <n v="2"/>
    <n v="-2"/>
    <n v="0"/>
    <n v="47"/>
    <n v="0"/>
    <m/>
    <n v="0"/>
    <n v="1"/>
    <n v="1225"/>
    <n v="2"/>
    <s v="Master's Degree"/>
    <n v="1"/>
    <n v="2"/>
    <n v="47"/>
    <n v="4"/>
    <n v="4"/>
    <n v="2"/>
    <n v="15972"/>
    <n v="21086"/>
    <n v="6"/>
    <n v="14"/>
    <n v="3"/>
    <n v="3"/>
    <n v="80"/>
    <n v="3"/>
    <n v="29"/>
    <n v="3"/>
    <n v="3"/>
    <n v="2"/>
    <n v="1"/>
    <n v="2"/>
  </r>
  <r>
    <x v="1"/>
    <x v="0"/>
    <x v="0"/>
    <s v="Current Employees"/>
    <x v="0"/>
    <s v="Life Sciences"/>
    <s v="STAFF-2041"/>
    <n v="2041"/>
    <x v="0"/>
    <s v="Sales Executive"/>
    <s v="Married"/>
    <s v="No"/>
    <s v="Y"/>
    <n v="1"/>
    <n v="-2"/>
    <n v="0"/>
    <n v="38"/>
    <n v="0"/>
    <m/>
    <n v="0"/>
    <n v="1"/>
    <n v="345"/>
    <n v="10"/>
    <s v="Associates Degree"/>
    <n v="1"/>
    <n v="1"/>
    <n v="100"/>
    <n v="3"/>
    <n v="2"/>
    <n v="4"/>
    <n v="5343"/>
    <n v="5982"/>
    <n v="1"/>
    <n v="11"/>
    <n v="3"/>
    <n v="3"/>
    <n v="80"/>
    <n v="1"/>
    <n v="10"/>
    <n v="3"/>
    <n v="10"/>
    <n v="7"/>
    <n v="1"/>
    <n v="9"/>
  </r>
  <r>
    <x v="1"/>
    <x v="0"/>
    <x v="0"/>
    <s v="Current Employees"/>
    <x v="0"/>
    <s v="Marketing"/>
    <s v="STAFF-2045"/>
    <n v="2045"/>
    <x v="0"/>
    <s v="Sales Executive"/>
    <s v="Married"/>
    <s v="No"/>
    <s v="Y"/>
    <n v="2"/>
    <n v="-2"/>
    <n v="0"/>
    <n v="36"/>
    <n v="0"/>
    <m/>
    <n v="0"/>
    <n v="1"/>
    <n v="1120"/>
    <n v="11"/>
    <s v="Master's Degree"/>
    <n v="1"/>
    <n v="2"/>
    <n v="100"/>
    <n v="2"/>
    <n v="2"/>
    <n v="2"/>
    <n v="6652"/>
    <n v="14369"/>
    <n v="4"/>
    <n v="13"/>
    <n v="3"/>
    <n v="1"/>
    <n v="80"/>
    <n v="1"/>
    <n v="8"/>
    <n v="2"/>
    <n v="6"/>
    <n v="3"/>
    <n v="0"/>
    <n v="0"/>
  </r>
  <r>
    <x v="1"/>
    <x v="0"/>
    <x v="0"/>
    <s v="Current Employees"/>
    <x v="0"/>
    <s v="Marketing"/>
    <s v="STAFF-2056"/>
    <n v="2056"/>
    <x v="0"/>
    <s v="Sales Executive"/>
    <s v="Married"/>
    <s v="No"/>
    <s v="Y"/>
    <n v="2"/>
    <n v="-2"/>
    <n v="0"/>
    <n v="39"/>
    <n v="0"/>
    <m/>
    <n v="0"/>
    <n v="1"/>
    <n v="722"/>
    <n v="24"/>
    <s v="High School"/>
    <n v="1"/>
    <n v="2"/>
    <n v="60"/>
    <n v="2"/>
    <n v="4"/>
    <n v="2"/>
    <n v="12031"/>
    <n v="8828"/>
    <n v="0"/>
    <n v="11"/>
    <n v="3"/>
    <n v="1"/>
    <n v="80"/>
    <n v="1"/>
    <n v="21"/>
    <n v="2"/>
    <n v="20"/>
    <n v="9"/>
    <n v="9"/>
    <n v="6"/>
  </r>
  <r>
    <x v="1"/>
    <x v="0"/>
    <x v="0"/>
    <s v="Current Employees"/>
    <x v="0"/>
    <s v="Marketing"/>
    <s v="STAFF-1986"/>
    <n v="1986"/>
    <x v="0"/>
    <s v="Sales Executive"/>
    <s v="Married"/>
    <s v="No"/>
    <s v="Y"/>
    <n v="4"/>
    <n v="-2"/>
    <n v="0"/>
    <n v="40"/>
    <n v="0"/>
    <m/>
    <n v="0"/>
    <n v="1"/>
    <n v="444"/>
    <n v="2"/>
    <s v="Associates Degree"/>
    <n v="1"/>
    <n v="2"/>
    <n v="92"/>
    <n v="3"/>
    <n v="2"/>
    <n v="2"/>
    <n v="5677"/>
    <n v="4258"/>
    <n v="3"/>
    <n v="14"/>
    <n v="3"/>
    <n v="3"/>
    <n v="80"/>
    <n v="1"/>
    <n v="15"/>
    <n v="3"/>
    <n v="11"/>
    <n v="8"/>
    <n v="5"/>
    <n v="10"/>
  </r>
  <r>
    <x v="1"/>
    <x v="0"/>
    <x v="2"/>
    <s v="Current Employees"/>
    <x v="0"/>
    <s v="Medical"/>
    <s v="STAFF-1875"/>
    <n v="1875"/>
    <x v="0"/>
    <s v="Sales Representative"/>
    <s v="Married"/>
    <s v="No"/>
    <s v="Y"/>
    <n v="3"/>
    <n v="-2"/>
    <n v="0"/>
    <n v="28"/>
    <n v="0"/>
    <m/>
    <n v="0"/>
    <n v="1"/>
    <n v="1172"/>
    <n v="3"/>
    <s v="Bachelor's Degree"/>
    <n v="1"/>
    <n v="2"/>
    <n v="78"/>
    <n v="3"/>
    <n v="1"/>
    <n v="2"/>
    <n v="2856"/>
    <n v="3692"/>
    <n v="1"/>
    <n v="19"/>
    <n v="3"/>
    <n v="4"/>
    <n v="80"/>
    <n v="1"/>
    <n v="1"/>
    <n v="3"/>
    <n v="1"/>
    <n v="0"/>
    <n v="0"/>
    <n v="0"/>
  </r>
  <r>
    <x v="1"/>
    <x v="0"/>
    <x v="1"/>
    <s v="Current Employees"/>
    <x v="0"/>
    <s v="Life Sciences"/>
    <s v="STAFF-1527"/>
    <n v="1527"/>
    <x v="0"/>
    <s v="Manager"/>
    <s v="Married"/>
    <s v="No"/>
    <s v="Y"/>
    <n v="2"/>
    <n v="-2"/>
    <n v="0"/>
    <n v="46"/>
    <n v="0"/>
    <m/>
    <n v="0"/>
    <n v="1"/>
    <n v="228"/>
    <n v="3"/>
    <s v="Bachelor's Degree"/>
    <n v="1"/>
    <n v="3"/>
    <n v="51"/>
    <n v="3"/>
    <n v="4"/>
    <n v="2"/>
    <n v="16606"/>
    <n v="11380"/>
    <n v="8"/>
    <n v="12"/>
    <n v="3"/>
    <n v="4"/>
    <n v="80"/>
    <n v="1"/>
    <n v="23"/>
    <n v="4"/>
    <n v="13"/>
    <n v="12"/>
    <n v="5"/>
    <n v="1"/>
  </r>
  <r>
    <x v="1"/>
    <x v="0"/>
    <x v="3"/>
    <s v="Current Employees"/>
    <x v="0"/>
    <s v="Marketing"/>
    <s v="STAFF-1935"/>
    <n v="1935"/>
    <x v="0"/>
    <s v="Sales Executive"/>
    <s v="Married"/>
    <s v="No"/>
    <s v="Y"/>
    <n v="3"/>
    <n v="-2"/>
    <n v="0"/>
    <n v="56"/>
    <n v="0"/>
    <m/>
    <n v="0"/>
    <n v="1"/>
    <n v="1443"/>
    <n v="11"/>
    <s v="Doctoral Degree"/>
    <n v="1"/>
    <n v="4"/>
    <n v="89"/>
    <n v="2"/>
    <n v="2"/>
    <n v="2"/>
    <n v="5380"/>
    <n v="20328"/>
    <n v="4"/>
    <n v="16"/>
    <n v="3"/>
    <n v="3"/>
    <n v="80"/>
    <n v="1"/>
    <n v="6"/>
    <n v="3"/>
    <n v="0"/>
    <n v="0"/>
    <n v="0"/>
    <n v="0"/>
  </r>
  <r>
    <x v="1"/>
    <x v="0"/>
    <x v="0"/>
    <s v="Current Employees"/>
    <x v="0"/>
    <s v="Life Sciences"/>
    <s v="STAFF-1598"/>
    <n v="1598"/>
    <x v="0"/>
    <s v="Sales Executive"/>
    <s v="Married"/>
    <s v="No"/>
    <s v="Y"/>
    <n v="2"/>
    <n v="-2"/>
    <n v="0"/>
    <n v="40"/>
    <n v="0"/>
    <m/>
    <n v="0"/>
    <n v="1"/>
    <n v="118"/>
    <n v="14"/>
    <s v="Associates Degree"/>
    <n v="1"/>
    <n v="4"/>
    <n v="84"/>
    <n v="3"/>
    <n v="2"/>
    <n v="3"/>
    <n v="4639"/>
    <n v="11262"/>
    <n v="1"/>
    <n v="15"/>
    <n v="3"/>
    <n v="3"/>
    <n v="80"/>
    <n v="1"/>
    <n v="5"/>
    <n v="3"/>
    <n v="5"/>
    <n v="4"/>
    <n v="1"/>
    <n v="2"/>
  </r>
  <r>
    <x v="1"/>
    <x v="0"/>
    <x v="2"/>
    <s v="Current Employees"/>
    <x v="0"/>
    <s v="Marketing"/>
    <s v="STAFF-1784"/>
    <n v="1784"/>
    <x v="0"/>
    <s v="Sales Executive"/>
    <s v="Married"/>
    <s v="No"/>
    <s v="Y"/>
    <n v="3"/>
    <n v="-2"/>
    <n v="0"/>
    <n v="31"/>
    <n v="0"/>
    <m/>
    <n v="0"/>
    <n v="1"/>
    <n v="196"/>
    <n v="29"/>
    <s v="Master's Degree"/>
    <n v="1"/>
    <n v="1"/>
    <n v="91"/>
    <n v="2"/>
    <n v="2"/>
    <n v="2"/>
    <n v="5468"/>
    <n v="13402"/>
    <n v="1"/>
    <n v="14"/>
    <n v="3"/>
    <n v="1"/>
    <n v="80"/>
    <n v="2"/>
    <n v="13"/>
    <n v="3"/>
    <n v="12"/>
    <n v="7"/>
    <n v="5"/>
    <n v="7"/>
  </r>
  <r>
    <x v="1"/>
    <x v="0"/>
    <x v="0"/>
    <s v="Current Employees"/>
    <x v="0"/>
    <s v="Medical"/>
    <s v="STAFF-2024"/>
    <n v="2024"/>
    <x v="0"/>
    <s v="Sales Executive"/>
    <s v="Married"/>
    <s v="No"/>
    <s v="Y"/>
    <n v="2"/>
    <n v="-2"/>
    <n v="0"/>
    <n v="36"/>
    <n v="0"/>
    <m/>
    <n v="0"/>
    <n v="1"/>
    <n v="557"/>
    <n v="3"/>
    <s v="Bachelor's Degree"/>
    <n v="1"/>
    <n v="1"/>
    <n v="94"/>
    <n v="2"/>
    <n v="3"/>
    <n v="4"/>
    <n v="7644"/>
    <n v="12695"/>
    <n v="0"/>
    <n v="19"/>
    <n v="3"/>
    <n v="3"/>
    <n v="80"/>
    <n v="2"/>
    <n v="10"/>
    <n v="3"/>
    <n v="9"/>
    <n v="7"/>
    <n v="3"/>
    <n v="4"/>
  </r>
  <r>
    <x v="1"/>
    <x v="0"/>
    <x v="2"/>
    <s v="Current Employees"/>
    <x v="0"/>
    <s v="Life Sciences"/>
    <s v="STAFF-1673"/>
    <n v="1673"/>
    <x v="0"/>
    <s v="Sales Executive"/>
    <s v="Married"/>
    <s v="No"/>
    <s v="Y"/>
    <n v="2"/>
    <n v="-2"/>
    <n v="0"/>
    <n v="31"/>
    <n v="0"/>
    <m/>
    <n v="0"/>
    <n v="1"/>
    <n v="1112"/>
    <n v="5"/>
    <s v="Master's Degree"/>
    <n v="1"/>
    <n v="1"/>
    <n v="67"/>
    <n v="3"/>
    <n v="2"/>
    <n v="4"/>
    <n v="5476"/>
    <n v="22589"/>
    <n v="1"/>
    <n v="11"/>
    <n v="3"/>
    <n v="1"/>
    <n v="80"/>
    <n v="2"/>
    <n v="10"/>
    <n v="3"/>
    <n v="10"/>
    <n v="0"/>
    <n v="0"/>
    <n v="2"/>
  </r>
  <r>
    <x v="1"/>
    <x v="0"/>
    <x v="0"/>
    <s v="Current Employees"/>
    <x v="0"/>
    <s v="Marketing"/>
    <s v="STAFF-1436"/>
    <n v="1436"/>
    <x v="0"/>
    <s v="Sales Executive"/>
    <s v="Married"/>
    <s v="No"/>
    <s v="Y"/>
    <n v="3"/>
    <n v="-2"/>
    <n v="0"/>
    <n v="36"/>
    <n v="0"/>
    <m/>
    <n v="0"/>
    <n v="1"/>
    <n v="329"/>
    <n v="16"/>
    <s v="Master's Degree"/>
    <n v="1"/>
    <n v="3"/>
    <n v="98"/>
    <n v="2"/>
    <n v="2"/>
    <n v="2"/>
    <n v="5647"/>
    <n v="13494"/>
    <n v="4"/>
    <n v="13"/>
    <n v="3"/>
    <n v="1"/>
    <n v="80"/>
    <n v="2"/>
    <n v="11"/>
    <n v="2"/>
    <n v="3"/>
    <n v="2"/>
    <n v="0"/>
    <n v="2"/>
  </r>
  <r>
    <x v="1"/>
    <x v="0"/>
    <x v="2"/>
    <s v="Current Employees"/>
    <x v="0"/>
    <s v="Marketing"/>
    <s v="STAFF-2016"/>
    <n v="2016"/>
    <x v="0"/>
    <s v="Sales Executive"/>
    <s v="Married"/>
    <s v="No"/>
    <s v="Y"/>
    <n v="3"/>
    <n v="-2"/>
    <n v="0"/>
    <n v="32"/>
    <n v="0"/>
    <m/>
    <n v="0"/>
    <n v="1"/>
    <n v="801"/>
    <n v="1"/>
    <s v="Master's Degree"/>
    <n v="1"/>
    <n v="3"/>
    <n v="48"/>
    <n v="3"/>
    <n v="3"/>
    <n v="2"/>
    <n v="10422"/>
    <n v="24032"/>
    <n v="1"/>
    <n v="19"/>
    <n v="3"/>
    <n v="3"/>
    <n v="80"/>
    <n v="2"/>
    <n v="14"/>
    <n v="3"/>
    <n v="14"/>
    <n v="10"/>
    <n v="5"/>
    <n v="7"/>
  </r>
  <r>
    <x v="1"/>
    <x v="0"/>
    <x v="2"/>
    <s v="Current Employees"/>
    <x v="0"/>
    <s v="Medical"/>
    <s v="STAFF-1898"/>
    <n v="1898"/>
    <x v="0"/>
    <s v="Sales Executive"/>
    <s v="Single"/>
    <s v="No"/>
    <s v="Y"/>
    <n v="5"/>
    <n v="-2"/>
    <n v="0"/>
    <n v="27"/>
    <n v="0"/>
    <m/>
    <n v="0"/>
    <n v="1"/>
    <n v="511"/>
    <n v="2"/>
    <s v="Associates Degree"/>
    <n v="1"/>
    <n v="1"/>
    <n v="89"/>
    <n v="4"/>
    <n v="2"/>
    <n v="3"/>
    <n v="6500"/>
    <n v="26997"/>
    <n v="0"/>
    <n v="14"/>
    <n v="3"/>
    <n v="2"/>
    <n v="80"/>
    <n v="0"/>
    <n v="9"/>
    <n v="2"/>
    <n v="8"/>
    <n v="7"/>
    <n v="0"/>
    <n v="7"/>
  </r>
  <r>
    <x v="1"/>
    <x v="0"/>
    <x v="0"/>
    <s v="Current Employees"/>
    <x v="0"/>
    <s v="Life Sciences"/>
    <s v="STAFF-1583"/>
    <n v="1583"/>
    <x v="0"/>
    <s v="Sales Executive"/>
    <s v="Single"/>
    <s v="No"/>
    <s v="Y"/>
    <n v="5"/>
    <n v="-2"/>
    <n v="0"/>
    <n v="38"/>
    <n v="0"/>
    <m/>
    <n v="0"/>
    <n v="1"/>
    <n v="437"/>
    <n v="16"/>
    <s v="Bachelor's Degree"/>
    <n v="1"/>
    <n v="2"/>
    <n v="90"/>
    <n v="3"/>
    <n v="2"/>
    <n v="2"/>
    <n v="4198"/>
    <n v="16379"/>
    <n v="2"/>
    <n v="12"/>
    <n v="3"/>
    <n v="2"/>
    <n v="80"/>
    <n v="0"/>
    <n v="8"/>
    <n v="4"/>
    <n v="3"/>
    <n v="2"/>
    <n v="1"/>
    <n v="2"/>
  </r>
  <r>
    <x v="1"/>
    <x v="0"/>
    <x v="0"/>
    <s v="Current Employees"/>
    <x v="0"/>
    <s v="Life Sciences"/>
    <s v="STAFF-1585"/>
    <n v="1585"/>
    <x v="0"/>
    <s v="Sales Executive"/>
    <s v="Single"/>
    <s v="No"/>
    <s v="Y"/>
    <n v="5"/>
    <n v="-2"/>
    <n v="0"/>
    <n v="36"/>
    <n v="0"/>
    <m/>
    <n v="0"/>
    <n v="1"/>
    <n v="884"/>
    <n v="1"/>
    <s v="Master's Degree"/>
    <n v="1"/>
    <n v="2"/>
    <n v="73"/>
    <n v="3"/>
    <n v="2"/>
    <n v="3"/>
    <n v="6815"/>
    <n v="21447"/>
    <n v="6"/>
    <n v="13"/>
    <n v="3"/>
    <n v="1"/>
    <n v="80"/>
    <n v="0"/>
    <n v="15"/>
    <n v="3"/>
    <n v="1"/>
    <n v="0"/>
    <n v="0"/>
    <n v="0"/>
  </r>
  <r>
    <x v="1"/>
    <x v="0"/>
    <x v="4"/>
    <s v="Current Employees"/>
    <x v="0"/>
    <s v="Medical"/>
    <s v="STAFF-1657"/>
    <n v="1657"/>
    <x v="0"/>
    <s v="Sales Representative"/>
    <s v="Single"/>
    <s v="No"/>
    <s v="Y"/>
    <n v="3"/>
    <n v="-2"/>
    <n v="0"/>
    <n v="20"/>
    <n v="0"/>
    <m/>
    <n v="0"/>
    <n v="1"/>
    <n v="1141"/>
    <n v="2"/>
    <s v="Bachelor's Degree"/>
    <n v="1"/>
    <n v="3"/>
    <n v="31"/>
    <n v="3"/>
    <n v="1"/>
    <n v="3"/>
    <n v="2783"/>
    <n v="13251"/>
    <n v="1"/>
    <n v="19"/>
    <n v="3"/>
    <n v="1"/>
    <n v="80"/>
    <n v="0"/>
    <n v="2"/>
    <n v="3"/>
    <n v="2"/>
    <n v="2"/>
    <n v="2"/>
    <n v="2"/>
  </r>
  <r>
    <x v="1"/>
    <x v="0"/>
    <x v="0"/>
    <s v="Current Employees"/>
    <x v="0"/>
    <s v="Life Sciences"/>
    <s v="STAFF-1710"/>
    <n v="1710"/>
    <x v="0"/>
    <s v="Sales Representative"/>
    <s v="Single"/>
    <s v="No"/>
    <s v="Y"/>
    <n v="2"/>
    <n v="-2"/>
    <n v="0"/>
    <n v="36"/>
    <n v="0"/>
    <m/>
    <n v="0"/>
    <n v="1"/>
    <n v="530"/>
    <n v="2"/>
    <s v="Master's Degree"/>
    <n v="1"/>
    <n v="3"/>
    <n v="51"/>
    <n v="3"/>
    <n v="2"/>
    <n v="4"/>
    <n v="4502"/>
    <n v="7439"/>
    <n v="3"/>
    <n v="15"/>
    <n v="3"/>
    <n v="3"/>
    <n v="80"/>
    <n v="0"/>
    <n v="17"/>
    <n v="2"/>
    <n v="13"/>
    <n v="7"/>
    <n v="6"/>
    <n v="7"/>
  </r>
  <r>
    <x v="1"/>
    <x v="0"/>
    <x v="2"/>
    <s v="Current Employees"/>
    <x v="0"/>
    <s v="Life Sciences"/>
    <s v="STAFF-1779"/>
    <n v="1779"/>
    <x v="0"/>
    <s v="Sales Executive"/>
    <s v="Single"/>
    <s v="No"/>
    <s v="Y"/>
    <n v="3"/>
    <n v="-2"/>
    <n v="0"/>
    <n v="34"/>
    <n v="0"/>
    <m/>
    <n v="0"/>
    <n v="1"/>
    <n v="511"/>
    <n v="3"/>
    <s v="Associates Degree"/>
    <n v="1"/>
    <n v="4"/>
    <n v="32"/>
    <n v="1"/>
    <n v="2"/>
    <n v="4"/>
    <n v="6029"/>
    <n v="25353"/>
    <n v="5"/>
    <n v="12"/>
    <n v="3"/>
    <n v="1"/>
    <n v="80"/>
    <n v="0"/>
    <n v="6"/>
    <n v="3"/>
    <n v="2"/>
    <n v="2"/>
    <n v="2"/>
    <n v="2"/>
  </r>
  <r>
    <x v="1"/>
    <x v="0"/>
    <x v="2"/>
    <s v="Current Employees"/>
    <x v="0"/>
    <s v="Other"/>
    <s v="STAFF-2060"/>
    <n v="2060"/>
    <x v="0"/>
    <s v="Sales Representative"/>
    <s v="Single"/>
    <s v="No"/>
    <s v="Y"/>
    <n v="2"/>
    <n v="-2"/>
    <n v="0"/>
    <n v="26"/>
    <n v="0"/>
    <m/>
    <n v="0"/>
    <n v="1"/>
    <n v="1167"/>
    <n v="5"/>
    <s v="Bachelor's Degree"/>
    <n v="1"/>
    <n v="4"/>
    <n v="30"/>
    <n v="2"/>
    <n v="1"/>
    <n v="3"/>
    <n v="2966"/>
    <n v="21378"/>
    <n v="0"/>
    <n v="18"/>
    <n v="3"/>
    <n v="4"/>
    <n v="80"/>
    <n v="0"/>
    <n v="5"/>
    <n v="3"/>
    <n v="4"/>
    <n v="2"/>
    <n v="0"/>
    <n v="0"/>
  </r>
  <r>
    <x v="1"/>
    <x v="0"/>
    <x v="1"/>
    <s v="Current Employees"/>
    <x v="0"/>
    <s v="Life Sciences"/>
    <s v="STAFF-2046"/>
    <n v="2046"/>
    <x v="0"/>
    <s v="Sales Executive"/>
    <s v="Single"/>
    <s v="No"/>
    <s v="Y"/>
    <n v="3"/>
    <n v="-2"/>
    <n v="0"/>
    <n v="45"/>
    <n v="0"/>
    <m/>
    <n v="0"/>
    <n v="1"/>
    <n v="374"/>
    <n v="20"/>
    <s v="Bachelor's Degree"/>
    <n v="1"/>
    <n v="4"/>
    <n v="50"/>
    <n v="3"/>
    <n v="2"/>
    <n v="3"/>
    <n v="4850"/>
    <n v="23333"/>
    <n v="8"/>
    <n v="15"/>
    <n v="3"/>
    <n v="3"/>
    <n v="80"/>
    <n v="0"/>
    <n v="8"/>
    <n v="3"/>
    <n v="5"/>
    <n v="3"/>
    <n v="0"/>
    <n v="1"/>
  </r>
  <r>
    <x v="1"/>
    <x v="0"/>
    <x v="1"/>
    <s v="Current Employees"/>
    <x v="0"/>
    <s v="Marketing"/>
    <s v="STAFF-1757"/>
    <n v="1757"/>
    <x v="0"/>
    <s v="Sales Executive"/>
    <s v="Single"/>
    <s v="No"/>
    <s v="Y"/>
    <n v="1"/>
    <n v="-2"/>
    <n v="0"/>
    <n v="49"/>
    <n v="0"/>
    <m/>
    <n v="0"/>
    <n v="1"/>
    <n v="1313"/>
    <n v="11"/>
    <s v="Master's Degree"/>
    <n v="1"/>
    <n v="4"/>
    <n v="80"/>
    <n v="3"/>
    <n v="2"/>
    <n v="2"/>
    <n v="4507"/>
    <n v="8191"/>
    <n v="3"/>
    <n v="12"/>
    <n v="3"/>
    <n v="3"/>
    <n v="80"/>
    <n v="0"/>
    <n v="8"/>
    <n v="4"/>
    <n v="5"/>
    <n v="1"/>
    <n v="0"/>
    <n v="4"/>
  </r>
  <r>
    <x v="1"/>
    <x v="2"/>
    <x v="2"/>
    <s v="Current Employees"/>
    <x v="2"/>
    <s v="Life Sciences"/>
    <s v="STAFF-1858"/>
    <n v="1858"/>
    <x v="1"/>
    <s v="Human Resources"/>
    <s v="Divorced"/>
    <s v="No"/>
    <s v="Y"/>
    <n v="2"/>
    <n v="-2"/>
    <n v="0"/>
    <n v="28"/>
    <n v="0"/>
    <m/>
    <n v="0"/>
    <n v="1"/>
    <n v="280"/>
    <n v="1"/>
    <s v="Associates Degree"/>
    <n v="1"/>
    <n v="3"/>
    <n v="43"/>
    <n v="3"/>
    <n v="1"/>
    <n v="4"/>
    <n v="2706"/>
    <n v="10494"/>
    <n v="1"/>
    <n v="15"/>
    <n v="3"/>
    <n v="2"/>
    <n v="80"/>
    <n v="1"/>
    <n v="3"/>
    <n v="3"/>
    <n v="3"/>
    <n v="2"/>
    <n v="2"/>
    <n v="2"/>
  </r>
  <r>
    <x v="1"/>
    <x v="2"/>
    <x v="0"/>
    <s v="Current Employees"/>
    <x v="2"/>
    <s v="Human Resources"/>
    <s v="STAFF-1805"/>
    <n v="1805"/>
    <x v="1"/>
    <s v="Human Resources"/>
    <s v="Divorced"/>
    <s v="No"/>
    <s v="Y"/>
    <n v="3"/>
    <n v="-2"/>
    <n v="0"/>
    <n v="38"/>
    <n v="0"/>
    <m/>
    <n v="0"/>
    <n v="1"/>
    <n v="1336"/>
    <n v="2"/>
    <s v="Bachelor's Degree"/>
    <n v="1"/>
    <n v="1"/>
    <n v="100"/>
    <n v="3"/>
    <n v="1"/>
    <n v="2"/>
    <n v="2592"/>
    <n v="7129"/>
    <n v="5"/>
    <n v="13"/>
    <n v="3"/>
    <n v="4"/>
    <n v="80"/>
    <n v="3"/>
    <n v="13"/>
    <n v="3"/>
    <n v="11"/>
    <n v="10"/>
    <n v="3"/>
    <n v="8"/>
  </r>
  <r>
    <x v="1"/>
    <x v="2"/>
    <x v="0"/>
    <s v="Current Employees"/>
    <x v="2"/>
    <s v="Human Resources"/>
    <s v="STAFF-1722"/>
    <n v="1722"/>
    <x v="1"/>
    <s v="Human Resources"/>
    <s v="Married"/>
    <s v="No"/>
    <s v="Y"/>
    <n v="4"/>
    <n v="-2"/>
    <n v="0"/>
    <n v="41"/>
    <n v="0"/>
    <m/>
    <n v="0"/>
    <n v="1"/>
    <n v="552"/>
    <n v="4"/>
    <s v="Bachelor's Degree"/>
    <n v="1"/>
    <n v="3"/>
    <n v="60"/>
    <n v="1"/>
    <n v="2"/>
    <n v="2"/>
    <n v="6430"/>
    <n v="20794"/>
    <n v="6"/>
    <n v="19"/>
    <n v="3"/>
    <n v="2"/>
    <n v="80"/>
    <n v="1"/>
    <n v="10"/>
    <n v="3"/>
    <n v="3"/>
    <n v="2"/>
    <n v="1"/>
    <n v="2"/>
  </r>
  <r>
    <x v="1"/>
    <x v="2"/>
    <x v="0"/>
    <s v="Current Employees"/>
    <x v="1"/>
    <s v="Medical"/>
    <s v="STAFF-1804"/>
    <n v="1804"/>
    <x v="1"/>
    <s v="Manufacturing Director"/>
    <s v="Divorced"/>
    <s v="No"/>
    <s v="Y"/>
    <n v="6"/>
    <n v="-2"/>
    <n v="0"/>
    <n v="35"/>
    <n v="0"/>
    <m/>
    <n v="0"/>
    <n v="1"/>
    <n v="1180"/>
    <n v="2"/>
    <s v="Associates Degree"/>
    <n v="1"/>
    <n v="2"/>
    <n v="90"/>
    <n v="3"/>
    <n v="2"/>
    <n v="4"/>
    <n v="5762"/>
    <n v="24442"/>
    <n v="2"/>
    <n v="14"/>
    <n v="3"/>
    <n v="3"/>
    <n v="80"/>
    <n v="1"/>
    <n v="15"/>
    <n v="3"/>
    <n v="7"/>
    <n v="7"/>
    <n v="1"/>
    <n v="7"/>
  </r>
  <r>
    <x v="1"/>
    <x v="2"/>
    <x v="0"/>
    <s v="Current Employees"/>
    <x v="1"/>
    <s v="Medical"/>
    <s v="STAFF-1468"/>
    <n v="1468"/>
    <x v="1"/>
    <s v="Research Director"/>
    <s v="Divorced"/>
    <s v="No"/>
    <s v="Y"/>
    <n v="5"/>
    <n v="-2"/>
    <n v="0"/>
    <n v="40"/>
    <n v="0"/>
    <m/>
    <n v="0"/>
    <n v="1"/>
    <n v="218"/>
    <n v="8"/>
    <s v="High School"/>
    <n v="1"/>
    <n v="4"/>
    <n v="55"/>
    <n v="2"/>
    <n v="3"/>
    <n v="2"/>
    <n v="13757"/>
    <n v="25178"/>
    <n v="2"/>
    <n v="11"/>
    <n v="3"/>
    <n v="3"/>
    <n v="80"/>
    <n v="1"/>
    <n v="16"/>
    <n v="3"/>
    <n v="9"/>
    <n v="8"/>
    <n v="4"/>
    <n v="8"/>
  </r>
  <r>
    <x v="1"/>
    <x v="2"/>
    <x v="2"/>
    <s v="Current Employees"/>
    <x v="1"/>
    <s v="Technical Degree"/>
    <s v="STAFF-1482"/>
    <n v="1482"/>
    <x v="1"/>
    <s v="Research Scientist"/>
    <s v="Divorced"/>
    <s v="No"/>
    <s v="Y"/>
    <n v="2"/>
    <n v="-2"/>
    <n v="0"/>
    <n v="30"/>
    <n v="0"/>
    <m/>
    <n v="0"/>
    <n v="1"/>
    <n v="990"/>
    <n v="7"/>
    <s v="Bachelor's Degree"/>
    <n v="1"/>
    <n v="4"/>
    <n v="64"/>
    <n v="3"/>
    <n v="1"/>
    <n v="4"/>
    <n v="1274"/>
    <n v="7152"/>
    <n v="1"/>
    <n v="13"/>
    <n v="3"/>
    <n v="2"/>
    <n v="80"/>
    <n v="2"/>
    <n v="1"/>
    <n v="2"/>
    <n v="1"/>
    <n v="0"/>
    <n v="0"/>
    <n v="0"/>
  </r>
  <r>
    <x v="1"/>
    <x v="2"/>
    <x v="0"/>
    <s v="Current Employees"/>
    <x v="1"/>
    <s v="Other"/>
    <s v="STAFF-1449"/>
    <n v="1449"/>
    <x v="1"/>
    <s v="Laboratory Technician"/>
    <s v="Divorced"/>
    <s v="No"/>
    <s v="Y"/>
    <n v="2"/>
    <n v="-2"/>
    <n v="0"/>
    <n v="40"/>
    <n v="0"/>
    <m/>
    <n v="0"/>
    <n v="1"/>
    <n v="663"/>
    <n v="9"/>
    <s v="Master's Degree"/>
    <n v="1"/>
    <n v="3"/>
    <n v="81"/>
    <n v="3"/>
    <n v="2"/>
    <n v="3"/>
    <n v="3975"/>
    <n v="23099"/>
    <n v="3"/>
    <n v="11"/>
    <n v="3"/>
    <n v="3"/>
    <n v="80"/>
    <n v="2"/>
    <n v="11"/>
    <n v="4"/>
    <n v="8"/>
    <n v="7"/>
    <n v="0"/>
    <n v="7"/>
  </r>
  <r>
    <x v="1"/>
    <x v="2"/>
    <x v="2"/>
    <s v="Current Employees"/>
    <x v="1"/>
    <s v="Technical Degree"/>
    <s v="STAFF-1771"/>
    <n v="1771"/>
    <x v="1"/>
    <s v="Research Scientist"/>
    <s v="Divorced"/>
    <s v="No"/>
    <s v="Y"/>
    <n v="2"/>
    <n v="-2"/>
    <n v="0"/>
    <n v="33"/>
    <n v="0"/>
    <m/>
    <n v="0"/>
    <n v="1"/>
    <n v="775"/>
    <n v="4"/>
    <s v="Bachelor's Degree"/>
    <n v="1"/>
    <n v="4"/>
    <n v="90"/>
    <n v="3"/>
    <n v="2"/>
    <n v="4"/>
    <n v="3055"/>
    <n v="6194"/>
    <n v="5"/>
    <n v="15"/>
    <n v="3"/>
    <n v="4"/>
    <n v="80"/>
    <n v="2"/>
    <n v="11"/>
    <n v="2"/>
    <n v="9"/>
    <n v="8"/>
    <n v="1"/>
    <n v="7"/>
  </r>
  <r>
    <x v="1"/>
    <x v="2"/>
    <x v="2"/>
    <s v="Current Employees"/>
    <x v="1"/>
    <s v="Medical"/>
    <s v="STAFF-1994"/>
    <n v="1994"/>
    <x v="1"/>
    <s v="Laboratory Technician"/>
    <s v="Divorced"/>
    <s v="No"/>
    <s v="Y"/>
    <n v="2"/>
    <n v="-2"/>
    <n v="0"/>
    <n v="33"/>
    <n v="0"/>
    <m/>
    <n v="0"/>
    <n v="1"/>
    <n v="1313"/>
    <n v="1"/>
    <s v="Associates Degree"/>
    <n v="1"/>
    <n v="2"/>
    <n v="59"/>
    <n v="2"/>
    <n v="1"/>
    <n v="3"/>
    <n v="2008"/>
    <n v="20439"/>
    <n v="1"/>
    <n v="12"/>
    <n v="3"/>
    <n v="3"/>
    <n v="80"/>
    <n v="3"/>
    <n v="1"/>
    <n v="2"/>
    <n v="1"/>
    <n v="1"/>
    <n v="0"/>
    <n v="0"/>
  </r>
  <r>
    <x v="1"/>
    <x v="2"/>
    <x v="1"/>
    <s v="Current Employees"/>
    <x v="1"/>
    <s v="Technical Degree"/>
    <s v="STAFF-1934"/>
    <n v="1934"/>
    <x v="1"/>
    <s v="Research Scientist"/>
    <s v="Married"/>
    <s v="No"/>
    <s v="Y"/>
    <n v="4"/>
    <n v="-2"/>
    <n v="0"/>
    <n v="47"/>
    <n v="0"/>
    <m/>
    <n v="0"/>
    <n v="1"/>
    <n v="1169"/>
    <n v="14"/>
    <s v="Master's Degree"/>
    <n v="1"/>
    <n v="4"/>
    <n v="64"/>
    <n v="3"/>
    <n v="2"/>
    <n v="4"/>
    <n v="5467"/>
    <n v="2125"/>
    <n v="8"/>
    <n v="18"/>
    <n v="3"/>
    <n v="3"/>
    <n v="80"/>
    <n v="1"/>
    <n v="16"/>
    <n v="4"/>
    <n v="8"/>
    <n v="7"/>
    <n v="1"/>
    <n v="7"/>
  </r>
  <r>
    <x v="1"/>
    <x v="2"/>
    <x v="2"/>
    <s v="Current Employees"/>
    <x v="1"/>
    <s v="Technical Degree"/>
    <s v="STAFF-1574"/>
    <n v="1574"/>
    <x v="1"/>
    <s v="Research Scientist"/>
    <s v="Married"/>
    <s v="No"/>
    <s v="Y"/>
    <n v="3"/>
    <n v="-2"/>
    <n v="0"/>
    <n v="32"/>
    <n v="0"/>
    <m/>
    <n v="0"/>
    <n v="1"/>
    <n v="1200"/>
    <n v="1"/>
    <s v="Master's Degree"/>
    <n v="1"/>
    <n v="4"/>
    <n v="62"/>
    <n v="3"/>
    <n v="2"/>
    <n v="4"/>
    <n v="4087"/>
    <n v="25174"/>
    <n v="4"/>
    <n v="14"/>
    <n v="3"/>
    <n v="2"/>
    <n v="80"/>
    <n v="1"/>
    <n v="9"/>
    <n v="2"/>
    <n v="6"/>
    <n v="5"/>
    <n v="1"/>
    <n v="2"/>
  </r>
  <r>
    <x v="1"/>
    <x v="2"/>
    <x v="0"/>
    <s v="Current Employees"/>
    <x v="1"/>
    <s v="Life Sciences"/>
    <s v="STAFF-1813"/>
    <n v="1813"/>
    <x v="1"/>
    <s v="Research Scientist"/>
    <s v="Single"/>
    <s v="No"/>
    <s v="Y"/>
    <n v="2"/>
    <n v="-2"/>
    <n v="0"/>
    <n v="43"/>
    <n v="0"/>
    <m/>
    <n v="0"/>
    <n v="1"/>
    <n v="343"/>
    <n v="9"/>
    <s v="Bachelor's Degree"/>
    <n v="1"/>
    <n v="1"/>
    <n v="52"/>
    <n v="3"/>
    <n v="1"/>
    <n v="3"/>
    <n v="2438"/>
    <n v="24978"/>
    <n v="4"/>
    <n v="13"/>
    <n v="3"/>
    <n v="3"/>
    <n v="80"/>
    <n v="0"/>
    <n v="7"/>
    <n v="2"/>
    <n v="3"/>
    <n v="2"/>
    <n v="1"/>
    <n v="2"/>
  </r>
  <r>
    <x v="1"/>
    <x v="2"/>
    <x v="2"/>
    <s v="Current Employees"/>
    <x v="1"/>
    <s v="Medical"/>
    <s v="STAFF-2057"/>
    <n v="2057"/>
    <x v="1"/>
    <s v="Manufacturing Director"/>
    <s v="Single"/>
    <s v="No"/>
    <s v="Y"/>
    <n v="2"/>
    <n v="-2"/>
    <n v="0"/>
    <n v="31"/>
    <n v="0"/>
    <m/>
    <n v="0"/>
    <n v="1"/>
    <n v="325"/>
    <n v="5"/>
    <s v="Bachelor's Degree"/>
    <n v="1"/>
    <n v="2"/>
    <n v="74"/>
    <n v="3"/>
    <n v="2"/>
    <n v="3"/>
    <n v="9936"/>
    <n v="3787"/>
    <n v="0"/>
    <n v="19"/>
    <n v="3"/>
    <n v="2"/>
    <n v="80"/>
    <n v="0"/>
    <n v="10"/>
    <n v="3"/>
    <n v="9"/>
    <n v="4"/>
    <n v="1"/>
    <n v="7"/>
  </r>
  <r>
    <x v="1"/>
    <x v="2"/>
    <x v="2"/>
    <s v="Current Employees"/>
    <x v="1"/>
    <s v="Technical Degree"/>
    <s v="STAFF-1764"/>
    <n v="1764"/>
    <x v="1"/>
    <s v="Research Scientist"/>
    <s v="Single"/>
    <s v="No"/>
    <s v="Y"/>
    <n v="3"/>
    <n v="-2"/>
    <n v="0"/>
    <n v="32"/>
    <n v="0"/>
    <m/>
    <n v="0"/>
    <n v="1"/>
    <n v="953"/>
    <n v="5"/>
    <s v="Master's Degree"/>
    <n v="1"/>
    <n v="4"/>
    <n v="65"/>
    <n v="3"/>
    <n v="1"/>
    <n v="4"/>
    <n v="2718"/>
    <n v="17674"/>
    <n v="2"/>
    <n v="14"/>
    <n v="3"/>
    <n v="2"/>
    <n v="80"/>
    <n v="0"/>
    <n v="12"/>
    <n v="3"/>
    <n v="7"/>
    <n v="7"/>
    <n v="0"/>
    <n v="7"/>
  </r>
  <r>
    <x v="1"/>
    <x v="2"/>
    <x v="0"/>
    <s v="Current Employees"/>
    <x v="1"/>
    <s v="Life Sciences"/>
    <s v="STAFF-1471"/>
    <n v="1471"/>
    <x v="1"/>
    <s v="Laboratory Technician"/>
    <s v="Single"/>
    <s v="No"/>
    <s v="Y"/>
    <n v="5"/>
    <n v="-2"/>
    <n v="0"/>
    <n v="44"/>
    <n v="0"/>
    <m/>
    <n v="0"/>
    <n v="1"/>
    <n v="981"/>
    <n v="5"/>
    <s v="Bachelor's Degree"/>
    <n v="1"/>
    <n v="3"/>
    <n v="90"/>
    <n v="2"/>
    <n v="1"/>
    <n v="3"/>
    <n v="3162"/>
    <n v="7973"/>
    <n v="3"/>
    <n v="14"/>
    <n v="3"/>
    <n v="4"/>
    <n v="80"/>
    <n v="0"/>
    <n v="7"/>
    <n v="3"/>
    <n v="5"/>
    <n v="2"/>
    <n v="0"/>
    <n v="3"/>
  </r>
  <r>
    <x v="1"/>
    <x v="2"/>
    <x v="2"/>
    <s v="Current Employees"/>
    <x v="1"/>
    <s v="Medical"/>
    <s v="STAFF-1947"/>
    <n v="1947"/>
    <x v="1"/>
    <s v="Research Scientist"/>
    <s v="Single"/>
    <s v="No"/>
    <s v="Y"/>
    <n v="3"/>
    <n v="-2"/>
    <n v="0"/>
    <n v="28"/>
    <n v="0"/>
    <m/>
    <n v="0"/>
    <n v="1"/>
    <n v="1103"/>
    <n v="16"/>
    <s v="Bachelor's Degree"/>
    <n v="1"/>
    <n v="3"/>
    <n v="49"/>
    <n v="3"/>
    <n v="1"/>
    <n v="3"/>
    <n v="2144"/>
    <n v="2122"/>
    <n v="1"/>
    <n v="14"/>
    <n v="3"/>
    <n v="3"/>
    <n v="80"/>
    <n v="0"/>
    <n v="5"/>
    <n v="2"/>
    <n v="5"/>
    <n v="3"/>
    <n v="1"/>
    <n v="4"/>
  </r>
  <r>
    <x v="1"/>
    <x v="2"/>
    <x v="0"/>
    <s v="Current Employees"/>
    <x v="1"/>
    <s v="Technical Degree"/>
    <s v="STAFF-1440"/>
    <n v="1440"/>
    <x v="1"/>
    <s v="Laboratory Technician"/>
    <s v="Single"/>
    <s v="No"/>
    <s v="Y"/>
    <n v="2"/>
    <n v="-2"/>
    <n v="0"/>
    <n v="37"/>
    <n v="0"/>
    <m/>
    <n v="0"/>
    <n v="1"/>
    <n v="1413"/>
    <n v="5"/>
    <s v="Associates Degree"/>
    <n v="1"/>
    <n v="4"/>
    <n v="84"/>
    <n v="4"/>
    <n v="1"/>
    <n v="4"/>
    <n v="3500"/>
    <n v="25470"/>
    <n v="0"/>
    <n v="14"/>
    <n v="3"/>
    <n v="1"/>
    <n v="80"/>
    <n v="0"/>
    <n v="7"/>
    <n v="1"/>
    <n v="6"/>
    <n v="5"/>
    <n v="1"/>
    <n v="3"/>
  </r>
  <r>
    <x v="1"/>
    <x v="2"/>
    <x v="0"/>
    <s v="Current Employees"/>
    <x v="1"/>
    <s v="Life Sciences"/>
    <s v="STAFF-1976"/>
    <n v="1976"/>
    <x v="1"/>
    <s v="Research Scientist"/>
    <s v="Single"/>
    <s v="No"/>
    <s v="Y"/>
    <n v="2"/>
    <n v="-2"/>
    <n v="0"/>
    <n v="42"/>
    <n v="0"/>
    <m/>
    <n v="0"/>
    <n v="1"/>
    <n v="335"/>
    <n v="23"/>
    <s v="Associates Degree"/>
    <n v="1"/>
    <n v="4"/>
    <n v="37"/>
    <n v="2"/>
    <n v="2"/>
    <n v="3"/>
    <n v="4332"/>
    <n v="14811"/>
    <n v="1"/>
    <n v="12"/>
    <n v="3"/>
    <n v="4"/>
    <n v="80"/>
    <n v="0"/>
    <n v="20"/>
    <n v="3"/>
    <n v="20"/>
    <n v="9"/>
    <n v="3"/>
    <n v="7"/>
  </r>
  <r>
    <x v="1"/>
    <x v="2"/>
    <x v="0"/>
    <s v="Current Employees"/>
    <x v="1"/>
    <s v="Life Sciences"/>
    <s v="STAFF-2022"/>
    <n v="2022"/>
    <x v="1"/>
    <s v="Manager"/>
    <s v="Single"/>
    <s v="No"/>
    <s v="Y"/>
    <n v="3"/>
    <n v="-2"/>
    <n v="0"/>
    <n v="39"/>
    <n v="0"/>
    <m/>
    <n v="0"/>
    <n v="1"/>
    <n v="105"/>
    <n v="9"/>
    <s v="Bachelor's Degree"/>
    <n v="1"/>
    <n v="4"/>
    <n v="87"/>
    <n v="3"/>
    <n v="5"/>
    <n v="4"/>
    <n v="19431"/>
    <n v="15302"/>
    <n v="2"/>
    <n v="13"/>
    <n v="3"/>
    <n v="3"/>
    <n v="80"/>
    <n v="0"/>
    <n v="21"/>
    <n v="2"/>
    <n v="6"/>
    <n v="0"/>
    <n v="1"/>
    <n v="3"/>
  </r>
  <r>
    <x v="1"/>
    <x v="2"/>
    <x v="1"/>
    <s v="Current Employees"/>
    <x v="0"/>
    <s v="Life Sciences"/>
    <s v="STAFF-2019"/>
    <n v="2019"/>
    <x v="1"/>
    <s v="Sales Representative"/>
    <s v="Divorced"/>
    <s v="No"/>
    <s v="Y"/>
    <n v="3"/>
    <n v="-2"/>
    <n v="0"/>
    <n v="52"/>
    <n v="0"/>
    <m/>
    <n v="0"/>
    <n v="1"/>
    <n v="585"/>
    <n v="29"/>
    <s v="Master's Degree"/>
    <n v="1"/>
    <n v="1"/>
    <n v="40"/>
    <n v="3"/>
    <n v="1"/>
    <n v="4"/>
    <n v="3482"/>
    <n v="19788"/>
    <n v="2"/>
    <n v="15"/>
    <n v="3"/>
    <n v="2"/>
    <n v="80"/>
    <n v="2"/>
    <n v="16"/>
    <n v="2"/>
    <n v="9"/>
    <n v="8"/>
    <n v="0"/>
    <n v="0"/>
  </r>
  <r>
    <x v="1"/>
    <x v="2"/>
    <x v="1"/>
    <s v="Current Employees"/>
    <x v="0"/>
    <s v="Marketing"/>
    <s v="STAFF-1612"/>
    <n v="1612"/>
    <x v="1"/>
    <s v="Sales Executive"/>
    <s v="Married"/>
    <s v="No"/>
    <s v="Y"/>
    <n v="2"/>
    <n v="-2"/>
    <n v="0"/>
    <n v="45"/>
    <n v="0"/>
    <m/>
    <n v="0"/>
    <n v="1"/>
    <n v="336"/>
    <n v="26"/>
    <s v="Bachelor's Degree"/>
    <n v="1"/>
    <n v="1"/>
    <n v="52"/>
    <n v="2"/>
    <n v="2"/>
    <n v="2"/>
    <n v="4385"/>
    <n v="24162"/>
    <n v="1"/>
    <n v="15"/>
    <n v="3"/>
    <n v="1"/>
    <n v="80"/>
    <n v="1"/>
    <n v="10"/>
    <n v="3"/>
    <n v="10"/>
    <n v="7"/>
    <n v="4"/>
    <n v="5"/>
  </r>
  <r>
    <x v="1"/>
    <x v="2"/>
    <x v="1"/>
    <s v="Current Employees"/>
    <x v="0"/>
    <s v="Marketing"/>
    <s v="STAFF-1731"/>
    <n v="1731"/>
    <x v="1"/>
    <s v="Sales Executive"/>
    <s v="Married"/>
    <s v="No"/>
    <s v="Y"/>
    <n v="3"/>
    <n v="-2"/>
    <n v="0"/>
    <n v="47"/>
    <n v="0"/>
    <m/>
    <n v="0"/>
    <n v="1"/>
    <n v="543"/>
    <n v="2"/>
    <s v="Master's Degree"/>
    <n v="1"/>
    <n v="3"/>
    <n v="87"/>
    <n v="3"/>
    <n v="2"/>
    <n v="2"/>
    <n v="4978"/>
    <n v="3536"/>
    <n v="7"/>
    <n v="11"/>
    <n v="3"/>
    <n v="4"/>
    <n v="80"/>
    <n v="1"/>
    <n v="4"/>
    <n v="1"/>
    <n v="1"/>
    <n v="0"/>
    <n v="0"/>
    <n v="0"/>
  </r>
  <r>
    <x v="1"/>
    <x v="2"/>
    <x v="1"/>
    <s v="Current Employees"/>
    <x v="0"/>
    <s v="Life Sciences"/>
    <s v="STAFF-1801"/>
    <n v="1801"/>
    <x v="1"/>
    <s v="Sales Executive"/>
    <s v="Single"/>
    <s v="No"/>
    <s v="Y"/>
    <n v="3"/>
    <n v="-2"/>
    <n v="0"/>
    <n v="46"/>
    <n v="0"/>
    <m/>
    <n v="0"/>
    <n v="1"/>
    <n v="849"/>
    <n v="26"/>
    <s v="Associates Degree"/>
    <n v="1"/>
    <n v="2"/>
    <n v="98"/>
    <n v="2"/>
    <n v="2"/>
    <n v="2"/>
    <n v="7991"/>
    <n v="25166"/>
    <n v="8"/>
    <n v="15"/>
    <n v="3"/>
    <n v="3"/>
    <n v="80"/>
    <n v="0"/>
    <n v="6"/>
    <n v="3"/>
    <n v="2"/>
    <n v="2"/>
    <n v="2"/>
    <n v="2"/>
  </r>
  <r>
    <x v="1"/>
    <x v="1"/>
    <x v="0"/>
    <s v="Current Employees"/>
    <x v="2"/>
    <s v="Human Resources"/>
    <s v="STAFF-1563"/>
    <n v="1563"/>
    <x v="1"/>
    <s v="Human Resources"/>
    <s v="Married"/>
    <s v="No"/>
    <s v="Y"/>
    <n v="2"/>
    <n v="-2"/>
    <n v="0"/>
    <n v="38"/>
    <n v="0"/>
    <m/>
    <n v="0"/>
    <n v="1"/>
    <n v="888"/>
    <n v="10"/>
    <s v="Master's Degree"/>
    <n v="1"/>
    <n v="3"/>
    <n v="71"/>
    <n v="3"/>
    <n v="2"/>
    <n v="3"/>
    <n v="6077"/>
    <n v="14814"/>
    <n v="3"/>
    <n v="11"/>
    <n v="3"/>
    <n v="3"/>
    <n v="80"/>
    <n v="0"/>
    <n v="10"/>
    <n v="3"/>
    <n v="6"/>
    <n v="3"/>
    <n v="1"/>
    <n v="2"/>
  </r>
  <r>
    <x v="1"/>
    <x v="1"/>
    <x v="4"/>
    <s v="Current Employees"/>
    <x v="2"/>
    <s v="Medical"/>
    <s v="STAFF-1746"/>
    <n v="1746"/>
    <x v="1"/>
    <s v="Human Resources"/>
    <s v="Married"/>
    <s v="No"/>
    <s v="Y"/>
    <n v="2"/>
    <n v="-2"/>
    <n v="0"/>
    <n v="24"/>
    <n v="0"/>
    <m/>
    <n v="0"/>
    <n v="1"/>
    <n v="897"/>
    <n v="10"/>
    <s v="Bachelor's Degree"/>
    <n v="1"/>
    <n v="1"/>
    <n v="59"/>
    <n v="3"/>
    <n v="1"/>
    <n v="4"/>
    <n v="2145"/>
    <n v="2097"/>
    <n v="0"/>
    <n v="14"/>
    <n v="3"/>
    <n v="4"/>
    <n v="80"/>
    <n v="1"/>
    <n v="3"/>
    <n v="3"/>
    <n v="2"/>
    <n v="2"/>
    <n v="2"/>
    <n v="1"/>
  </r>
  <r>
    <x v="1"/>
    <x v="1"/>
    <x v="2"/>
    <s v="Current Employees"/>
    <x v="1"/>
    <s v="Life Sciences"/>
    <s v="STAFF-1590"/>
    <n v="1590"/>
    <x v="1"/>
    <s v="Healthcare Representative"/>
    <s v="Divorced"/>
    <s v="No"/>
    <s v="Y"/>
    <n v="0"/>
    <n v="-2"/>
    <n v="0"/>
    <n v="29"/>
    <n v="0"/>
    <m/>
    <n v="0"/>
    <n v="1"/>
    <n v="995"/>
    <n v="2"/>
    <s v="High School"/>
    <n v="1"/>
    <n v="1"/>
    <n v="87"/>
    <n v="3"/>
    <n v="2"/>
    <n v="4"/>
    <n v="8853"/>
    <n v="24483"/>
    <n v="1"/>
    <n v="19"/>
    <n v="3"/>
    <n v="4"/>
    <n v="80"/>
    <n v="1"/>
    <n v="6"/>
    <n v="4"/>
    <n v="6"/>
    <n v="4"/>
    <n v="1"/>
    <n v="3"/>
  </r>
  <r>
    <x v="1"/>
    <x v="1"/>
    <x v="2"/>
    <s v="Current Employees"/>
    <x v="1"/>
    <s v="Life Sciences"/>
    <s v="STAFF-1615"/>
    <n v="1615"/>
    <x v="1"/>
    <s v="Manufacturing Director"/>
    <s v="Divorced"/>
    <s v="No"/>
    <s v="Y"/>
    <n v="3"/>
    <n v="-2"/>
    <n v="0"/>
    <n v="34"/>
    <n v="0"/>
    <m/>
    <n v="0"/>
    <n v="1"/>
    <n v="426"/>
    <n v="10"/>
    <s v="Master's Degree"/>
    <n v="1"/>
    <n v="3"/>
    <n v="42"/>
    <n v="4"/>
    <n v="2"/>
    <n v="4"/>
    <n v="4724"/>
    <n v="17000"/>
    <n v="1"/>
    <n v="13"/>
    <n v="3"/>
    <n v="1"/>
    <n v="80"/>
    <n v="1"/>
    <n v="9"/>
    <n v="3"/>
    <n v="9"/>
    <n v="7"/>
    <n v="7"/>
    <n v="2"/>
  </r>
  <r>
    <x v="1"/>
    <x v="1"/>
    <x v="2"/>
    <s v="Current Employees"/>
    <x v="1"/>
    <s v="Medical"/>
    <s v="STAFF-1485"/>
    <n v="1485"/>
    <x v="1"/>
    <s v="Research Director"/>
    <s v="Divorced"/>
    <s v="No"/>
    <s v="Y"/>
    <n v="3"/>
    <n v="-2"/>
    <n v="0"/>
    <n v="34"/>
    <n v="0"/>
    <m/>
    <n v="0"/>
    <n v="1"/>
    <n v="829"/>
    <n v="15"/>
    <s v="Bachelor's Degree"/>
    <n v="1"/>
    <n v="2"/>
    <n v="71"/>
    <n v="3"/>
    <n v="4"/>
    <n v="3"/>
    <n v="17007"/>
    <n v="11929"/>
    <n v="7"/>
    <n v="14"/>
    <n v="3"/>
    <n v="4"/>
    <n v="80"/>
    <n v="2"/>
    <n v="16"/>
    <n v="2"/>
    <n v="14"/>
    <n v="8"/>
    <n v="6"/>
    <n v="9"/>
  </r>
  <r>
    <x v="1"/>
    <x v="1"/>
    <x v="2"/>
    <s v="Current Employees"/>
    <x v="1"/>
    <s v="Other"/>
    <s v="STAFF-1431"/>
    <n v="1431"/>
    <x v="1"/>
    <s v="Research Scientist"/>
    <s v="Divorced"/>
    <s v="No"/>
    <s v="Y"/>
    <n v="2"/>
    <n v="-2"/>
    <n v="0"/>
    <n v="34"/>
    <n v="0"/>
    <m/>
    <n v="0"/>
    <n v="1"/>
    <n v="560"/>
    <n v="1"/>
    <s v="Master's Degree"/>
    <n v="1"/>
    <n v="4"/>
    <n v="91"/>
    <n v="3"/>
    <n v="1"/>
    <n v="3"/>
    <n v="2996"/>
    <n v="20284"/>
    <n v="5"/>
    <n v="14"/>
    <n v="3"/>
    <n v="3"/>
    <n v="80"/>
    <n v="2"/>
    <n v="10"/>
    <n v="3"/>
    <n v="4"/>
    <n v="3"/>
    <n v="1"/>
    <n v="3"/>
  </r>
  <r>
    <x v="1"/>
    <x v="1"/>
    <x v="2"/>
    <s v="Current Employees"/>
    <x v="1"/>
    <s v="Life Sciences"/>
    <s v="STAFF-1653"/>
    <n v="1653"/>
    <x v="1"/>
    <s v="Manufacturing Director"/>
    <s v="Divorced"/>
    <s v="No"/>
    <s v="Y"/>
    <n v="6"/>
    <n v="-2"/>
    <n v="0"/>
    <n v="25"/>
    <n v="0"/>
    <m/>
    <n v="0"/>
    <n v="1"/>
    <n v="772"/>
    <n v="2"/>
    <s v="High School"/>
    <n v="1"/>
    <n v="4"/>
    <n v="77"/>
    <n v="4"/>
    <n v="2"/>
    <n v="3"/>
    <n v="5206"/>
    <n v="4973"/>
    <n v="1"/>
    <n v="17"/>
    <n v="3"/>
    <n v="3"/>
    <n v="80"/>
    <n v="2"/>
    <n v="7"/>
    <n v="3"/>
    <n v="7"/>
    <n v="7"/>
    <n v="0"/>
    <n v="7"/>
  </r>
  <r>
    <x v="1"/>
    <x v="1"/>
    <x v="1"/>
    <s v="Current Employees"/>
    <x v="1"/>
    <s v="Life Sciences"/>
    <s v="STAFF-1941"/>
    <n v="1941"/>
    <x v="1"/>
    <s v="Research Director"/>
    <s v="Married"/>
    <s v="No"/>
    <s v="Y"/>
    <n v="3"/>
    <n v="-2"/>
    <n v="0"/>
    <n v="49"/>
    <n v="0"/>
    <m/>
    <n v="0"/>
    <n v="1"/>
    <n v="1064"/>
    <n v="2"/>
    <s v="High School"/>
    <n v="1"/>
    <n v="2"/>
    <n v="42"/>
    <n v="3"/>
    <n v="5"/>
    <n v="4"/>
    <n v="19161"/>
    <n v="13738"/>
    <n v="3"/>
    <n v="15"/>
    <n v="3"/>
    <n v="4"/>
    <n v="80"/>
    <n v="0"/>
    <n v="28"/>
    <n v="3"/>
    <n v="5"/>
    <n v="4"/>
    <n v="4"/>
    <n v="3"/>
  </r>
  <r>
    <x v="1"/>
    <x v="1"/>
    <x v="2"/>
    <s v="Current Employees"/>
    <x v="1"/>
    <s v="Medical"/>
    <s v="STAFF-1852"/>
    <n v="1852"/>
    <x v="1"/>
    <s v="Laboratory Technician"/>
    <s v="Married"/>
    <s v="No"/>
    <s v="Y"/>
    <n v="3"/>
    <n v="-2"/>
    <n v="0"/>
    <n v="29"/>
    <n v="0"/>
    <m/>
    <n v="0"/>
    <n v="1"/>
    <n v="574"/>
    <n v="20"/>
    <s v="High School"/>
    <n v="1"/>
    <n v="4"/>
    <n v="40"/>
    <n v="3"/>
    <n v="1"/>
    <n v="4"/>
    <n v="3812"/>
    <n v="7003"/>
    <n v="1"/>
    <n v="13"/>
    <n v="3"/>
    <n v="2"/>
    <n v="80"/>
    <n v="0"/>
    <n v="11"/>
    <n v="4"/>
    <n v="11"/>
    <n v="8"/>
    <n v="3"/>
    <n v="10"/>
  </r>
  <r>
    <x v="1"/>
    <x v="1"/>
    <x v="0"/>
    <s v="Current Employees"/>
    <x v="1"/>
    <s v="Life Sciences"/>
    <s v="STAFF-1997"/>
    <n v="1997"/>
    <x v="1"/>
    <s v="Manufacturing Director"/>
    <s v="Married"/>
    <s v="No"/>
    <s v="Y"/>
    <n v="1"/>
    <n v="-2"/>
    <n v="0"/>
    <n v="38"/>
    <n v="0"/>
    <m/>
    <n v="0"/>
    <n v="1"/>
    <n v="508"/>
    <n v="6"/>
    <s v="Master's Degree"/>
    <n v="1"/>
    <n v="1"/>
    <n v="72"/>
    <n v="2"/>
    <n v="2"/>
    <n v="3"/>
    <n v="5321"/>
    <n v="14284"/>
    <n v="2"/>
    <n v="11"/>
    <n v="3"/>
    <n v="4"/>
    <n v="80"/>
    <n v="1"/>
    <n v="10"/>
    <n v="3"/>
    <n v="8"/>
    <n v="3"/>
    <n v="7"/>
    <n v="7"/>
  </r>
  <r>
    <x v="1"/>
    <x v="1"/>
    <x v="2"/>
    <s v="Current Employees"/>
    <x v="1"/>
    <s v="Life Sciences"/>
    <s v="STAFF-1720"/>
    <n v="1720"/>
    <x v="1"/>
    <s v="Research Scientist"/>
    <s v="Married"/>
    <s v="No"/>
    <s v="Y"/>
    <n v="3"/>
    <n v="-2"/>
    <n v="0"/>
    <n v="32"/>
    <n v="0"/>
    <m/>
    <n v="0"/>
    <n v="1"/>
    <n v="585"/>
    <n v="10"/>
    <s v="Bachelor's Degree"/>
    <n v="1"/>
    <n v="1"/>
    <n v="56"/>
    <n v="3"/>
    <n v="1"/>
    <n v="3"/>
    <n v="3433"/>
    <n v="17360"/>
    <n v="6"/>
    <n v="13"/>
    <n v="3"/>
    <n v="1"/>
    <n v="80"/>
    <n v="1"/>
    <n v="10"/>
    <n v="2"/>
    <n v="5"/>
    <n v="2"/>
    <n v="1"/>
    <n v="3"/>
  </r>
  <r>
    <x v="1"/>
    <x v="1"/>
    <x v="2"/>
    <s v="Current Employees"/>
    <x v="1"/>
    <s v="Other"/>
    <s v="STAFF-1918"/>
    <n v="1918"/>
    <x v="1"/>
    <s v="Laboratory Technician"/>
    <s v="Married"/>
    <s v="No"/>
    <s v="Y"/>
    <n v="3"/>
    <n v="-2"/>
    <n v="0"/>
    <n v="26"/>
    <n v="0"/>
    <m/>
    <n v="0"/>
    <n v="1"/>
    <n v="1096"/>
    <n v="6"/>
    <s v="Bachelor's Degree"/>
    <n v="1"/>
    <n v="3"/>
    <n v="61"/>
    <n v="4"/>
    <n v="1"/>
    <n v="4"/>
    <n v="2544"/>
    <n v="7102"/>
    <n v="0"/>
    <n v="18"/>
    <n v="3"/>
    <n v="1"/>
    <n v="80"/>
    <n v="1"/>
    <n v="8"/>
    <n v="3"/>
    <n v="7"/>
    <n v="7"/>
    <n v="7"/>
    <n v="7"/>
  </r>
  <r>
    <x v="1"/>
    <x v="1"/>
    <x v="0"/>
    <s v="Current Employees"/>
    <x v="1"/>
    <s v="Medical"/>
    <s v="STAFF-2061"/>
    <n v="2061"/>
    <x v="1"/>
    <s v="Laboratory Technician"/>
    <s v="Married"/>
    <s v="No"/>
    <s v="Y"/>
    <n v="3"/>
    <n v="-2"/>
    <n v="0"/>
    <n v="36"/>
    <n v="0"/>
    <m/>
    <n v="0"/>
    <n v="1"/>
    <n v="884"/>
    <n v="23"/>
    <s v="Associates Degree"/>
    <n v="1"/>
    <n v="3"/>
    <n v="41"/>
    <n v="4"/>
    <n v="2"/>
    <n v="4"/>
    <n v="2571"/>
    <n v="12290"/>
    <n v="4"/>
    <n v="17"/>
    <n v="3"/>
    <n v="3"/>
    <n v="80"/>
    <n v="1"/>
    <n v="17"/>
    <n v="3"/>
    <n v="5"/>
    <n v="2"/>
    <n v="0"/>
    <n v="3"/>
  </r>
  <r>
    <x v="1"/>
    <x v="1"/>
    <x v="2"/>
    <s v="Current Employees"/>
    <x v="1"/>
    <s v="Technical Degree"/>
    <s v="STAFF-1597"/>
    <n v="1597"/>
    <x v="1"/>
    <s v="Healthcare Representative"/>
    <s v="Married"/>
    <s v="No"/>
    <s v="Y"/>
    <n v="3"/>
    <n v="-2"/>
    <n v="0"/>
    <n v="34"/>
    <n v="0"/>
    <m/>
    <n v="0"/>
    <n v="1"/>
    <n v="653"/>
    <n v="10"/>
    <s v="Master's Degree"/>
    <n v="1"/>
    <n v="4"/>
    <n v="92"/>
    <n v="2"/>
    <n v="2"/>
    <n v="4"/>
    <n v="5063"/>
    <n v="15332"/>
    <n v="1"/>
    <n v="14"/>
    <n v="3"/>
    <n v="2"/>
    <n v="80"/>
    <n v="1"/>
    <n v="8"/>
    <n v="2"/>
    <n v="8"/>
    <n v="2"/>
    <n v="7"/>
    <n v="7"/>
  </r>
  <r>
    <x v="1"/>
    <x v="1"/>
    <x v="0"/>
    <s v="Current Employees"/>
    <x v="1"/>
    <s v="Life Sciences"/>
    <s v="STAFF-1668"/>
    <n v="1668"/>
    <x v="1"/>
    <s v="Research Scientist"/>
    <s v="Married"/>
    <s v="No"/>
    <s v="Y"/>
    <n v="4"/>
    <n v="-2"/>
    <n v="0"/>
    <n v="38"/>
    <n v="0"/>
    <m/>
    <n v="0"/>
    <n v="1"/>
    <n v="1189"/>
    <n v="1"/>
    <s v="Bachelor's Degree"/>
    <n v="1"/>
    <n v="4"/>
    <n v="90"/>
    <n v="3"/>
    <n v="2"/>
    <n v="4"/>
    <n v="4735"/>
    <n v="9867"/>
    <n v="7"/>
    <n v="15"/>
    <n v="3"/>
    <n v="4"/>
    <n v="80"/>
    <n v="2"/>
    <n v="19"/>
    <n v="4"/>
    <n v="13"/>
    <n v="11"/>
    <n v="2"/>
    <n v="9"/>
  </r>
  <r>
    <x v="1"/>
    <x v="1"/>
    <x v="1"/>
    <s v="Current Employees"/>
    <x v="1"/>
    <s v="Medical"/>
    <s v="STAFF-1922"/>
    <n v="1922"/>
    <x v="1"/>
    <s v="Healthcare Representative"/>
    <s v="Single"/>
    <s v="No"/>
    <s v="Y"/>
    <n v="3"/>
    <n v="-2"/>
    <n v="0"/>
    <n v="45"/>
    <n v="0"/>
    <m/>
    <n v="0"/>
    <n v="1"/>
    <n v="1297"/>
    <n v="1"/>
    <s v="Master's Degree"/>
    <n v="1"/>
    <n v="2"/>
    <n v="44"/>
    <n v="3"/>
    <n v="2"/>
    <n v="3"/>
    <n v="5399"/>
    <n v="14511"/>
    <n v="4"/>
    <n v="12"/>
    <n v="3"/>
    <n v="3"/>
    <n v="80"/>
    <n v="0"/>
    <n v="12"/>
    <n v="3"/>
    <n v="4"/>
    <n v="2"/>
    <n v="0"/>
    <n v="3"/>
  </r>
  <r>
    <x v="1"/>
    <x v="1"/>
    <x v="0"/>
    <s v="Current Employees"/>
    <x v="1"/>
    <s v="Life Sciences"/>
    <s v="STAFF-1412"/>
    <n v="1412"/>
    <x v="1"/>
    <s v="Manufacturing Director"/>
    <s v="Single"/>
    <s v="No"/>
    <s v="Y"/>
    <n v="2"/>
    <n v="-2"/>
    <n v="0"/>
    <n v="35"/>
    <n v="0"/>
    <m/>
    <n v="0"/>
    <n v="1"/>
    <n v="200"/>
    <n v="18"/>
    <s v="Associates Degree"/>
    <n v="1"/>
    <n v="3"/>
    <n v="60"/>
    <n v="3"/>
    <n v="3"/>
    <n v="4"/>
    <n v="9362"/>
    <n v="19944"/>
    <n v="2"/>
    <n v="11"/>
    <n v="3"/>
    <n v="3"/>
    <n v="80"/>
    <n v="0"/>
    <n v="10"/>
    <n v="3"/>
    <n v="2"/>
    <n v="2"/>
    <n v="2"/>
    <n v="2"/>
  </r>
  <r>
    <x v="1"/>
    <x v="1"/>
    <x v="2"/>
    <s v="Current Employees"/>
    <x v="1"/>
    <s v="Medical"/>
    <s v="STAFF-1648"/>
    <n v="1648"/>
    <x v="1"/>
    <s v="Research Scientist"/>
    <s v="Single"/>
    <s v="No"/>
    <s v="Y"/>
    <n v="0"/>
    <n v="-2"/>
    <n v="0"/>
    <n v="27"/>
    <n v="0"/>
    <m/>
    <n v="0"/>
    <n v="1"/>
    <n v="591"/>
    <n v="2"/>
    <s v="Bachelor's Degree"/>
    <n v="1"/>
    <n v="4"/>
    <n v="87"/>
    <n v="3"/>
    <n v="1"/>
    <n v="4"/>
    <n v="2580"/>
    <n v="6297"/>
    <n v="2"/>
    <n v="13"/>
    <n v="3"/>
    <n v="3"/>
    <n v="80"/>
    <n v="0"/>
    <n v="6"/>
    <n v="2"/>
    <n v="4"/>
    <n v="2"/>
    <n v="1"/>
    <n v="2"/>
  </r>
  <r>
    <x v="1"/>
    <x v="1"/>
    <x v="0"/>
    <s v="Current Employees"/>
    <x v="0"/>
    <s v="Life Sciences"/>
    <s v="STAFF-1812"/>
    <n v="1812"/>
    <x v="1"/>
    <s v="Sales Executive"/>
    <s v="Divorced"/>
    <s v="No"/>
    <s v="Y"/>
    <n v="6"/>
    <n v="-2"/>
    <n v="0"/>
    <n v="39"/>
    <n v="0"/>
    <m/>
    <n v="0"/>
    <n v="1"/>
    <n v="766"/>
    <n v="20"/>
    <s v="Bachelor's Degree"/>
    <n v="1"/>
    <n v="3"/>
    <n v="83"/>
    <n v="3"/>
    <n v="2"/>
    <n v="4"/>
    <n v="4127"/>
    <n v="19188"/>
    <n v="2"/>
    <n v="18"/>
    <n v="3"/>
    <n v="4"/>
    <n v="80"/>
    <n v="1"/>
    <n v="7"/>
    <n v="3"/>
    <n v="2"/>
    <n v="1"/>
    <n v="2"/>
    <n v="2"/>
  </r>
  <r>
    <x v="1"/>
    <x v="1"/>
    <x v="0"/>
    <s v="Current Employees"/>
    <x v="0"/>
    <s v="Medical"/>
    <s v="STAFF-1700"/>
    <n v="1700"/>
    <x v="1"/>
    <s v="Sales Executive"/>
    <s v="Divorced"/>
    <s v="No"/>
    <s v="Y"/>
    <n v="2"/>
    <n v="-2"/>
    <n v="0"/>
    <n v="37"/>
    <n v="0"/>
    <m/>
    <n v="0"/>
    <n v="1"/>
    <n v="1278"/>
    <n v="1"/>
    <s v="Master's Degree"/>
    <n v="1"/>
    <n v="3"/>
    <n v="31"/>
    <n v="1"/>
    <n v="2"/>
    <n v="4"/>
    <n v="9525"/>
    <n v="7677"/>
    <n v="1"/>
    <n v="14"/>
    <n v="3"/>
    <n v="3"/>
    <n v="80"/>
    <n v="2"/>
    <n v="6"/>
    <n v="2"/>
    <n v="6"/>
    <n v="3"/>
    <n v="1"/>
    <n v="3"/>
  </r>
  <r>
    <x v="1"/>
    <x v="1"/>
    <x v="1"/>
    <s v="Current Employees"/>
    <x v="0"/>
    <s v="Medical"/>
    <s v="STAFF-2065"/>
    <n v="2065"/>
    <x v="1"/>
    <s v="Sales Executive"/>
    <s v="Married"/>
    <s v="No"/>
    <s v="Y"/>
    <n v="3"/>
    <n v="-2"/>
    <n v="0"/>
    <n v="49"/>
    <n v="0"/>
    <m/>
    <n v="0"/>
    <n v="1"/>
    <n v="1023"/>
    <n v="2"/>
    <s v="Bachelor's Degree"/>
    <n v="1"/>
    <n v="4"/>
    <n v="63"/>
    <n v="2"/>
    <n v="2"/>
    <n v="2"/>
    <n v="5390"/>
    <n v="13243"/>
    <n v="2"/>
    <n v="14"/>
    <n v="3"/>
    <n v="4"/>
    <n v="80"/>
    <n v="0"/>
    <n v="17"/>
    <n v="2"/>
    <n v="9"/>
    <n v="6"/>
    <n v="0"/>
    <n v="8"/>
  </r>
  <r>
    <x v="1"/>
    <x v="1"/>
    <x v="2"/>
    <s v="Current Employees"/>
    <x v="0"/>
    <s v="Medical"/>
    <s v="STAFF-1477"/>
    <n v="1477"/>
    <x v="1"/>
    <s v="Sales Executive"/>
    <s v="Married"/>
    <s v="No"/>
    <s v="Y"/>
    <n v="2"/>
    <n v="-2"/>
    <n v="0"/>
    <n v="33"/>
    <n v="0"/>
    <m/>
    <n v="0"/>
    <n v="1"/>
    <n v="430"/>
    <n v="7"/>
    <s v="Bachelor's Degree"/>
    <n v="1"/>
    <n v="4"/>
    <n v="54"/>
    <n v="3"/>
    <n v="2"/>
    <n v="3"/>
    <n v="4373"/>
    <n v="17456"/>
    <n v="0"/>
    <n v="14"/>
    <n v="3"/>
    <n v="1"/>
    <n v="80"/>
    <n v="2"/>
    <n v="5"/>
    <n v="3"/>
    <n v="4"/>
    <n v="3"/>
    <n v="0"/>
    <n v="3"/>
  </r>
  <r>
    <x v="1"/>
    <x v="1"/>
    <x v="2"/>
    <s v="Current Employees"/>
    <x v="0"/>
    <s v="Life Sciences"/>
    <s v="STAFF-1507"/>
    <n v="1507"/>
    <x v="1"/>
    <s v="Sales Executive"/>
    <s v="Single"/>
    <s v="No"/>
    <s v="Y"/>
    <n v="5"/>
    <n v="-2"/>
    <n v="0"/>
    <n v="28"/>
    <n v="0"/>
    <m/>
    <n v="0"/>
    <n v="1"/>
    <n v="467"/>
    <n v="7"/>
    <s v="Bachelor's Degree"/>
    <n v="1"/>
    <n v="3"/>
    <n v="55"/>
    <n v="3"/>
    <n v="2"/>
    <n v="3"/>
    <n v="4898"/>
    <n v="11827"/>
    <n v="0"/>
    <n v="14"/>
    <n v="3"/>
    <n v="4"/>
    <n v="80"/>
    <n v="0"/>
    <n v="5"/>
    <n v="3"/>
    <n v="4"/>
    <n v="2"/>
    <n v="1"/>
    <n v="3"/>
  </r>
  <r>
    <x v="1"/>
    <x v="1"/>
    <x v="2"/>
    <s v="Current Employees"/>
    <x v="0"/>
    <s v="Other"/>
    <s v="STAFF-1613"/>
    <n v="1613"/>
    <x v="1"/>
    <s v="Sales Executive"/>
    <s v="Single"/>
    <s v="No"/>
    <s v="Y"/>
    <n v="3"/>
    <n v="-2"/>
    <n v="0"/>
    <n v="31"/>
    <n v="0"/>
    <m/>
    <n v="0"/>
    <n v="1"/>
    <n v="715"/>
    <n v="2"/>
    <s v="Master's Degree"/>
    <n v="1"/>
    <n v="4"/>
    <n v="54"/>
    <n v="3"/>
    <n v="2"/>
    <n v="3"/>
    <n v="5332"/>
    <n v="21602"/>
    <n v="7"/>
    <n v="13"/>
    <n v="3"/>
    <n v="4"/>
    <n v="80"/>
    <n v="0"/>
    <n v="10"/>
    <n v="3"/>
    <n v="5"/>
    <n v="2"/>
    <n v="0"/>
    <n v="3"/>
  </r>
  <r>
    <x v="1"/>
    <x v="1"/>
    <x v="2"/>
    <s v="Current Employees"/>
    <x v="0"/>
    <s v="Marketing"/>
    <s v="STAFF-1853"/>
    <n v="1853"/>
    <x v="1"/>
    <s v="Sales Executive"/>
    <s v="Single"/>
    <s v="No"/>
    <s v="Y"/>
    <n v="2"/>
    <n v="-2"/>
    <n v="0"/>
    <n v="32"/>
    <n v="0"/>
    <m/>
    <n v="0"/>
    <n v="1"/>
    <n v="1318"/>
    <n v="10"/>
    <s v="Master's Degree"/>
    <n v="1"/>
    <n v="4"/>
    <n v="79"/>
    <n v="3"/>
    <n v="2"/>
    <n v="2"/>
    <n v="4648"/>
    <n v="26075"/>
    <n v="8"/>
    <n v="13"/>
    <n v="3"/>
    <n v="3"/>
    <n v="80"/>
    <n v="0"/>
    <n v="4"/>
    <n v="4"/>
    <n v="0"/>
    <n v="0"/>
    <n v="0"/>
    <n v="0"/>
  </r>
  <r>
    <x v="1"/>
    <x v="0"/>
    <x v="0"/>
    <s v="Current Employees"/>
    <x v="2"/>
    <s v="Other"/>
    <s v="STAFF-1794"/>
    <n v="1794"/>
    <x v="1"/>
    <s v="Human Resources"/>
    <s v="Divorced"/>
    <s v="No"/>
    <s v="Y"/>
    <n v="4"/>
    <n v="-2"/>
    <n v="0"/>
    <n v="37"/>
    <n v="0"/>
    <m/>
    <n v="0"/>
    <n v="1"/>
    <n v="1239"/>
    <n v="8"/>
    <s v="Associates Degree"/>
    <n v="1"/>
    <n v="3"/>
    <n v="89"/>
    <n v="3"/>
    <n v="2"/>
    <n v="2"/>
    <n v="4071"/>
    <n v="12832"/>
    <n v="2"/>
    <n v="13"/>
    <n v="3"/>
    <n v="3"/>
    <n v="80"/>
    <n v="0"/>
    <n v="19"/>
    <n v="2"/>
    <n v="10"/>
    <n v="0"/>
    <n v="4"/>
    <n v="7"/>
  </r>
  <r>
    <x v="1"/>
    <x v="0"/>
    <x v="2"/>
    <s v="Current Employees"/>
    <x v="2"/>
    <s v="Medical"/>
    <s v="STAFF-1865"/>
    <n v="1865"/>
    <x v="1"/>
    <s v="Human Resources"/>
    <s v="Married"/>
    <s v="No"/>
    <s v="Y"/>
    <n v="3"/>
    <n v="-2"/>
    <n v="0"/>
    <n v="29"/>
    <n v="0"/>
    <m/>
    <n v="0"/>
    <n v="1"/>
    <n v="352"/>
    <n v="6"/>
    <s v="High School"/>
    <n v="1"/>
    <n v="4"/>
    <n v="87"/>
    <n v="2"/>
    <n v="1"/>
    <n v="2"/>
    <n v="2804"/>
    <n v="15434"/>
    <n v="1"/>
    <n v="11"/>
    <n v="3"/>
    <n v="4"/>
    <n v="80"/>
    <n v="0"/>
    <n v="1"/>
    <n v="3"/>
    <n v="1"/>
    <n v="0"/>
    <n v="0"/>
    <n v="0"/>
  </r>
  <r>
    <x v="1"/>
    <x v="0"/>
    <x v="2"/>
    <s v="Current Employees"/>
    <x v="2"/>
    <s v="Other"/>
    <s v="STAFF-1419"/>
    <n v="1419"/>
    <x v="1"/>
    <s v="Human Resources"/>
    <s v="Single"/>
    <s v="No"/>
    <s v="Y"/>
    <n v="3"/>
    <n v="-2"/>
    <n v="0"/>
    <n v="29"/>
    <n v="0"/>
    <m/>
    <n v="0"/>
    <n v="1"/>
    <n v="332"/>
    <n v="17"/>
    <s v="Bachelor's Degree"/>
    <n v="1"/>
    <n v="2"/>
    <n v="51"/>
    <n v="2"/>
    <n v="3"/>
    <n v="3"/>
    <n v="7988"/>
    <n v="9769"/>
    <n v="1"/>
    <n v="13"/>
    <n v="3"/>
    <n v="1"/>
    <n v="80"/>
    <n v="0"/>
    <n v="10"/>
    <n v="2"/>
    <n v="10"/>
    <n v="9"/>
    <n v="0"/>
    <n v="9"/>
  </r>
  <r>
    <x v="1"/>
    <x v="0"/>
    <x v="0"/>
    <s v="Current Employees"/>
    <x v="2"/>
    <s v="Life Sciences"/>
    <s v="STAFF-1778"/>
    <n v="1778"/>
    <x v="1"/>
    <s v="Human Resources"/>
    <s v="Single"/>
    <s v="No"/>
    <s v="Y"/>
    <n v="5"/>
    <n v="-2"/>
    <n v="0"/>
    <n v="43"/>
    <n v="0"/>
    <m/>
    <n v="0"/>
    <n v="1"/>
    <n v="244"/>
    <n v="2"/>
    <s v="Bachelor's Degree"/>
    <n v="1"/>
    <n v="2"/>
    <n v="97"/>
    <n v="3"/>
    <n v="1"/>
    <n v="4"/>
    <n v="3539"/>
    <n v="5033"/>
    <n v="0"/>
    <n v="13"/>
    <n v="3"/>
    <n v="2"/>
    <n v="80"/>
    <n v="0"/>
    <n v="10"/>
    <n v="3"/>
    <n v="9"/>
    <n v="7"/>
    <n v="1"/>
    <n v="8"/>
  </r>
  <r>
    <x v="1"/>
    <x v="0"/>
    <x v="3"/>
    <s v="Current Employees"/>
    <x v="1"/>
    <s v="Technical Degree"/>
    <s v="STAFF-1694"/>
    <n v="1694"/>
    <x v="1"/>
    <s v="Research Scientist"/>
    <s v="Divorced"/>
    <s v="No"/>
    <s v="Y"/>
    <n v="1"/>
    <n v="-2"/>
    <n v="0"/>
    <n v="55"/>
    <n v="0"/>
    <m/>
    <n v="0"/>
    <n v="1"/>
    <n v="1441"/>
    <n v="22"/>
    <s v="Bachelor's Degree"/>
    <n v="1"/>
    <n v="4"/>
    <n v="94"/>
    <n v="2"/>
    <n v="1"/>
    <n v="4"/>
    <n v="3537"/>
    <n v="23737"/>
    <n v="5"/>
    <n v="12"/>
    <n v="3"/>
    <n v="4"/>
    <n v="80"/>
    <n v="1"/>
    <n v="8"/>
    <n v="3"/>
    <n v="4"/>
    <n v="2"/>
    <n v="1"/>
    <n v="2"/>
  </r>
  <r>
    <x v="1"/>
    <x v="0"/>
    <x v="2"/>
    <s v="Current Employees"/>
    <x v="1"/>
    <s v="Life Sciences"/>
    <s v="STAFF-1506"/>
    <n v="1506"/>
    <x v="1"/>
    <s v="Research Scientist"/>
    <s v="Divorced"/>
    <s v="No"/>
    <s v="Y"/>
    <n v="2"/>
    <n v="-2"/>
    <n v="0"/>
    <n v="28"/>
    <n v="0"/>
    <m/>
    <n v="0"/>
    <n v="1"/>
    <n v="1423"/>
    <n v="1"/>
    <s v="Bachelor's Degree"/>
    <n v="1"/>
    <n v="1"/>
    <n v="72"/>
    <n v="2"/>
    <n v="1"/>
    <n v="3"/>
    <n v="1563"/>
    <n v="12530"/>
    <n v="1"/>
    <n v="14"/>
    <n v="3"/>
    <n v="4"/>
    <n v="80"/>
    <n v="1"/>
    <n v="1"/>
    <n v="1"/>
    <n v="1"/>
    <n v="0"/>
    <n v="0"/>
    <n v="0"/>
  </r>
  <r>
    <x v="1"/>
    <x v="0"/>
    <x v="0"/>
    <s v="Current Employees"/>
    <x v="1"/>
    <s v="Life Sciences"/>
    <s v="STAFF-1892"/>
    <n v="1892"/>
    <x v="1"/>
    <s v="Manager"/>
    <s v="Divorced"/>
    <s v="No"/>
    <s v="Y"/>
    <n v="3"/>
    <n v="-2"/>
    <n v="0"/>
    <n v="40"/>
    <n v="0"/>
    <m/>
    <n v="0"/>
    <n v="1"/>
    <n v="1137"/>
    <n v="1"/>
    <s v="Master's Degree"/>
    <n v="1"/>
    <n v="1"/>
    <n v="98"/>
    <n v="3"/>
    <n v="4"/>
    <n v="3"/>
    <n v="16823"/>
    <n v="18991"/>
    <n v="2"/>
    <n v="11"/>
    <n v="3"/>
    <n v="1"/>
    <n v="80"/>
    <n v="1"/>
    <n v="22"/>
    <n v="3"/>
    <n v="19"/>
    <n v="7"/>
    <n v="11"/>
    <n v="16"/>
  </r>
  <r>
    <x v="1"/>
    <x v="0"/>
    <x v="2"/>
    <s v="Current Employees"/>
    <x v="1"/>
    <s v="Life Sciences"/>
    <s v="STAFF-1881"/>
    <n v="1881"/>
    <x v="1"/>
    <s v="Laboratory Technician"/>
    <s v="Divorced"/>
    <s v="No"/>
    <s v="Y"/>
    <n v="2"/>
    <n v="-2"/>
    <n v="0"/>
    <n v="31"/>
    <n v="0"/>
    <m/>
    <n v="0"/>
    <n v="1"/>
    <n v="311"/>
    <n v="20"/>
    <s v="Bachelor's Degree"/>
    <n v="1"/>
    <n v="2"/>
    <n v="89"/>
    <n v="3"/>
    <n v="2"/>
    <n v="3"/>
    <n v="4197"/>
    <n v="18624"/>
    <n v="1"/>
    <n v="11"/>
    <n v="3"/>
    <n v="1"/>
    <n v="80"/>
    <n v="1"/>
    <n v="10"/>
    <n v="3"/>
    <n v="10"/>
    <n v="8"/>
    <n v="0"/>
    <n v="2"/>
  </r>
  <r>
    <x v="1"/>
    <x v="0"/>
    <x v="0"/>
    <s v="Current Employees"/>
    <x v="1"/>
    <s v="Medical"/>
    <s v="STAFF-1627"/>
    <n v="1627"/>
    <x v="1"/>
    <s v="Laboratory Technician"/>
    <s v="Divorced"/>
    <s v="No"/>
    <s v="Y"/>
    <n v="3"/>
    <n v="-2"/>
    <n v="0"/>
    <n v="39"/>
    <n v="0"/>
    <m/>
    <n v="0"/>
    <n v="1"/>
    <n v="170"/>
    <n v="3"/>
    <s v="Associates Degree"/>
    <n v="1"/>
    <n v="3"/>
    <n v="76"/>
    <n v="2"/>
    <n v="2"/>
    <n v="3"/>
    <n v="3069"/>
    <n v="10302"/>
    <n v="0"/>
    <n v="15"/>
    <n v="3"/>
    <n v="4"/>
    <n v="80"/>
    <n v="1"/>
    <n v="11"/>
    <n v="3"/>
    <n v="10"/>
    <n v="8"/>
    <n v="0"/>
    <n v="7"/>
  </r>
  <r>
    <x v="1"/>
    <x v="0"/>
    <x v="0"/>
    <s v="Current Employees"/>
    <x v="1"/>
    <s v="Medical"/>
    <s v="STAFF-1474"/>
    <n v="1474"/>
    <x v="1"/>
    <s v="Research Scientist"/>
    <s v="Divorced"/>
    <s v="No"/>
    <s v="Y"/>
    <n v="3"/>
    <n v="-2"/>
    <n v="0"/>
    <n v="40"/>
    <n v="0"/>
    <m/>
    <n v="0"/>
    <n v="1"/>
    <n v="896"/>
    <n v="2"/>
    <s v="Bachelor's Degree"/>
    <n v="1"/>
    <n v="3"/>
    <n v="68"/>
    <n v="3"/>
    <n v="1"/>
    <n v="3"/>
    <n v="2345"/>
    <n v="8045"/>
    <n v="2"/>
    <n v="14"/>
    <n v="3"/>
    <n v="3"/>
    <n v="80"/>
    <n v="1"/>
    <n v="8"/>
    <n v="4"/>
    <n v="3"/>
    <n v="1"/>
    <n v="1"/>
    <n v="2"/>
  </r>
  <r>
    <x v="1"/>
    <x v="0"/>
    <x v="1"/>
    <s v="Current Employees"/>
    <x v="1"/>
    <s v="Life Sciences"/>
    <s v="STAFF-1857"/>
    <n v="1857"/>
    <x v="1"/>
    <s v="Manufacturing Director"/>
    <s v="Divorced"/>
    <s v="No"/>
    <s v="Y"/>
    <n v="4"/>
    <n v="-2"/>
    <n v="0"/>
    <n v="46"/>
    <n v="0"/>
    <m/>
    <n v="0"/>
    <n v="1"/>
    <n v="706"/>
    <n v="2"/>
    <s v="Associates Degree"/>
    <n v="1"/>
    <n v="4"/>
    <n v="82"/>
    <n v="3"/>
    <n v="3"/>
    <n v="4"/>
    <n v="8578"/>
    <n v="19989"/>
    <n v="3"/>
    <n v="14"/>
    <n v="3"/>
    <n v="3"/>
    <n v="80"/>
    <n v="1"/>
    <n v="12"/>
    <n v="2"/>
    <n v="9"/>
    <n v="8"/>
    <n v="4"/>
    <n v="7"/>
  </r>
  <r>
    <x v="1"/>
    <x v="0"/>
    <x v="0"/>
    <s v="Current Employees"/>
    <x v="1"/>
    <s v="Technical Degree"/>
    <s v="STAFF-1599"/>
    <n v="1599"/>
    <x v="1"/>
    <s v="Laboratory Technician"/>
    <s v="Divorced"/>
    <s v="No"/>
    <s v="Y"/>
    <n v="0"/>
    <n v="-2"/>
    <n v="0"/>
    <n v="43"/>
    <n v="0"/>
    <m/>
    <n v="0"/>
    <n v="1"/>
    <n v="990"/>
    <n v="27"/>
    <s v="Bachelor's Degree"/>
    <n v="1"/>
    <n v="4"/>
    <n v="87"/>
    <n v="4"/>
    <n v="1"/>
    <n v="4"/>
    <n v="4876"/>
    <n v="5855"/>
    <n v="5"/>
    <n v="12"/>
    <n v="3"/>
    <n v="3"/>
    <n v="80"/>
    <n v="1"/>
    <n v="8"/>
    <n v="3"/>
    <n v="6"/>
    <n v="4"/>
    <n v="0"/>
    <n v="2"/>
  </r>
  <r>
    <x v="1"/>
    <x v="0"/>
    <x v="0"/>
    <s v="Current Employees"/>
    <x v="1"/>
    <s v="Life Sciences"/>
    <s v="STAFF-1940"/>
    <n v="1940"/>
    <x v="1"/>
    <s v="Research Scientist"/>
    <s v="Divorced"/>
    <s v="No"/>
    <s v="Y"/>
    <n v="0"/>
    <n v="-2"/>
    <n v="0"/>
    <n v="38"/>
    <n v="0"/>
    <m/>
    <n v="0"/>
    <n v="1"/>
    <n v="1206"/>
    <n v="9"/>
    <s v="Associates Degree"/>
    <n v="1"/>
    <n v="2"/>
    <n v="71"/>
    <n v="3"/>
    <n v="1"/>
    <n v="4"/>
    <n v="4771"/>
    <n v="14293"/>
    <n v="2"/>
    <n v="19"/>
    <n v="3"/>
    <n v="4"/>
    <n v="80"/>
    <n v="2"/>
    <n v="10"/>
    <n v="4"/>
    <n v="5"/>
    <n v="2"/>
    <n v="0"/>
    <n v="3"/>
  </r>
  <r>
    <x v="1"/>
    <x v="0"/>
    <x v="3"/>
    <s v="Current Employees"/>
    <x v="1"/>
    <s v="Medical"/>
    <s v="STAFF-1424"/>
    <n v="1424"/>
    <x v="1"/>
    <s v="Research Director"/>
    <s v="Divorced"/>
    <s v="No"/>
    <s v="Y"/>
    <n v="4"/>
    <n v="-2"/>
    <n v="0"/>
    <n v="55"/>
    <n v="0"/>
    <m/>
    <n v="0"/>
    <n v="1"/>
    <n v="1136"/>
    <n v="1"/>
    <s v="Master's Degree"/>
    <n v="1"/>
    <n v="2"/>
    <n v="81"/>
    <n v="4"/>
    <n v="4"/>
    <n v="4"/>
    <n v="14732"/>
    <n v="12414"/>
    <n v="2"/>
    <n v="13"/>
    <n v="3"/>
    <n v="4"/>
    <n v="80"/>
    <n v="2"/>
    <n v="31"/>
    <n v="4"/>
    <n v="7"/>
    <n v="7"/>
    <n v="0"/>
    <n v="0"/>
  </r>
  <r>
    <x v="1"/>
    <x v="0"/>
    <x v="1"/>
    <s v="Current Employees"/>
    <x v="1"/>
    <s v="Life Sciences"/>
    <s v="STAFF-1484"/>
    <n v="1484"/>
    <x v="1"/>
    <s v="Healthcare Representative"/>
    <s v="Divorced"/>
    <s v="No"/>
    <s v="Y"/>
    <n v="3"/>
    <n v="-2"/>
    <n v="0"/>
    <n v="49"/>
    <n v="0"/>
    <m/>
    <n v="0"/>
    <n v="1"/>
    <n v="1490"/>
    <n v="7"/>
    <s v="Master's Degree"/>
    <n v="1"/>
    <n v="3"/>
    <n v="35"/>
    <n v="3"/>
    <n v="3"/>
    <n v="2"/>
    <n v="10466"/>
    <n v="20948"/>
    <n v="3"/>
    <n v="14"/>
    <n v="3"/>
    <n v="2"/>
    <n v="80"/>
    <n v="2"/>
    <n v="29"/>
    <n v="3"/>
    <n v="8"/>
    <n v="7"/>
    <n v="0"/>
    <n v="7"/>
  </r>
  <r>
    <x v="1"/>
    <x v="0"/>
    <x v="2"/>
    <s v="Current Employees"/>
    <x v="1"/>
    <s v="Life Sciences"/>
    <s v="STAFF-1859"/>
    <n v="1859"/>
    <x v="1"/>
    <s v="Healthcare Representative"/>
    <s v="Divorced"/>
    <s v="No"/>
    <s v="Y"/>
    <n v="3"/>
    <n v="-2"/>
    <n v="0"/>
    <n v="29"/>
    <n v="0"/>
    <m/>
    <n v="0"/>
    <n v="1"/>
    <n v="726"/>
    <n v="29"/>
    <s v="High School"/>
    <n v="1"/>
    <n v="4"/>
    <n v="93"/>
    <n v="1"/>
    <n v="2"/>
    <n v="3"/>
    <n v="6384"/>
    <n v="21143"/>
    <n v="8"/>
    <n v="17"/>
    <n v="3"/>
    <n v="4"/>
    <n v="80"/>
    <n v="2"/>
    <n v="11"/>
    <n v="3"/>
    <n v="7"/>
    <n v="0"/>
    <n v="1"/>
    <n v="6"/>
  </r>
  <r>
    <x v="1"/>
    <x v="0"/>
    <x v="2"/>
    <s v="Current Employees"/>
    <x v="1"/>
    <s v="Other"/>
    <s v="STAFF-1619"/>
    <n v="1619"/>
    <x v="1"/>
    <s v="Laboratory Technician"/>
    <s v="Divorced"/>
    <s v="No"/>
    <s v="Y"/>
    <n v="3"/>
    <n v="-2"/>
    <n v="0"/>
    <n v="27"/>
    <n v="0"/>
    <m/>
    <n v="0"/>
    <n v="1"/>
    <n v="1302"/>
    <n v="19"/>
    <s v="Bachelor's Degree"/>
    <n v="1"/>
    <n v="4"/>
    <n v="67"/>
    <n v="2"/>
    <n v="1"/>
    <n v="3"/>
    <n v="4066"/>
    <n v="16290"/>
    <n v="1"/>
    <n v="11"/>
    <n v="3"/>
    <n v="1"/>
    <n v="80"/>
    <n v="2"/>
    <n v="7"/>
    <n v="3"/>
    <n v="7"/>
    <n v="7"/>
    <n v="0"/>
    <n v="7"/>
  </r>
  <r>
    <x v="1"/>
    <x v="0"/>
    <x v="2"/>
    <s v="Current Employees"/>
    <x v="1"/>
    <s v="Medical"/>
    <s v="STAFF-1671"/>
    <n v="1671"/>
    <x v="1"/>
    <s v="Research Scientist"/>
    <s v="Divorced"/>
    <s v="No"/>
    <s v="Y"/>
    <n v="4"/>
    <n v="-2"/>
    <n v="0"/>
    <n v="32"/>
    <n v="0"/>
    <m/>
    <n v="0"/>
    <n v="1"/>
    <n v="977"/>
    <n v="2"/>
    <s v="Bachelor's Degree"/>
    <n v="1"/>
    <n v="4"/>
    <n v="45"/>
    <n v="3"/>
    <n v="2"/>
    <n v="2"/>
    <n v="5470"/>
    <n v="25518"/>
    <n v="0"/>
    <n v="13"/>
    <n v="3"/>
    <n v="3"/>
    <n v="80"/>
    <n v="2"/>
    <n v="10"/>
    <n v="2"/>
    <n v="9"/>
    <n v="5"/>
    <n v="1"/>
    <n v="6"/>
  </r>
  <r>
    <x v="1"/>
    <x v="0"/>
    <x v="1"/>
    <s v="Current Employees"/>
    <x v="1"/>
    <s v="Technical Degree"/>
    <s v="STAFF-1553"/>
    <n v="1553"/>
    <x v="1"/>
    <s v="Healthcare Representative"/>
    <s v="Divorced"/>
    <s v="No"/>
    <s v="Y"/>
    <n v="4"/>
    <n v="-2"/>
    <n v="0"/>
    <n v="45"/>
    <n v="0"/>
    <m/>
    <n v="0"/>
    <n v="1"/>
    <n v="538"/>
    <n v="1"/>
    <s v="Master's Degree"/>
    <n v="1"/>
    <n v="4"/>
    <n v="66"/>
    <n v="3"/>
    <n v="3"/>
    <n v="4"/>
    <n v="7441"/>
    <n v="20933"/>
    <n v="1"/>
    <n v="12"/>
    <n v="3"/>
    <n v="1"/>
    <n v="80"/>
    <n v="3"/>
    <n v="10"/>
    <n v="3"/>
    <n v="10"/>
    <n v="8"/>
    <n v="7"/>
    <n v="7"/>
  </r>
  <r>
    <x v="1"/>
    <x v="0"/>
    <x v="4"/>
    <s v="Current Employees"/>
    <x v="1"/>
    <s v="Medical"/>
    <s v="STAFF-1725"/>
    <n v="1725"/>
    <x v="1"/>
    <s v="Laboratory Technician"/>
    <s v="Divorced"/>
    <s v="No"/>
    <s v="Y"/>
    <n v="2"/>
    <n v="-2"/>
    <n v="0"/>
    <n v="24"/>
    <n v="0"/>
    <m/>
    <n v="0"/>
    <n v="1"/>
    <n v="506"/>
    <n v="29"/>
    <s v="High School"/>
    <n v="1"/>
    <n v="2"/>
    <n v="91"/>
    <n v="3"/>
    <n v="1"/>
    <n v="3"/>
    <n v="3907"/>
    <n v="3622"/>
    <n v="1"/>
    <n v="13"/>
    <n v="3"/>
    <n v="2"/>
    <n v="80"/>
    <n v="3"/>
    <n v="6"/>
    <n v="4"/>
    <n v="6"/>
    <n v="2"/>
    <n v="1"/>
    <n v="2"/>
  </r>
  <r>
    <x v="1"/>
    <x v="0"/>
    <x v="4"/>
    <s v="Current Employees"/>
    <x v="1"/>
    <s v="Technical Degree"/>
    <s v="STAFF-1551"/>
    <n v="1551"/>
    <x v="1"/>
    <s v="Laboratory Technician"/>
    <s v="Divorced"/>
    <s v="No"/>
    <s v="Y"/>
    <n v="3"/>
    <n v="-2"/>
    <n v="0"/>
    <n v="24"/>
    <n v="0"/>
    <m/>
    <n v="0"/>
    <n v="1"/>
    <n v="350"/>
    <n v="21"/>
    <s v="Associates Degree"/>
    <n v="1"/>
    <n v="4"/>
    <n v="57"/>
    <n v="2"/>
    <n v="1"/>
    <n v="4"/>
    <n v="2296"/>
    <n v="10036"/>
    <n v="0"/>
    <n v="14"/>
    <n v="3"/>
    <n v="2"/>
    <n v="80"/>
    <n v="3"/>
    <n v="2"/>
    <n v="3"/>
    <n v="1"/>
    <n v="1"/>
    <n v="0"/>
    <n v="0"/>
  </r>
  <r>
    <x v="1"/>
    <x v="0"/>
    <x v="0"/>
    <s v="Current Employees"/>
    <x v="1"/>
    <s v="Other"/>
    <s v="STAFF-1871"/>
    <n v="1871"/>
    <x v="1"/>
    <s v="Research Scientist"/>
    <s v="Divorced"/>
    <s v="No"/>
    <s v="Y"/>
    <n v="2"/>
    <n v="-2"/>
    <n v="0"/>
    <n v="39"/>
    <n v="0"/>
    <m/>
    <n v="0"/>
    <n v="1"/>
    <n v="835"/>
    <n v="19"/>
    <s v="Master's Degree"/>
    <n v="1"/>
    <n v="4"/>
    <n v="41"/>
    <n v="3"/>
    <n v="2"/>
    <n v="4"/>
    <n v="3902"/>
    <n v="5141"/>
    <n v="8"/>
    <n v="14"/>
    <n v="3"/>
    <n v="2"/>
    <n v="80"/>
    <n v="3"/>
    <n v="7"/>
    <n v="3"/>
    <n v="2"/>
    <n v="2"/>
    <n v="2"/>
    <n v="2"/>
  </r>
  <r>
    <x v="1"/>
    <x v="0"/>
    <x v="0"/>
    <s v="Current Employees"/>
    <x v="1"/>
    <s v="Life Sciences"/>
    <s v="STAFF-2031"/>
    <n v="2031"/>
    <x v="1"/>
    <s v="Manager"/>
    <s v="Married"/>
    <s v="No"/>
    <s v="Y"/>
    <n v="2"/>
    <n v="-2"/>
    <n v="0"/>
    <n v="42"/>
    <n v="0"/>
    <m/>
    <n v="0"/>
    <n v="1"/>
    <n v="300"/>
    <n v="2"/>
    <s v="Bachelor's Degree"/>
    <n v="1"/>
    <n v="1"/>
    <n v="56"/>
    <n v="3"/>
    <n v="5"/>
    <n v="3"/>
    <n v="18880"/>
    <n v="17312"/>
    <n v="5"/>
    <n v="11"/>
    <n v="3"/>
    <n v="1"/>
    <n v="80"/>
    <n v="0"/>
    <n v="24"/>
    <n v="2"/>
    <n v="22"/>
    <n v="6"/>
    <n v="4"/>
    <n v="14"/>
  </r>
  <r>
    <x v="1"/>
    <x v="0"/>
    <x v="0"/>
    <s v="Current Employees"/>
    <x v="1"/>
    <s v="Medical"/>
    <s v="STAFF-1543"/>
    <n v="1543"/>
    <x v="1"/>
    <s v="Research Scientist"/>
    <s v="Married"/>
    <s v="No"/>
    <s v="Y"/>
    <n v="2"/>
    <n v="-2"/>
    <n v="0"/>
    <n v="37"/>
    <n v="0"/>
    <m/>
    <n v="0"/>
    <n v="1"/>
    <n v="674"/>
    <n v="13"/>
    <s v="Bachelor's Degree"/>
    <n v="1"/>
    <n v="1"/>
    <n v="47"/>
    <n v="3"/>
    <n v="2"/>
    <n v="4"/>
    <n v="4285"/>
    <n v="3031"/>
    <n v="1"/>
    <n v="17"/>
    <n v="3"/>
    <n v="1"/>
    <n v="80"/>
    <n v="0"/>
    <n v="10"/>
    <n v="3"/>
    <n v="10"/>
    <n v="8"/>
    <n v="3"/>
    <n v="7"/>
  </r>
  <r>
    <x v="1"/>
    <x v="0"/>
    <x v="2"/>
    <s v="Current Employees"/>
    <x v="1"/>
    <s v="Life Sciences"/>
    <s v="STAFF-1434"/>
    <n v="1434"/>
    <x v="1"/>
    <s v="Laboratory Technician"/>
    <s v="Married"/>
    <s v="No"/>
    <s v="Y"/>
    <n v="3"/>
    <n v="-2"/>
    <n v="0"/>
    <n v="27"/>
    <n v="0"/>
    <m/>
    <n v="0"/>
    <n v="1"/>
    <n v="1377"/>
    <n v="11"/>
    <s v="High School"/>
    <n v="1"/>
    <n v="2"/>
    <n v="91"/>
    <n v="3"/>
    <n v="1"/>
    <n v="3"/>
    <n v="2099"/>
    <n v="7679"/>
    <n v="0"/>
    <n v="14"/>
    <n v="3"/>
    <n v="2"/>
    <n v="80"/>
    <n v="0"/>
    <n v="6"/>
    <n v="4"/>
    <n v="5"/>
    <n v="0"/>
    <n v="1"/>
    <n v="4"/>
  </r>
  <r>
    <x v="1"/>
    <x v="0"/>
    <x v="0"/>
    <s v="Current Employees"/>
    <x v="1"/>
    <s v="Life Sciences"/>
    <s v="STAFF-1621"/>
    <n v="1621"/>
    <x v="1"/>
    <s v="Research Scientist"/>
    <s v="Married"/>
    <s v="No"/>
    <s v="Y"/>
    <n v="2"/>
    <n v="-2"/>
    <n v="0"/>
    <n v="35"/>
    <n v="0"/>
    <m/>
    <n v="0"/>
    <n v="1"/>
    <n v="819"/>
    <n v="18"/>
    <s v="Doctoral Degree"/>
    <n v="1"/>
    <n v="2"/>
    <n v="48"/>
    <n v="4"/>
    <n v="2"/>
    <n v="3"/>
    <n v="5208"/>
    <n v="26312"/>
    <n v="1"/>
    <n v="11"/>
    <n v="3"/>
    <n v="4"/>
    <n v="80"/>
    <n v="0"/>
    <n v="16"/>
    <n v="3"/>
    <n v="16"/>
    <n v="15"/>
    <n v="1"/>
    <n v="10"/>
  </r>
  <r>
    <x v="1"/>
    <x v="0"/>
    <x v="2"/>
    <s v="Current Employees"/>
    <x v="1"/>
    <s v="Medical"/>
    <s v="STAFF-2068"/>
    <n v="2068"/>
    <x v="1"/>
    <s v="Laboratory Technician"/>
    <s v="Married"/>
    <s v="No"/>
    <s v="Y"/>
    <n v="3"/>
    <n v="-2"/>
    <n v="0"/>
    <n v="34"/>
    <n v="0"/>
    <m/>
    <n v="0"/>
    <n v="1"/>
    <n v="628"/>
    <n v="8"/>
    <s v="Bachelor's Degree"/>
    <n v="1"/>
    <n v="2"/>
    <n v="82"/>
    <n v="4"/>
    <n v="2"/>
    <n v="3"/>
    <n v="4404"/>
    <n v="10228"/>
    <n v="2"/>
    <n v="12"/>
    <n v="3"/>
    <n v="1"/>
    <n v="80"/>
    <n v="0"/>
    <n v="6"/>
    <n v="4"/>
    <n v="4"/>
    <n v="3"/>
    <n v="1"/>
    <n v="2"/>
  </r>
  <r>
    <x v="1"/>
    <x v="0"/>
    <x v="1"/>
    <s v="Current Employees"/>
    <x v="1"/>
    <s v="Medical"/>
    <s v="STAFF-1689"/>
    <n v="1689"/>
    <x v="1"/>
    <s v="Healthcare Representative"/>
    <s v="Married"/>
    <s v="No"/>
    <s v="Y"/>
    <n v="2"/>
    <n v="-2"/>
    <n v="0"/>
    <n v="53"/>
    <n v="0"/>
    <m/>
    <n v="0"/>
    <n v="1"/>
    <n v="1395"/>
    <n v="24"/>
    <s v="Master's Degree"/>
    <n v="1"/>
    <n v="2"/>
    <n v="48"/>
    <n v="4"/>
    <n v="3"/>
    <n v="4"/>
    <n v="7005"/>
    <n v="3458"/>
    <n v="3"/>
    <n v="15"/>
    <n v="3"/>
    <n v="3"/>
    <n v="80"/>
    <n v="0"/>
    <n v="11"/>
    <n v="3"/>
    <n v="4"/>
    <n v="3"/>
    <n v="1"/>
    <n v="2"/>
  </r>
  <r>
    <x v="1"/>
    <x v="0"/>
    <x v="1"/>
    <s v="Current Employees"/>
    <x v="1"/>
    <s v="Life Sciences"/>
    <s v="STAFF-1867"/>
    <n v="1867"/>
    <x v="1"/>
    <s v="Research Director"/>
    <s v="Married"/>
    <s v="No"/>
    <s v="Y"/>
    <n v="3"/>
    <n v="-2"/>
    <n v="0"/>
    <n v="48"/>
    <n v="0"/>
    <m/>
    <n v="0"/>
    <n v="1"/>
    <n v="1224"/>
    <n v="10"/>
    <s v="Bachelor's Degree"/>
    <n v="1"/>
    <n v="4"/>
    <n v="91"/>
    <n v="2"/>
    <n v="5"/>
    <n v="2"/>
    <n v="19665"/>
    <n v="13583"/>
    <n v="4"/>
    <n v="12"/>
    <n v="3"/>
    <n v="4"/>
    <n v="80"/>
    <n v="0"/>
    <n v="29"/>
    <n v="3"/>
    <n v="22"/>
    <n v="10"/>
    <n v="12"/>
    <n v="9"/>
  </r>
  <r>
    <x v="1"/>
    <x v="0"/>
    <x v="2"/>
    <s v="Current Employees"/>
    <x v="1"/>
    <s v="Medical"/>
    <s v="STAFF-1989"/>
    <n v="1989"/>
    <x v="1"/>
    <s v="Laboratory Technician"/>
    <s v="Married"/>
    <s v="No"/>
    <s v="Y"/>
    <n v="6"/>
    <n v="-2"/>
    <n v="0"/>
    <n v="30"/>
    <n v="0"/>
    <m/>
    <n v="0"/>
    <n v="1"/>
    <n v="911"/>
    <n v="1"/>
    <s v="Associates Degree"/>
    <n v="1"/>
    <n v="4"/>
    <n v="76"/>
    <n v="3"/>
    <n v="1"/>
    <n v="2"/>
    <n v="3748"/>
    <n v="4077"/>
    <n v="1"/>
    <n v="13"/>
    <n v="3"/>
    <n v="3"/>
    <n v="80"/>
    <n v="0"/>
    <n v="12"/>
    <n v="2"/>
    <n v="12"/>
    <n v="8"/>
    <n v="1"/>
    <n v="7"/>
  </r>
  <r>
    <x v="1"/>
    <x v="0"/>
    <x v="2"/>
    <s v="Current Employees"/>
    <x v="1"/>
    <s v="Life Sciences"/>
    <s v="STAFF-1954"/>
    <n v="1954"/>
    <x v="1"/>
    <s v="Healthcare Representative"/>
    <s v="Married"/>
    <s v="No"/>
    <s v="Y"/>
    <n v="5"/>
    <n v="-2"/>
    <n v="0"/>
    <n v="29"/>
    <n v="0"/>
    <m/>
    <n v="0"/>
    <n v="1"/>
    <n v="136"/>
    <n v="1"/>
    <s v="Bachelor's Degree"/>
    <n v="1"/>
    <n v="1"/>
    <n v="89"/>
    <n v="3"/>
    <n v="2"/>
    <n v="3"/>
    <n v="5373"/>
    <n v="6225"/>
    <n v="0"/>
    <n v="12"/>
    <n v="3"/>
    <n v="1"/>
    <n v="80"/>
    <n v="1"/>
    <n v="6"/>
    <n v="2"/>
    <n v="5"/>
    <n v="3"/>
    <n v="0"/>
    <n v="2"/>
  </r>
  <r>
    <x v="1"/>
    <x v="0"/>
    <x v="1"/>
    <s v="Current Employees"/>
    <x v="1"/>
    <s v="Technical Degree"/>
    <s v="STAFF-1473"/>
    <n v="1473"/>
    <x v="1"/>
    <s v="Healthcare Representative"/>
    <s v="Married"/>
    <s v="No"/>
    <s v="Y"/>
    <n v="0"/>
    <n v="-2"/>
    <n v="0"/>
    <n v="49"/>
    <n v="0"/>
    <m/>
    <n v="0"/>
    <n v="1"/>
    <n v="1495"/>
    <n v="5"/>
    <s v="Master's Degree"/>
    <n v="1"/>
    <n v="4"/>
    <n v="96"/>
    <n v="3"/>
    <n v="2"/>
    <n v="4"/>
    <n v="6651"/>
    <n v="21534"/>
    <n v="2"/>
    <n v="14"/>
    <n v="3"/>
    <n v="2"/>
    <n v="80"/>
    <n v="1"/>
    <n v="20"/>
    <n v="2"/>
    <n v="3"/>
    <n v="2"/>
    <n v="1"/>
    <n v="2"/>
  </r>
  <r>
    <x v="1"/>
    <x v="0"/>
    <x v="0"/>
    <s v="Current Employees"/>
    <x v="1"/>
    <s v="Life Sciences"/>
    <s v="STAFF-1971"/>
    <n v="1971"/>
    <x v="1"/>
    <s v="Healthcare Representative"/>
    <s v="Married"/>
    <s v="No"/>
    <s v="Y"/>
    <n v="1"/>
    <n v="-2"/>
    <n v="0"/>
    <n v="43"/>
    <n v="0"/>
    <m/>
    <n v="0"/>
    <n v="1"/>
    <n v="574"/>
    <n v="11"/>
    <s v="Bachelor's Degree"/>
    <n v="1"/>
    <n v="1"/>
    <n v="30"/>
    <n v="3"/>
    <n v="3"/>
    <n v="3"/>
    <n v="7510"/>
    <n v="16873"/>
    <n v="1"/>
    <n v="17"/>
    <n v="3"/>
    <n v="2"/>
    <n v="80"/>
    <n v="1"/>
    <n v="10"/>
    <n v="3"/>
    <n v="10"/>
    <n v="9"/>
    <n v="0"/>
    <n v="9"/>
  </r>
  <r>
    <x v="1"/>
    <x v="0"/>
    <x v="2"/>
    <s v="Current Employees"/>
    <x v="1"/>
    <s v="Technical Degree"/>
    <s v="STAFF-1415"/>
    <n v="1415"/>
    <x v="1"/>
    <s v="Laboratory Technician"/>
    <s v="Married"/>
    <s v="No"/>
    <s v="Y"/>
    <n v="2"/>
    <n v="-2"/>
    <n v="0"/>
    <n v="25"/>
    <n v="0"/>
    <m/>
    <n v="0"/>
    <n v="1"/>
    <n v="949"/>
    <n v="1"/>
    <s v="Bachelor's Degree"/>
    <n v="1"/>
    <n v="4"/>
    <n v="81"/>
    <n v="3"/>
    <n v="1"/>
    <n v="4"/>
    <n v="3229"/>
    <n v="4910"/>
    <n v="4"/>
    <n v="11"/>
    <n v="3"/>
    <n v="2"/>
    <n v="80"/>
    <n v="1"/>
    <n v="7"/>
    <n v="2"/>
    <n v="3"/>
    <n v="2"/>
    <n v="0"/>
    <n v="2"/>
  </r>
  <r>
    <x v="1"/>
    <x v="0"/>
    <x v="1"/>
    <s v="Current Employees"/>
    <x v="1"/>
    <s v="Technical Degree"/>
    <s v="STAFF-1438"/>
    <n v="1438"/>
    <x v="1"/>
    <s v="Research Scientist"/>
    <s v="Married"/>
    <s v="No"/>
    <s v="Y"/>
    <n v="2"/>
    <n v="-2"/>
    <n v="0"/>
    <n v="47"/>
    <n v="0"/>
    <m/>
    <n v="0"/>
    <n v="1"/>
    <n v="465"/>
    <n v="1"/>
    <s v="Bachelor's Degree"/>
    <n v="1"/>
    <n v="4"/>
    <n v="74"/>
    <n v="3"/>
    <n v="1"/>
    <n v="4"/>
    <n v="3420"/>
    <n v="10205"/>
    <n v="7"/>
    <n v="12"/>
    <n v="3"/>
    <n v="3"/>
    <n v="80"/>
    <n v="1"/>
    <n v="17"/>
    <n v="2"/>
    <n v="6"/>
    <n v="5"/>
    <n v="1"/>
    <n v="2"/>
  </r>
  <r>
    <x v="1"/>
    <x v="0"/>
    <x v="0"/>
    <s v="Current Employees"/>
    <x v="1"/>
    <s v="Medical"/>
    <s v="STAFF-1826"/>
    <n v="1826"/>
    <x v="1"/>
    <s v="Laboratory Technician"/>
    <s v="Married"/>
    <s v="No"/>
    <s v="Y"/>
    <n v="2"/>
    <n v="-2"/>
    <n v="0"/>
    <n v="35"/>
    <n v="0"/>
    <m/>
    <n v="0"/>
    <n v="1"/>
    <n v="185"/>
    <n v="23"/>
    <s v="Master's Degree"/>
    <n v="1"/>
    <n v="2"/>
    <n v="91"/>
    <n v="1"/>
    <n v="1"/>
    <n v="3"/>
    <n v="2705"/>
    <n v="9696"/>
    <n v="0"/>
    <n v="16"/>
    <n v="3"/>
    <n v="2"/>
    <n v="80"/>
    <n v="1"/>
    <n v="6"/>
    <n v="4"/>
    <n v="5"/>
    <n v="4"/>
    <n v="0"/>
    <n v="3"/>
  </r>
  <r>
    <x v="1"/>
    <x v="0"/>
    <x v="2"/>
    <s v="Current Employees"/>
    <x v="1"/>
    <s v="Medical"/>
    <s v="STAFF-1609"/>
    <n v="1609"/>
    <x v="1"/>
    <s v="Research Scientist"/>
    <s v="Married"/>
    <s v="No"/>
    <s v="Y"/>
    <n v="3"/>
    <n v="-2"/>
    <n v="0"/>
    <n v="30"/>
    <n v="0"/>
    <m/>
    <n v="0"/>
    <n v="1"/>
    <n v="241"/>
    <n v="7"/>
    <s v="Bachelor's Degree"/>
    <n v="1"/>
    <n v="2"/>
    <n v="48"/>
    <n v="2"/>
    <n v="1"/>
    <n v="2"/>
    <n v="2141"/>
    <n v="5348"/>
    <n v="1"/>
    <n v="12"/>
    <n v="3"/>
    <n v="2"/>
    <n v="80"/>
    <n v="1"/>
    <n v="6"/>
    <n v="2"/>
    <n v="6"/>
    <n v="4"/>
    <n v="1"/>
    <n v="1"/>
  </r>
  <r>
    <x v="1"/>
    <x v="0"/>
    <x v="2"/>
    <s v="Current Employees"/>
    <x v="1"/>
    <s v="Medical"/>
    <s v="STAFF-1696"/>
    <n v="1696"/>
    <x v="1"/>
    <s v="Laboratory Technician"/>
    <s v="Married"/>
    <s v="No"/>
    <s v="Y"/>
    <n v="3"/>
    <n v="-2"/>
    <n v="0"/>
    <n v="34"/>
    <n v="0"/>
    <m/>
    <n v="0"/>
    <n v="1"/>
    <n v="1157"/>
    <n v="5"/>
    <s v="Associates Degree"/>
    <n v="1"/>
    <n v="2"/>
    <n v="57"/>
    <n v="2"/>
    <n v="2"/>
    <n v="4"/>
    <n v="3986"/>
    <n v="11912"/>
    <n v="1"/>
    <n v="14"/>
    <n v="3"/>
    <n v="3"/>
    <n v="80"/>
    <n v="1"/>
    <n v="15"/>
    <n v="4"/>
    <n v="15"/>
    <n v="10"/>
    <n v="4"/>
    <n v="13"/>
  </r>
  <r>
    <x v="1"/>
    <x v="0"/>
    <x v="2"/>
    <s v="Current Employees"/>
    <x v="1"/>
    <s v="Technical Degree"/>
    <s v="STAFF-1931"/>
    <n v="1931"/>
    <x v="1"/>
    <s v="Research Scientist"/>
    <s v="Married"/>
    <s v="No"/>
    <s v="Y"/>
    <n v="3"/>
    <n v="-2"/>
    <n v="0"/>
    <n v="27"/>
    <n v="0"/>
    <m/>
    <n v="0"/>
    <n v="1"/>
    <n v="1354"/>
    <n v="2"/>
    <s v="Master's Degree"/>
    <n v="1"/>
    <n v="4"/>
    <n v="41"/>
    <n v="3"/>
    <n v="1"/>
    <n v="4"/>
    <n v="2226"/>
    <n v="6073"/>
    <n v="1"/>
    <n v="11"/>
    <n v="3"/>
    <n v="3"/>
    <n v="80"/>
    <n v="1"/>
    <n v="6"/>
    <n v="2"/>
    <n v="5"/>
    <n v="3"/>
    <n v="1"/>
    <n v="2"/>
  </r>
  <r>
    <x v="1"/>
    <x v="0"/>
    <x v="2"/>
    <s v="Current Employees"/>
    <x v="1"/>
    <s v="Life Sciences"/>
    <s v="STAFF-1721"/>
    <n v="1721"/>
    <x v="1"/>
    <s v="Laboratory Technician"/>
    <s v="Married"/>
    <s v="No"/>
    <s v="Y"/>
    <n v="2"/>
    <n v="-2"/>
    <n v="0"/>
    <n v="31"/>
    <n v="0"/>
    <m/>
    <n v="0"/>
    <n v="1"/>
    <n v="741"/>
    <n v="2"/>
    <s v="Master's Degree"/>
    <n v="1"/>
    <n v="2"/>
    <n v="69"/>
    <n v="3"/>
    <n v="1"/>
    <n v="3"/>
    <n v="3477"/>
    <n v="18103"/>
    <n v="1"/>
    <n v="14"/>
    <n v="3"/>
    <n v="4"/>
    <n v="80"/>
    <n v="1"/>
    <n v="6"/>
    <n v="4"/>
    <n v="5"/>
    <n v="2"/>
    <n v="0"/>
    <n v="3"/>
  </r>
  <r>
    <x v="1"/>
    <x v="0"/>
    <x v="2"/>
    <s v="Current Employees"/>
    <x v="1"/>
    <s v="Life Sciences"/>
    <s v="STAFF-1729"/>
    <n v="1729"/>
    <x v="1"/>
    <s v="Research Scientist"/>
    <s v="Married"/>
    <s v="No"/>
    <s v="Y"/>
    <n v="2"/>
    <n v="-2"/>
    <n v="0"/>
    <n v="30"/>
    <n v="0"/>
    <m/>
    <n v="0"/>
    <n v="1"/>
    <n v="793"/>
    <n v="16"/>
    <s v="High School"/>
    <n v="1"/>
    <n v="2"/>
    <n v="33"/>
    <n v="3"/>
    <n v="1"/>
    <n v="4"/>
    <n v="2862"/>
    <n v="3811"/>
    <n v="1"/>
    <n v="12"/>
    <n v="3"/>
    <n v="2"/>
    <n v="80"/>
    <n v="1"/>
    <n v="10"/>
    <n v="2"/>
    <n v="10"/>
    <n v="0"/>
    <n v="0"/>
    <n v="8"/>
  </r>
  <r>
    <x v="1"/>
    <x v="0"/>
    <x v="2"/>
    <s v="Current Employees"/>
    <x v="1"/>
    <s v="Life Sciences"/>
    <s v="STAFF-1580"/>
    <n v="1580"/>
    <x v="1"/>
    <s v="Research Scientist"/>
    <s v="Married"/>
    <s v="No"/>
    <s v="Y"/>
    <n v="3"/>
    <n v="-2"/>
    <n v="0"/>
    <n v="34"/>
    <n v="0"/>
    <m/>
    <n v="0"/>
    <n v="1"/>
    <n v="1351"/>
    <n v="1"/>
    <s v="Master's Degree"/>
    <n v="1"/>
    <n v="2"/>
    <n v="45"/>
    <n v="3"/>
    <n v="2"/>
    <n v="4"/>
    <n v="5484"/>
    <n v="13008"/>
    <n v="9"/>
    <n v="17"/>
    <n v="3"/>
    <n v="2"/>
    <n v="80"/>
    <n v="1"/>
    <n v="9"/>
    <n v="2"/>
    <n v="2"/>
    <n v="2"/>
    <n v="2"/>
    <n v="1"/>
  </r>
  <r>
    <x v="1"/>
    <x v="0"/>
    <x v="0"/>
    <s v="Current Employees"/>
    <x v="1"/>
    <s v="Life Sciences"/>
    <s v="STAFF-1903"/>
    <n v="1903"/>
    <x v="1"/>
    <s v="Healthcare Representative"/>
    <s v="Married"/>
    <s v="No"/>
    <s v="Y"/>
    <n v="5"/>
    <n v="-2"/>
    <n v="0"/>
    <n v="44"/>
    <n v="0"/>
    <m/>
    <n v="0"/>
    <n v="1"/>
    <n v="170"/>
    <n v="1"/>
    <s v="Master's Degree"/>
    <n v="1"/>
    <n v="2"/>
    <n v="78"/>
    <n v="4"/>
    <n v="2"/>
    <n v="3"/>
    <n v="5033"/>
    <n v="9364"/>
    <n v="2"/>
    <n v="15"/>
    <n v="3"/>
    <n v="4"/>
    <n v="80"/>
    <n v="1"/>
    <n v="10"/>
    <n v="3"/>
    <n v="2"/>
    <n v="0"/>
    <n v="2"/>
    <n v="2"/>
  </r>
  <r>
    <x v="1"/>
    <x v="0"/>
    <x v="0"/>
    <s v="Current Employees"/>
    <x v="1"/>
    <s v="Medical"/>
    <s v="STAFF-1542"/>
    <n v="1542"/>
    <x v="1"/>
    <s v="Laboratory Technician"/>
    <s v="Married"/>
    <s v="No"/>
    <s v="Y"/>
    <n v="3"/>
    <n v="-2"/>
    <n v="0"/>
    <n v="42"/>
    <n v="0"/>
    <m/>
    <n v="0"/>
    <n v="1"/>
    <n v="1210"/>
    <n v="2"/>
    <s v="Bachelor's Degree"/>
    <n v="1"/>
    <n v="3"/>
    <n v="68"/>
    <n v="2"/>
    <n v="1"/>
    <n v="2"/>
    <n v="4841"/>
    <n v="24052"/>
    <n v="4"/>
    <n v="14"/>
    <n v="3"/>
    <n v="2"/>
    <n v="80"/>
    <n v="1"/>
    <n v="4"/>
    <n v="3"/>
    <n v="1"/>
    <n v="0"/>
    <n v="0"/>
    <n v="0"/>
  </r>
  <r>
    <x v="1"/>
    <x v="0"/>
    <x v="0"/>
    <s v="Current Employees"/>
    <x v="1"/>
    <s v="Life Sciences"/>
    <s v="STAFF-1601"/>
    <n v="1601"/>
    <x v="1"/>
    <s v="Laboratory Technician"/>
    <s v="Married"/>
    <s v="No"/>
    <s v="Y"/>
    <n v="5"/>
    <n v="-2"/>
    <n v="0"/>
    <n v="35"/>
    <n v="0"/>
    <m/>
    <n v="0"/>
    <n v="1"/>
    <n v="1349"/>
    <n v="7"/>
    <s v="Associates Degree"/>
    <n v="1"/>
    <n v="3"/>
    <n v="63"/>
    <n v="2"/>
    <n v="1"/>
    <n v="4"/>
    <n v="2690"/>
    <n v="7713"/>
    <n v="1"/>
    <n v="18"/>
    <n v="3"/>
    <n v="4"/>
    <n v="80"/>
    <n v="1"/>
    <n v="1"/>
    <n v="2"/>
    <n v="1"/>
    <n v="0"/>
    <n v="0"/>
    <n v="1"/>
  </r>
  <r>
    <x v="1"/>
    <x v="0"/>
    <x v="0"/>
    <s v="Current Employees"/>
    <x v="1"/>
    <s v="Medical"/>
    <s v="STAFF-1911"/>
    <n v="1911"/>
    <x v="1"/>
    <s v="Research Director"/>
    <s v="Married"/>
    <s v="No"/>
    <s v="Y"/>
    <n v="3"/>
    <n v="-2"/>
    <n v="0"/>
    <n v="42"/>
    <n v="0"/>
    <m/>
    <n v="0"/>
    <n v="1"/>
    <n v="1396"/>
    <n v="6"/>
    <s v="Bachelor's Degree"/>
    <n v="1"/>
    <n v="3"/>
    <n v="83"/>
    <n v="3"/>
    <n v="3"/>
    <n v="3"/>
    <n v="13348"/>
    <n v="14842"/>
    <n v="9"/>
    <n v="13"/>
    <n v="3"/>
    <n v="2"/>
    <n v="80"/>
    <n v="1"/>
    <n v="18"/>
    <n v="4"/>
    <n v="13"/>
    <n v="7"/>
    <n v="5"/>
    <n v="7"/>
  </r>
  <r>
    <x v="1"/>
    <x v="0"/>
    <x v="2"/>
    <s v="Current Employees"/>
    <x v="1"/>
    <s v="Life Sciences"/>
    <s v="STAFF-1799"/>
    <n v="1799"/>
    <x v="1"/>
    <s v="Research Scientist"/>
    <s v="Married"/>
    <s v="No"/>
    <s v="Y"/>
    <n v="6"/>
    <n v="-2"/>
    <n v="0"/>
    <n v="28"/>
    <n v="0"/>
    <m/>
    <n v="0"/>
    <n v="1"/>
    <n v="1181"/>
    <n v="1"/>
    <s v="Bachelor's Degree"/>
    <n v="1"/>
    <n v="3"/>
    <n v="82"/>
    <n v="3"/>
    <n v="1"/>
    <n v="4"/>
    <n v="2044"/>
    <n v="5531"/>
    <n v="1"/>
    <n v="11"/>
    <n v="3"/>
    <n v="3"/>
    <n v="80"/>
    <n v="1"/>
    <n v="5"/>
    <n v="4"/>
    <n v="5"/>
    <n v="3"/>
    <n v="0"/>
    <n v="3"/>
  </r>
  <r>
    <x v="1"/>
    <x v="0"/>
    <x v="2"/>
    <s v="Current Employees"/>
    <x v="1"/>
    <s v="Life Sciences"/>
    <s v="STAFF-1763"/>
    <n v="1763"/>
    <x v="1"/>
    <s v="Healthcare Representative"/>
    <s v="Married"/>
    <s v="No"/>
    <s v="Y"/>
    <n v="3"/>
    <n v="-2"/>
    <n v="0"/>
    <n v="30"/>
    <n v="0"/>
    <m/>
    <n v="0"/>
    <n v="1"/>
    <n v="305"/>
    <n v="16"/>
    <s v="Bachelor's Degree"/>
    <n v="1"/>
    <n v="3"/>
    <n v="58"/>
    <n v="4"/>
    <n v="2"/>
    <n v="3"/>
    <n v="5294"/>
    <n v="9128"/>
    <n v="3"/>
    <n v="16"/>
    <n v="3"/>
    <n v="3"/>
    <n v="80"/>
    <n v="1"/>
    <n v="10"/>
    <n v="3"/>
    <n v="7"/>
    <n v="0"/>
    <n v="1"/>
    <n v="7"/>
  </r>
  <r>
    <x v="1"/>
    <x v="0"/>
    <x v="4"/>
    <s v="Current Employees"/>
    <x v="1"/>
    <s v="Medical"/>
    <s v="STAFF-1707"/>
    <n v="1707"/>
    <x v="1"/>
    <s v="Research Scientist"/>
    <s v="Married"/>
    <s v="No"/>
    <s v="Y"/>
    <n v="1"/>
    <n v="-2"/>
    <n v="0"/>
    <n v="24"/>
    <n v="0"/>
    <m/>
    <n v="0"/>
    <n v="1"/>
    <n v="581"/>
    <n v="9"/>
    <s v="Bachelor's Degree"/>
    <n v="1"/>
    <n v="3"/>
    <n v="62"/>
    <n v="4"/>
    <n v="1"/>
    <n v="3"/>
    <n v="4401"/>
    <n v="17616"/>
    <n v="1"/>
    <n v="16"/>
    <n v="3"/>
    <n v="4"/>
    <n v="80"/>
    <n v="1"/>
    <n v="5"/>
    <n v="3"/>
    <n v="5"/>
    <n v="3"/>
    <n v="0"/>
    <n v="4"/>
  </r>
  <r>
    <x v="1"/>
    <x v="0"/>
    <x v="0"/>
    <s v="Current Employees"/>
    <x v="1"/>
    <s v="Medical"/>
    <s v="STAFF-2062"/>
    <n v="2062"/>
    <x v="1"/>
    <s v="Healthcare Representative"/>
    <s v="Married"/>
    <s v="No"/>
    <s v="Y"/>
    <n v="5"/>
    <n v="-2"/>
    <n v="0"/>
    <n v="39"/>
    <n v="0"/>
    <m/>
    <n v="0"/>
    <n v="1"/>
    <n v="613"/>
    <n v="6"/>
    <s v="High School"/>
    <n v="1"/>
    <n v="4"/>
    <n v="42"/>
    <n v="2"/>
    <n v="3"/>
    <n v="3"/>
    <n v="9991"/>
    <n v="21457"/>
    <n v="4"/>
    <n v="15"/>
    <n v="3"/>
    <n v="1"/>
    <n v="80"/>
    <n v="1"/>
    <n v="9"/>
    <n v="3"/>
    <n v="7"/>
    <n v="7"/>
    <n v="1"/>
    <n v="7"/>
  </r>
  <r>
    <x v="1"/>
    <x v="0"/>
    <x v="0"/>
    <s v="Current Employees"/>
    <x v="1"/>
    <s v="Life Sciences"/>
    <s v="STAFF-1523"/>
    <n v="1523"/>
    <x v="1"/>
    <s v="Research Director"/>
    <s v="Married"/>
    <s v="No"/>
    <s v="Y"/>
    <n v="1"/>
    <n v="-2"/>
    <n v="0"/>
    <n v="44"/>
    <n v="0"/>
    <m/>
    <n v="0"/>
    <n v="1"/>
    <n v="136"/>
    <n v="28"/>
    <s v="Bachelor's Degree"/>
    <n v="1"/>
    <n v="4"/>
    <n v="32"/>
    <n v="3"/>
    <n v="4"/>
    <n v="3"/>
    <n v="16328"/>
    <n v="22074"/>
    <n v="3"/>
    <n v="13"/>
    <n v="3"/>
    <n v="3"/>
    <n v="80"/>
    <n v="1"/>
    <n v="24"/>
    <n v="4"/>
    <n v="20"/>
    <n v="6"/>
    <n v="14"/>
    <n v="17"/>
  </r>
  <r>
    <x v="1"/>
    <x v="0"/>
    <x v="0"/>
    <s v="Current Employees"/>
    <x v="1"/>
    <s v="Life Sciences"/>
    <s v="STAFF-1728"/>
    <n v="1728"/>
    <x v="1"/>
    <s v="Manufacturing Director"/>
    <s v="Married"/>
    <s v="No"/>
    <s v="Y"/>
    <n v="3"/>
    <n v="-2"/>
    <n v="0"/>
    <n v="35"/>
    <n v="0"/>
    <m/>
    <n v="0"/>
    <n v="1"/>
    <n v="1370"/>
    <n v="27"/>
    <s v="Master's Degree"/>
    <n v="1"/>
    <n v="4"/>
    <n v="49"/>
    <n v="3"/>
    <n v="2"/>
    <n v="3"/>
    <n v="6883"/>
    <n v="5151"/>
    <n v="2"/>
    <n v="16"/>
    <n v="3"/>
    <n v="2"/>
    <n v="80"/>
    <n v="1"/>
    <n v="17"/>
    <n v="3"/>
    <n v="7"/>
    <n v="7"/>
    <n v="0"/>
    <n v="7"/>
  </r>
  <r>
    <x v="1"/>
    <x v="0"/>
    <x v="2"/>
    <s v="Current Employees"/>
    <x v="1"/>
    <s v="Life Sciences"/>
    <s v="STAFF-1798"/>
    <n v="1798"/>
    <x v="1"/>
    <s v="Research Scientist"/>
    <s v="Married"/>
    <s v="No"/>
    <s v="Y"/>
    <n v="1"/>
    <n v="-2"/>
    <n v="0"/>
    <n v="33"/>
    <n v="0"/>
    <m/>
    <n v="0"/>
    <n v="1"/>
    <n v="867"/>
    <n v="8"/>
    <s v="Master's Degree"/>
    <n v="1"/>
    <n v="4"/>
    <n v="90"/>
    <n v="4"/>
    <n v="1"/>
    <n v="3"/>
    <n v="3143"/>
    <n v="6076"/>
    <n v="6"/>
    <n v="19"/>
    <n v="3"/>
    <n v="2"/>
    <n v="80"/>
    <n v="1"/>
    <n v="14"/>
    <n v="3"/>
    <n v="10"/>
    <n v="8"/>
    <n v="7"/>
    <n v="6"/>
  </r>
  <r>
    <x v="1"/>
    <x v="0"/>
    <x v="4"/>
    <s v="Current Employees"/>
    <x v="1"/>
    <s v="Technical Degree"/>
    <s v="STAFF-1592"/>
    <n v="1592"/>
    <x v="1"/>
    <s v="Research Scientist"/>
    <s v="Married"/>
    <s v="No"/>
    <s v="Y"/>
    <n v="2"/>
    <n v="-2"/>
    <n v="0"/>
    <n v="23"/>
    <n v="0"/>
    <m/>
    <n v="0"/>
    <n v="1"/>
    <n v="977"/>
    <n v="10"/>
    <s v="Bachelor's Degree"/>
    <n v="1"/>
    <n v="4"/>
    <n v="45"/>
    <n v="4"/>
    <n v="1"/>
    <n v="4"/>
    <n v="2073"/>
    <n v="12826"/>
    <n v="2"/>
    <n v="16"/>
    <n v="3"/>
    <n v="4"/>
    <n v="80"/>
    <n v="1"/>
    <n v="4"/>
    <n v="3"/>
    <n v="2"/>
    <n v="2"/>
    <n v="2"/>
    <n v="2"/>
  </r>
  <r>
    <x v="1"/>
    <x v="0"/>
    <x v="0"/>
    <s v="Current Employees"/>
    <x v="1"/>
    <s v="Life Sciences"/>
    <s v="STAFF-1682"/>
    <n v="1682"/>
    <x v="1"/>
    <s v="Healthcare Representative"/>
    <s v="Married"/>
    <s v="No"/>
    <s v="Y"/>
    <n v="2"/>
    <n v="-2"/>
    <n v="0"/>
    <n v="36"/>
    <n v="0"/>
    <m/>
    <n v="0"/>
    <n v="1"/>
    <n v="1351"/>
    <n v="26"/>
    <s v="Master's Degree"/>
    <n v="1"/>
    <n v="1"/>
    <n v="80"/>
    <n v="3"/>
    <n v="2"/>
    <n v="3"/>
    <n v="5347"/>
    <n v="7419"/>
    <n v="6"/>
    <n v="14"/>
    <n v="3"/>
    <n v="2"/>
    <n v="80"/>
    <n v="2"/>
    <n v="10"/>
    <n v="2"/>
    <n v="3"/>
    <n v="2"/>
    <n v="0"/>
    <n v="2"/>
  </r>
  <r>
    <x v="1"/>
    <x v="0"/>
    <x v="0"/>
    <s v="Current Employees"/>
    <x v="1"/>
    <s v="Life Sciences"/>
    <s v="STAFF-2012"/>
    <n v="2012"/>
    <x v="1"/>
    <s v="Laboratory Technician"/>
    <s v="Married"/>
    <s v="No"/>
    <s v="Y"/>
    <n v="3"/>
    <n v="-2"/>
    <n v="0"/>
    <n v="40"/>
    <n v="0"/>
    <m/>
    <n v="0"/>
    <n v="1"/>
    <n v="543"/>
    <n v="1"/>
    <s v="Master's Degree"/>
    <n v="1"/>
    <n v="1"/>
    <n v="83"/>
    <n v="3"/>
    <n v="1"/>
    <n v="4"/>
    <n v="2406"/>
    <n v="4060"/>
    <n v="8"/>
    <n v="19"/>
    <n v="3"/>
    <n v="3"/>
    <n v="80"/>
    <n v="2"/>
    <n v="8"/>
    <n v="2"/>
    <n v="1"/>
    <n v="0"/>
    <n v="0"/>
    <n v="0"/>
  </r>
  <r>
    <x v="1"/>
    <x v="0"/>
    <x v="0"/>
    <s v="Current Employees"/>
    <x v="1"/>
    <s v="Medical"/>
    <s v="STAFF-1803"/>
    <n v="1803"/>
    <x v="1"/>
    <s v="Healthcare Representative"/>
    <s v="Married"/>
    <s v="No"/>
    <s v="Y"/>
    <n v="2"/>
    <n v="-2"/>
    <n v="0"/>
    <n v="42"/>
    <n v="0"/>
    <m/>
    <n v="0"/>
    <n v="1"/>
    <n v="1128"/>
    <n v="13"/>
    <s v="Bachelor's Degree"/>
    <n v="1"/>
    <n v="2"/>
    <n v="95"/>
    <n v="4"/>
    <n v="2"/>
    <n v="3"/>
    <n v="5538"/>
    <n v="5696"/>
    <n v="5"/>
    <n v="18"/>
    <n v="3"/>
    <n v="3"/>
    <n v="80"/>
    <n v="2"/>
    <n v="10"/>
    <n v="2"/>
    <n v="0"/>
    <n v="0"/>
    <n v="0"/>
    <n v="0"/>
  </r>
  <r>
    <x v="1"/>
    <x v="0"/>
    <x v="0"/>
    <s v="Current Employees"/>
    <x v="1"/>
    <s v="Life Sciences"/>
    <s v="STAFF-1596"/>
    <n v="1596"/>
    <x v="1"/>
    <s v="Laboratory Technician"/>
    <s v="Married"/>
    <s v="No"/>
    <s v="Y"/>
    <n v="3"/>
    <n v="-2"/>
    <n v="0"/>
    <n v="35"/>
    <n v="0"/>
    <m/>
    <n v="0"/>
    <n v="1"/>
    <n v="750"/>
    <n v="28"/>
    <s v="Bachelor's Degree"/>
    <n v="1"/>
    <n v="2"/>
    <n v="46"/>
    <n v="4"/>
    <n v="2"/>
    <n v="3"/>
    <n v="3407"/>
    <n v="25348"/>
    <n v="1"/>
    <n v="17"/>
    <n v="3"/>
    <n v="4"/>
    <n v="80"/>
    <n v="2"/>
    <n v="10"/>
    <n v="2"/>
    <n v="10"/>
    <n v="9"/>
    <n v="6"/>
    <n v="8"/>
  </r>
  <r>
    <x v="1"/>
    <x v="0"/>
    <x v="2"/>
    <s v="Current Employees"/>
    <x v="1"/>
    <s v="Life Sciences"/>
    <s v="STAFF-1514"/>
    <n v="1514"/>
    <x v="1"/>
    <s v="Manufacturing Director"/>
    <s v="Married"/>
    <s v="No"/>
    <s v="Y"/>
    <n v="2"/>
    <n v="-2"/>
    <n v="0"/>
    <n v="28"/>
    <n v="0"/>
    <m/>
    <n v="0"/>
    <n v="1"/>
    <n v="1083"/>
    <n v="29"/>
    <s v="High School"/>
    <n v="1"/>
    <n v="3"/>
    <n v="96"/>
    <n v="1"/>
    <n v="2"/>
    <n v="2"/>
    <n v="6549"/>
    <n v="3173"/>
    <n v="1"/>
    <n v="14"/>
    <n v="3"/>
    <n v="2"/>
    <n v="80"/>
    <n v="2"/>
    <n v="8"/>
    <n v="2"/>
    <n v="8"/>
    <n v="6"/>
    <n v="1"/>
    <n v="7"/>
  </r>
  <r>
    <x v="1"/>
    <x v="0"/>
    <x v="2"/>
    <s v="Current Employees"/>
    <x v="1"/>
    <s v="Life Sciences"/>
    <s v="STAFF-1558"/>
    <n v="1558"/>
    <x v="1"/>
    <s v="Research Scientist"/>
    <s v="Married"/>
    <s v="No"/>
    <s v="Y"/>
    <n v="2"/>
    <n v="-2"/>
    <n v="0"/>
    <n v="29"/>
    <n v="0"/>
    <m/>
    <n v="0"/>
    <n v="1"/>
    <n v="598"/>
    <n v="9"/>
    <s v="Bachelor's Degree"/>
    <n v="1"/>
    <n v="3"/>
    <n v="91"/>
    <n v="4"/>
    <n v="1"/>
    <n v="3"/>
    <n v="2451"/>
    <n v="22376"/>
    <n v="6"/>
    <n v="18"/>
    <n v="3"/>
    <n v="1"/>
    <n v="80"/>
    <n v="2"/>
    <n v="5"/>
    <n v="2"/>
    <n v="1"/>
    <n v="0"/>
    <n v="0"/>
    <n v="0"/>
  </r>
  <r>
    <x v="1"/>
    <x v="0"/>
    <x v="0"/>
    <s v="Current Employees"/>
    <x v="1"/>
    <s v="Medical"/>
    <s v="STAFF-1618"/>
    <n v="1618"/>
    <x v="1"/>
    <s v="Manufacturing Director"/>
    <s v="Married"/>
    <s v="No"/>
    <s v="Y"/>
    <n v="3"/>
    <n v="-2"/>
    <n v="0"/>
    <n v="39"/>
    <n v="0"/>
    <m/>
    <n v="0"/>
    <n v="1"/>
    <n v="1387"/>
    <n v="10"/>
    <s v="Doctoral Degree"/>
    <n v="1"/>
    <n v="2"/>
    <n v="76"/>
    <n v="3"/>
    <n v="2"/>
    <n v="1"/>
    <n v="5377"/>
    <n v="3835"/>
    <n v="2"/>
    <n v="13"/>
    <n v="3"/>
    <n v="4"/>
    <n v="80"/>
    <n v="3"/>
    <n v="10"/>
    <n v="3"/>
    <n v="7"/>
    <n v="7"/>
    <n v="7"/>
    <n v="7"/>
  </r>
  <r>
    <x v="1"/>
    <x v="0"/>
    <x v="2"/>
    <s v="Current Employees"/>
    <x v="1"/>
    <s v="Medical"/>
    <s v="STAFF-1698"/>
    <n v="1698"/>
    <x v="1"/>
    <s v="Laboratory Technician"/>
    <s v="Married"/>
    <s v="No"/>
    <s v="Y"/>
    <n v="6"/>
    <n v="-2"/>
    <n v="0"/>
    <n v="33"/>
    <n v="0"/>
    <m/>
    <n v="0"/>
    <n v="1"/>
    <n v="267"/>
    <n v="21"/>
    <s v="Bachelor's Degree"/>
    <n v="1"/>
    <n v="2"/>
    <n v="79"/>
    <n v="4"/>
    <n v="1"/>
    <n v="2"/>
    <n v="2028"/>
    <n v="13637"/>
    <n v="1"/>
    <n v="18"/>
    <n v="3"/>
    <n v="4"/>
    <n v="80"/>
    <n v="3"/>
    <n v="14"/>
    <n v="3"/>
    <n v="14"/>
    <n v="11"/>
    <n v="2"/>
    <n v="13"/>
  </r>
  <r>
    <x v="1"/>
    <x v="0"/>
    <x v="3"/>
    <s v="Current Employees"/>
    <x v="1"/>
    <s v="Medical"/>
    <s v="STAFF-1770"/>
    <n v="1770"/>
    <x v="1"/>
    <s v="Research Director"/>
    <s v="Married"/>
    <s v="No"/>
    <s v="Y"/>
    <n v="2"/>
    <n v="-2"/>
    <n v="0"/>
    <n v="55"/>
    <n v="0"/>
    <m/>
    <n v="0"/>
    <n v="1"/>
    <n v="478"/>
    <n v="2"/>
    <s v="Bachelor's Degree"/>
    <n v="1"/>
    <n v="3"/>
    <n v="60"/>
    <n v="2"/>
    <n v="5"/>
    <n v="1"/>
    <n v="19038"/>
    <n v="19805"/>
    <n v="8"/>
    <n v="12"/>
    <n v="3"/>
    <n v="2"/>
    <n v="80"/>
    <n v="3"/>
    <n v="34"/>
    <n v="3"/>
    <n v="1"/>
    <n v="0"/>
    <n v="0"/>
    <n v="0"/>
  </r>
  <r>
    <x v="1"/>
    <x v="0"/>
    <x v="0"/>
    <s v="Current Employees"/>
    <x v="1"/>
    <s v="Life Sciences"/>
    <s v="STAFF-1631"/>
    <n v="1631"/>
    <x v="1"/>
    <s v="Manufacturing Director"/>
    <s v="Married"/>
    <s v="No"/>
    <s v="Y"/>
    <n v="2"/>
    <n v="-2"/>
    <n v="0"/>
    <n v="37"/>
    <n v="0"/>
    <m/>
    <n v="0"/>
    <n v="1"/>
    <n v="671"/>
    <n v="19"/>
    <s v="Bachelor's Degree"/>
    <n v="1"/>
    <n v="3"/>
    <n v="85"/>
    <n v="3"/>
    <n v="2"/>
    <n v="3"/>
    <n v="5768"/>
    <n v="26493"/>
    <n v="3"/>
    <n v="17"/>
    <n v="3"/>
    <n v="1"/>
    <n v="80"/>
    <n v="3"/>
    <n v="9"/>
    <n v="2"/>
    <n v="4"/>
    <n v="3"/>
    <n v="0"/>
    <n v="2"/>
  </r>
  <r>
    <x v="1"/>
    <x v="0"/>
    <x v="2"/>
    <s v="Current Employees"/>
    <x v="1"/>
    <s v="Medical"/>
    <s v="STAFF-1718"/>
    <n v="1718"/>
    <x v="1"/>
    <s v="Laboratory Technician"/>
    <s v="Married"/>
    <s v="No"/>
    <s v="Y"/>
    <n v="3"/>
    <n v="-2"/>
    <n v="0"/>
    <n v="26"/>
    <n v="0"/>
    <m/>
    <n v="0"/>
    <n v="1"/>
    <n v="390"/>
    <n v="17"/>
    <s v="Master's Degree"/>
    <n v="1"/>
    <n v="4"/>
    <n v="62"/>
    <n v="1"/>
    <n v="1"/>
    <n v="3"/>
    <n v="2305"/>
    <n v="6217"/>
    <n v="1"/>
    <n v="15"/>
    <n v="3"/>
    <n v="3"/>
    <n v="80"/>
    <n v="3"/>
    <n v="3"/>
    <n v="4"/>
    <n v="3"/>
    <n v="2"/>
    <n v="0"/>
    <n v="2"/>
  </r>
  <r>
    <x v="1"/>
    <x v="0"/>
    <x v="0"/>
    <s v="Current Employees"/>
    <x v="1"/>
    <s v="Life Sciences"/>
    <s v="STAFF-1435"/>
    <n v="1435"/>
    <x v="1"/>
    <s v="Laboratory Technician"/>
    <s v="Single"/>
    <s v="No"/>
    <s v="Y"/>
    <n v="2"/>
    <n v="-2"/>
    <n v="0"/>
    <n v="36"/>
    <n v="0"/>
    <m/>
    <n v="0"/>
    <n v="1"/>
    <n v="172"/>
    <n v="4"/>
    <s v="Master's Degree"/>
    <n v="1"/>
    <n v="1"/>
    <n v="37"/>
    <n v="2"/>
    <n v="2"/>
    <n v="4"/>
    <n v="5810"/>
    <n v="22604"/>
    <n v="1"/>
    <n v="16"/>
    <n v="3"/>
    <n v="3"/>
    <n v="80"/>
    <n v="0"/>
    <n v="10"/>
    <n v="2"/>
    <n v="10"/>
    <n v="4"/>
    <n v="1"/>
    <n v="8"/>
  </r>
  <r>
    <x v="1"/>
    <x v="0"/>
    <x v="0"/>
    <s v="Current Employees"/>
    <x v="1"/>
    <s v="Life Sciences"/>
    <s v="STAFF-1659"/>
    <n v="1659"/>
    <x v="1"/>
    <s v="Laboratory Technician"/>
    <s v="Single"/>
    <s v="No"/>
    <s v="Y"/>
    <n v="4"/>
    <n v="-2"/>
    <n v="0"/>
    <n v="36"/>
    <n v="0"/>
    <m/>
    <n v="0"/>
    <n v="1"/>
    <n v="311"/>
    <n v="7"/>
    <s v="Bachelor's Degree"/>
    <n v="1"/>
    <n v="1"/>
    <n v="77"/>
    <n v="3"/>
    <n v="1"/>
    <n v="2"/>
    <n v="2013"/>
    <n v="10950"/>
    <n v="2"/>
    <n v="11"/>
    <n v="3"/>
    <n v="3"/>
    <n v="80"/>
    <n v="0"/>
    <n v="15"/>
    <n v="3"/>
    <n v="4"/>
    <n v="3"/>
    <n v="1"/>
    <n v="3"/>
  </r>
  <r>
    <x v="1"/>
    <x v="0"/>
    <x v="4"/>
    <s v="Current Employees"/>
    <x v="1"/>
    <s v="Life Sciences"/>
    <s v="STAFF-1533"/>
    <n v="1533"/>
    <x v="1"/>
    <s v="Laboratory Technician"/>
    <s v="Single"/>
    <s v="No"/>
    <s v="Y"/>
    <n v="2"/>
    <n v="-2"/>
    <n v="0"/>
    <n v="23"/>
    <n v="0"/>
    <m/>
    <n v="0"/>
    <n v="1"/>
    <n v="507"/>
    <n v="20"/>
    <s v="High School"/>
    <n v="1"/>
    <n v="1"/>
    <n v="97"/>
    <n v="3"/>
    <n v="2"/>
    <n v="3"/>
    <n v="2272"/>
    <n v="24812"/>
    <n v="0"/>
    <n v="14"/>
    <n v="3"/>
    <n v="2"/>
    <n v="80"/>
    <n v="0"/>
    <n v="5"/>
    <n v="3"/>
    <n v="4"/>
    <n v="3"/>
    <n v="1"/>
    <n v="2"/>
  </r>
  <r>
    <x v="1"/>
    <x v="0"/>
    <x v="2"/>
    <s v="Current Employees"/>
    <x v="1"/>
    <s v="Medical"/>
    <s v="STAFF-1577"/>
    <n v="1577"/>
    <x v="1"/>
    <s v="Research Scientist"/>
    <s v="Single"/>
    <s v="No"/>
    <s v="Y"/>
    <n v="4"/>
    <n v="-2"/>
    <n v="0"/>
    <n v="34"/>
    <n v="0"/>
    <m/>
    <n v="0"/>
    <n v="1"/>
    <n v="479"/>
    <n v="7"/>
    <s v="Master's Degree"/>
    <n v="1"/>
    <n v="1"/>
    <n v="35"/>
    <n v="3"/>
    <n v="1"/>
    <n v="4"/>
    <n v="2972"/>
    <n v="22061"/>
    <n v="1"/>
    <n v="13"/>
    <n v="3"/>
    <n v="3"/>
    <n v="80"/>
    <n v="0"/>
    <n v="1"/>
    <n v="1"/>
    <n v="1"/>
    <n v="0"/>
    <n v="0"/>
    <n v="0"/>
  </r>
  <r>
    <x v="1"/>
    <x v="0"/>
    <x v="0"/>
    <s v="Current Employees"/>
    <x v="1"/>
    <s v="Life Sciences"/>
    <s v="STAFF-2014"/>
    <n v="2014"/>
    <x v="1"/>
    <s v="Research Scientist"/>
    <s v="Single"/>
    <s v="No"/>
    <s v="Y"/>
    <n v="2"/>
    <n v="-2"/>
    <n v="0"/>
    <n v="39"/>
    <n v="0"/>
    <m/>
    <n v="0"/>
    <n v="1"/>
    <n v="116"/>
    <n v="24"/>
    <s v="High School"/>
    <n v="1"/>
    <n v="1"/>
    <n v="52"/>
    <n v="3"/>
    <n v="2"/>
    <n v="4"/>
    <n v="4108"/>
    <n v="5340"/>
    <n v="7"/>
    <n v="13"/>
    <n v="3"/>
    <n v="1"/>
    <n v="80"/>
    <n v="0"/>
    <n v="18"/>
    <n v="3"/>
    <n v="7"/>
    <n v="7"/>
    <n v="1"/>
    <n v="7"/>
  </r>
  <r>
    <x v="1"/>
    <x v="0"/>
    <x v="4"/>
    <s v="Current Employees"/>
    <x v="1"/>
    <s v="Life Sciences"/>
    <s v="STAFF-1981"/>
    <n v="1981"/>
    <x v="1"/>
    <s v="Healthcare Representative"/>
    <s v="Single"/>
    <s v="No"/>
    <s v="Y"/>
    <n v="2"/>
    <n v="-2"/>
    <n v="0"/>
    <n v="24"/>
    <n v="0"/>
    <m/>
    <n v="0"/>
    <n v="1"/>
    <n v="771"/>
    <n v="1"/>
    <s v="Associates Degree"/>
    <n v="1"/>
    <n v="2"/>
    <n v="45"/>
    <n v="2"/>
    <n v="2"/>
    <n v="3"/>
    <n v="4617"/>
    <n v="14120"/>
    <n v="1"/>
    <n v="12"/>
    <n v="3"/>
    <n v="2"/>
    <n v="80"/>
    <n v="0"/>
    <n v="4"/>
    <n v="2"/>
    <n v="4"/>
    <n v="3"/>
    <n v="1"/>
    <n v="2"/>
  </r>
  <r>
    <x v="1"/>
    <x v="0"/>
    <x v="0"/>
    <s v="Current Employees"/>
    <x v="1"/>
    <s v="Medical"/>
    <s v="STAFF-2008"/>
    <n v="2008"/>
    <x v="1"/>
    <s v="Research Scientist"/>
    <s v="Single"/>
    <s v="No"/>
    <s v="Y"/>
    <n v="5"/>
    <n v="-2"/>
    <n v="0"/>
    <n v="35"/>
    <n v="0"/>
    <m/>
    <n v="0"/>
    <n v="1"/>
    <n v="1395"/>
    <n v="9"/>
    <s v="Master's Degree"/>
    <n v="1"/>
    <n v="2"/>
    <n v="48"/>
    <n v="3"/>
    <n v="2"/>
    <n v="3"/>
    <n v="5098"/>
    <n v="18698"/>
    <n v="1"/>
    <n v="19"/>
    <n v="3"/>
    <n v="2"/>
    <n v="80"/>
    <n v="0"/>
    <n v="10"/>
    <n v="3"/>
    <n v="10"/>
    <n v="7"/>
    <n v="0"/>
    <n v="8"/>
  </r>
  <r>
    <x v="1"/>
    <x v="0"/>
    <x v="0"/>
    <s v="Current Employees"/>
    <x v="1"/>
    <s v="Life Sciences"/>
    <s v="STAFF-1814"/>
    <n v="1814"/>
    <x v="1"/>
    <s v="Healthcare Representative"/>
    <s v="Single"/>
    <s v="No"/>
    <s v="Y"/>
    <n v="3"/>
    <n v="-2"/>
    <n v="0"/>
    <n v="41"/>
    <n v="0"/>
    <m/>
    <n v="0"/>
    <n v="1"/>
    <n v="447"/>
    <n v="5"/>
    <s v="Bachelor's Degree"/>
    <n v="1"/>
    <n v="2"/>
    <n v="85"/>
    <n v="4"/>
    <n v="2"/>
    <n v="2"/>
    <n v="6870"/>
    <n v="15530"/>
    <n v="3"/>
    <n v="12"/>
    <n v="3"/>
    <n v="1"/>
    <n v="80"/>
    <n v="0"/>
    <n v="11"/>
    <n v="1"/>
    <n v="3"/>
    <n v="2"/>
    <n v="1"/>
    <n v="2"/>
  </r>
  <r>
    <x v="1"/>
    <x v="0"/>
    <x v="0"/>
    <s v="Current Employees"/>
    <x v="1"/>
    <s v="Life Sciences"/>
    <s v="STAFF-2048"/>
    <n v="2048"/>
    <x v="1"/>
    <s v="Research Scientist"/>
    <s v="Single"/>
    <s v="No"/>
    <s v="Y"/>
    <n v="2"/>
    <n v="-2"/>
    <n v="0"/>
    <n v="40"/>
    <n v="0"/>
    <m/>
    <n v="0"/>
    <n v="1"/>
    <n v="1322"/>
    <n v="2"/>
    <s v="Master's Degree"/>
    <n v="1"/>
    <n v="3"/>
    <n v="52"/>
    <n v="2"/>
    <n v="1"/>
    <n v="3"/>
    <n v="2809"/>
    <n v="2725"/>
    <n v="2"/>
    <n v="14"/>
    <n v="3"/>
    <n v="4"/>
    <n v="80"/>
    <n v="0"/>
    <n v="8"/>
    <n v="3"/>
    <n v="2"/>
    <n v="2"/>
    <n v="2"/>
    <n v="2"/>
  </r>
  <r>
    <x v="1"/>
    <x v="0"/>
    <x v="2"/>
    <s v="Current Employees"/>
    <x v="1"/>
    <s v="Medical"/>
    <s v="STAFF-1952"/>
    <n v="1952"/>
    <x v="1"/>
    <s v="Laboratory Technician"/>
    <s v="Single"/>
    <s v="No"/>
    <s v="Y"/>
    <n v="6"/>
    <n v="-2"/>
    <n v="0"/>
    <n v="26"/>
    <n v="0"/>
    <m/>
    <n v="0"/>
    <n v="1"/>
    <n v="157"/>
    <n v="1"/>
    <s v="Bachelor's Degree"/>
    <n v="1"/>
    <n v="3"/>
    <n v="95"/>
    <n v="3"/>
    <n v="1"/>
    <n v="1"/>
    <n v="2867"/>
    <n v="20006"/>
    <n v="0"/>
    <n v="13"/>
    <n v="3"/>
    <n v="4"/>
    <n v="80"/>
    <n v="0"/>
    <n v="8"/>
    <n v="2"/>
    <n v="7"/>
    <n v="7"/>
    <n v="7"/>
    <n v="6"/>
  </r>
  <r>
    <x v="1"/>
    <x v="0"/>
    <x v="1"/>
    <s v="Current Employees"/>
    <x v="1"/>
    <s v="Life Sciences"/>
    <s v="STAFF-1727"/>
    <n v="1727"/>
    <x v="1"/>
    <s v="Healthcare Representative"/>
    <s v="Single"/>
    <s v="No"/>
    <s v="Y"/>
    <n v="3"/>
    <n v="-2"/>
    <n v="0"/>
    <n v="46"/>
    <n v="0"/>
    <m/>
    <n v="0"/>
    <n v="1"/>
    <n v="717"/>
    <n v="13"/>
    <s v="Master's Degree"/>
    <n v="1"/>
    <n v="3"/>
    <n v="34"/>
    <n v="3"/>
    <n v="2"/>
    <n v="2"/>
    <n v="5562"/>
    <n v="9697"/>
    <n v="6"/>
    <n v="14"/>
    <n v="3"/>
    <n v="4"/>
    <n v="80"/>
    <n v="0"/>
    <n v="19"/>
    <n v="3"/>
    <n v="10"/>
    <n v="7"/>
    <n v="0"/>
    <n v="9"/>
  </r>
  <r>
    <x v="1"/>
    <x v="0"/>
    <x v="1"/>
    <s v="Current Employees"/>
    <x v="1"/>
    <s v="Life Sciences"/>
    <s v="STAFF-1677"/>
    <n v="1677"/>
    <x v="1"/>
    <s v="Manager"/>
    <s v="Single"/>
    <s v="No"/>
    <s v="Y"/>
    <n v="2"/>
    <n v="-2"/>
    <n v="0"/>
    <n v="49"/>
    <n v="0"/>
    <m/>
    <n v="0"/>
    <n v="1"/>
    <n v="809"/>
    <n v="1"/>
    <s v="Bachelor's Degree"/>
    <n v="1"/>
    <n v="3"/>
    <n v="36"/>
    <n v="3"/>
    <n v="4"/>
    <n v="3"/>
    <n v="15379"/>
    <n v="22384"/>
    <n v="4"/>
    <n v="14"/>
    <n v="3"/>
    <n v="1"/>
    <n v="80"/>
    <n v="0"/>
    <n v="23"/>
    <n v="3"/>
    <n v="8"/>
    <n v="7"/>
    <n v="0"/>
    <n v="0"/>
  </r>
  <r>
    <x v="1"/>
    <x v="0"/>
    <x v="4"/>
    <s v="Current Employees"/>
    <x v="1"/>
    <s v="Medical"/>
    <s v="STAFF-1623"/>
    <n v="1623"/>
    <x v="1"/>
    <s v="Research Scientist"/>
    <s v="Single"/>
    <s v="No"/>
    <s v="Y"/>
    <n v="2"/>
    <n v="-2"/>
    <n v="0"/>
    <n v="21"/>
    <n v="0"/>
    <m/>
    <n v="0"/>
    <n v="1"/>
    <n v="546"/>
    <n v="5"/>
    <s v="High School"/>
    <n v="1"/>
    <n v="3"/>
    <n v="97"/>
    <n v="3"/>
    <n v="1"/>
    <n v="4"/>
    <n v="3117"/>
    <n v="26009"/>
    <n v="1"/>
    <n v="18"/>
    <n v="3"/>
    <n v="3"/>
    <n v="80"/>
    <n v="0"/>
    <n v="3"/>
    <n v="3"/>
    <n v="2"/>
    <n v="2"/>
    <n v="2"/>
    <n v="2"/>
  </r>
  <r>
    <x v="1"/>
    <x v="0"/>
    <x v="2"/>
    <s v="Current Employees"/>
    <x v="1"/>
    <s v="Other"/>
    <s v="STAFF-1417"/>
    <n v="1417"/>
    <x v="1"/>
    <s v="Laboratory Technician"/>
    <s v="Single"/>
    <s v="No"/>
    <s v="Y"/>
    <n v="2"/>
    <n v="-2"/>
    <n v="0"/>
    <n v="26"/>
    <n v="0"/>
    <m/>
    <n v="0"/>
    <n v="1"/>
    <n v="652"/>
    <n v="7"/>
    <s v="Bachelor's Degree"/>
    <n v="1"/>
    <n v="3"/>
    <n v="100"/>
    <n v="4"/>
    <n v="1"/>
    <n v="1"/>
    <n v="3578"/>
    <n v="23577"/>
    <n v="0"/>
    <n v="12"/>
    <n v="3"/>
    <n v="4"/>
    <n v="80"/>
    <n v="0"/>
    <n v="8"/>
    <n v="3"/>
    <n v="7"/>
    <n v="7"/>
    <n v="0"/>
    <n v="7"/>
  </r>
  <r>
    <x v="1"/>
    <x v="0"/>
    <x v="0"/>
    <s v="Current Employees"/>
    <x v="1"/>
    <s v="Medical"/>
    <s v="STAFF-1564"/>
    <n v="1564"/>
    <x v="1"/>
    <s v="Laboratory Technician"/>
    <s v="Single"/>
    <s v="No"/>
    <s v="Y"/>
    <n v="3"/>
    <n v="-2"/>
    <n v="0"/>
    <n v="35"/>
    <n v="0"/>
    <m/>
    <n v="0"/>
    <n v="1"/>
    <n v="992"/>
    <n v="1"/>
    <s v="Bachelor's Degree"/>
    <n v="1"/>
    <n v="4"/>
    <n v="68"/>
    <n v="2"/>
    <n v="1"/>
    <n v="1"/>
    <n v="2450"/>
    <n v="21731"/>
    <n v="1"/>
    <n v="19"/>
    <n v="3"/>
    <n v="2"/>
    <n v="80"/>
    <n v="0"/>
    <n v="3"/>
    <n v="3"/>
    <n v="3"/>
    <n v="0"/>
    <n v="1"/>
    <n v="2"/>
  </r>
  <r>
    <x v="1"/>
    <x v="0"/>
    <x v="2"/>
    <s v="Current Employees"/>
    <x v="1"/>
    <s v="Life Sciences"/>
    <s v="STAFF-1545"/>
    <n v="1545"/>
    <x v="1"/>
    <s v="Manufacturing Director"/>
    <s v="Single"/>
    <s v="No"/>
    <s v="Y"/>
    <n v="2"/>
    <n v="-2"/>
    <n v="0"/>
    <n v="33"/>
    <n v="0"/>
    <m/>
    <n v="0"/>
    <n v="1"/>
    <n v="575"/>
    <n v="25"/>
    <s v="Bachelor's Degree"/>
    <n v="1"/>
    <n v="4"/>
    <n v="44"/>
    <n v="2"/>
    <n v="2"/>
    <n v="2"/>
    <n v="4320"/>
    <n v="24152"/>
    <n v="1"/>
    <n v="13"/>
    <n v="3"/>
    <n v="4"/>
    <n v="80"/>
    <n v="0"/>
    <n v="5"/>
    <n v="3"/>
    <n v="5"/>
    <n v="3"/>
    <n v="0"/>
    <n v="2"/>
  </r>
  <r>
    <x v="1"/>
    <x v="0"/>
    <x v="2"/>
    <s v="Current Employees"/>
    <x v="1"/>
    <s v="Life Sciences"/>
    <s v="STAFF-1883"/>
    <n v="1883"/>
    <x v="1"/>
    <s v="Laboratory Technician"/>
    <s v="Single"/>
    <s v="No"/>
    <s v="Y"/>
    <n v="2"/>
    <n v="-2"/>
    <n v="0"/>
    <n v="29"/>
    <n v="0"/>
    <m/>
    <n v="0"/>
    <n v="1"/>
    <n v="592"/>
    <n v="7"/>
    <s v="Bachelor's Degree"/>
    <n v="1"/>
    <n v="4"/>
    <n v="59"/>
    <n v="3"/>
    <n v="1"/>
    <n v="1"/>
    <n v="2062"/>
    <n v="19384"/>
    <n v="3"/>
    <n v="14"/>
    <n v="3"/>
    <n v="2"/>
    <n v="80"/>
    <n v="0"/>
    <n v="11"/>
    <n v="3"/>
    <n v="3"/>
    <n v="2"/>
    <n v="1"/>
    <n v="2"/>
  </r>
  <r>
    <x v="1"/>
    <x v="0"/>
    <x v="2"/>
    <s v="Current Employees"/>
    <x v="1"/>
    <s v="Technical Degree"/>
    <s v="STAFF-2038"/>
    <n v="2038"/>
    <x v="1"/>
    <s v="Research Scientist"/>
    <s v="Single"/>
    <s v="No"/>
    <s v="Y"/>
    <n v="4"/>
    <n v="-2"/>
    <n v="0"/>
    <n v="32"/>
    <n v="0"/>
    <m/>
    <n v="0"/>
    <n v="1"/>
    <n v="529"/>
    <n v="2"/>
    <s v="Bachelor's Degree"/>
    <n v="1"/>
    <n v="4"/>
    <n v="78"/>
    <n v="3"/>
    <n v="1"/>
    <n v="4"/>
    <n v="2439"/>
    <n v="11288"/>
    <n v="1"/>
    <n v="14"/>
    <n v="3"/>
    <n v="4"/>
    <n v="80"/>
    <n v="0"/>
    <n v="4"/>
    <n v="3"/>
    <n v="4"/>
    <n v="2"/>
    <n v="1"/>
    <n v="2"/>
  </r>
  <r>
    <x v="1"/>
    <x v="0"/>
    <x v="0"/>
    <s v="Current Employees"/>
    <x v="1"/>
    <s v="Life Sciences"/>
    <s v="STAFF-1475"/>
    <n v="1475"/>
    <x v="1"/>
    <s v="Research Scientist"/>
    <s v="Single"/>
    <s v="No"/>
    <s v="Y"/>
    <n v="3"/>
    <n v="-2"/>
    <n v="0"/>
    <n v="44"/>
    <n v="0"/>
    <m/>
    <n v="0"/>
    <n v="1"/>
    <n v="1467"/>
    <n v="20"/>
    <s v="Bachelor's Degree"/>
    <n v="1"/>
    <n v="4"/>
    <n v="49"/>
    <n v="3"/>
    <n v="1"/>
    <n v="2"/>
    <n v="3420"/>
    <n v="21158"/>
    <n v="1"/>
    <n v="13"/>
    <n v="3"/>
    <n v="3"/>
    <n v="80"/>
    <n v="0"/>
    <n v="6"/>
    <n v="2"/>
    <n v="5"/>
    <n v="2"/>
    <n v="1"/>
    <n v="3"/>
  </r>
  <r>
    <x v="1"/>
    <x v="0"/>
    <x v="0"/>
    <s v="Current Employees"/>
    <x v="1"/>
    <s v="Life Sciences"/>
    <s v="STAFF-1860"/>
    <n v="1860"/>
    <x v="1"/>
    <s v="Laboratory Technician"/>
    <s v="Single"/>
    <s v="No"/>
    <s v="Y"/>
    <n v="3"/>
    <n v="-2"/>
    <n v="0"/>
    <n v="42"/>
    <n v="0"/>
    <m/>
    <n v="0"/>
    <n v="1"/>
    <n v="1142"/>
    <n v="8"/>
    <s v="Bachelor's Degree"/>
    <n v="1"/>
    <n v="4"/>
    <n v="81"/>
    <n v="3"/>
    <n v="1"/>
    <n v="3"/>
    <n v="3968"/>
    <n v="13624"/>
    <n v="4"/>
    <n v="13"/>
    <n v="3"/>
    <n v="4"/>
    <n v="80"/>
    <n v="0"/>
    <n v="8"/>
    <n v="3"/>
    <n v="0"/>
    <n v="0"/>
    <n v="0"/>
    <n v="0"/>
  </r>
  <r>
    <x v="1"/>
    <x v="0"/>
    <x v="4"/>
    <s v="Current Employees"/>
    <x v="1"/>
    <s v="Life Sciences"/>
    <s v="STAFF-2007"/>
    <n v="2007"/>
    <x v="1"/>
    <s v="Research Scientist"/>
    <s v="Single"/>
    <s v="No"/>
    <s v="Y"/>
    <n v="2"/>
    <n v="-2"/>
    <n v="0"/>
    <n v="22"/>
    <n v="0"/>
    <m/>
    <n v="0"/>
    <n v="1"/>
    <n v="581"/>
    <n v="1"/>
    <s v="Associates Degree"/>
    <n v="1"/>
    <n v="4"/>
    <n v="63"/>
    <n v="3"/>
    <n v="1"/>
    <n v="3"/>
    <n v="3375"/>
    <n v="17624"/>
    <n v="0"/>
    <n v="12"/>
    <n v="3"/>
    <n v="4"/>
    <n v="80"/>
    <n v="0"/>
    <n v="4"/>
    <n v="4"/>
    <n v="3"/>
    <n v="2"/>
    <n v="1"/>
    <n v="2"/>
  </r>
  <r>
    <x v="1"/>
    <x v="0"/>
    <x v="4"/>
    <s v="Current Employees"/>
    <x v="1"/>
    <s v="Other"/>
    <s v="STAFF-1982"/>
    <n v="1982"/>
    <x v="1"/>
    <s v="Laboratory Technician"/>
    <s v="Single"/>
    <s v="No"/>
    <s v="Y"/>
    <n v="6"/>
    <n v="-2"/>
    <n v="0"/>
    <n v="23"/>
    <n v="0"/>
    <m/>
    <n v="0"/>
    <n v="1"/>
    <n v="571"/>
    <n v="12"/>
    <s v="Associates Degree"/>
    <n v="1"/>
    <n v="4"/>
    <n v="78"/>
    <n v="3"/>
    <n v="1"/>
    <n v="4"/>
    <n v="2647"/>
    <n v="13672"/>
    <n v="1"/>
    <n v="13"/>
    <n v="3"/>
    <n v="3"/>
    <n v="80"/>
    <n v="0"/>
    <n v="5"/>
    <n v="4"/>
    <n v="5"/>
    <n v="2"/>
    <n v="1"/>
    <n v="4"/>
  </r>
  <r>
    <x v="1"/>
    <x v="0"/>
    <x v="1"/>
    <s v="Current Employees"/>
    <x v="1"/>
    <s v="Medical"/>
    <s v="STAFF-1472"/>
    <n v="1472"/>
    <x v="1"/>
    <s v="Research Director"/>
    <s v="Single"/>
    <s v="No"/>
    <s v="Y"/>
    <n v="2"/>
    <n v="-2"/>
    <n v="0"/>
    <n v="53"/>
    <n v="0"/>
    <m/>
    <n v="0"/>
    <n v="1"/>
    <n v="447"/>
    <n v="2"/>
    <s v="Bachelor's Degree"/>
    <n v="1"/>
    <n v="4"/>
    <n v="39"/>
    <n v="4"/>
    <n v="4"/>
    <n v="2"/>
    <n v="16598"/>
    <n v="19764"/>
    <n v="4"/>
    <n v="12"/>
    <n v="3"/>
    <n v="2"/>
    <n v="80"/>
    <n v="0"/>
    <n v="35"/>
    <n v="2"/>
    <n v="9"/>
    <n v="8"/>
    <n v="8"/>
    <n v="8"/>
  </r>
  <r>
    <x v="1"/>
    <x v="0"/>
    <x v="2"/>
    <s v="Current Employees"/>
    <x v="0"/>
    <s v="Life Sciences"/>
    <s v="STAFF-1453"/>
    <n v="1453"/>
    <x v="1"/>
    <s v="Sales Executive"/>
    <s v="Divorced"/>
    <s v="No"/>
    <s v="Y"/>
    <n v="5"/>
    <n v="-2"/>
    <n v="0"/>
    <n v="31"/>
    <n v="0"/>
    <m/>
    <n v="0"/>
    <n v="1"/>
    <n v="326"/>
    <n v="8"/>
    <s v="Associates Degree"/>
    <n v="1"/>
    <n v="1"/>
    <n v="31"/>
    <n v="3"/>
    <n v="3"/>
    <n v="4"/>
    <n v="10793"/>
    <n v="8386"/>
    <n v="1"/>
    <n v="18"/>
    <n v="3"/>
    <n v="1"/>
    <n v="80"/>
    <n v="1"/>
    <n v="13"/>
    <n v="3"/>
    <n v="13"/>
    <n v="7"/>
    <n v="9"/>
    <n v="9"/>
  </r>
  <r>
    <x v="1"/>
    <x v="0"/>
    <x v="2"/>
    <s v="Current Employees"/>
    <x v="0"/>
    <s v="Marketing"/>
    <s v="STAFF-1754"/>
    <n v="1754"/>
    <x v="1"/>
    <s v="Sales Executive"/>
    <s v="Divorced"/>
    <s v="No"/>
    <s v="Y"/>
    <n v="2"/>
    <n v="-2"/>
    <n v="0"/>
    <n v="30"/>
    <n v="0"/>
    <m/>
    <n v="0"/>
    <n v="1"/>
    <n v="979"/>
    <n v="15"/>
    <s v="Associates Degree"/>
    <n v="1"/>
    <n v="3"/>
    <n v="94"/>
    <n v="2"/>
    <n v="3"/>
    <n v="2"/>
    <n v="7140"/>
    <n v="3088"/>
    <n v="2"/>
    <n v="11"/>
    <n v="3"/>
    <n v="1"/>
    <n v="80"/>
    <n v="1"/>
    <n v="12"/>
    <n v="3"/>
    <n v="7"/>
    <n v="7"/>
    <n v="1"/>
    <n v="7"/>
  </r>
  <r>
    <x v="1"/>
    <x v="0"/>
    <x v="0"/>
    <s v="Current Employees"/>
    <x v="0"/>
    <s v="Life Sciences"/>
    <s v="STAFF-2037"/>
    <n v="2037"/>
    <x v="1"/>
    <s v="Sales Executive"/>
    <s v="Divorced"/>
    <s v="No"/>
    <s v="Y"/>
    <n v="5"/>
    <n v="-2"/>
    <n v="0"/>
    <n v="41"/>
    <n v="0"/>
    <m/>
    <n v="0"/>
    <n v="1"/>
    <n v="930"/>
    <n v="3"/>
    <s v="Bachelor's Degree"/>
    <n v="1"/>
    <n v="3"/>
    <n v="57"/>
    <n v="2"/>
    <n v="2"/>
    <n v="2"/>
    <n v="8938"/>
    <n v="12227"/>
    <n v="2"/>
    <n v="11"/>
    <n v="3"/>
    <n v="3"/>
    <n v="80"/>
    <n v="1"/>
    <n v="14"/>
    <n v="3"/>
    <n v="5"/>
    <n v="4"/>
    <n v="0"/>
    <n v="4"/>
  </r>
  <r>
    <x v="1"/>
    <x v="0"/>
    <x v="2"/>
    <s v="Current Employees"/>
    <x v="0"/>
    <s v="Medical"/>
    <s v="STAFF-1951"/>
    <n v="1951"/>
    <x v="1"/>
    <s v="Sales Executive"/>
    <s v="Divorced"/>
    <s v="No"/>
    <s v="Y"/>
    <n v="2"/>
    <n v="-2"/>
    <n v="0"/>
    <n v="34"/>
    <n v="0"/>
    <m/>
    <n v="0"/>
    <n v="1"/>
    <n v="1239"/>
    <n v="13"/>
    <s v="Master's Degree"/>
    <n v="1"/>
    <n v="4"/>
    <n v="39"/>
    <n v="3"/>
    <n v="3"/>
    <n v="3"/>
    <n v="8628"/>
    <n v="22914"/>
    <n v="1"/>
    <n v="18"/>
    <n v="3"/>
    <n v="3"/>
    <n v="80"/>
    <n v="1"/>
    <n v="9"/>
    <n v="2"/>
    <n v="8"/>
    <n v="7"/>
    <n v="1"/>
    <n v="1"/>
  </r>
  <r>
    <x v="1"/>
    <x v="0"/>
    <x v="2"/>
    <s v="Current Employees"/>
    <x v="0"/>
    <s v="Life Sciences"/>
    <s v="STAFF-1497"/>
    <n v="1497"/>
    <x v="1"/>
    <s v="Sales Executive"/>
    <s v="Divorced"/>
    <s v="No"/>
    <s v="Y"/>
    <n v="3"/>
    <n v="-2"/>
    <n v="0"/>
    <n v="29"/>
    <n v="0"/>
    <m/>
    <n v="0"/>
    <n v="1"/>
    <n v="1246"/>
    <n v="19"/>
    <s v="Bachelor's Degree"/>
    <n v="1"/>
    <n v="3"/>
    <n v="77"/>
    <n v="2"/>
    <n v="2"/>
    <n v="3"/>
    <n v="8620"/>
    <n v="23757"/>
    <n v="1"/>
    <n v="14"/>
    <n v="3"/>
    <n v="3"/>
    <n v="80"/>
    <n v="2"/>
    <n v="10"/>
    <n v="3"/>
    <n v="10"/>
    <n v="7"/>
    <n v="0"/>
    <n v="4"/>
  </r>
  <r>
    <x v="1"/>
    <x v="0"/>
    <x v="2"/>
    <s v="Current Employees"/>
    <x v="0"/>
    <s v="Medical"/>
    <s v="STAFF-1670"/>
    <n v="1670"/>
    <x v="1"/>
    <s v="Sales Executive"/>
    <s v="Divorced"/>
    <s v="No"/>
    <s v="Y"/>
    <n v="5"/>
    <n v="-2"/>
    <n v="0"/>
    <n v="33"/>
    <n v="0"/>
    <m/>
    <n v="0"/>
    <n v="1"/>
    <n v="392"/>
    <n v="2"/>
    <s v="Master's Degree"/>
    <n v="1"/>
    <n v="4"/>
    <n v="93"/>
    <n v="3"/>
    <n v="2"/>
    <n v="4"/>
    <n v="5505"/>
    <n v="3921"/>
    <n v="1"/>
    <n v="14"/>
    <n v="3"/>
    <n v="3"/>
    <n v="80"/>
    <n v="2"/>
    <n v="6"/>
    <n v="3"/>
    <n v="6"/>
    <n v="2"/>
    <n v="0"/>
    <n v="4"/>
  </r>
  <r>
    <x v="1"/>
    <x v="0"/>
    <x v="1"/>
    <s v="Current Employees"/>
    <x v="0"/>
    <s v="Marketing"/>
    <s v="STAFF-1466"/>
    <n v="1466"/>
    <x v="1"/>
    <s v="Sales Executive"/>
    <s v="Divorced"/>
    <s v="No"/>
    <s v="Y"/>
    <n v="3"/>
    <n v="-2"/>
    <n v="0"/>
    <n v="48"/>
    <n v="0"/>
    <m/>
    <n v="0"/>
    <n v="1"/>
    <n v="1221"/>
    <n v="7"/>
    <s v="Bachelor's Degree"/>
    <n v="1"/>
    <n v="3"/>
    <n v="96"/>
    <n v="3"/>
    <n v="2"/>
    <n v="2"/>
    <n v="5486"/>
    <n v="24795"/>
    <n v="4"/>
    <n v="11"/>
    <n v="3"/>
    <n v="1"/>
    <n v="80"/>
    <n v="3"/>
    <n v="15"/>
    <n v="3"/>
    <n v="2"/>
    <n v="2"/>
    <n v="2"/>
    <n v="2"/>
  </r>
  <r>
    <x v="1"/>
    <x v="0"/>
    <x v="0"/>
    <s v="Current Employees"/>
    <x v="0"/>
    <s v="Medical"/>
    <s v="STAFF-1548"/>
    <n v="1548"/>
    <x v="1"/>
    <s v="Sales Executive"/>
    <s v="Married"/>
    <s v="No"/>
    <s v="Y"/>
    <n v="5"/>
    <n v="-2"/>
    <n v="0"/>
    <n v="40"/>
    <n v="0"/>
    <m/>
    <n v="0"/>
    <n v="1"/>
    <n v="1342"/>
    <n v="9"/>
    <s v="Associates Degree"/>
    <n v="1"/>
    <n v="1"/>
    <n v="47"/>
    <n v="3"/>
    <n v="2"/>
    <n v="1"/>
    <n v="5473"/>
    <n v="19345"/>
    <n v="0"/>
    <n v="12"/>
    <n v="3"/>
    <n v="4"/>
    <n v="80"/>
    <n v="0"/>
    <n v="9"/>
    <n v="4"/>
    <n v="8"/>
    <n v="4"/>
    <n v="7"/>
    <n v="1"/>
  </r>
  <r>
    <x v="1"/>
    <x v="0"/>
    <x v="2"/>
    <s v="Current Employees"/>
    <x v="0"/>
    <s v="Life Sciences"/>
    <s v="STAFF-1560"/>
    <n v="1560"/>
    <x v="1"/>
    <s v="Sales Executive"/>
    <s v="Married"/>
    <s v="No"/>
    <s v="Y"/>
    <n v="6"/>
    <n v="-2"/>
    <n v="0"/>
    <n v="33"/>
    <n v="0"/>
    <m/>
    <n v="0"/>
    <n v="1"/>
    <n v="1242"/>
    <n v="8"/>
    <s v="Master's Degree"/>
    <n v="1"/>
    <n v="1"/>
    <n v="46"/>
    <n v="3"/>
    <n v="2"/>
    <n v="1"/>
    <n v="6392"/>
    <n v="10589"/>
    <n v="2"/>
    <n v="13"/>
    <n v="3"/>
    <n v="4"/>
    <n v="80"/>
    <n v="1"/>
    <n v="8"/>
    <n v="1"/>
    <n v="2"/>
    <n v="2"/>
    <n v="2"/>
    <n v="2"/>
  </r>
  <r>
    <x v="1"/>
    <x v="0"/>
    <x v="2"/>
    <s v="Current Employees"/>
    <x v="0"/>
    <s v="Life Sciences"/>
    <s v="STAFF-1996"/>
    <n v="1996"/>
    <x v="1"/>
    <s v="Sales Representative"/>
    <s v="Married"/>
    <s v="No"/>
    <s v="Y"/>
    <n v="1"/>
    <n v="-2"/>
    <n v="0"/>
    <n v="31"/>
    <n v="0"/>
    <m/>
    <n v="0"/>
    <n v="1"/>
    <n v="1154"/>
    <n v="2"/>
    <s v="Associates Degree"/>
    <n v="1"/>
    <n v="1"/>
    <n v="54"/>
    <n v="3"/>
    <n v="1"/>
    <n v="3"/>
    <n v="3067"/>
    <n v="6393"/>
    <n v="0"/>
    <n v="19"/>
    <n v="3"/>
    <n v="3"/>
    <n v="80"/>
    <n v="1"/>
    <n v="3"/>
    <n v="3"/>
    <n v="2"/>
    <n v="2"/>
    <n v="1"/>
    <n v="2"/>
  </r>
  <r>
    <x v="1"/>
    <x v="0"/>
    <x v="2"/>
    <s v="Current Employees"/>
    <x v="0"/>
    <s v="Technical Degree"/>
    <s v="STAFF-1749"/>
    <n v="1749"/>
    <x v="1"/>
    <s v="Sales Executive"/>
    <s v="Married"/>
    <s v="No"/>
    <s v="Y"/>
    <n v="3"/>
    <n v="-2"/>
    <n v="0"/>
    <n v="31"/>
    <n v="0"/>
    <m/>
    <n v="0"/>
    <n v="1"/>
    <n v="1003"/>
    <n v="5"/>
    <s v="Bachelor's Degree"/>
    <n v="1"/>
    <n v="4"/>
    <n v="51"/>
    <n v="3"/>
    <n v="2"/>
    <n v="4"/>
    <n v="8346"/>
    <n v="20943"/>
    <n v="1"/>
    <n v="19"/>
    <n v="3"/>
    <n v="3"/>
    <n v="80"/>
    <n v="1"/>
    <n v="6"/>
    <n v="3"/>
    <n v="5"/>
    <n v="2"/>
    <n v="0"/>
    <n v="2"/>
  </r>
  <r>
    <x v="1"/>
    <x v="0"/>
    <x v="2"/>
    <s v="Current Employees"/>
    <x v="0"/>
    <s v="Medical"/>
    <s v="STAFF-2013"/>
    <n v="2013"/>
    <x v="1"/>
    <s v="Sales Representative"/>
    <s v="Married"/>
    <s v="No"/>
    <s v="Y"/>
    <n v="2"/>
    <n v="-2"/>
    <n v="0"/>
    <n v="32"/>
    <n v="0"/>
    <m/>
    <n v="0"/>
    <n v="1"/>
    <n v="234"/>
    <n v="1"/>
    <s v="Master's Degree"/>
    <n v="1"/>
    <n v="2"/>
    <n v="68"/>
    <n v="2"/>
    <n v="1"/>
    <n v="2"/>
    <n v="2269"/>
    <n v="18024"/>
    <n v="0"/>
    <n v="14"/>
    <n v="3"/>
    <n v="2"/>
    <n v="80"/>
    <n v="1"/>
    <n v="3"/>
    <n v="3"/>
    <n v="2"/>
    <n v="2"/>
    <n v="2"/>
    <n v="2"/>
  </r>
  <r>
    <x v="1"/>
    <x v="0"/>
    <x v="0"/>
    <s v="Current Employees"/>
    <x v="0"/>
    <s v="Medical"/>
    <s v="STAFF-1945"/>
    <n v="1945"/>
    <x v="1"/>
    <s v="Sales Executive"/>
    <s v="Married"/>
    <s v="No"/>
    <s v="Y"/>
    <n v="2"/>
    <n v="-2"/>
    <n v="0"/>
    <n v="35"/>
    <n v="0"/>
    <m/>
    <n v="0"/>
    <n v="1"/>
    <n v="682"/>
    <n v="18"/>
    <s v="Master's Degree"/>
    <n v="1"/>
    <n v="2"/>
    <n v="71"/>
    <n v="3"/>
    <n v="2"/>
    <n v="1"/>
    <n v="5561"/>
    <n v="15975"/>
    <n v="0"/>
    <n v="16"/>
    <n v="3"/>
    <n v="4"/>
    <n v="80"/>
    <n v="1"/>
    <n v="6"/>
    <n v="1"/>
    <n v="5"/>
    <n v="3"/>
    <n v="0"/>
    <n v="4"/>
  </r>
  <r>
    <x v="1"/>
    <x v="0"/>
    <x v="2"/>
    <s v="Current Employees"/>
    <x v="0"/>
    <s v="Technical Degree"/>
    <s v="STAFF-1568"/>
    <n v="1568"/>
    <x v="1"/>
    <s v="Sales Executive"/>
    <s v="Married"/>
    <s v="No"/>
    <s v="Y"/>
    <n v="3"/>
    <n v="-2"/>
    <n v="0"/>
    <n v="30"/>
    <n v="0"/>
    <m/>
    <n v="0"/>
    <n v="1"/>
    <n v="1288"/>
    <n v="29"/>
    <s v="Master's Degree"/>
    <n v="1"/>
    <n v="4"/>
    <n v="33"/>
    <n v="3"/>
    <n v="3"/>
    <n v="4"/>
    <n v="9250"/>
    <n v="17799"/>
    <n v="3"/>
    <n v="12"/>
    <n v="3"/>
    <n v="2"/>
    <n v="80"/>
    <n v="1"/>
    <n v="9"/>
    <n v="3"/>
    <n v="4"/>
    <n v="2"/>
    <n v="1"/>
    <n v="3"/>
  </r>
  <r>
    <x v="1"/>
    <x v="0"/>
    <x v="0"/>
    <s v="Current Employees"/>
    <x v="0"/>
    <s v="Life Sciences"/>
    <s v="STAFF-1582"/>
    <n v="1582"/>
    <x v="1"/>
    <s v="Sales Executive"/>
    <s v="Married"/>
    <s v="No"/>
    <s v="Y"/>
    <n v="3"/>
    <n v="-2"/>
    <n v="0"/>
    <n v="38"/>
    <n v="0"/>
    <m/>
    <n v="0"/>
    <n v="1"/>
    <n v="1245"/>
    <n v="14"/>
    <s v="Bachelor's Degree"/>
    <n v="1"/>
    <n v="3"/>
    <n v="80"/>
    <n v="3"/>
    <n v="2"/>
    <n v="2"/>
    <n v="9924"/>
    <n v="12355"/>
    <n v="0"/>
    <n v="11"/>
    <n v="3"/>
    <n v="4"/>
    <n v="80"/>
    <n v="1"/>
    <n v="10"/>
    <n v="3"/>
    <n v="9"/>
    <n v="8"/>
    <n v="7"/>
    <n v="7"/>
  </r>
  <r>
    <x v="1"/>
    <x v="0"/>
    <x v="2"/>
    <s v="Current Employees"/>
    <x v="0"/>
    <s v="Life Sciences"/>
    <s v="STAFF-1739"/>
    <n v="1739"/>
    <x v="1"/>
    <s v="Sales Executive"/>
    <s v="Married"/>
    <s v="No"/>
    <s v="Y"/>
    <n v="2"/>
    <n v="-2"/>
    <n v="0"/>
    <n v="32"/>
    <n v="0"/>
    <m/>
    <n v="0"/>
    <n v="1"/>
    <n v="371"/>
    <n v="19"/>
    <s v="Bachelor's Degree"/>
    <n v="1"/>
    <n v="4"/>
    <n v="80"/>
    <n v="1"/>
    <n v="3"/>
    <n v="3"/>
    <n v="9610"/>
    <n v="3840"/>
    <n v="3"/>
    <n v="13"/>
    <n v="3"/>
    <n v="3"/>
    <n v="80"/>
    <n v="1"/>
    <n v="10"/>
    <n v="1"/>
    <n v="4"/>
    <n v="3"/>
    <n v="0"/>
    <n v="2"/>
  </r>
  <r>
    <x v="1"/>
    <x v="0"/>
    <x v="0"/>
    <s v="Current Employees"/>
    <x v="0"/>
    <s v="Life Sciences"/>
    <s v="STAFF-1492"/>
    <n v="1492"/>
    <x v="1"/>
    <s v="Sales Representative"/>
    <s v="Married"/>
    <s v="No"/>
    <s v="Y"/>
    <n v="3"/>
    <n v="-2"/>
    <n v="0"/>
    <n v="35"/>
    <n v="0"/>
    <m/>
    <n v="0"/>
    <n v="1"/>
    <n v="660"/>
    <n v="7"/>
    <s v="High School"/>
    <n v="1"/>
    <n v="4"/>
    <n v="76"/>
    <n v="3"/>
    <n v="1"/>
    <n v="3"/>
    <n v="2404"/>
    <n v="16192"/>
    <n v="1"/>
    <n v="13"/>
    <n v="3"/>
    <n v="1"/>
    <n v="80"/>
    <n v="1"/>
    <n v="1"/>
    <n v="3"/>
    <n v="1"/>
    <n v="0"/>
    <n v="0"/>
    <n v="0"/>
  </r>
  <r>
    <x v="1"/>
    <x v="0"/>
    <x v="2"/>
    <s v="Current Employees"/>
    <x v="0"/>
    <s v="Marketing"/>
    <s v="STAFF-1446"/>
    <n v="1446"/>
    <x v="1"/>
    <s v="Sales Executive"/>
    <s v="Married"/>
    <s v="No"/>
    <s v="Y"/>
    <n v="3"/>
    <n v="-2"/>
    <n v="0"/>
    <n v="32"/>
    <n v="0"/>
    <m/>
    <n v="0"/>
    <n v="1"/>
    <n v="601"/>
    <n v="7"/>
    <s v="Doctoral Degree"/>
    <n v="1"/>
    <n v="4"/>
    <n v="97"/>
    <n v="3"/>
    <n v="2"/>
    <n v="2"/>
    <n v="9204"/>
    <n v="23343"/>
    <n v="4"/>
    <n v="12"/>
    <n v="3"/>
    <n v="3"/>
    <n v="80"/>
    <n v="1"/>
    <n v="7"/>
    <n v="2"/>
    <n v="4"/>
    <n v="3"/>
    <n v="0"/>
    <n v="3"/>
  </r>
  <r>
    <x v="1"/>
    <x v="0"/>
    <x v="0"/>
    <s v="Current Employees"/>
    <x v="0"/>
    <s v="Medical"/>
    <s v="STAFF-1588"/>
    <n v="1588"/>
    <x v="1"/>
    <s v="Sales Executive"/>
    <s v="Married"/>
    <s v="No"/>
    <s v="Y"/>
    <n v="3"/>
    <n v="-2"/>
    <n v="0"/>
    <n v="39"/>
    <n v="0"/>
    <m/>
    <n v="0"/>
    <n v="1"/>
    <n v="1462"/>
    <n v="6"/>
    <s v="Bachelor's Degree"/>
    <n v="1"/>
    <n v="4"/>
    <n v="38"/>
    <n v="4"/>
    <n v="3"/>
    <n v="3"/>
    <n v="8237"/>
    <n v="4658"/>
    <n v="2"/>
    <n v="11"/>
    <n v="3"/>
    <n v="1"/>
    <n v="80"/>
    <n v="1"/>
    <n v="11"/>
    <n v="3"/>
    <n v="7"/>
    <n v="6"/>
    <n v="7"/>
    <n v="6"/>
  </r>
  <r>
    <x v="1"/>
    <x v="0"/>
    <x v="0"/>
    <s v="Current Employees"/>
    <x v="0"/>
    <s v="Marketing"/>
    <s v="STAFF-1787"/>
    <n v="1787"/>
    <x v="1"/>
    <s v="Sales Executive"/>
    <s v="Married"/>
    <s v="No"/>
    <s v="Y"/>
    <n v="2"/>
    <n v="-2"/>
    <n v="0"/>
    <n v="37"/>
    <n v="0"/>
    <m/>
    <n v="0"/>
    <n v="1"/>
    <n v="589"/>
    <n v="9"/>
    <s v="Associates Degree"/>
    <n v="1"/>
    <n v="2"/>
    <n v="46"/>
    <n v="2"/>
    <n v="2"/>
    <n v="2"/>
    <n v="4189"/>
    <n v="8800"/>
    <n v="1"/>
    <n v="14"/>
    <n v="3"/>
    <n v="1"/>
    <n v="80"/>
    <n v="2"/>
    <n v="5"/>
    <n v="3"/>
    <n v="5"/>
    <n v="2"/>
    <n v="0"/>
    <n v="3"/>
  </r>
  <r>
    <x v="1"/>
    <x v="0"/>
    <x v="0"/>
    <s v="Current Employees"/>
    <x v="0"/>
    <s v="Marketing"/>
    <s v="STAFF-1908"/>
    <n v="1908"/>
    <x v="1"/>
    <s v="Sales Executive"/>
    <s v="Married"/>
    <s v="No"/>
    <s v="Y"/>
    <n v="1"/>
    <n v="-2"/>
    <n v="0"/>
    <n v="36"/>
    <n v="0"/>
    <m/>
    <n v="0"/>
    <n v="1"/>
    <n v="335"/>
    <n v="17"/>
    <s v="Associates Degree"/>
    <n v="1"/>
    <n v="3"/>
    <n v="33"/>
    <n v="2"/>
    <n v="2"/>
    <n v="2"/>
    <n v="5507"/>
    <n v="16822"/>
    <n v="2"/>
    <n v="16"/>
    <n v="3"/>
    <n v="3"/>
    <n v="80"/>
    <n v="2"/>
    <n v="12"/>
    <n v="1"/>
    <n v="4"/>
    <n v="2"/>
    <n v="1"/>
    <n v="3"/>
  </r>
  <r>
    <x v="1"/>
    <x v="0"/>
    <x v="0"/>
    <s v="Current Employees"/>
    <x v="0"/>
    <s v="Life Sciences"/>
    <s v="STAFF-1995"/>
    <n v="1995"/>
    <x v="1"/>
    <s v="Sales Executive"/>
    <s v="Married"/>
    <s v="No"/>
    <s v="Y"/>
    <n v="3"/>
    <n v="-2"/>
    <n v="0"/>
    <n v="38"/>
    <n v="0"/>
    <m/>
    <n v="0"/>
    <n v="1"/>
    <n v="1321"/>
    <n v="1"/>
    <s v="Master's Degree"/>
    <n v="1"/>
    <n v="4"/>
    <n v="86"/>
    <n v="3"/>
    <n v="2"/>
    <n v="2"/>
    <n v="4440"/>
    <n v="7636"/>
    <n v="0"/>
    <n v="15"/>
    <n v="3"/>
    <n v="1"/>
    <n v="80"/>
    <n v="2"/>
    <n v="16"/>
    <n v="3"/>
    <n v="15"/>
    <n v="13"/>
    <n v="5"/>
    <n v="8"/>
  </r>
  <r>
    <x v="1"/>
    <x v="0"/>
    <x v="2"/>
    <s v="Current Employees"/>
    <x v="0"/>
    <s v="Life Sciences"/>
    <s v="STAFF-1479"/>
    <n v="1479"/>
    <x v="1"/>
    <s v="Sales Executive"/>
    <s v="Married"/>
    <s v="No"/>
    <s v="Y"/>
    <n v="2"/>
    <n v="-2"/>
    <n v="0"/>
    <n v="30"/>
    <n v="0"/>
    <m/>
    <n v="0"/>
    <n v="1"/>
    <n v="1358"/>
    <n v="16"/>
    <s v="High School"/>
    <n v="1"/>
    <n v="4"/>
    <n v="96"/>
    <n v="3"/>
    <n v="2"/>
    <n v="3"/>
    <n v="5301"/>
    <n v="2939"/>
    <n v="8"/>
    <n v="15"/>
    <n v="3"/>
    <n v="3"/>
    <n v="80"/>
    <n v="2"/>
    <n v="4"/>
    <n v="2"/>
    <n v="2"/>
    <n v="1"/>
    <n v="2"/>
    <n v="2"/>
  </r>
  <r>
    <x v="1"/>
    <x v="0"/>
    <x v="0"/>
    <s v="Current Employees"/>
    <x v="0"/>
    <s v="Life Sciences"/>
    <s v="STAFF-1961"/>
    <n v="1961"/>
    <x v="1"/>
    <s v="Sales Representative"/>
    <s v="Single"/>
    <s v="No"/>
    <s v="Y"/>
    <n v="3"/>
    <n v="-2"/>
    <n v="0"/>
    <n v="38"/>
    <n v="0"/>
    <m/>
    <n v="0"/>
    <n v="1"/>
    <n v="1404"/>
    <n v="1"/>
    <s v="Bachelor's Degree"/>
    <n v="1"/>
    <n v="1"/>
    <n v="59"/>
    <n v="2"/>
    <n v="1"/>
    <n v="1"/>
    <n v="2858"/>
    <n v="11473"/>
    <n v="4"/>
    <n v="14"/>
    <n v="3"/>
    <n v="1"/>
    <n v="80"/>
    <n v="0"/>
    <n v="20"/>
    <n v="2"/>
    <n v="1"/>
    <n v="0"/>
    <n v="0"/>
    <n v="0"/>
  </r>
  <r>
    <x v="1"/>
    <x v="0"/>
    <x v="0"/>
    <s v="Current Employees"/>
    <x v="0"/>
    <s v="Marketing"/>
    <s v="STAFF-1975"/>
    <n v="1975"/>
    <x v="1"/>
    <s v="Sales Executive"/>
    <s v="Single"/>
    <s v="No"/>
    <s v="Y"/>
    <n v="3"/>
    <n v="-2"/>
    <n v="0"/>
    <n v="39"/>
    <n v="0"/>
    <m/>
    <n v="0"/>
    <n v="1"/>
    <n v="119"/>
    <n v="15"/>
    <s v="Master's Degree"/>
    <n v="1"/>
    <n v="2"/>
    <n v="77"/>
    <n v="3"/>
    <n v="4"/>
    <n v="1"/>
    <n v="13341"/>
    <n v="25098"/>
    <n v="0"/>
    <n v="12"/>
    <n v="3"/>
    <n v="1"/>
    <n v="80"/>
    <n v="0"/>
    <n v="21"/>
    <n v="3"/>
    <n v="20"/>
    <n v="8"/>
    <n v="11"/>
    <n v="10"/>
  </r>
  <r>
    <x v="1"/>
    <x v="0"/>
    <x v="0"/>
    <s v="Current Employees"/>
    <x v="0"/>
    <s v="Medical"/>
    <s v="STAFF-1740"/>
    <n v="1740"/>
    <x v="1"/>
    <s v="Manager"/>
    <s v="Single"/>
    <s v="No"/>
    <s v="Y"/>
    <n v="3"/>
    <n v="-2"/>
    <n v="0"/>
    <n v="40"/>
    <n v="0"/>
    <m/>
    <n v="0"/>
    <n v="1"/>
    <n v="611"/>
    <n v="7"/>
    <s v="Master's Degree"/>
    <n v="1"/>
    <n v="2"/>
    <n v="88"/>
    <n v="3"/>
    <n v="5"/>
    <n v="2"/>
    <n v="19833"/>
    <n v="4349"/>
    <n v="1"/>
    <n v="14"/>
    <n v="3"/>
    <n v="2"/>
    <n v="80"/>
    <n v="0"/>
    <n v="21"/>
    <n v="2"/>
    <n v="21"/>
    <n v="8"/>
    <n v="12"/>
    <n v="8"/>
  </r>
  <r>
    <x v="1"/>
    <x v="0"/>
    <x v="2"/>
    <s v="Current Employees"/>
    <x v="0"/>
    <s v="Marketing"/>
    <s v="STAFF-1924"/>
    <n v="1924"/>
    <x v="1"/>
    <s v="Sales Executive"/>
    <s v="Single"/>
    <s v="No"/>
    <s v="Y"/>
    <n v="2"/>
    <n v="-2"/>
    <n v="0"/>
    <n v="33"/>
    <n v="0"/>
    <m/>
    <n v="0"/>
    <n v="1"/>
    <n v="217"/>
    <n v="10"/>
    <s v="Master's Degree"/>
    <n v="1"/>
    <n v="2"/>
    <n v="43"/>
    <n v="3"/>
    <n v="2"/>
    <n v="1"/>
    <n v="5487"/>
    <n v="10410"/>
    <n v="1"/>
    <n v="14"/>
    <n v="3"/>
    <n v="2"/>
    <n v="80"/>
    <n v="0"/>
    <n v="10"/>
    <n v="2"/>
    <n v="10"/>
    <n v="4"/>
    <n v="0"/>
    <n v="9"/>
  </r>
  <r>
    <x v="1"/>
    <x v="0"/>
    <x v="2"/>
    <s v="Current Employees"/>
    <x v="0"/>
    <s v="Medical"/>
    <s v="STAFF-1650"/>
    <n v="1650"/>
    <x v="1"/>
    <s v="Sales Executive"/>
    <s v="Single"/>
    <s v="No"/>
    <s v="Y"/>
    <n v="2"/>
    <n v="-2"/>
    <n v="0"/>
    <n v="29"/>
    <n v="0"/>
    <m/>
    <n v="0"/>
    <n v="1"/>
    <n v="469"/>
    <n v="10"/>
    <s v="Bachelor's Degree"/>
    <n v="1"/>
    <n v="3"/>
    <n v="42"/>
    <n v="2"/>
    <n v="2"/>
    <n v="3"/>
    <n v="5869"/>
    <n v="23413"/>
    <n v="9"/>
    <n v="11"/>
    <n v="3"/>
    <n v="3"/>
    <n v="80"/>
    <n v="0"/>
    <n v="8"/>
    <n v="3"/>
    <n v="5"/>
    <n v="2"/>
    <n v="1"/>
    <n v="4"/>
  </r>
  <r>
    <x v="1"/>
    <x v="0"/>
    <x v="2"/>
    <s v="Current Employees"/>
    <x v="0"/>
    <s v="Medical"/>
    <s v="STAFF-1836"/>
    <n v="1836"/>
    <x v="1"/>
    <s v="Sales Executive"/>
    <s v="Single"/>
    <s v="No"/>
    <s v="Y"/>
    <n v="4"/>
    <n v="-2"/>
    <n v="0"/>
    <n v="26"/>
    <n v="0"/>
    <m/>
    <n v="0"/>
    <n v="1"/>
    <n v="572"/>
    <n v="10"/>
    <s v="Bachelor's Degree"/>
    <n v="1"/>
    <n v="3"/>
    <n v="46"/>
    <n v="3"/>
    <n v="2"/>
    <n v="4"/>
    <n v="4684"/>
    <n v="9125"/>
    <n v="1"/>
    <n v="13"/>
    <n v="3"/>
    <n v="1"/>
    <n v="80"/>
    <n v="0"/>
    <n v="5"/>
    <n v="3"/>
    <n v="5"/>
    <n v="3"/>
    <n v="1"/>
    <n v="2"/>
  </r>
  <r>
    <x v="1"/>
    <x v="0"/>
    <x v="2"/>
    <s v="Current Employees"/>
    <x v="0"/>
    <s v="Other"/>
    <s v="STAFF-1478"/>
    <n v="1478"/>
    <x v="1"/>
    <s v="Sales Executive"/>
    <s v="Single"/>
    <s v="No"/>
    <s v="Y"/>
    <n v="2"/>
    <n v="-2"/>
    <n v="0"/>
    <n v="34"/>
    <n v="0"/>
    <m/>
    <n v="0"/>
    <n v="1"/>
    <n v="1326"/>
    <n v="3"/>
    <s v="Bachelor's Degree"/>
    <n v="1"/>
    <n v="4"/>
    <n v="81"/>
    <n v="1"/>
    <n v="2"/>
    <n v="1"/>
    <n v="4759"/>
    <n v="15891"/>
    <n v="3"/>
    <n v="18"/>
    <n v="3"/>
    <n v="4"/>
    <n v="80"/>
    <n v="0"/>
    <n v="15"/>
    <n v="3"/>
    <n v="13"/>
    <n v="9"/>
    <n v="3"/>
    <n v="12"/>
  </r>
  <r>
    <x v="1"/>
    <x v="0"/>
    <x v="4"/>
    <s v="Current Employees"/>
    <x v="0"/>
    <s v="Life Sciences"/>
    <s v="STAFF-1680"/>
    <n v="1680"/>
    <x v="1"/>
    <s v="Sales Representative"/>
    <s v="Single"/>
    <s v="No"/>
    <s v="Y"/>
    <n v="3"/>
    <n v="-2"/>
    <n v="0"/>
    <n v="20"/>
    <n v="0"/>
    <m/>
    <n v="0"/>
    <n v="1"/>
    <n v="727"/>
    <n v="9"/>
    <s v="High School"/>
    <n v="1"/>
    <n v="4"/>
    <n v="54"/>
    <n v="3"/>
    <n v="1"/>
    <n v="1"/>
    <n v="2728"/>
    <n v="21082"/>
    <n v="1"/>
    <n v="11"/>
    <n v="3"/>
    <n v="1"/>
    <n v="80"/>
    <n v="0"/>
    <n v="2"/>
    <n v="3"/>
    <n v="2"/>
    <n v="2"/>
    <n v="0"/>
    <n v="2"/>
  </r>
  <r>
    <x v="1"/>
    <x v="0"/>
    <x v="2"/>
    <s v="Current Employees"/>
    <x v="0"/>
    <s v="Medical"/>
    <s v="STAFF-1469"/>
    <n v="1469"/>
    <x v="1"/>
    <s v="Sales Executive"/>
    <s v="Single"/>
    <s v="No"/>
    <s v="Y"/>
    <n v="4"/>
    <n v="-2"/>
    <n v="0"/>
    <n v="28"/>
    <n v="0"/>
    <m/>
    <n v="0"/>
    <n v="1"/>
    <n v="866"/>
    <n v="5"/>
    <s v="Bachelor's Degree"/>
    <n v="1"/>
    <n v="4"/>
    <n v="84"/>
    <n v="3"/>
    <n v="2"/>
    <n v="1"/>
    <n v="8463"/>
    <n v="23490"/>
    <n v="0"/>
    <n v="18"/>
    <n v="3"/>
    <n v="4"/>
    <n v="80"/>
    <n v="0"/>
    <n v="6"/>
    <n v="3"/>
    <n v="5"/>
    <n v="4"/>
    <n v="1"/>
    <n v="3"/>
  </r>
  <r>
    <x v="1"/>
    <x v="0"/>
    <x v="0"/>
    <s v="Current Employees"/>
    <x v="0"/>
    <s v="Marketing"/>
    <s v="STAFF-1708"/>
    <n v="1708"/>
    <x v="1"/>
    <s v="Sales Executive"/>
    <s v="Single"/>
    <s v="No"/>
    <s v="Y"/>
    <n v="3"/>
    <n v="-2"/>
    <n v="0"/>
    <n v="41"/>
    <n v="0"/>
    <m/>
    <n v="0"/>
    <n v="1"/>
    <n v="918"/>
    <n v="6"/>
    <s v="Bachelor's Degree"/>
    <n v="1"/>
    <n v="4"/>
    <n v="35"/>
    <n v="3"/>
    <n v="3"/>
    <n v="1"/>
    <n v="9241"/>
    <n v="15869"/>
    <n v="1"/>
    <n v="12"/>
    <n v="3"/>
    <n v="2"/>
    <n v="80"/>
    <n v="0"/>
    <n v="10"/>
    <n v="3"/>
    <n v="10"/>
    <n v="8"/>
    <n v="8"/>
    <n v="7"/>
  </r>
  <r>
    <x v="1"/>
    <x v="0"/>
    <x v="2"/>
    <s v="Current Employees"/>
    <x v="0"/>
    <s v="Marketing"/>
    <s v="STAFF-1965"/>
    <n v="1965"/>
    <x v="1"/>
    <s v="Sales Executive"/>
    <s v="Single"/>
    <s v="No"/>
    <s v="Y"/>
    <n v="5"/>
    <n v="-2"/>
    <n v="0"/>
    <n v="27"/>
    <n v="0"/>
    <m/>
    <n v="0"/>
    <n v="1"/>
    <n v="954"/>
    <n v="9"/>
    <s v="Bachelor's Degree"/>
    <n v="1"/>
    <n v="4"/>
    <n v="44"/>
    <n v="3"/>
    <n v="2"/>
    <n v="1"/>
    <n v="4105"/>
    <n v="5099"/>
    <n v="1"/>
    <n v="14"/>
    <n v="3"/>
    <n v="1"/>
    <n v="80"/>
    <n v="0"/>
    <n v="7"/>
    <n v="3"/>
    <n v="7"/>
    <n v="7"/>
    <n v="0"/>
    <n v="7"/>
  </r>
  <r>
    <x v="1"/>
    <x v="0"/>
    <x v="1"/>
    <s v="Current Employees"/>
    <x v="0"/>
    <s v="Life Sciences"/>
    <s v="STAFF-1602"/>
    <n v="1602"/>
    <x v="1"/>
    <s v="Manager"/>
    <s v="Single"/>
    <s v="No"/>
    <s v="Y"/>
    <n v="5"/>
    <n v="-2"/>
    <n v="0"/>
    <n v="46"/>
    <n v="0"/>
    <m/>
    <n v="0"/>
    <n v="1"/>
    <n v="563"/>
    <n v="1"/>
    <s v="Master's Degree"/>
    <n v="1"/>
    <n v="4"/>
    <n v="56"/>
    <n v="4"/>
    <n v="4"/>
    <n v="1"/>
    <n v="17567"/>
    <n v="3156"/>
    <n v="1"/>
    <n v="15"/>
    <n v="3"/>
    <n v="2"/>
    <n v="80"/>
    <n v="0"/>
    <n v="27"/>
    <n v="1"/>
    <n v="26"/>
    <n v="0"/>
    <n v="0"/>
    <n v="12"/>
  </r>
  <r>
    <x v="1"/>
    <x v="2"/>
    <x v="4"/>
    <s v="Current Employees"/>
    <x v="1"/>
    <s v="Other"/>
    <s v="STAFF-1605"/>
    <n v="1605"/>
    <x v="0"/>
    <s v="Research Scientist"/>
    <s v="Married"/>
    <s v="Yes"/>
    <s v="Y"/>
    <n v="2"/>
    <n v="-2"/>
    <n v="0"/>
    <n v="22"/>
    <n v="0"/>
    <m/>
    <n v="0"/>
    <n v="1"/>
    <n v="457"/>
    <n v="26"/>
    <s v="Associates Degree"/>
    <n v="1"/>
    <n v="2"/>
    <n v="85"/>
    <n v="2"/>
    <n v="1"/>
    <n v="3"/>
    <n v="2814"/>
    <n v="10293"/>
    <n v="1"/>
    <n v="14"/>
    <n v="3"/>
    <n v="2"/>
    <n v="80"/>
    <n v="0"/>
    <n v="4"/>
    <n v="2"/>
    <n v="4"/>
    <n v="2"/>
    <n v="1"/>
    <n v="3"/>
  </r>
  <r>
    <x v="1"/>
    <x v="1"/>
    <x v="0"/>
    <s v="Current Employees"/>
    <x v="1"/>
    <s v="Medical"/>
    <s v="STAFF-1937"/>
    <n v="1937"/>
    <x v="0"/>
    <s v="Research Scientist"/>
    <s v="Divorced"/>
    <s v="Yes"/>
    <s v="Y"/>
    <n v="3"/>
    <n v="-2"/>
    <n v="0"/>
    <n v="38"/>
    <n v="0"/>
    <m/>
    <n v="0"/>
    <n v="1"/>
    <n v="1394"/>
    <n v="8"/>
    <s v="Bachelor's Degree"/>
    <n v="1"/>
    <n v="4"/>
    <n v="58"/>
    <n v="2"/>
    <n v="2"/>
    <n v="2"/>
    <n v="2133"/>
    <n v="18115"/>
    <n v="1"/>
    <n v="16"/>
    <n v="3"/>
    <n v="3"/>
    <n v="80"/>
    <n v="1"/>
    <n v="20"/>
    <n v="3"/>
    <n v="20"/>
    <n v="11"/>
    <n v="0"/>
    <n v="7"/>
  </r>
  <r>
    <x v="1"/>
    <x v="1"/>
    <x v="4"/>
    <s v="Current Employees"/>
    <x v="1"/>
    <s v="Technical Degree"/>
    <s v="STAFF-1646"/>
    <n v="1646"/>
    <x v="0"/>
    <s v="Research Scientist"/>
    <s v="Single"/>
    <s v="Yes"/>
    <s v="Y"/>
    <n v="2"/>
    <n v="-2"/>
    <n v="0"/>
    <n v="24"/>
    <n v="0"/>
    <m/>
    <n v="0"/>
    <n v="1"/>
    <n v="567"/>
    <n v="2"/>
    <s v="High School"/>
    <n v="1"/>
    <n v="4"/>
    <n v="32"/>
    <n v="3"/>
    <n v="1"/>
    <n v="4"/>
    <n v="3760"/>
    <n v="17218"/>
    <n v="1"/>
    <n v="13"/>
    <n v="3"/>
    <n v="3"/>
    <n v="80"/>
    <n v="0"/>
    <n v="6"/>
    <n v="3"/>
    <n v="6"/>
    <n v="3"/>
    <n v="1"/>
    <n v="3"/>
  </r>
  <r>
    <x v="1"/>
    <x v="1"/>
    <x v="2"/>
    <s v="Current Employees"/>
    <x v="1"/>
    <s v="Life Sciences"/>
    <s v="STAFF-1850"/>
    <n v="1850"/>
    <x v="0"/>
    <s v="Laboratory Technician"/>
    <s v="Single"/>
    <s v="Yes"/>
    <s v="Y"/>
    <n v="3"/>
    <n v="-2"/>
    <n v="0"/>
    <n v="27"/>
    <n v="0"/>
    <m/>
    <n v="0"/>
    <n v="1"/>
    <n v="1297"/>
    <n v="5"/>
    <s v="Associates Degree"/>
    <n v="1"/>
    <n v="4"/>
    <n v="53"/>
    <n v="3"/>
    <n v="1"/>
    <n v="4"/>
    <n v="2379"/>
    <n v="19826"/>
    <n v="0"/>
    <n v="14"/>
    <n v="3"/>
    <n v="3"/>
    <n v="80"/>
    <n v="0"/>
    <n v="6"/>
    <n v="2"/>
    <n v="5"/>
    <n v="4"/>
    <n v="0"/>
    <n v="2"/>
  </r>
  <r>
    <x v="1"/>
    <x v="0"/>
    <x v="0"/>
    <s v="Current Employees"/>
    <x v="2"/>
    <s v="Life Sciences"/>
    <s v="STAFF-1683"/>
    <n v="1683"/>
    <x v="0"/>
    <s v="Human Resources"/>
    <s v="Divorced"/>
    <s v="Yes"/>
    <s v="Y"/>
    <n v="2"/>
    <n v="-2"/>
    <n v="0"/>
    <n v="44"/>
    <n v="0"/>
    <m/>
    <n v="0"/>
    <n v="1"/>
    <n v="528"/>
    <n v="1"/>
    <s v="Bachelor's Degree"/>
    <n v="1"/>
    <n v="3"/>
    <n v="44"/>
    <n v="3"/>
    <n v="1"/>
    <n v="4"/>
    <n v="3195"/>
    <n v="4167"/>
    <n v="4"/>
    <n v="18"/>
    <n v="3"/>
    <n v="1"/>
    <n v="80"/>
    <n v="3"/>
    <n v="8"/>
    <n v="3"/>
    <n v="2"/>
    <n v="2"/>
    <n v="2"/>
    <n v="2"/>
  </r>
  <r>
    <x v="1"/>
    <x v="0"/>
    <x v="0"/>
    <s v="Current Employees"/>
    <x v="2"/>
    <s v="Life Sciences"/>
    <s v="STAFF-2040"/>
    <n v="2040"/>
    <x v="0"/>
    <s v="Human Resources"/>
    <s v="Single"/>
    <s v="Yes"/>
    <s v="Y"/>
    <n v="2"/>
    <n v="-2"/>
    <n v="0"/>
    <n v="35"/>
    <n v="0"/>
    <m/>
    <n v="0"/>
    <n v="1"/>
    <n v="1146"/>
    <n v="26"/>
    <s v="Master's Degree"/>
    <n v="1"/>
    <n v="3"/>
    <n v="31"/>
    <n v="3"/>
    <n v="3"/>
    <n v="4"/>
    <n v="8837"/>
    <n v="16642"/>
    <n v="1"/>
    <n v="16"/>
    <n v="3"/>
    <n v="3"/>
    <n v="80"/>
    <n v="0"/>
    <n v="9"/>
    <n v="3"/>
    <n v="9"/>
    <n v="0"/>
    <n v="1"/>
    <n v="7"/>
  </r>
  <r>
    <x v="1"/>
    <x v="0"/>
    <x v="0"/>
    <s v="Current Employees"/>
    <x v="1"/>
    <s v="Medical"/>
    <s v="STAFF-1608"/>
    <n v="1608"/>
    <x v="0"/>
    <s v="Research Director"/>
    <s v="Divorced"/>
    <s v="Yes"/>
    <s v="Y"/>
    <n v="4"/>
    <n v="-2"/>
    <n v="0"/>
    <n v="44"/>
    <n v="0"/>
    <m/>
    <n v="0"/>
    <n v="1"/>
    <n v="1313"/>
    <n v="7"/>
    <s v="Bachelor's Degree"/>
    <n v="1"/>
    <n v="2"/>
    <n v="31"/>
    <n v="3"/>
    <n v="5"/>
    <n v="4"/>
    <n v="19049"/>
    <n v="3549"/>
    <n v="0"/>
    <n v="14"/>
    <n v="3"/>
    <n v="4"/>
    <n v="80"/>
    <n v="1"/>
    <n v="23"/>
    <n v="2"/>
    <n v="22"/>
    <n v="7"/>
    <n v="1"/>
    <n v="10"/>
  </r>
  <r>
    <x v="1"/>
    <x v="0"/>
    <x v="1"/>
    <s v="Current Employees"/>
    <x v="1"/>
    <s v="Life Sciences"/>
    <s v="STAFF-1827"/>
    <n v="1827"/>
    <x v="0"/>
    <s v="Manufacturing Director"/>
    <s v="Divorced"/>
    <s v="Yes"/>
    <s v="Y"/>
    <n v="4"/>
    <n v="-2"/>
    <n v="0"/>
    <n v="47"/>
    <n v="0"/>
    <m/>
    <n v="0"/>
    <n v="1"/>
    <n v="1001"/>
    <n v="4"/>
    <s v="Bachelor's Degree"/>
    <n v="1"/>
    <n v="3"/>
    <n v="92"/>
    <n v="2"/>
    <n v="3"/>
    <n v="2"/>
    <n v="10333"/>
    <n v="19271"/>
    <n v="8"/>
    <n v="12"/>
    <n v="3"/>
    <n v="3"/>
    <n v="80"/>
    <n v="1"/>
    <n v="28"/>
    <n v="3"/>
    <n v="22"/>
    <n v="11"/>
    <n v="14"/>
    <n v="10"/>
  </r>
  <r>
    <x v="1"/>
    <x v="0"/>
    <x v="1"/>
    <s v="Current Employees"/>
    <x v="1"/>
    <s v="Medical"/>
    <s v="STAFF-1674"/>
    <n v="1674"/>
    <x v="0"/>
    <s v="Laboratory Technician"/>
    <s v="Divorced"/>
    <s v="Yes"/>
    <s v="Y"/>
    <n v="2"/>
    <n v="-2"/>
    <n v="0"/>
    <n v="49"/>
    <n v="0"/>
    <m/>
    <n v="0"/>
    <n v="1"/>
    <n v="464"/>
    <n v="16"/>
    <s v="Bachelor's Degree"/>
    <n v="1"/>
    <n v="4"/>
    <n v="74"/>
    <n v="3"/>
    <n v="1"/>
    <n v="1"/>
    <n v="2587"/>
    <n v="24941"/>
    <n v="4"/>
    <n v="16"/>
    <n v="3"/>
    <n v="2"/>
    <n v="80"/>
    <n v="1"/>
    <n v="17"/>
    <n v="2"/>
    <n v="2"/>
    <n v="2"/>
    <n v="2"/>
    <n v="2"/>
  </r>
  <r>
    <x v="1"/>
    <x v="0"/>
    <x v="2"/>
    <s v="Current Employees"/>
    <x v="1"/>
    <s v="Medical"/>
    <s v="STAFF-1974"/>
    <n v="1974"/>
    <x v="0"/>
    <s v="Laboratory Technician"/>
    <s v="Divorced"/>
    <s v="Yes"/>
    <s v="Y"/>
    <n v="4"/>
    <n v="-2"/>
    <n v="0"/>
    <n v="31"/>
    <n v="0"/>
    <m/>
    <n v="0"/>
    <n v="1"/>
    <n v="1276"/>
    <n v="2"/>
    <s v="High School"/>
    <n v="1"/>
    <n v="4"/>
    <n v="59"/>
    <n v="1"/>
    <n v="1"/>
    <n v="4"/>
    <n v="1129"/>
    <n v="17536"/>
    <n v="1"/>
    <n v="11"/>
    <n v="3"/>
    <n v="3"/>
    <n v="80"/>
    <n v="3"/>
    <n v="1"/>
    <n v="3"/>
    <n v="1"/>
    <n v="0"/>
    <n v="0"/>
    <n v="0"/>
  </r>
  <r>
    <x v="1"/>
    <x v="0"/>
    <x v="0"/>
    <s v="Current Employees"/>
    <x v="1"/>
    <s v="Other"/>
    <s v="STAFF-1886"/>
    <n v="1886"/>
    <x v="0"/>
    <s v="Manufacturing Director"/>
    <s v="Married"/>
    <s v="Yes"/>
    <s v="Y"/>
    <n v="2"/>
    <n v="-2"/>
    <n v="0"/>
    <n v="35"/>
    <n v="0"/>
    <m/>
    <n v="0"/>
    <n v="1"/>
    <n v="219"/>
    <n v="16"/>
    <s v="Associates Degree"/>
    <n v="1"/>
    <n v="4"/>
    <n v="44"/>
    <n v="2"/>
    <n v="2"/>
    <n v="2"/>
    <n v="4788"/>
    <n v="25388"/>
    <n v="0"/>
    <n v="11"/>
    <n v="3"/>
    <n v="4"/>
    <n v="80"/>
    <n v="0"/>
    <n v="4"/>
    <n v="3"/>
    <n v="3"/>
    <n v="2"/>
    <n v="0"/>
    <n v="2"/>
  </r>
  <r>
    <x v="1"/>
    <x v="0"/>
    <x v="2"/>
    <s v="Current Employees"/>
    <x v="1"/>
    <s v="Life Sciences"/>
    <s v="STAFF-1893"/>
    <n v="1893"/>
    <x v="0"/>
    <s v="Research Scientist"/>
    <s v="Married"/>
    <s v="Yes"/>
    <s v="Y"/>
    <n v="3"/>
    <n v="-2"/>
    <n v="0"/>
    <n v="26"/>
    <n v="0"/>
    <m/>
    <n v="0"/>
    <n v="1"/>
    <n v="482"/>
    <n v="1"/>
    <s v="Associates Degree"/>
    <n v="1"/>
    <n v="2"/>
    <n v="90"/>
    <n v="2"/>
    <n v="1"/>
    <n v="3"/>
    <n v="2933"/>
    <n v="14908"/>
    <n v="1"/>
    <n v="13"/>
    <n v="3"/>
    <n v="3"/>
    <n v="80"/>
    <n v="1"/>
    <n v="1"/>
    <n v="2"/>
    <n v="1"/>
    <n v="0"/>
    <n v="1"/>
    <n v="0"/>
  </r>
  <r>
    <x v="1"/>
    <x v="0"/>
    <x v="0"/>
    <s v="Current Employees"/>
    <x v="1"/>
    <s v="Life Sciences"/>
    <s v="STAFF-1724"/>
    <n v="1724"/>
    <x v="0"/>
    <s v="Manufacturing Director"/>
    <s v="Married"/>
    <s v="Yes"/>
    <s v="Y"/>
    <n v="3"/>
    <n v="-2"/>
    <n v="0"/>
    <n v="40"/>
    <n v="0"/>
    <m/>
    <n v="0"/>
    <n v="1"/>
    <n v="369"/>
    <n v="8"/>
    <s v="Associates Degree"/>
    <n v="1"/>
    <n v="2"/>
    <n v="92"/>
    <n v="3"/>
    <n v="2"/>
    <n v="1"/>
    <n v="6516"/>
    <n v="5041"/>
    <n v="2"/>
    <n v="16"/>
    <n v="3"/>
    <n v="2"/>
    <n v="80"/>
    <n v="1"/>
    <n v="18"/>
    <n v="3"/>
    <n v="1"/>
    <n v="0"/>
    <n v="0"/>
    <n v="0"/>
  </r>
  <r>
    <x v="1"/>
    <x v="0"/>
    <x v="2"/>
    <s v="Current Employees"/>
    <x v="1"/>
    <s v="Medical"/>
    <s v="STAFF-2009"/>
    <n v="2009"/>
    <x v="0"/>
    <s v="Healthcare Representative"/>
    <s v="Married"/>
    <s v="Yes"/>
    <s v="Y"/>
    <n v="6"/>
    <n v="-2"/>
    <n v="0"/>
    <n v="33"/>
    <n v="0"/>
    <m/>
    <n v="0"/>
    <n v="1"/>
    <n v="501"/>
    <n v="15"/>
    <s v="Associates Degree"/>
    <n v="1"/>
    <n v="2"/>
    <n v="95"/>
    <n v="3"/>
    <n v="2"/>
    <n v="4"/>
    <n v="4878"/>
    <n v="21653"/>
    <n v="0"/>
    <n v="13"/>
    <n v="3"/>
    <n v="1"/>
    <n v="80"/>
    <n v="1"/>
    <n v="10"/>
    <n v="3"/>
    <n v="9"/>
    <n v="7"/>
    <n v="8"/>
    <n v="1"/>
  </r>
  <r>
    <x v="1"/>
    <x v="0"/>
    <x v="1"/>
    <s v="Current Employees"/>
    <x v="1"/>
    <s v="Life Sciences"/>
    <s v="STAFF-1661"/>
    <n v="1661"/>
    <x v="0"/>
    <s v="Healthcare Representative"/>
    <s v="Married"/>
    <s v="Yes"/>
    <s v="Y"/>
    <n v="3"/>
    <n v="-2"/>
    <n v="0"/>
    <n v="49"/>
    <n v="0"/>
    <m/>
    <n v="0"/>
    <n v="1"/>
    <n v="465"/>
    <n v="6"/>
    <s v="High School"/>
    <n v="1"/>
    <n v="3"/>
    <n v="41"/>
    <n v="2"/>
    <n v="4"/>
    <n v="3"/>
    <n v="13966"/>
    <n v="11652"/>
    <n v="2"/>
    <n v="19"/>
    <n v="3"/>
    <n v="2"/>
    <n v="80"/>
    <n v="1"/>
    <n v="30"/>
    <n v="3"/>
    <n v="15"/>
    <n v="11"/>
    <n v="2"/>
    <n v="12"/>
  </r>
  <r>
    <x v="1"/>
    <x v="0"/>
    <x v="0"/>
    <s v="Current Employees"/>
    <x v="1"/>
    <s v="Life Sciences"/>
    <s v="STAFF-1703"/>
    <n v="1703"/>
    <x v="0"/>
    <s v="Healthcare Representative"/>
    <s v="Married"/>
    <s v="Yes"/>
    <s v="Y"/>
    <n v="2"/>
    <n v="-2"/>
    <n v="0"/>
    <n v="44"/>
    <n v="0"/>
    <m/>
    <n v="0"/>
    <n v="1"/>
    <n v="921"/>
    <n v="2"/>
    <s v="Bachelor's Degree"/>
    <n v="1"/>
    <n v="3"/>
    <n v="96"/>
    <n v="4"/>
    <n v="3"/>
    <n v="4"/>
    <n v="7879"/>
    <n v="14810"/>
    <n v="1"/>
    <n v="19"/>
    <n v="3"/>
    <n v="2"/>
    <n v="80"/>
    <n v="1"/>
    <n v="9"/>
    <n v="3"/>
    <n v="8"/>
    <n v="7"/>
    <n v="6"/>
    <n v="7"/>
  </r>
  <r>
    <x v="1"/>
    <x v="0"/>
    <x v="0"/>
    <s v="Current Employees"/>
    <x v="1"/>
    <s v="Medical"/>
    <s v="STAFF-1638"/>
    <n v="1638"/>
    <x v="0"/>
    <s v="Manufacturing Director"/>
    <s v="Married"/>
    <s v="Yes"/>
    <s v="Y"/>
    <n v="6"/>
    <n v="-2"/>
    <n v="0"/>
    <n v="38"/>
    <n v="0"/>
    <m/>
    <n v="0"/>
    <n v="1"/>
    <n v="397"/>
    <n v="2"/>
    <s v="Associates Degree"/>
    <n v="1"/>
    <n v="4"/>
    <n v="54"/>
    <n v="2"/>
    <n v="3"/>
    <n v="3"/>
    <n v="7756"/>
    <n v="14199"/>
    <n v="3"/>
    <n v="19"/>
    <n v="3"/>
    <n v="4"/>
    <n v="80"/>
    <n v="1"/>
    <n v="10"/>
    <n v="4"/>
    <n v="5"/>
    <n v="4"/>
    <n v="0"/>
    <n v="2"/>
  </r>
  <r>
    <x v="1"/>
    <x v="0"/>
    <x v="0"/>
    <s v="Current Employees"/>
    <x v="1"/>
    <s v="Life Sciences"/>
    <s v="STAFF-1614"/>
    <n v="1614"/>
    <x v="0"/>
    <s v="Manufacturing Director"/>
    <s v="Married"/>
    <s v="Yes"/>
    <s v="Y"/>
    <n v="2"/>
    <n v="-2"/>
    <n v="0"/>
    <n v="36"/>
    <n v="0"/>
    <m/>
    <n v="0"/>
    <n v="1"/>
    <n v="559"/>
    <n v="12"/>
    <s v="Master's Degree"/>
    <n v="1"/>
    <n v="3"/>
    <n v="76"/>
    <n v="3"/>
    <n v="2"/>
    <n v="3"/>
    <n v="4663"/>
    <n v="12421"/>
    <n v="9"/>
    <n v="12"/>
    <n v="3"/>
    <n v="2"/>
    <n v="80"/>
    <n v="2"/>
    <n v="7"/>
    <n v="3"/>
    <n v="3"/>
    <n v="2"/>
    <n v="1"/>
    <n v="1"/>
  </r>
  <r>
    <x v="1"/>
    <x v="0"/>
    <x v="0"/>
    <s v="Current Employees"/>
    <x v="1"/>
    <s v="Medical"/>
    <s v="STAFF-1587"/>
    <n v="1587"/>
    <x v="0"/>
    <s v="Healthcare Representative"/>
    <s v="Single"/>
    <s v="Yes"/>
    <s v="Y"/>
    <n v="4"/>
    <n v="-2"/>
    <n v="0"/>
    <n v="35"/>
    <n v="0"/>
    <m/>
    <n v="0"/>
    <n v="1"/>
    <n v="670"/>
    <n v="10"/>
    <s v="Master's Degree"/>
    <n v="1"/>
    <n v="1"/>
    <n v="51"/>
    <n v="3"/>
    <n v="2"/>
    <n v="3"/>
    <n v="6142"/>
    <n v="4223"/>
    <n v="3"/>
    <n v="16"/>
    <n v="3"/>
    <n v="3"/>
    <n v="80"/>
    <n v="0"/>
    <n v="10"/>
    <n v="3"/>
    <n v="5"/>
    <n v="2"/>
    <n v="0"/>
    <n v="4"/>
  </r>
  <r>
    <x v="1"/>
    <x v="0"/>
    <x v="1"/>
    <s v="Current Employees"/>
    <x v="1"/>
    <s v="Medical"/>
    <s v="STAFF-1611"/>
    <n v="1611"/>
    <x v="0"/>
    <s v="Laboratory Technician"/>
    <s v="Single"/>
    <s v="Yes"/>
    <s v="Y"/>
    <n v="3"/>
    <n v="-2"/>
    <n v="0"/>
    <n v="45"/>
    <n v="0"/>
    <m/>
    <n v="0"/>
    <n v="1"/>
    <n v="1015"/>
    <n v="5"/>
    <s v="Doctoral Degree"/>
    <n v="1"/>
    <n v="3"/>
    <n v="50"/>
    <n v="1"/>
    <n v="2"/>
    <n v="1"/>
    <n v="5769"/>
    <n v="23447"/>
    <n v="1"/>
    <n v="14"/>
    <n v="3"/>
    <n v="1"/>
    <n v="80"/>
    <n v="0"/>
    <n v="10"/>
    <n v="3"/>
    <n v="10"/>
    <n v="7"/>
    <n v="1"/>
    <n v="4"/>
  </r>
  <r>
    <x v="1"/>
    <x v="0"/>
    <x v="1"/>
    <s v="Current Employees"/>
    <x v="1"/>
    <s v="Medical"/>
    <s v="STAFF-1980"/>
    <n v="1980"/>
    <x v="0"/>
    <s v="Manufacturing Director"/>
    <s v="Single"/>
    <s v="Yes"/>
    <s v="Y"/>
    <n v="3"/>
    <n v="-2"/>
    <n v="0"/>
    <n v="54"/>
    <n v="0"/>
    <m/>
    <n v="0"/>
    <n v="1"/>
    <n v="157"/>
    <n v="10"/>
    <s v="Bachelor's Degree"/>
    <n v="1"/>
    <n v="3"/>
    <n v="77"/>
    <n v="3"/>
    <n v="2"/>
    <n v="1"/>
    <n v="4440"/>
    <n v="25198"/>
    <n v="6"/>
    <n v="19"/>
    <n v="3"/>
    <n v="4"/>
    <n v="80"/>
    <n v="0"/>
    <n v="9"/>
    <n v="3"/>
    <n v="5"/>
    <n v="2"/>
    <n v="1"/>
    <n v="4"/>
  </r>
  <r>
    <x v="1"/>
    <x v="0"/>
    <x v="0"/>
    <s v="Current Employees"/>
    <x v="1"/>
    <s v="Life Sciences"/>
    <s v="STAFF-1641"/>
    <n v="1641"/>
    <x v="0"/>
    <s v="Manufacturing Director"/>
    <s v="Single"/>
    <s v="Yes"/>
    <s v="Y"/>
    <n v="2"/>
    <n v="-2"/>
    <n v="0"/>
    <n v="40"/>
    <n v="0"/>
    <m/>
    <n v="0"/>
    <n v="1"/>
    <n v="448"/>
    <n v="16"/>
    <s v="Bachelor's Degree"/>
    <n v="1"/>
    <n v="3"/>
    <n v="84"/>
    <n v="3"/>
    <n v="3"/>
    <n v="4"/>
    <n v="7945"/>
    <n v="19948"/>
    <n v="6"/>
    <n v="15"/>
    <n v="3"/>
    <n v="4"/>
    <n v="80"/>
    <n v="0"/>
    <n v="18"/>
    <n v="2"/>
    <n v="4"/>
    <n v="2"/>
    <n v="3"/>
    <n v="3"/>
  </r>
  <r>
    <x v="1"/>
    <x v="0"/>
    <x v="0"/>
    <s v="Current Employees"/>
    <x v="0"/>
    <s v="Marketing"/>
    <s v="STAFF-1815"/>
    <n v="1815"/>
    <x v="0"/>
    <s v="Sales Executive"/>
    <s v="Divorced"/>
    <s v="Yes"/>
    <s v="Y"/>
    <n v="3"/>
    <n v="-2"/>
    <n v="0"/>
    <n v="41"/>
    <n v="0"/>
    <m/>
    <n v="0"/>
    <n v="1"/>
    <n v="796"/>
    <n v="4"/>
    <s v="High School"/>
    <n v="1"/>
    <n v="3"/>
    <n v="81"/>
    <n v="3"/>
    <n v="3"/>
    <n v="1"/>
    <n v="10447"/>
    <n v="26458"/>
    <n v="0"/>
    <n v="13"/>
    <n v="3"/>
    <n v="4"/>
    <n v="80"/>
    <n v="1"/>
    <n v="23"/>
    <n v="4"/>
    <n v="22"/>
    <n v="14"/>
    <n v="13"/>
    <n v="5"/>
  </r>
  <r>
    <x v="1"/>
    <x v="0"/>
    <x v="2"/>
    <s v="Current Employees"/>
    <x v="0"/>
    <s v="Medical"/>
    <s v="STAFF-1912"/>
    <n v="1912"/>
    <x v="0"/>
    <s v="Sales Executive"/>
    <s v="Divorced"/>
    <s v="Yes"/>
    <s v="Y"/>
    <n v="2"/>
    <n v="-2"/>
    <n v="0"/>
    <n v="31"/>
    <n v="0"/>
    <m/>
    <n v="0"/>
    <n v="1"/>
    <n v="1079"/>
    <n v="10"/>
    <s v="Associates Degree"/>
    <n v="1"/>
    <n v="3"/>
    <n v="86"/>
    <n v="3"/>
    <n v="2"/>
    <n v="4"/>
    <n v="6583"/>
    <n v="20115"/>
    <n v="2"/>
    <n v="11"/>
    <n v="3"/>
    <n v="4"/>
    <n v="80"/>
    <n v="1"/>
    <n v="8"/>
    <n v="3"/>
    <n v="5"/>
    <n v="2"/>
    <n v="1"/>
    <n v="4"/>
  </r>
  <r>
    <x v="1"/>
    <x v="0"/>
    <x v="0"/>
    <s v="Current Employees"/>
    <x v="0"/>
    <s v="Life Sciences"/>
    <s v="STAFF-1962"/>
    <n v="1962"/>
    <x v="0"/>
    <s v="Sales Executive"/>
    <s v="Married"/>
    <s v="Yes"/>
    <s v="Y"/>
    <n v="2"/>
    <n v="-2"/>
    <n v="0"/>
    <n v="35"/>
    <n v="0"/>
    <m/>
    <n v="0"/>
    <n v="1"/>
    <n v="1224"/>
    <n v="7"/>
    <s v="Master's Degree"/>
    <n v="1"/>
    <n v="3"/>
    <n v="55"/>
    <n v="3"/>
    <n v="2"/>
    <n v="4"/>
    <n v="5204"/>
    <n v="13586"/>
    <n v="1"/>
    <n v="11"/>
    <n v="3"/>
    <n v="4"/>
    <n v="80"/>
    <n v="0"/>
    <n v="10"/>
    <n v="3"/>
    <n v="10"/>
    <n v="8"/>
    <n v="0"/>
    <n v="9"/>
  </r>
  <r>
    <x v="1"/>
    <x v="0"/>
    <x v="2"/>
    <s v="Current Employees"/>
    <x v="0"/>
    <s v="Medical"/>
    <s v="STAFF-1915"/>
    <n v="1915"/>
    <x v="0"/>
    <s v="Sales Executive"/>
    <s v="Married"/>
    <s v="Yes"/>
    <s v="Y"/>
    <n v="3"/>
    <n v="-2"/>
    <n v="0"/>
    <n v="34"/>
    <n v="0"/>
    <m/>
    <n v="0"/>
    <n v="1"/>
    <n v="735"/>
    <n v="3"/>
    <s v="High School"/>
    <n v="1"/>
    <n v="4"/>
    <n v="75"/>
    <n v="2"/>
    <n v="2"/>
    <n v="4"/>
    <n v="8103"/>
    <n v="16495"/>
    <n v="3"/>
    <n v="12"/>
    <n v="3"/>
    <n v="3"/>
    <n v="80"/>
    <n v="0"/>
    <n v="9"/>
    <n v="2"/>
    <n v="4"/>
    <n v="2"/>
    <n v="0"/>
    <n v="1"/>
  </r>
  <r>
    <x v="1"/>
    <x v="0"/>
    <x v="0"/>
    <s v="Current Employees"/>
    <x v="0"/>
    <s v="Technical Degree"/>
    <s v="STAFF-1880"/>
    <n v="1880"/>
    <x v="0"/>
    <s v="Sales Executive"/>
    <s v="Married"/>
    <s v="Yes"/>
    <s v="Y"/>
    <n v="4"/>
    <n v="-2"/>
    <n v="0"/>
    <n v="36"/>
    <n v="0"/>
    <m/>
    <n v="0"/>
    <n v="1"/>
    <n v="1266"/>
    <n v="10"/>
    <s v="Master's Degree"/>
    <n v="1"/>
    <n v="4"/>
    <n v="63"/>
    <n v="2"/>
    <n v="2"/>
    <n v="4"/>
    <n v="5673"/>
    <n v="6060"/>
    <n v="1"/>
    <n v="13"/>
    <n v="3"/>
    <n v="1"/>
    <n v="80"/>
    <n v="1"/>
    <n v="10"/>
    <n v="3"/>
    <n v="10"/>
    <n v="9"/>
    <n v="1"/>
    <n v="7"/>
  </r>
  <r>
    <x v="1"/>
    <x v="0"/>
    <x v="1"/>
    <s v="Current Employees"/>
    <x v="0"/>
    <s v="Medical"/>
    <s v="STAFF-1503"/>
    <n v="1503"/>
    <x v="0"/>
    <s v="Sales Executive"/>
    <s v="Married"/>
    <s v="Yes"/>
    <s v="Y"/>
    <n v="4"/>
    <n v="-2"/>
    <n v="0"/>
    <n v="47"/>
    <n v="0"/>
    <m/>
    <n v="0"/>
    <n v="1"/>
    <n v="571"/>
    <n v="14"/>
    <s v="Bachelor's Degree"/>
    <n v="1"/>
    <n v="3"/>
    <n v="78"/>
    <n v="3"/>
    <n v="2"/>
    <n v="3"/>
    <n v="4591"/>
    <n v="24200"/>
    <n v="3"/>
    <n v="17"/>
    <n v="3"/>
    <n v="3"/>
    <n v="80"/>
    <n v="1"/>
    <n v="11"/>
    <n v="2"/>
    <n v="5"/>
    <n v="4"/>
    <n v="1"/>
    <n v="2"/>
  </r>
  <r>
    <x v="1"/>
    <x v="0"/>
    <x v="3"/>
    <s v="Current Employees"/>
    <x v="0"/>
    <s v="Life Sciences"/>
    <s v="STAFF-1938"/>
    <n v="1938"/>
    <x v="0"/>
    <s v="Manager"/>
    <s v="Married"/>
    <s v="Yes"/>
    <s v="Y"/>
    <n v="2"/>
    <n v="-2"/>
    <n v="0"/>
    <n v="58"/>
    <n v="0"/>
    <m/>
    <n v="0"/>
    <n v="1"/>
    <n v="605"/>
    <n v="21"/>
    <s v="Bachelor's Degree"/>
    <n v="1"/>
    <n v="4"/>
    <n v="72"/>
    <n v="3"/>
    <n v="4"/>
    <n v="4"/>
    <n v="17875"/>
    <n v="11761"/>
    <n v="4"/>
    <n v="13"/>
    <n v="3"/>
    <n v="3"/>
    <n v="80"/>
    <n v="1"/>
    <n v="29"/>
    <n v="2"/>
    <n v="1"/>
    <n v="0"/>
    <n v="0"/>
    <n v="0"/>
  </r>
  <r>
    <x v="1"/>
    <x v="0"/>
    <x v="4"/>
    <s v="Current Employees"/>
    <x v="0"/>
    <s v="Medical"/>
    <s v="STAFF-1445"/>
    <n v="1445"/>
    <x v="0"/>
    <s v="Sales Executive"/>
    <s v="Married"/>
    <s v="Yes"/>
    <s v="Y"/>
    <n v="3"/>
    <n v="-2"/>
    <n v="0"/>
    <n v="24"/>
    <n v="0"/>
    <m/>
    <n v="0"/>
    <n v="1"/>
    <n v="1476"/>
    <n v="4"/>
    <s v="High School"/>
    <n v="1"/>
    <n v="4"/>
    <n v="42"/>
    <n v="3"/>
    <n v="2"/>
    <n v="3"/>
    <n v="4162"/>
    <n v="15211"/>
    <n v="1"/>
    <n v="12"/>
    <n v="3"/>
    <n v="3"/>
    <n v="80"/>
    <n v="2"/>
    <n v="5"/>
    <n v="3"/>
    <n v="5"/>
    <n v="4"/>
    <n v="0"/>
    <n v="3"/>
  </r>
  <r>
    <x v="1"/>
    <x v="0"/>
    <x v="0"/>
    <s v="Current Employees"/>
    <x v="0"/>
    <s v="Marketing"/>
    <s v="STAFF-1425"/>
    <n v="1425"/>
    <x v="0"/>
    <s v="Sales Executive"/>
    <s v="Single"/>
    <s v="Yes"/>
    <s v="Y"/>
    <n v="3"/>
    <n v="-2"/>
    <n v="0"/>
    <n v="36"/>
    <n v="0"/>
    <m/>
    <n v="0"/>
    <n v="1"/>
    <n v="1174"/>
    <n v="3"/>
    <s v="Master's Degree"/>
    <n v="1"/>
    <n v="1"/>
    <n v="99"/>
    <n v="3"/>
    <n v="2"/>
    <n v="1"/>
    <n v="9278"/>
    <n v="20763"/>
    <n v="3"/>
    <n v="16"/>
    <n v="3"/>
    <n v="4"/>
    <n v="80"/>
    <n v="0"/>
    <n v="15"/>
    <n v="3"/>
    <n v="5"/>
    <n v="4"/>
    <n v="0"/>
    <n v="1"/>
  </r>
  <r>
    <x v="1"/>
    <x v="2"/>
    <x v="0"/>
    <s v="Current Employees"/>
    <x v="1"/>
    <s v="Life Sciences"/>
    <s v="STAFF-1552"/>
    <n v="1552"/>
    <x v="1"/>
    <s v="Healthcare Representative"/>
    <s v="Divorced"/>
    <s v="Yes"/>
    <s v="Y"/>
    <n v="2"/>
    <n v="-2"/>
    <n v="0"/>
    <n v="40"/>
    <n v="0"/>
    <m/>
    <n v="0"/>
    <n v="1"/>
    <n v="1142"/>
    <n v="8"/>
    <s v="Associates Degree"/>
    <n v="1"/>
    <n v="4"/>
    <n v="72"/>
    <n v="3"/>
    <n v="2"/>
    <n v="4"/>
    <n v="4069"/>
    <n v="8841"/>
    <n v="3"/>
    <n v="18"/>
    <n v="3"/>
    <n v="3"/>
    <n v="80"/>
    <n v="0"/>
    <n v="8"/>
    <n v="3"/>
    <n v="2"/>
    <n v="2"/>
    <n v="2"/>
    <n v="2"/>
  </r>
  <r>
    <x v="1"/>
    <x v="2"/>
    <x v="2"/>
    <s v="Current Employees"/>
    <x v="1"/>
    <s v="Medical"/>
    <s v="STAFF-1948"/>
    <n v="1948"/>
    <x v="1"/>
    <s v="Research Scientist"/>
    <s v="Divorced"/>
    <s v="Yes"/>
    <s v="Y"/>
    <n v="3"/>
    <n v="-2"/>
    <n v="0"/>
    <n v="31"/>
    <n v="0"/>
    <m/>
    <n v="0"/>
    <n v="1"/>
    <n v="976"/>
    <n v="3"/>
    <s v="Associates Degree"/>
    <n v="1"/>
    <n v="3"/>
    <n v="48"/>
    <n v="3"/>
    <n v="1"/>
    <n v="1"/>
    <n v="3065"/>
    <n v="3995"/>
    <n v="1"/>
    <n v="13"/>
    <n v="3"/>
    <n v="4"/>
    <n v="80"/>
    <n v="1"/>
    <n v="4"/>
    <n v="4"/>
    <n v="4"/>
    <n v="2"/>
    <n v="2"/>
    <n v="3"/>
  </r>
  <r>
    <x v="1"/>
    <x v="2"/>
    <x v="0"/>
    <s v="Current Employees"/>
    <x v="1"/>
    <s v="Life Sciences"/>
    <s v="STAFF-1737"/>
    <n v="1737"/>
    <x v="1"/>
    <s v="Laboratory Technician"/>
    <s v="Married"/>
    <s v="Yes"/>
    <s v="Y"/>
    <n v="2"/>
    <n v="-2"/>
    <n v="0"/>
    <n v="39"/>
    <n v="0"/>
    <m/>
    <n v="0"/>
    <n v="1"/>
    <n v="792"/>
    <n v="1"/>
    <s v="Bachelor's Degree"/>
    <n v="1"/>
    <n v="4"/>
    <n v="77"/>
    <n v="3"/>
    <n v="2"/>
    <n v="4"/>
    <n v="6472"/>
    <n v="8989"/>
    <n v="1"/>
    <n v="15"/>
    <n v="3"/>
    <n v="4"/>
    <n v="80"/>
    <n v="1"/>
    <n v="9"/>
    <n v="3"/>
    <n v="9"/>
    <n v="8"/>
    <n v="5"/>
    <n v="8"/>
  </r>
  <r>
    <x v="1"/>
    <x v="2"/>
    <x v="2"/>
    <s v="Current Employees"/>
    <x v="0"/>
    <s v="Life Sciences"/>
    <s v="STAFF-1774"/>
    <n v="1774"/>
    <x v="1"/>
    <s v="Sales Executive"/>
    <s v="Divorced"/>
    <s v="Yes"/>
    <s v="Y"/>
    <n v="3"/>
    <n v="-2"/>
    <n v="0"/>
    <n v="34"/>
    <n v="0"/>
    <m/>
    <n v="0"/>
    <n v="1"/>
    <n v="1375"/>
    <n v="10"/>
    <s v="Bachelor's Degree"/>
    <n v="1"/>
    <n v="4"/>
    <n v="87"/>
    <n v="3"/>
    <n v="2"/>
    <n v="3"/>
    <n v="4001"/>
    <n v="12313"/>
    <n v="1"/>
    <n v="14"/>
    <n v="3"/>
    <n v="3"/>
    <n v="80"/>
    <n v="1"/>
    <n v="15"/>
    <n v="3"/>
    <n v="15"/>
    <n v="14"/>
    <n v="0"/>
    <n v="7"/>
  </r>
  <r>
    <x v="1"/>
    <x v="1"/>
    <x v="0"/>
    <s v="Current Employees"/>
    <x v="2"/>
    <s v="Human Resources"/>
    <s v="STAFF-1642"/>
    <n v="1642"/>
    <x v="1"/>
    <s v="Human Resources"/>
    <s v="Married"/>
    <s v="Yes"/>
    <s v="Y"/>
    <n v="3"/>
    <n v="-2"/>
    <n v="0"/>
    <n v="44"/>
    <n v="0"/>
    <m/>
    <n v="0"/>
    <n v="1"/>
    <n v="602"/>
    <n v="1"/>
    <s v="Doctoral Degree"/>
    <n v="1"/>
    <n v="1"/>
    <n v="37"/>
    <n v="3"/>
    <n v="2"/>
    <n v="4"/>
    <n v="5743"/>
    <n v="10503"/>
    <n v="4"/>
    <n v="11"/>
    <n v="3"/>
    <n v="3"/>
    <n v="80"/>
    <n v="0"/>
    <n v="14"/>
    <n v="3"/>
    <n v="10"/>
    <n v="7"/>
    <n v="0"/>
    <n v="2"/>
  </r>
  <r>
    <x v="1"/>
    <x v="1"/>
    <x v="0"/>
    <s v="Current Employees"/>
    <x v="2"/>
    <s v="Other"/>
    <s v="STAFF-1972"/>
    <n v="1972"/>
    <x v="1"/>
    <s v="Human Resources"/>
    <s v="Married"/>
    <s v="Yes"/>
    <s v="Y"/>
    <n v="2"/>
    <n v="-2"/>
    <n v="0"/>
    <n v="38"/>
    <n v="0"/>
    <m/>
    <n v="0"/>
    <n v="1"/>
    <n v="1444"/>
    <n v="1"/>
    <s v="Master's Degree"/>
    <n v="1"/>
    <n v="4"/>
    <n v="88"/>
    <n v="3"/>
    <n v="1"/>
    <n v="2"/>
    <n v="2991"/>
    <n v="5224"/>
    <n v="0"/>
    <n v="11"/>
    <n v="3"/>
    <n v="2"/>
    <n v="80"/>
    <n v="1"/>
    <n v="7"/>
    <n v="3"/>
    <n v="6"/>
    <n v="2"/>
    <n v="1"/>
    <n v="2"/>
  </r>
  <r>
    <x v="1"/>
    <x v="1"/>
    <x v="3"/>
    <s v="Current Employees"/>
    <x v="1"/>
    <s v="Life Sciences"/>
    <s v="STAFF-1837"/>
    <n v="1837"/>
    <x v="1"/>
    <s v="Research Director"/>
    <s v="Married"/>
    <s v="Yes"/>
    <s v="Y"/>
    <n v="3"/>
    <n v="-2"/>
    <n v="0"/>
    <n v="58"/>
    <n v="0"/>
    <m/>
    <n v="0"/>
    <n v="1"/>
    <n v="1216"/>
    <n v="15"/>
    <s v="Master's Degree"/>
    <n v="1"/>
    <n v="1"/>
    <n v="87"/>
    <n v="3"/>
    <n v="4"/>
    <n v="3"/>
    <n v="15787"/>
    <n v="21624"/>
    <n v="2"/>
    <n v="14"/>
    <n v="3"/>
    <n v="2"/>
    <n v="80"/>
    <n v="0"/>
    <n v="23"/>
    <n v="3"/>
    <n v="2"/>
    <n v="2"/>
    <n v="2"/>
    <n v="2"/>
  </r>
  <r>
    <x v="1"/>
    <x v="1"/>
    <x v="2"/>
    <s v="Current Employees"/>
    <x v="1"/>
    <s v="Other"/>
    <s v="STAFF-1932"/>
    <n v="1932"/>
    <x v="1"/>
    <s v="Research Scientist"/>
    <s v="Married"/>
    <s v="Yes"/>
    <s v="Y"/>
    <n v="3"/>
    <n v="-2"/>
    <n v="0"/>
    <n v="34"/>
    <n v="0"/>
    <m/>
    <n v="0"/>
    <n v="1"/>
    <n v="735"/>
    <n v="22"/>
    <s v="Master's Degree"/>
    <n v="1"/>
    <n v="3"/>
    <n v="86"/>
    <n v="2"/>
    <n v="2"/>
    <n v="4"/>
    <n v="5747"/>
    <n v="26496"/>
    <n v="1"/>
    <n v="15"/>
    <n v="3"/>
    <n v="2"/>
    <n v="80"/>
    <n v="0"/>
    <n v="16"/>
    <n v="3"/>
    <n v="15"/>
    <n v="10"/>
    <n v="6"/>
    <n v="11"/>
  </r>
  <r>
    <x v="1"/>
    <x v="1"/>
    <x v="0"/>
    <s v="Current Employees"/>
    <x v="1"/>
    <s v="Life Sciences"/>
    <s v="STAFF-1594"/>
    <n v="1594"/>
    <x v="1"/>
    <s v="Laboratory Technician"/>
    <s v="Married"/>
    <s v="Yes"/>
    <s v="Y"/>
    <n v="3"/>
    <n v="-2"/>
    <n v="0"/>
    <n v="36"/>
    <n v="0"/>
    <m/>
    <n v="0"/>
    <n v="1"/>
    <n v="1302"/>
    <n v="6"/>
    <s v="Master's Degree"/>
    <n v="1"/>
    <n v="1"/>
    <n v="80"/>
    <n v="4"/>
    <n v="2"/>
    <n v="1"/>
    <n v="5562"/>
    <n v="19711"/>
    <n v="3"/>
    <n v="13"/>
    <n v="3"/>
    <n v="4"/>
    <n v="80"/>
    <n v="1"/>
    <n v="9"/>
    <n v="3"/>
    <n v="3"/>
    <n v="2"/>
    <n v="0"/>
    <n v="2"/>
  </r>
  <r>
    <x v="1"/>
    <x v="1"/>
    <x v="1"/>
    <s v="Current Employees"/>
    <x v="1"/>
    <s v="Medical"/>
    <s v="STAFF-1606"/>
    <n v="1606"/>
    <x v="1"/>
    <s v="Healthcare Representative"/>
    <s v="Married"/>
    <s v="Yes"/>
    <s v="Y"/>
    <n v="3"/>
    <n v="-2"/>
    <n v="0"/>
    <n v="50"/>
    <n v="0"/>
    <m/>
    <n v="0"/>
    <n v="1"/>
    <n v="1234"/>
    <n v="20"/>
    <s v="Doctoral Degree"/>
    <n v="1"/>
    <n v="2"/>
    <n v="41"/>
    <n v="3"/>
    <n v="4"/>
    <n v="3"/>
    <n v="11245"/>
    <n v="20689"/>
    <n v="2"/>
    <n v="15"/>
    <n v="3"/>
    <n v="3"/>
    <n v="80"/>
    <n v="1"/>
    <n v="32"/>
    <n v="3"/>
    <n v="30"/>
    <n v="8"/>
    <n v="12"/>
    <n v="13"/>
  </r>
  <r>
    <x v="1"/>
    <x v="1"/>
    <x v="0"/>
    <s v="Current Employees"/>
    <x v="1"/>
    <s v="Life Sciences"/>
    <s v="STAFF-1547"/>
    <n v="1547"/>
    <x v="1"/>
    <s v="Healthcare Representative"/>
    <s v="Married"/>
    <s v="Yes"/>
    <s v="Y"/>
    <n v="3"/>
    <n v="-2"/>
    <n v="0"/>
    <n v="42"/>
    <n v="0"/>
    <m/>
    <n v="0"/>
    <n v="1"/>
    <n v="288"/>
    <n v="2"/>
    <s v="Bachelor's Degree"/>
    <n v="1"/>
    <n v="4"/>
    <n v="40"/>
    <n v="3"/>
    <n v="3"/>
    <n v="4"/>
    <n v="10124"/>
    <n v="18611"/>
    <n v="2"/>
    <n v="14"/>
    <n v="3"/>
    <n v="3"/>
    <n v="80"/>
    <n v="1"/>
    <n v="24"/>
    <n v="1"/>
    <n v="20"/>
    <n v="8"/>
    <n v="13"/>
    <n v="9"/>
  </r>
  <r>
    <x v="1"/>
    <x v="1"/>
    <x v="0"/>
    <s v="Current Employees"/>
    <x v="1"/>
    <s v="Life Sciences"/>
    <s v="STAFF-2049"/>
    <n v="2049"/>
    <x v="1"/>
    <s v="Healthcare Representative"/>
    <s v="Married"/>
    <s v="Yes"/>
    <s v="Y"/>
    <n v="2"/>
    <n v="-2"/>
    <n v="0"/>
    <n v="35"/>
    <n v="0"/>
    <m/>
    <n v="0"/>
    <n v="1"/>
    <n v="1199"/>
    <n v="18"/>
    <s v="Master's Degree"/>
    <n v="1"/>
    <n v="3"/>
    <n v="80"/>
    <n v="3"/>
    <n v="2"/>
    <n v="3"/>
    <n v="5689"/>
    <n v="24594"/>
    <n v="1"/>
    <n v="14"/>
    <n v="3"/>
    <n v="4"/>
    <n v="80"/>
    <n v="2"/>
    <n v="10"/>
    <n v="4"/>
    <n v="10"/>
    <n v="2"/>
    <n v="0"/>
    <n v="2"/>
  </r>
  <r>
    <x v="1"/>
    <x v="1"/>
    <x v="0"/>
    <s v="Current Employees"/>
    <x v="1"/>
    <s v="Medical"/>
    <s v="STAFF-1704"/>
    <n v="1704"/>
    <x v="1"/>
    <s v="Research Scientist"/>
    <s v="Single"/>
    <s v="Yes"/>
    <s v="Y"/>
    <n v="2"/>
    <n v="-2"/>
    <n v="0"/>
    <n v="35"/>
    <n v="0"/>
    <m/>
    <n v="0"/>
    <n v="1"/>
    <n v="146"/>
    <n v="2"/>
    <s v="Master's Degree"/>
    <n v="1"/>
    <n v="1"/>
    <n v="79"/>
    <n v="2"/>
    <n v="1"/>
    <n v="4"/>
    <n v="4930"/>
    <n v="13970"/>
    <n v="0"/>
    <n v="14"/>
    <n v="3"/>
    <n v="3"/>
    <n v="80"/>
    <n v="0"/>
    <n v="6"/>
    <n v="4"/>
    <n v="5"/>
    <n v="4"/>
    <n v="1"/>
    <n v="4"/>
  </r>
  <r>
    <x v="1"/>
    <x v="1"/>
    <x v="0"/>
    <s v="Current Employees"/>
    <x v="1"/>
    <s v="Medical"/>
    <s v="STAFF-1496"/>
    <n v="1496"/>
    <x v="1"/>
    <s v="Manufacturing Director"/>
    <s v="Single"/>
    <s v="Yes"/>
    <s v="Y"/>
    <n v="2"/>
    <n v="-2"/>
    <n v="0"/>
    <n v="44"/>
    <n v="0"/>
    <m/>
    <n v="0"/>
    <n v="1"/>
    <n v="1193"/>
    <n v="2"/>
    <s v="High School"/>
    <n v="1"/>
    <n v="2"/>
    <n v="86"/>
    <n v="3"/>
    <n v="3"/>
    <n v="3"/>
    <n v="10209"/>
    <n v="19719"/>
    <n v="5"/>
    <n v="18"/>
    <n v="3"/>
    <n v="2"/>
    <n v="80"/>
    <n v="0"/>
    <n v="16"/>
    <n v="2"/>
    <n v="2"/>
    <n v="2"/>
    <n v="2"/>
    <n v="2"/>
  </r>
  <r>
    <x v="1"/>
    <x v="1"/>
    <x v="1"/>
    <s v="Current Employees"/>
    <x v="1"/>
    <s v="Medical"/>
    <s v="STAFF-1539"/>
    <n v="1539"/>
    <x v="1"/>
    <s v="Research Director"/>
    <s v="Single"/>
    <s v="Yes"/>
    <s v="Y"/>
    <n v="2"/>
    <n v="-2"/>
    <n v="0"/>
    <n v="50"/>
    <n v="0"/>
    <m/>
    <n v="0"/>
    <n v="1"/>
    <n v="333"/>
    <n v="22"/>
    <s v="Doctoral Degree"/>
    <n v="1"/>
    <n v="3"/>
    <n v="88"/>
    <n v="1"/>
    <n v="4"/>
    <n v="4"/>
    <n v="14411"/>
    <n v="24450"/>
    <n v="1"/>
    <n v="13"/>
    <n v="3"/>
    <n v="4"/>
    <n v="80"/>
    <n v="0"/>
    <n v="32"/>
    <n v="3"/>
    <n v="32"/>
    <n v="6"/>
    <n v="13"/>
    <n v="9"/>
  </r>
  <r>
    <x v="1"/>
    <x v="1"/>
    <x v="2"/>
    <s v="Current Employees"/>
    <x v="1"/>
    <s v="Life Sciences"/>
    <s v="STAFF-1753"/>
    <n v="1753"/>
    <x v="1"/>
    <s v="Healthcare Representative"/>
    <s v="Single"/>
    <s v="Yes"/>
    <s v="Y"/>
    <n v="5"/>
    <n v="-2"/>
    <n v="0"/>
    <n v="29"/>
    <n v="0"/>
    <m/>
    <n v="0"/>
    <n v="1"/>
    <n v="461"/>
    <n v="1"/>
    <s v="Bachelor's Degree"/>
    <n v="1"/>
    <n v="4"/>
    <n v="70"/>
    <n v="4"/>
    <n v="2"/>
    <n v="3"/>
    <n v="6294"/>
    <n v="23060"/>
    <n v="8"/>
    <n v="12"/>
    <n v="3"/>
    <n v="4"/>
    <n v="80"/>
    <n v="0"/>
    <n v="10"/>
    <n v="4"/>
    <n v="3"/>
    <n v="2"/>
    <n v="0"/>
    <n v="2"/>
  </r>
  <r>
    <x v="1"/>
    <x v="1"/>
    <x v="2"/>
    <s v="Current Employees"/>
    <x v="0"/>
    <s v="Life Sciences"/>
    <s v="STAFF-1927"/>
    <n v="1927"/>
    <x v="1"/>
    <s v="Sales Executive"/>
    <s v="Married"/>
    <s v="Yes"/>
    <s v="Y"/>
    <n v="2"/>
    <n v="-2"/>
    <n v="0"/>
    <n v="28"/>
    <n v="0"/>
    <m/>
    <n v="0"/>
    <n v="1"/>
    <n v="783"/>
    <n v="1"/>
    <s v="Associates Degree"/>
    <n v="1"/>
    <n v="3"/>
    <n v="42"/>
    <n v="2"/>
    <n v="2"/>
    <n v="4"/>
    <n v="6834"/>
    <n v="19255"/>
    <n v="1"/>
    <n v="12"/>
    <n v="3"/>
    <n v="3"/>
    <n v="80"/>
    <n v="1"/>
    <n v="7"/>
    <n v="3"/>
    <n v="7"/>
    <n v="7"/>
    <n v="0"/>
    <n v="7"/>
  </r>
  <r>
    <x v="1"/>
    <x v="0"/>
    <x v="3"/>
    <s v="Current Employees"/>
    <x v="2"/>
    <s v="Human Resources"/>
    <s v="STAFF-1973"/>
    <n v="1973"/>
    <x v="1"/>
    <s v="Manager"/>
    <s v="Married"/>
    <s v="Yes"/>
    <s v="Y"/>
    <n v="0"/>
    <n v="-2"/>
    <n v="0"/>
    <n v="55"/>
    <n v="0"/>
    <m/>
    <n v="0"/>
    <n v="1"/>
    <n v="189"/>
    <n v="26"/>
    <s v="Master's Degree"/>
    <n v="1"/>
    <n v="3"/>
    <n v="71"/>
    <n v="4"/>
    <n v="5"/>
    <n v="2"/>
    <n v="19636"/>
    <n v="25811"/>
    <n v="4"/>
    <n v="18"/>
    <n v="3"/>
    <n v="1"/>
    <n v="80"/>
    <n v="1"/>
    <n v="35"/>
    <n v="3"/>
    <n v="10"/>
    <n v="9"/>
    <n v="1"/>
    <n v="4"/>
  </r>
  <r>
    <x v="1"/>
    <x v="0"/>
    <x v="1"/>
    <s v="Current Employees"/>
    <x v="1"/>
    <s v="Medical"/>
    <s v="STAFF-1460"/>
    <n v="1460"/>
    <x v="1"/>
    <s v="Healthcare Representative"/>
    <s v="Divorced"/>
    <s v="Yes"/>
    <s v="Y"/>
    <n v="2"/>
    <n v="-2"/>
    <n v="0"/>
    <n v="45"/>
    <n v="0"/>
    <m/>
    <n v="0"/>
    <n v="1"/>
    <n v="1038"/>
    <n v="20"/>
    <s v="Bachelor's Degree"/>
    <n v="1"/>
    <n v="2"/>
    <n v="95"/>
    <n v="1"/>
    <n v="3"/>
    <n v="1"/>
    <n v="10851"/>
    <n v="19863"/>
    <n v="2"/>
    <n v="18"/>
    <n v="3"/>
    <n v="2"/>
    <n v="80"/>
    <n v="1"/>
    <n v="24"/>
    <n v="3"/>
    <n v="7"/>
    <n v="7"/>
    <n v="0"/>
    <n v="7"/>
  </r>
  <r>
    <x v="1"/>
    <x v="0"/>
    <x v="1"/>
    <s v="Current Employees"/>
    <x v="1"/>
    <s v="Medical"/>
    <s v="STAFF-1789"/>
    <n v="1789"/>
    <x v="1"/>
    <s v="Research Director"/>
    <s v="Divorced"/>
    <s v="Yes"/>
    <s v="Y"/>
    <n v="3"/>
    <n v="-2"/>
    <n v="0"/>
    <n v="46"/>
    <n v="0"/>
    <m/>
    <n v="0"/>
    <n v="1"/>
    <n v="734"/>
    <n v="2"/>
    <s v="Master's Degree"/>
    <n v="1"/>
    <n v="3"/>
    <n v="46"/>
    <n v="3"/>
    <n v="5"/>
    <n v="4"/>
    <n v="19328"/>
    <n v="14218"/>
    <n v="7"/>
    <n v="17"/>
    <n v="3"/>
    <n v="3"/>
    <n v="80"/>
    <n v="1"/>
    <n v="24"/>
    <n v="3"/>
    <n v="2"/>
    <n v="1"/>
    <n v="2"/>
    <n v="2"/>
  </r>
  <r>
    <x v="1"/>
    <x v="0"/>
    <x v="0"/>
    <s v="Current Employees"/>
    <x v="1"/>
    <s v="Life Sciences"/>
    <s v="STAFF-1998"/>
    <n v="1998"/>
    <x v="1"/>
    <s v="Research Scientist"/>
    <s v="Divorced"/>
    <s v="Yes"/>
    <s v="Y"/>
    <n v="3"/>
    <n v="-2"/>
    <n v="0"/>
    <n v="42"/>
    <n v="0"/>
    <m/>
    <n v="0"/>
    <n v="1"/>
    <n v="557"/>
    <n v="18"/>
    <s v="Master's Degree"/>
    <n v="1"/>
    <n v="4"/>
    <n v="35"/>
    <n v="3"/>
    <n v="2"/>
    <n v="1"/>
    <n v="5410"/>
    <n v="11189"/>
    <n v="6"/>
    <n v="17"/>
    <n v="3"/>
    <n v="3"/>
    <n v="80"/>
    <n v="1"/>
    <n v="9"/>
    <n v="2"/>
    <n v="4"/>
    <n v="3"/>
    <n v="1"/>
    <n v="2"/>
  </r>
  <r>
    <x v="1"/>
    <x v="0"/>
    <x v="2"/>
    <s v="Current Employees"/>
    <x v="1"/>
    <s v="Other"/>
    <s v="STAFF-1992"/>
    <n v="1992"/>
    <x v="1"/>
    <s v="Laboratory Technician"/>
    <s v="Divorced"/>
    <s v="Yes"/>
    <s v="Y"/>
    <n v="2"/>
    <n v="-2"/>
    <n v="0"/>
    <n v="25"/>
    <n v="0"/>
    <m/>
    <n v="0"/>
    <n v="1"/>
    <n v="977"/>
    <n v="2"/>
    <s v="High School"/>
    <n v="1"/>
    <n v="4"/>
    <n v="57"/>
    <n v="3"/>
    <n v="1"/>
    <n v="3"/>
    <n v="3977"/>
    <n v="7298"/>
    <n v="6"/>
    <n v="19"/>
    <n v="3"/>
    <n v="3"/>
    <n v="80"/>
    <n v="1"/>
    <n v="7"/>
    <n v="2"/>
    <n v="2"/>
    <n v="2"/>
    <n v="0"/>
    <n v="2"/>
  </r>
  <r>
    <x v="1"/>
    <x v="0"/>
    <x v="0"/>
    <s v="Current Employees"/>
    <x v="1"/>
    <s v="Medical"/>
    <s v="STAFF-1448"/>
    <n v="1448"/>
    <x v="1"/>
    <s v="Research Scientist"/>
    <s v="Married"/>
    <s v="Yes"/>
    <s v="Y"/>
    <n v="5"/>
    <n v="-2"/>
    <n v="0"/>
    <n v="41"/>
    <n v="0"/>
    <m/>
    <n v="0"/>
    <n v="1"/>
    <n v="1283"/>
    <n v="5"/>
    <s v="Doctoral Degree"/>
    <n v="1"/>
    <n v="2"/>
    <n v="90"/>
    <n v="4"/>
    <n v="1"/>
    <n v="3"/>
    <n v="2127"/>
    <n v="5561"/>
    <n v="2"/>
    <n v="12"/>
    <n v="3"/>
    <n v="1"/>
    <n v="80"/>
    <n v="0"/>
    <n v="7"/>
    <n v="2"/>
    <n v="4"/>
    <n v="2"/>
    <n v="0"/>
    <n v="3"/>
  </r>
  <r>
    <x v="1"/>
    <x v="0"/>
    <x v="3"/>
    <s v="Current Employees"/>
    <x v="1"/>
    <s v="Life Sciences"/>
    <s v="STAFF-1501"/>
    <n v="1501"/>
    <x v="1"/>
    <s v="Healthcare Representative"/>
    <s v="Married"/>
    <s v="Yes"/>
    <s v="Y"/>
    <n v="2"/>
    <n v="-2"/>
    <n v="0"/>
    <n v="55"/>
    <n v="0"/>
    <m/>
    <n v="0"/>
    <n v="1"/>
    <n v="1229"/>
    <n v="4"/>
    <s v="Master's Degree"/>
    <n v="1"/>
    <n v="4"/>
    <n v="30"/>
    <n v="3"/>
    <n v="2"/>
    <n v="3"/>
    <n v="4035"/>
    <n v="16143"/>
    <n v="0"/>
    <n v="16"/>
    <n v="3"/>
    <n v="2"/>
    <n v="80"/>
    <n v="0"/>
    <n v="4"/>
    <n v="3"/>
    <n v="3"/>
    <n v="2"/>
    <n v="1"/>
    <n v="2"/>
  </r>
  <r>
    <x v="1"/>
    <x v="0"/>
    <x v="0"/>
    <s v="Current Employees"/>
    <x v="1"/>
    <s v="Medical"/>
    <s v="STAFF-1766"/>
    <n v="1766"/>
    <x v="1"/>
    <s v="Healthcare Representative"/>
    <s v="Married"/>
    <s v="Yes"/>
    <s v="Y"/>
    <n v="2"/>
    <n v="-2"/>
    <n v="0"/>
    <n v="38"/>
    <n v="0"/>
    <m/>
    <n v="0"/>
    <n v="1"/>
    <n v="833"/>
    <n v="18"/>
    <s v="Bachelor's Degree"/>
    <n v="1"/>
    <n v="2"/>
    <n v="60"/>
    <n v="1"/>
    <n v="2"/>
    <n v="4"/>
    <n v="5811"/>
    <n v="24539"/>
    <n v="3"/>
    <n v="16"/>
    <n v="3"/>
    <n v="3"/>
    <n v="80"/>
    <n v="1"/>
    <n v="15"/>
    <n v="3"/>
    <n v="1"/>
    <n v="0"/>
    <n v="1"/>
    <n v="0"/>
  </r>
  <r>
    <x v="1"/>
    <x v="0"/>
    <x v="2"/>
    <s v="Current Employees"/>
    <x v="1"/>
    <s v="Life Sciences"/>
    <s v="STAFF-1549"/>
    <n v="1549"/>
    <x v="1"/>
    <s v="Laboratory Technician"/>
    <s v="Married"/>
    <s v="Yes"/>
    <s v="Y"/>
    <n v="3"/>
    <n v="-2"/>
    <n v="0"/>
    <n v="33"/>
    <n v="0"/>
    <m/>
    <n v="0"/>
    <n v="1"/>
    <n v="589"/>
    <n v="28"/>
    <s v="Master's Degree"/>
    <n v="1"/>
    <n v="2"/>
    <n v="79"/>
    <n v="3"/>
    <n v="2"/>
    <n v="3"/>
    <n v="5207"/>
    <n v="22949"/>
    <n v="1"/>
    <n v="12"/>
    <n v="3"/>
    <n v="2"/>
    <n v="80"/>
    <n v="1"/>
    <n v="15"/>
    <n v="3"/>
    <n v="15"/>
    <n v="14"/>
    <n v="5"/>
    <n v="7"/>
  </r>
  <r>
    <x v="1"/>
    <x v="0"/>
    <x v="2"/>
    <s v="Current Employees"/>
    <x v="1"/>
    <s v="Other"/>
    <s v="STAFF-2053"/>
    <n v="2053"/>
    <x v="1"/>
    <s v="Laboratory Technician"/>
    <s v="Married"/>
    <s v="Yes"/>
    <s v="Y"/>
    <n v="2"/>
    <n v="-2"/>
    <n v="0"/>
    <n v="29"/>
    <n v="0"/>
    <m/>
    <n v="0"/>
    <n v="1"/>
    <n v="1378"/>
    <n v="13"/>
    <s v="Associates Degree"/>
    <n v="1"/>
    <n v="4"/>
    <n v="46"/>
    <n v="2"/>
    <n v="2"/>
    <n v="2"/>
    <n v="4025"/>
    <n v="23679"/>
    <n v="4"/>
    <n v="13"/>
    <n v="3"/>
    <n v="1"/>
    <n v="80"/>
    <n v="1"/>
    <n v="10"/>
    <n v="3"/>
    <n v="4"/>
    <n v="3"/>
    <n v="0"/>
    <n v="3"/>
  </r>
  <r>
    <x v="1"/>
    <x v="0"/>
    <x v="0"/>
    <s v="Current Employees"/>
    <x v="1"/>
    <s v="Life Sciences"/>
    <s v="STAFF-1790"/>
    <n v="1790"/>
    <x v="1"/>
    <s v="Healthcare Representative"/>
    <s v="Married"/>
    <s v="Yes"/>
    <s v="Y"/>
    <n v="1"/>
    <n v="-2"/>
    <n v="0"/>
    <n v="36"/>
    <n v="0"/>
    <m/>
    <n v="0"/>
    <n v="1"/>
    <n v="1383"/>
    <n v="10"/>
    <s v="Bachelor's Degree"/>
    <n v="1"/>
    <n v="4"/>
    <n v="90"/>
    <n v="3"/>
    <n v="3"/>
    <n v="1"/>
    <n v="8321"/>
    <n v="25949"/>
    <n v="7"/>
    <n v="13"/>
    <n v="3"/>
    <n v="4"/>
    <n v="80"/>
    <n v="1"/>
    <n v="15"/>
    <n v="3"/>
    <n v="12"/>
    <n v="8"/>
    <n v="5"/>
    <n v="7"/>
  </r>
  <r>
    <x v="1"/>
    <x v="0"/>
    <x v="0"/>
    <s v="Current Employees"/>
    <x v="1"/>
    <s v="Medical"/>
    <s v="STAFF-2003"/>
    <n v="2003"/>
    <x v="1"/>
    <s v="Laboratory Technician"/>
    <s v="Married"/>
    <s v="Yes"/>
    <s v="Y"/>
    <n v="3"/>
    <n v="-2"/>
    <n v="0"/>
    <n v="35"/>
    <n v="0"/>
    <m/>
    <n v="0"/>
    <n v="1"/>
    <n v="1490"/>
    <n v="11"/>
    <s v="Master's Degree"/>
    <n v="1"/>
    <n v="4"/>
    <n v="43"/>
    <n v="3"/>
    <n v="1"/>
    <n v="3"/>
    <n v="2660"/>
    <n v="20232"/>
    <n v="7"/>
    <n v="11"/>
    <n v="3"/>
    <n v="3"/>
    <n v="80"/>
    <n v="1"/>
    <n v="5"/>
    <n v="3"/>
    <n v="2"/>
    <n v="2"/>
    <n v="2"/>
    <n v="2"/>
  </r>
  <r>
    <x v="1"/>
    <x v="0"/>
    <x v="1"/>
    <s v="Current Employees"/>
    <x v="1"/>
    <s v="Technical Degree"/>
    <s v="STAFF-1465"/>
    <n v="1465"/>
    <x v="1"/>
    <s v="Manufacturing Director"/>
    <s v="Married"/>
    <s v="Yes"/>
    <s v="Y"/>
    <n v="4"/>
    <n v="-2"/>
    <n v="0"/>
    <n v="45"/>
    <n v="0"/>
    <m/>
    <n v="0"/>
    <n v="1"/>
    <n v="1448"/>
    <n v="29"/>
    <s v="Bachelor's Degree"/>
    <n v="1"/>
    <n v="4"/>
    <n v="55"/>
    <n v="3"/>
    <n v="3"/>
    <n v="4"/>
    <n v="9380"/>
    <n v="14720"/>
    <n v="4"/>
    <n v="18"/>
    <n v="3"/>
    <n v="4"/>
    <n v="80"/>
    <n v="2"/>
    <n v="10"/>
    <n v="4"/>
    <n v="3"/>
    <n v="1"/>
    <n v="1"/>
    <n v="2"/>
  </r>
  <r>
    <x v="1"/>
    <x v="0"/>
    <x v="2"/>
    <s v="Current Employees"/>
    <x v="1"/>
    <s v="Medical"/>
    <s v="STAFF-1755"/>
    <n v="1755"/>
    <x v="1"/>
    <s v="Research Scientist"/>
    <s v="Married"/>
    <s v="Yes"/>
    <s v="Y"/>
    <n v="3"/>
    <n v="-2"/>
    <n v="0"/>
    <n v="34"/>
    <n v="0"/>
    <m/>
    <n v="0"/>
    <n v="1"/>
    <n v="181"/>
    <n v="2"/>
    <s v="Master's Degree"/>
    <n v="1"/>
    <n v="4"/>
    <n v="97"/>
    <n v="4"/>
    <n v="1"/>
    <n v="4"/>
    <n v="2932"/>
    <n v="5586"/>
    <n v="0"/>
    <n v="14"/>
    <n v="3"/>
    <n v="1"/>
    <n v="80"/>
    <n v="3"/>
    <n v="6"/>
    <n v="3"/>
    <n v="5"/>
    <n v="0"/>
    <n v="1"/>
    <n v="2"/>
  </r>
  <r>
    <x v="1"/>
    <x v="0"/>
    <x v="2"/>
    <s v="Current Employees"/>
    <x v="1"/>
    <s v="Medical"/>
    <s v="STAFF-1586"/>
    <n v="1586"/>
    <x v="1"/>
    <s v="Laboratory Technician"/>
    <s v="Single"/>
    <s v="Yes"/>
    <s v="Y"/>
    <n v="3"/>
    <n v="-2"/>
    <n v="0"/>
    <n v="29"/>
    <n v="0"/>
    <m/>
    <n v="0"/>
    <n v="1"/>
    <n v="1370"/>
    <n v="3"/>
    <s v="High School"/>
    <n v="1"/>
    <n v="2"/>
    <n v="87"/>
    <n v="3"/>
    <n v="1"/>
    <n v="1"/>
    <n v="4723"/>
    <n v="16213"/>
    <n v="1"/>
    <n v="18"/>
    <n v="3"/>
    <n v="4"/>
    <n v="80"/>
    <n v="0"/>
    <n v="10"/>
    <n v="3"/>
    <n v="10"/>
    <n v="9"/>
    <n v="1"/>
    <n v="5"/>
  </r>
  <r>
    <x v="1"/>
    <x v="0"/>
    <x v="0"/>
    <s v="Current Employees"/>
    <x v="1"/>
    <s v="Medical"/>
    <s v="STAFF-2020"/>
    <n v="2020"/>
    <x v="1"/>
    <s v="Research Scientist"/>
    <s v="Single"/>
    <s v="Yes"/>
    <s v="Y"/>
    <n v="2"/>
    <n v="-2"/>
    <n v="0"/>
    <n v="44"/>
    <n v="0"/>
    <m/>
    <n v="0"/>
    <n v="1"/>
    <n v="1037"/>
    <n v="1"/>
    <s v="Bachelor's Degree"/>
    <n v="1"/>
    <n v="2"/>
    <n v="42"/>
    <n v="3"/>
    <n v="1"/>
    <n v="4"/>
    <n v="2436"/>
    <n v="13422"/>
    <n v="6"/>
    <n v="12"/>
    <n v="3"/>
    <n v="3"/>
    <n v="80"/>
    <n v="0"/>
    <n v="6"/>
    <n v="3"/>
    <n v="4"/>
    <n v="3"/>
    <n v="1"/>
    <n v="2"/>
  </r>
  <r>
    <x v="1"/>
    <x v="0"/>
    <x v="2"/>
    <s v="Current Employees"/>
    <x v="1"/>
    <s v="Life Sciences"/>
    <s v="STAFF-1515"/>
    <n v="1515"/>
    <x v="1"/>
    <s v="Healthcare Representative"/>
    <s v="Single"/>
    <s v="Yes"/>
    <s v="Y"/>
    <n v="6"/>
    <n v="-2"/>
    <n v="0"/>
    <n v="33"/>
    <n v="0"/>
    <m/>
    <n v="0"/>
    <n v="1"/>
    <n v="516"/>
    <n v="8"/>
    <s v="Doctoral Degree"/>
    <n v="1"/>
    <n v="4"/>
    <n v="69"/>
    <n v="3"/>
    <n v="2"/>
    <n v="3"/>
    <n v="6388"/>
    <n v="22049"/>
    <n v="2"/>
    <n v="17"/>
    <n v="3"/>
    <n v="1"/>
    <n v="80"/>
    <n v="0"/>
    <n v="14"/>
    <n v="3"/>
    <n v="0"/>
    <n v="0"/>
    <n v="0"/>
    <n v="0"/>
  </r>
  <r>
    <x v="1"/>
    <x v="0"/>
    <x v="2"/>
    <s v="Current Employees"/>
    <x v="0"/>
    <s v="Medical"/>
    <s v="STAFF-1669"/>
    <n v="1669"/>
    <x v="1"/>
    <s v="Sales Executive"/>
    <s v="Divorced"/>
    <s v="Yes"/>
    <s v="Y"/>
    <n v="3"/>
    <n v="-2"/>
    <n v="0"/>
    <n v="29"/>
    <n v="0"/>
    <m/>
    <n v="0"/>
    <n v="1"/>
    <n v="991"/>
    <n v="5"/>
    <s v="Bachelor's Degree"/>
    <n v="1"/>
    <n v="1"/>
    <n v="43"/>
    <n v="2"/>
    <n v="2"/>
    <n v="2"/>
    <n v="4187"/>
    <n v="3356"/>
    <n v="1"/>
    <n v="13"/>
    <n v="3"/>
    <n v="2"/>
    <n v="80"/>
    <n v="1"/>
    <n v="10"/>
    <n v="2"/>
    <n v="10"/>
    <n v="0"/>
    <n v="0"/>
    <n v="9"/>
  </r>
  <r>
    <x v="1"/>
    <x v="0"/>
    <x v="1"/>
    <s v="Current Employees"/>
    <x v="0"/>
    <s v="Life Sciences"/>
    <s v="STAFF-1732"/>
    <n v="1732"/>
    <x v="1"/>
    <s v="Sales Executive"/>
    <s v="Divorced"/>
    <s v="Yes"/>
    <s v="Y"/>
    <n v="5"/>
    <n v="-2"/>
    <n v="0"/>
    <n v="46"/>
    <n v="0"/>
    <m/>
    <n v="0"/>
    <n v="1"/>
    <n v="1277"/>
    <n v="2"/>
    <s v="Bachelor's Degree"/>
    <n v="1"/>
    <n v="3"/>
    <n v="74"/>
    <n v="3"/>
    <n v="3"/>
    <n v="4"/>
    <n v="10368"/>
    <n v="5596"/>
    <n v="4"/>
    <n v="12"/>
    <n v="3"/>
    <n v="2"/>
    <n v="80"/>
    <n v="1"/>
    <n v="13"/>
    <n v="2"/>
    <n v="10"/>
    <n v="6"/>
    <n v="0"/>
    <n v="3"/>
  </r>
  <r>
    <x v="1"/>
    <x v="0"/>
    <x v="0"/>
    <s v="Current Employees"/>
    <x v="0"/>
    <s v="Marketing"/>
    <s v="STAFF-1943"/>
    <n v="1943"/>
    <x v="1"/>
    <s v="Sales Executive"/>
    <s v="Divorced"/>
    <s v="Yes"/>
    <s v="Y"/>
    <n v="4"/>
    <n v="-2"/>
    <n v="0"/>
    <n v="42"/>
    <n v="0"/>
    <m/>
    <n v="0"/>
    <n v="1"/>
    <n v="419"/>
    <n v="12"/>
    <s v="Master's Degree"/>
    <n v="1"/>
    <n v="2"/>
    <n v="77"/>
    <n v="3"/>
    <n v="2"/>
    <n v="1"/>
    <n v="5087"/>
    <n v="2900"/>
    <n v="3"/>
    <n v="12"/>
    <n v="3"/>
    <n v="3"/>
    <n v="80"/>
    <n v="2"/>
    <n v="14"/>
    <n v="3"/>
    <n v="0"/>
    <n v="0"/>
    <n v="0"/>
    <n v="0"/>
  </r>
  <r>
    <x v="1"/>
    <x v="0"/>
    <x v="2"/>
    <s v="Current Employees"/>
    <x v="0"/>
    <s v="Technical Degree"/>
    <s v="STAFF-1535"/>
    <n v="1535"/>
    <x v="1"/>
    <s v="Sales Executive"/>
    <s v="Married"/>
    <s v="Yes"/>
    <s v="Y"/>
    <n v="3"/>
    <n v="-2"/>
    <n v="0"/>
    <n v="34"/>
    <n v="0"/>
    <m/>
    <n v="0"/>
    <n v="1"/>
    <n v="971"/>
    <n v="1"/>
    <s v="Bachelor's Degree"/>
    <n v="1"/>
    <n v="4"/>
    <n v="64"/>
    <n v="2"/>
    <n v="3"/>
    <n v="4"/>
    <n v="7083"/>
    <n v="12288"/>
    <n v="1"/>
    <n v="14"/>
    <n v="3"/>
    <n v="4"/>
    <n v="80"/>
    <n v="0"/>
    <n v="10"/>
    <n v="3"/>
    <n v="10"/>
    <n v="9"/>
    <n v="8"/>
    <n v="6"/>
  </r>
  <r>
    <x v="1"/>
    <x v="0"/>
    <x v="1"/>
    <s v="Current Employees"/>
    <x v="0"/>
    <s v="Marketing"/>
    <s v="STAFF-1591"/>
    <n v="1591"/>
    <x v="1"/>
    <s v="Manager"/>
    <s v="Married"/>
    <s v="Yes"/>
    <s v="Y"/>
    <n v="2"/>
    <n v="-2"/>
    <n v="0"/>
    <n v="50"/>
    <n v="0"/>
    <m/>
    <n v="0"/>
    <n v="1"/>
    <n v="264"/>
    <n v="9"/>
    <s v="Bachelor's Degree"/>
    <n v="1"/>
    <n v="3"/>
    <n v="59"/>
    <n v="3"/>
    <n v="5"/>
    <n v="1"/>
    <n v="19331"/>
    <n v="19519"/>
    <n v="4"/>
    <n v="16"/>
    <n v="3"/>
    <n v="3"/>
    <n v="80"/>
    <n v="1"/>
    <n v="27"/>
    <n v="3"/>
    <n v="1"/>
    <n v="0"/>
    <n v="0"/>
    <n v="0"/>
  </r>
  <r>
    <x v="1"/>
    <x v="0"/>
    <x v="0"/>
    <s v="Current Employees"/>
    <x v="0"/>
    <s v="Medical"/>
    <s v="STAFF-1706"/>
    <n v="1706"/>
    <x v="1"/>
    <s v="Sales Executive"/>
    <s v="Married"/>
    <s v="Yes"/>
    <s v="Y"/>
    <n v="3"/>
    <n v="-2"/>
    <n v="0"/>
    <n v="43"/>
    <n v="0"/>
    <m/>
    <n v="0"/>
    <n v="1"/>
    <n v="1179"/>
    <n v="2"/>
    <s v="Bachelor's Degree"/>
    <n v="1"/>
    <n v="4"/>
    <n v="73"/>
    <n v="3"/>
    <n v="2"/>
    <n v="4"/>
    <n v="7847"/>
    <n v="6069"/>
    <n v="1"/>
    <n v="17"/>
    <n v="3"/>
    <n v="1"/>
    <n v="80"/>
    <n v="1"/>
    <n v="10"/>
    <n v="3"/>
    <n v="10"/>
    <n v="9"/>
    <n v="8"/>
    <n v="8"/>
  </r>
  <r>
    <x v="1"/>
    <x v="0"/>
    <x v="2"/>
    <s v="Current Employees"/>
    <x v="0"/>
    <s v="Life Sciences"/>
    <s v="STAFF-1882"/>
    <n v="1882"/>
    <x v="1"/>
    <s v="Sales Executive"/>
    <s v="Married"/>
    <s v="Yes"/>
    <s v="Y"/>
    <n v="3"/>
    <n v="-2"/>
    <n v="0"/>
    <n v="34"/>
    <n v="0"/>
    <m/>
    <n v="0"/>
    <n v="1"/>
    <n v="1480"/>
    <n v="4"/>
    <s v="Bachelor's Degree"/>
    <n v="1"/>
    <n v="3"/>
    <n v="64"/>
    <n v="3"/>
    <n v="3"/>
    <n v="4"/>
    <n v="9713"/>
    <n v="24444"/>
    <n v="2"/>
    <n v="13"/>
    <n v="3"/>
    <n v="4"/>
    <n v="80"/>
    <n v="3"/>
    <n v="9"/>
    <n v="3"/>
    <n v="5"/>
    <n v="3"/>
    <n v="1"/>
    <n v="0"/>
  </r>
  <r>
    <x v="1"/>
    <x v="0"/>
    <x v="4"/>
    <s v="Current Employees"/>
    <x v="0"/>
    <s v="Medical"/>
    <s v="STAFF-2021"/>
    <n v="2021"/>
    <x v="1"/>
    <s v="Sales Representative"/>
    <s v="Single"/>
    <s v="Yes"/>
    <s v="Y"/>
    <n v="6"/>
    <n v="-2"/>
    <n v="0"/>
    <n v="21"/>
    <n v="0"/>
    <m/>
    <n v="0"/>
    <n v="1"/>
    <n v="501"/>
    <n v="5"/>
    <s v="High School"/>
    <n v="1"/>
    <n v="3"/>
    <n v="58"/>
    <n v="3"/>
    <n v="1"/>
    <n v="1"/>
    <n v="2380"/>
    <n v="25479"/>
    <n v="1"/>
    <n v="11"/>
    <n v="3"/>
    <n v="4"/>
    <n v="80"/>
    <n v="0"/>
    <n v="2"/>
    <n v="3"/>
    <n v="2"/>
    <n v="2"/>
    <n v="1"/>
    <n v="2"/>
  </r>
  <r>
    <x v="1"/>
    <x v="0"/>
    <x v="0"/>
    <s v="Current Employees"/>
    <x v="0"/>
    <s v="Life Sciences"/>
    <s v="STAFF-1678"/>
    <n v="1678"/>
    <x v="1"/>
    <s v="Sales Executive"/>
    <s v="Single"/>
    <s v="Yes"/>
    <s v="Y"/>
    <n v="2"/>
    <n v="-2"/>
    <n v="0"/>
    <n v="41"/>
    <n v="0"/>
    <m/>
    <n v="0"/>
    <n v="1"/>
    <n v="1206"/>
    <n v="23"/>
    <s v="Associates Degree"/>
    <n v="1"/>
    <n v="4"/>
    <n v="80"/>
    <n v="3"/>
    <n v="3"/>
    <n v="3"/>
    <n v="7082"/>
    <n v="11591"/>
    <n v="3"/>
    <n v="16"/>
    <n v="3"/>
    <n v="4"/>
    <n v="80"/>
    <n v="0"/>
    <n v="21"/>
    <n v="3"/>
    <n v="2"/>
    <n v="0"/>
    <n v="0"/>
    <n v="2"/>
  </r>
  <r>
    <x v="1"/>
    <x v="2"/>
    <x v="2"/>
    <s v="Current Employees"/>
    <x v="1"/>
    <s v="Medical"/>
    <s v="STAFF-1979"/>
    <n v="1979"/>
    <x v="0"/>
    <s v="Research Director"/>
    <s v="Married"/>
    <s v="No"/>
    <s v="Y"/>
    <n v="2"/>
    <n v="-2"/>
    <n v="0"/>
    <n v="31"/>
    <n v="0"/>
    <m/>
    <n v="0"/>
    <n v="1"/>
    <n v="697"/>
    <n v="10"/>
    <s v="Bachelor's Degree"/>
    <n v="1"/>
    <n v="3"/>
    <n v="40"/>
    <n v="3"/>
    <n v="3"/>
    <n v="3"/>
    <n v="11031"/>
    <n v="26862"/>
    <n v="4"/>
    <n v="20"/>
    <n v="4"/>
    <n v="3"/>
    <n v="80"/>
    <n v="1"/>
    <n v="13"/>
    <n v="4"/>
    <n v="11"/>
    <n v="7"/>
    <n v="4"/>
    <n v="8"/>
  </r>
  <r>
    <x v="1"/>
    <x v="2"/>
    <x v="1"/>
    <s v="Current Employees"/>
    <x v="0"/>
    <s v="Life Sciences"/>
    <s v="STAFF-1845"/>
    <n v="1845"/>
    <x v="0"/>
    <s v="Sales Executive"/>
    <s v="Married"/>
    <s v="No"/>
    <s v="Y"/>
    <n v="3"/>
    <n v="-2"/>
    <n v="0"/>
    <n v="45"/>
    <n v="0"/>
    <m/>
    <n v="0"/>
    <n v="1"/>
    <n v="589"/>
    <n v="2"/>
    <s v="Master's Degree"/>
    <n v="1"/>
    <n v="3"/>
    <n v="67"/>
    <n v="3"/>
    <n v="2"/>
    <n v="3"/>
    <n v="5154"/>
    <n v="19665"/>
    <n v="4"/>
    <n v="22"/>
    <n v="4"/>
    <n v="2"/>
    <n v="80"/>
    <n v="2"/>
    <n v="10"/>
    <n v="4"/>
    <n v="8"/>
    <n v="7"/>
    <n v="5"/>
    <n v="7"/>
  </r>
  <r>
    <x v="1"/>
    <x v="1"/>
    <x v="1"/>
    <s v="Current Employees"/>
    <x v="1"/>
    <s v="Medical"/>
    <s v="STAFF-1520"/>
    <n v="1520"/>
    <x v="0"/>
    <s v="Manager"/>
    <s v="Divorced"/>
    <s v="No"/>
    <s v="Y"/>
    <n v="2"/>
    <n v="-2"/>
    <n v="0"/>
    <n v="54"/>
    <n v="0"/>
    <m/>
    <n v="0"/>
    <n v="1"/>
    <n v="1050"/>
    <n v="11"/>
    <s v="Master's Degree"/>
    <n v="1"/>
    <n v="2"/>
    <n v="87"/>
    <n v="3"/>
    <n v="4"/>
    <n v="4"/>
    <n v="16032"/>
    <n v="24456"/>
    <n v="3"/>
    <n v="20"/>
    <n v="4"/>
    <n v="1"/>
    <n v="80"/>
    <n v="1"/>
    <n v="26"/>
    <n v="3"/>
    <n v="14"/>
    <n v="9"/>
    <n v="1"/>
    <n v="12"/>
  </r>
  <r>
    <x v="1"/>
    <x v="1"/>
    <x v="0"/>
    <s v="Current Employees"/>
    <x v="1"/>
    <s v="Medical"/>
    <s v="STAFF-1675"/>
    <n v="1675"/>
    <x v="0"/>
    <s v="Laboratory Technician"/>
    <s v="Single"/>
    <s v="No"/>
    <s v="Y"/>
    <n v="3"/>
    <n v="-2"/>
    <n v="0"/>
    <n v="38"/>
    <n v="0"/>
    <m/>
    <n v="0"/>
    <n v="1"/>
    <n v="148"/>
    <n v="2"/>
    <s v="Bachelor's Degree"/>
    <n v="1"/>
    <n v="4"/>
    <n v="42"/>
    <n v="2"/>
    <n v="1"/>
    <n v="2"/>
    <n v="2440"/>
    <n v="23826"/>
    <n v="1"/>
    <n v="22"/>
    <n v="4"/>
    <n v="2"/>
    <n v="80"/>
    <n v="0"/>
    <n v="4"/>
    <n v="3"/>
    <n v="4"/>
    <n v="3"/>
    <n v="3"/>
    <n v="3"/>
  </r>
  <r>
    <x v="1"/>
    <x v="1"/>
    <x v="2"/>
    <s v="Current Employees"/>
    <x v="1"/>
    <s v="Technical Degree"/>
    <s v="STAFF-1736"/>
    <n v="1736"/>
    <x v="0"/>
    <s v="Manufacturing Director"/>
    <s v="Single"/>
    <s v="No"/>
    <s v="Y"/>
    <n v="3"/>
    <n v="-2"/>
    <n v="0"/>
    <n v="31"/>
    <n v="0"/>
    <m/>
    <n v="0"/>
    <n v="1"/>
    <n v="163"/>
    <n v="24"/>
    <s v="High School"/>
    <n v="1"/>
    <n v="4"/>
    <n v="30"/>
    <n v="3"/>
    <n v="2"/>
    <n v="4"/>
    <n v="5238"/>
    <n v="6670"/>
    <n v="2"/>
    <n v="20"/>
    <n v="4"/>
    <n v="4"/>
    <n v="80"/>
    <n v="0"/>
    <n v="9"/>
    <n v="2"/>
    <n v="5"/>
    <n v="4"/>
    <n v="1"/>
    <n v="4"/>
  </r>
  <r>
    <x v="1"/>
    <x v="0"/>
    <x v="1"/>
    <s v="Current Employees"/>
    <x v="2"/>
    <s v="Life Sciences"/>
    <s v="STAFF-1744"/>
    <n v="1744"/>
    <x v="0"/>
    <s v="Human Resources"/>
    <s v="Married"/>
    <s v="No"/>
    <s v="Y"/>
    <n v="2"/>
    <n v="-2"/>
    <n v="0"/>
    <n v="45"/>
    <n v="0"/>
    <m/>
    <n v="0"/>
    <n v="1"/>
    <n v="176"/>
    <n v="4"/>
    <s v="Bachelor's Degree"/>
    <n v="1"/>
    <n v="3"/>
    <n v="56"/>
    <n v="1"/>
    <n v="3"/>
    <n v="3"/>
    <n v="9756"/>
    <n v="6595"/>
    <n v="4"/>
    <n v="21"/>
    <n v="4"/>
    <n v="3"/>
    <n v="80"/>
    <n v="2"/>
    <n v="9"/>
    <n v="4"/>
    <n v="5"/>
    <n v="0"/>
    <n v="0"/>
    <n v="3"/>
  </r>
  <r>
    <x v="1"/>
    <x v="0"/>
    <x v="2"/>
    <s v="Current Employees"/>
    <x v="1"/>
    <s v="Medical"/>
    <s v="STAFF-1622"/>
    <n v="1622"/>
    <x v="0"/>
    <s v="Manufacturing Director"/>
    <s v="Divorced"/>
    <s v="No"/>
    <s v="Y"/>
    <n v="5"/>
    <n v="-2"/>
    <n v="0"/>
    <n v="28"/>
    <n v="0"/>
    <m/>
    <n v="0"/>
    <n v="1"/>
    <n v="580"/>
    <n v="27"/>
    <s v="Bachelor's Degree"/>
    <n v="1"/>
    <n v="2"/>
    <n v="39"/>
    <n v="1"/>
    <n v="2"/>
    <n v="1"/>
    <n v="4877"/>
    <n v="20460"/>
    <n v="0"/>
    <n v="21"/>
    <n v="4"/>
    <n v="2"/>
    <n v="80"/>
    <n v="1"/>
    <n v="6"/>
    <n v="2"/>
    <n v="5"/>
    <n v="3"/>
    <n v="0"/>
    <n v="0"/>
  </r>
  <r>
    <x v="1"/>
    <x v="0"/>
    <x v="2"/>
    <s v="Current Employees"/>
    <x v="1"/>
    <s v="Life Sciences"/>
    <s v="STAFF-1581"/>
    <n v="1581"/>
    <x v="0"/>
    <s v="Research Scientist"/>
    <s v="Married"/>
    <s v="No"/>
    <s v="Y"/>
    <n v="5"/>
    <n v="-2"/>
    <n v="0"/>
    <n v="26"/>
    <n v="0"/>
    <m/>
    <n v="0"/>
    <n v="1"/>
    <n v="474"/>
    <n v="3"/>
    <s v="Bachelor's Degree"/>
    <n v="1"/>
    <n v="1"/>
    <n v="89"/>
    <n v="3"/>
    <n v="1"/>
    <n v="4"/>
    <n v="2061"/>
    <n v="11133"/>
    <n v="1"/>
    <n v="21"/>
    <n v="4"/>
    <n v="1"/>
    <n v="80"/>
    <n v="0"/>
    <n v="1"/>
    <n v="3"/>
    <n v="1"/>
    <n v="0"/>
    <n v="0"/>
    <n v="0"/>
  </r>
  <r>
    <x v="1"/>
    <x v="0"/>
    <x v="0"/>
    <s v="Current Employees"/>
    <x v="1"/>
    <s v="Life Sciences"/>
    <s v="STAFF-2034"/>
    <n v="2034"/>
    <x v="0"/>
    <s v="Manufacturing Director"/>
    <s v="Married"/>
    <s v="No"/>
    <s v="Y"/>
    <n v="3"/>
    <n v="-2"/>
    <n v="0"/>
    <n v="41"/>
    <n v="0"/>
    <m/>
    <n v="0"/>
    <n v="1"/>
    <n v="582"/>
    <n v="28"/>
    <s v="Master's Degree"/>
    <n v="1"/>
    <n v="1"/>
    <n v="60"/>
    <n v="2"/>
    <n v="4"/>
    <n v="2"/>
    <n v="13570"/>
    <n v="5640"/>
    <n v="0"/>
    <n v="23"/>
    <n v="4"/>
    <n v="3"/>
    <n v="80"/>
    <n v="1"/>
    <n v="21"/>
    <n v="3"/>
    <n v="20"/>
    <n v="7"/>
    <n v="0"/>
    <n v="10"/>
  </r>
  <r>
    <x v="1"/>
    <x v="0"/>
    <x v="3"/>
    <s v="Current Employees"/>
    <x v="1"/>
    <s v="Life Sciences"/>
    <s v="STAFF-1441"/>
    <n v="1441"/>
    <x v="0"/>
    <s v="Research Scientist"/>
    <s v="Married"/>
    <s v="No"/>
    <s v="Y"/>
    <n v="3"/>
    <n v="-2"/>
    <n v="0"/>
    <n v="56"/>
    <n v="0"/>
    <m/>
    <n v="0"/>
    <n v="1"/>
    <n v="1255"/>
    <n v="1"/>
    <s v="Associates Degree"/>
    <n v="1"/>
    <n v="1"/>
    <n v="90"/>
    <n v="3"/>
    <n v="1"/>
    <n v="1"/>
    <n v="2066"/>
    <n v="10494"/>
    <n v="2"/>
    <n v="22"/>
    <n v="4"/>
    <n v="4"/>
    <n v="80"/>
    <n v="1"/>
    <n v="5"/>
    <n v="4"/>
    <n v="3"/>
    <n v="2"/>
    <n v="1"/>
    <n v="0"/>
  </r>
  <r>
    <x v="1"/>
    <x v="0"/>
    <x v="1"/>
    <s v="Current Employees"/>
    <x v="1"/>
    <s v="Medical"/>
    <s v="STAFF-1665"/>
    <n v="1665"/>
    <x v="0"/>
    <s v="Manager"/>
    <s v="Married"/>
    <s v="No"/>
    <s v="Y"/>
    <n v="6"/>
    <n v="-2"/>
    <n v="0"/>
    <n v="54"/>
    <n v="0"/>
    <m/>
    <n v="0"/>
    <n v="1"/>
    <n v="584"/>
    <n v="22"/>
    <s v="Doctoral Degree"/>
    <n v="1"/>
    <n v="2"/>
    <n v="91"/>
    <n v="3"/>
    <n v="4"/>
    <n v="3"/>
    <n v="17426"/>
    <n v="18685"/>
    <n v="3"/>
    <n v="25"/>
    <n v="4"/>
    <n v="3"/>
    <n v="80"/>
    <n v="1"/>
    <n v="36"/>
    <n v="3"/>
    <n v="10"/>
    <n v="8"/>
    <n v="4"/>
    <n v="7"/>
  </r>
  <r>
    <x v="1"/>
    <x v="0"/>
    <x v="1"/>
    <s v="Current Employees"/>
    <x v="1"/>
    <s v="Medical"/>
    <s v="STAFF-1509"/>
    <n v="1509"/>
    <x v="0"/>
    <s v="Laboratory Technician"/>
    <s v="Married"/>
    <s v="No"/>
    <s v="Y"/>
    <n v="3"/>
    <n v="-2"/>
    <n v="0"/>
    <n v="49"/>
    <n v="0"/>
    <m/>
    <n v="0"/>
    <n v="1"/>
    <n v="271"/>
    <n v="3"/>
    <s v="Associates Degree"/>
    <n v="1"/>
    <n v="3"/>
    <n v="43"/>
    <n v="2"/>
    <n v="2"/>
    <n v="1"/>
    <n v="4789"/>
    <n v="23070"/>
    <n v="4"/>
    <n v="25"/>
    <n v="4"/>
    <n v="1"/>
    <n v="80"/>
    <n v="1"/>
    <n v="10"/>
    <n v="3"/>
    <n v="3"/>
    <n v="2"/>
    <n v="1"/>
    <n v="2"/>
  </r>
  <r>
    <x v="1"/>
    <x v="0"/>
    <x v="2"/>
    <s v="Current Employees"/>
    <x v="1"/>
    <s v="Medical"/>
    <s v="STAFF-1834"/>
    <n v="1834"/>
    <x v="0"/>
    <s v="Research Scientist"/>
    <s v="Married"/>
    <s v="No"/>
    <s v="Y"/>
    <n v="3"/>
    <n v="-2"/>
    <n v="0"/>
    <n v="28"/>
    <n v="0"/>
    <m/>
    <n v="0"/>
    <n v="1"/>
    <n v="1217"/>
    <n v="1"/>
    <s v="Bachelor's Degree"/>
    <n v="1"/>
    <n v="3"/>
    <n v="67"/>
    <n v="3"/>
    <n v="1"/>
    <n v="1"/>
    <n v="3591"/>
    <n v="12719"/>
    <n v="1"/>
    <n v="25"/>
    <n v="4"/>
    <n v="3"/>
    <n v="80"/>
    <n v="1"/>
    <n v="3"/>
    <n v="3"/>
    <n v="3"/>
    <n v="2"/>
    <n v="1"/>
    <n v="2"/>
  </r>
  <r>
    <x v="1"/>
    <x v="0"/>
    <x v="2"/>
    <s v="Current Employees"/>
    <x v="0"/>
    <s v="Medical"/>
    <s v="STAFF-1864"/>
    <n v="1864"/>
    <x v="0"/>
    <s v="Sales Representative"/>
    <s v="Married"/>
    <s v="No"/>
    <s v="Y"/>
    <n v="5"/>
    <n v="-2"/>
    <n v="0"/>
    <n v="27"/>
    <n v="0"/>
    <m/>
    <n v="0"/>
    <n v="1"/>
    <n v="728"/>
    <n v="23"/>
    <s v="High School"/>
    <n v="1"/>
    <n v="2"/>
    <n v="36"/>
    <n v="2"/>
    <n v="2"/>
    <n v="3"/>
    <n v="3540"/>
    <n v="7018"/>
    <n v="1"/>
    <n v="21"/>
    <n v="4"/>
    <n v="4"/>
    <n v="80"/>
    <n v="1"/>
    <n v="9"/>
    <n v="3"/>
    <n v="9"/>
    <n v="8"/>
    <n v="5"/>
    <n v="8"/>
  </r>
  <r>
    <x v="1"/>
    <x v="0"/>
    <x v="0"/>
    <s v="Current Employees"/>
    <x v="0"/>
    <s v="Marketing"/>
    <s v="STAFF-1909"/>
    <n v="1909"/>
    <x v="0"/>
    <s v="Sales Executive"/>
    <s v="Married"/>
    <s v="No"/>
    <s v="Y"/>
    <n v="3"/>
    <n v="-2"/>
    <n v="0"/>
    <n v="41"/>
    <n v="0"/>
    <m/>
    <n v="0"/>
    <n v="1"/>
    <n v="337"/>
    <n v="8"/>
    <s v="Bachelor's Degree"/>
    <n v="1"/>
    <n v="3"/>
    <n v="54"/>
    <n v="3"/>
    <n v="2"/>
    <n v="1"/>
    <n v="4393"/>
    <n v="26841"/>
    <n v="5"/>
    <n v="21"/>
    <n v="4"/>
    <n v="3"/>
    <n v="80"/>
    <n v="1"/>
    <n v="14"/>
    <n v="3"/>
    <n v="5"/>
    <n v="4"/>
    <n v="1"/>
    <n v="4"/>
  </r>
  <r>
    <x v="1"/>
    <x v="0"/>
    <x v="0"/>
    <s v="Current Employees"/>
    <x v="0"/>
    <s v="Life Sciences"/>
    <s v="STAFF-1554"/>
    <n v="1554"/>
    <x v="0"/>
    <s v="Sales Representative"/>
    <s v="Married"/>
    <s v="No"/>
    <s v="Y"/>
    <n v="5"/>
    <n v="-2"/>
    <n v="0"/>
    <n v="35"/>
    <n v="0"/>
    <m/>
    <n v="0"/>
    <n v="1"/>
    <n v="1402"/>
    <n v="28"/>
    <s v="Master's Degree"/>
    <n v="1"/>
    <n v="2"/>
    <n v="98"/>
    <n v="2"/>
    <n v="1"/>
    <n v="3"/>
    <n v="2430"/>
    <n v="26204"/>
    <n v="0"/>
    <n v="23"/>
    <n v="4"/>
    <n v="1"/>
    <n v="80"/>
    <n v="2"/>
    <n v="6"/>
    <n v="3"/>
    <n v="5"/>
    <n v="3"/>
    <n v="4"/>
    <n v="2"/>
  </r>
  <r>
    <x v="1"/>
    <x v="0"/>
    <x v="2"/>
    <s v="Current Employees"/>
    <x v="0"/>
    <s v="Marketing"/>
    <s v="STAFF-2035"/>
    <n v="2035"/>
    <x v="0"/>
    <s v="Sales Executive"/>
    <s v="Married"/>
    <s v="No"/>
    <s v="Y"/>
    <n v="2"/>
    <n v="-2"/>
    <n v="0"/>
    <n v="34"/>
    <n v="0"/>
    <m/>
    <n v="0"/>
    <n v="1"/>
    <n v="704"/>
    <n v="28"/>
    <s v="Bachelor's Degree"/>
    <n v="1"/>
    <n v="4"/>
    <n v="95"/>
    <n v="2"/>
    <n v="2"/>
    <n v="1"/>
    <n v="6712"/>
    <n v="8978"/>
    <n v="1"/>
    <n v="21"/>
    <n v="4"/>
    <n v="4"/>
    <n v="80"/>
    <n v="2"/>
    <n v="8"/>
    <n v="3"/>
    <n v="8"/>
    <n v="7"/>
    <n v="1"/>
    <n v="7"/>
  </r>
  <r>
    <x v="1"/>
    <x v="2"/>
    <x v="3"/>
    <s v="Current Employees"/>
    <x v="1"/>
    <s v="Life Sciences"/>
    <s v="STAFF-2026"/>
    <n v="2026"/>
    <x v="1"/>
    <s v="Healthcare Representative"/>
    <s v="Divorced"/>
    <s v="No"/>
    <s v="Y"/>
    <n v="2"/>
    <n v="-2"/>
    <n v="0"/>
    <n v="56"/>
    <n v="0"/>
    <m/>
    <n v="0"/>
    <n v="1"/>
    <n v="667"/>
    <n v="1"/>
    <s v="Master's Degree"/>
    <n v="1"/>
    <n v="3"/>
    <n v="57"/>
    <n v="3"/>
    <n v="2"/>
    <n v="3"/>
    <n v="6306"/>
    <n v="26236"/>
    <n v="1"/>
    <n v="21"/>
    <n v="4"/>
    <n v="1"/>
    <n v="80"/>
    <n v="1"/>
    <n v="13"/>
    <n v="2"/>
    <n v="13"/>
    <n v="12"/>
    <n v="1"/>
    <n v="9"/>
  </r>
  <r>
    <x v="1"/>
    <x v="2"/>
    <x v="0"/>
    <s v="Current Employees"/>
    <x v="1"/>
    <s v="Life Sciences"/>
    <s v="STAFF-1949"/>
    <n v="1949"/>
    <x v="1"/>
    <s v="Laboratory Technician"/>
    <s v="Married"/>
    <s v="No"/>
    <s v="Y"/>
    <n v="3"/>
    <n v="-2"/>
    <n v="0"/>
    <n v="36"/>
    <n v="0"/>
    <m/>
    <n v="0"/>
    <n v="1"/>
    <n v="1351"/>
    <n v="9"/>
    <s v="Master's Degree"/>
    <n v="1"/>
    <n v="1"/>
    <n v="66"/>
    <n v="4"/>
    <n v="1"/>
    <n v="2"/>
    <n v="2810"/>
    <n v="9238"/>
    <n v="1"/>
    <n v="22"/>
    <n v="4"/>
    <n v="2"/>
    <n v="80"/>
    <n v="0"/>
    <n v="5"/>
    <n v="3"/>
    <n v="5"/>
    <n v="4"/>
    <n v="0"/>
    <n v="2"/>
  </r>
  <r>
    <x v="1"/>
    <x v="2"/>
    <x v="1"/>
    <s v="Current Employees"/>
    <x v="1"/>
    <s v="Life Sciences"/>
    <s v="STAFF-1712"/>
    <n v="1712"/>
    <x v="1"/>
    <s v="Healthcare Representative"/>
    <s v="Married"/>
    <s v="No"/>
    <s v="Y"/>
    <n v="3"/>
    <n v="-2"/>
    <n v="0"/>
    <n v="45"/>
    <n v="0"/>
    <m/>
    <n v="0"/>
    <n v="1"/>
    <n v="1238"/>
    <n v="1"/>
    <s v="High School"/>
    <n v="1"/>
    <n v="3"/>
    <n v="74"/>
    <n v="2"/>
    <n v="3"/>
    <n v="3"/>
    <n v="10748"/>
    <n v="3395"/>
    <n v="3"/>
    <n v="23"/>
    <n v="4"/>
    <n v="4"/>
    <n v="80"/>
    <n v="1"/>
    <n v="25"/>
    <n v="2"/>
    <n v="23"/>
    <n v="15"/>
    <n v="14"/>
    <n v="4"/>
  </r>
  <r>
    <x v="1"/>
    <x v="2"/>
    <x v="0"/>
    <s v="Current Employees"/>
    <x v="1"/>
    <s v="Technical Degree"/>
    <s v="STAFF-1854"/>
    <n v="1854"/>
    <x v="1"/>
    <s v="Research Scientist"/>
    <s v="Married"/>
    <s v="No"/>
    <s v="Y"/>
    <n v="1"/>
    <n v="-2"/>
    <n v="0"/>
    <n v="42"/>
    <n v="0"/>
    <m/>
    <n v="0"/>
    <n v="1"/>
    <n v="355"/>
    <n v="10"/>
    <s v="Master's Degree"/>
    <n v="1"/>
    <n v="4"/>
    <n v="38"/>
    <n v="3"/>
    <n v="1"/>
    <n v="4"/>
    <n v="2936"/>
    <n v="6161"/>
    <n v="3"/>
    <n v="22"/>
    <n v="4"/>
    <n v="2"/>
    <n v="80"/>
    <n v="2"/>
    <n v="10"/>
    <n v="2"/>
    <n v="6"/>
    <n v="3"/>
    <n v="3"/>
    <n v="3"/>
  </r>
  <r>
    <x v="1"/>
    <x v="2"/>
    <x v="2"/>
    <s v="Current Employees"/>
    <x v="1"/>
    <s v="Medical"/>
    <s v="STAFF-1693"/>
    <n v="1693"/>
    <x v="1"/>
    <s v="Laboratory Technician"/>
    <s v="Single"/>
    <s v="No"/>
    <s v="Y"/>
    <n v="5"/>
    <n v="-2"/>
    <n v="0"/>
    <n v="26"/>
    <n v="0"/>
    <m/>
    <n v="0"/>
    <n v="1"/>
    <n v="786"/>
    <n v="7"/>
    <s v="Bachelor's Degree"/>
    <n v="1"/>
    <n v="4"/>
    <n v="76"/>
    <n v="3"/>
    <n v="1"/>
    <n v="4"/>
    <n v="2570"/>
    <n v="11925"/>
    <n v="1"/>
    <n v="20"/>
    <n v="4"/>
    <n v="3"/>
    <n v="80"/>
    <n v="0"/>
    <n v="7"/>
    <n v="3"/>
    <n v="7"/>
    <n v="7"/>
    <n v="5"/>
    <n v="7"/>
  </r>
  <r>
    <x v="1"/>
    <x v="2"/>
    <x v="3"/>
    <s v="Current Employees"/>
    <x v="0"/>
    <s v="Medical"/>
    <s v="STAFF-1824"/>
    <n v="1824"/>
    <x v="1"/>
    <s v="Manager"/>
    <s v="Divorced"/>
    <s v="No"/>
    <s v="Y"/>
    <n v="0"/>
    <n v="-2"/>
    <n v="0"/>
    <n v="58"/>
    <n v="0"/>
    <m/>
    <n v="0"/>
    <n v="1"/>
    <n v="350"/>
    <n v="2"/>
    <s v="Bachelor's Degree"/>
    <n v="1"/>
    <n v="2"/>
    <n v="52"/>
    <n v="3"/>
    <n v="4"/>
    <n v="2"/>
    <n v="16291"/>
    <n v="22577"/>
    <n v="4"/>
    <n v="22"/>
    <n v="4"/>
    <n v="4"/>
    <n v="80"/>
    <n v="1"/>
    <n v="37"/>
    <n v="2"/>
    <n v="16"/>
    <n v="9"/>
    <n v="14"/>
    <n v="14"/>
  </r>
  <r>
    <x v="1"/>
    <x v="2"/>
    <x v="0"/>
    <s v="Current Employees"/>
    <x v="0"/>
    <s v="Marketing"/>
    <s v="STAFF-2036"/>
    <n v="2036"/>
    <x v="1"/>
    <s v="Sales Executive"/>
    <s v="Divorced"/>
    <s v="No"/>
    <s v="Y"/>
    <n v="4"/>
    <n v="-2"/>
    <n v="0"/>
    <n v="36"/>
    <n v="0"/>
    <m/>
    <n v="0"/>
    <n v="1"/>
    <n v="301"/>
    <n v="15"/>
    <s v="Master's Degree"/>
    <n v="1"/>
    <n v="4"/>
    <n v="88"/>
    <n v="1"/>
    <n v="2"/>
    <n v="1"/>
    <n v="5406"/>
    <n v="10436"/>
    <n v="1"/>
    <n v="24"/>
    <n v="4"/>
    <n v="1"/>
    <n v="80"/>
    <n v="1"/>
    <n v="15"/>
    <n v="2"/>
    <n v="15"/>
    <n v="12"/>
    <n v="11"/>
    <n v="11"/>
  </r>
  <r>
    <x v="1"/>
    <x v="1"/>
    <x v="0"/>
    <s v="Current Employees"/>
    <x v="2"/>
    <s v="Human Resources"/>
    <s v="STAFF-1890"/>
    <n v="1890"/>
    <x v="1"/>
    <s v="Human Resources"/>
    <s v="Single"/>
    <s v="No"/>
    <s v="Y"/>
    <n v="2"/>
    <n v="-2"/>
    <n v="0"/>
    <n v="36"/>
    <n v="0"/>
    <m/>
    <n v="0"/>
    <n v="1"/>
    <n v="1213"/>
    <n v="2"/>
    <s v="High School"/>
    <n v="1"/>
    <n v="2"/>
    <n v="94"/>
    <n v="2"/>
    <n v="2"/>
    <n v="4"/>
    <n v="3886"/>
    <n v="4223"/>
    <n v="1"/>
    <n v="21"/>
    <n v="4"/>
    <n v="4"/>
    <n v="80"/>
    <n v="0"/>
    <n v="10"/>
    <n v="2"/>
    <n v="10"/>
    <n v="1"/>
    <n v="0"/>
    <n v="8"/>
  </r>
  <r>
    <x v="1"/>
    <x v="1"/>
    <x v="2"/>
    <s v="Current Employees"/>
    <x v="1"/>
    <s v="Life Sciences"/>
    <s v="STAFF-1970"/>
    <n v="1970"/>
    <x v="1"/>
    <s v="Healthcare Representative"/>
    <s v="Divorced"/>
    <s v="No"/>
    <s v="Y"/>
    <n v="2"/>
    <n v="-2"/>
    <n v="0"/>
    <n v="33"/>
    <n v="0"/>
    <m/>
    <n v="0"/>
    <n v="1"/>
    <n v="1303"/>
    <n v="7"/>
    <s v="Associates Degree"/>
    <n v="1"/>
    <n v="4"/>
    <n v="36"/>
    <n v="3"/>
    <n v="2"/>
    <n v="3"/>
    <n v="5968"/>
    <n v="18079"/>
    <n v="1"/>
    <n v="20"/>
    <n v="4"/>
    <n v="3"/>
    <n v="80"/>
    <n v="3"/>
    <n v="9"/>
    <n v="3"/>
    <n v="9"/>
    <n v="7"/>
    <n v="2"/>
    <n v="8"/>
  </r>
  <r>
    <x v="1"/>
    <x v="1"/>
    <x v="2"/>
    <s v="Current Employees"/>
    <x v="1"/>
    <s v="Life Sciences"/>
    <s v="STAFF-1956"/>
    <n v="1956"/>
    <x v="1"/>
    <s v="Research Scientist"/>
    <s v="Married"/>
    <s v="No"/>
    <s v="Y"/>
    <n v="6"/>
    <n v="-2"/>
    <n v="0"/>
    <n v="31"/>
    <n v="0"/>
    <m/>
    <n v="0"/>
    <n v="1"/>
    <n v="1125"/>
    <n v="1"/>
    <s v="Bachelor's Degree"/>
    <n v="1"/>
    <n v="4"/>
    <n v="48"/>
    <n v="1"/>
    <n v="2"/>
    <n v="1"/>
    <n v="5003"/>
    <n v="5771"/>
    <n v="1"/>
    <n v="21"/>
    <n v="4"/>
    <n v="2"/>
    <n v="80"/>
    <n v="0"/>
    <n v="10"/>
    <n v="3"/>
    <n v="10"/>
    <n v="8"/>
    <n v="8"/>
    <n v="7"/>
  </r>
  <r>
    <x v="1"/>
    <x v="1"/>
    <x v="1"/>
    <s v="Current Employees"/>
    <x v="1"/>
    <s v="Medical"/>
    <s v="STAFF-1644"/>
    <n v="1644"/>
    <x v="1"/>
    <s v="Manager"/>
    <s v="Married"/>
    <s v="No"/>
    <s v="Y"/>
    <n v="3"/>
    <n v="-2"/>
    <n v="0"/>
    <n v="48"/>
    <n v="0"/>
    <m/>
    <n v="0"/>
    <n v="1"/>
    <n v="365"/>
    <n v="4"/>
    <s v="Doctoral Degree"/>
    <n v="1"/>
    <n v="3"/>
    <n v="89"/>
    <n v="2"/>
    <n v="4"/>
    <n v="4"/>
    <n v="15202"/>
    <n v="5602"/>
    <n v="2"/>
    <n v="25"/>
    <n v="4"/>
    <n v="2"/>
    <n v="80"/>
    <n v="1"/>
    <n v="23"/>
    <n v="3"/>
    <n v="2"/>
    <n v="2"/>
    <n v="2"/>
    <n v="2"/>
  </r>
  <r>
    <x v="1"/>
    <x v="1"/>
    <x v="0"/>
    <s v="Current Employees"/>
    <x v="0"/>
    <s v="Life Sciences"/>
    <s v="STAFF-1849"/>
    <n v="1849"/>
    <x v="1"/>
    <s v="Sales Executive"/>
    <s v="Married"/>
    <s v="No"/>
    <s v="Y"/>
    <n v="5"/>
    <n v="-2"/>
    <n v="0"/>
    <n v="43"/>
    <n v="0"/>
    <m/>
    <n v="0"/>
    <n v="1"/>
    <n v="1422"/>
    <n v="2"/>
    <s v="Master's Degree"/>
    <n v="1"/>
    <n v="1"/>
    <n v="92"/>
    <n v="3"/>
    <n v="2"/>
    <n v="4"/>
    <n v="5675"/>
    <n v="19246"/>
    <n v="1"/>
    <n v="20"/>
    <n v="4"/>
    <n v="3"/>
    <n v="80"/>
    <n v="1"/>
    <n v="7"/>
    <n v="3"/>
    <n v="7"/>
    <n v="7"/>
    <n v="7"/>
    <n v="7"/>
  </r>
  <r>
    <x v="1"/>
    <x v="0"/>
    <x v="2"/>
    <s v="Current Employees"/>
    <x v="2"/>
    <s v="Life Sciences"/>
    <s v="STAFF-1499"/>
    <n v="1499"/>
    <x v="1"/>
    <s v="Human Resources"/>
    <s v="Divorced"/>
    <s v="No"/>
    <s v="Y"/>
    <n v="3"/>
    <n v="-2"/>
    <n v="0"/>
    <n v="30"/>
    <n v="0"/>
    <m/>
    <n v="0"/>
    <n v="1"/>
    <n v="330"/>
    <n v="1"/>
    <s v="Bachelor's Degree"/>
    <n v="1"/>
    <n v="3"/>
    <n v="46"/>
    <n v="3"/>
    <n v="1"/>
    <n v="3"/>
    <n v="2064"/>
    <n v="15428"/>
    <n v="0"/>
    <n v="21"/>
    <n v="4"/>
    <n v="1"/>
    <n v="80"/>
    <n v="1"/>
    <n v="6"/>
    <n v="4"/>
    <n v="5"/>
    <n v="3"/>
    <n v="1"/>
    <n v="3"/>
  </r>
  <r>
    <x v="1"/>
    <x v="0"/>
    <x v="3"/>
    <s v="Current Employees"/>
    <x v="1"/>
    <s v="Medical"/>
    <s v="STAFF-1697"/>
    <n v="1697"/>
    <x v="1"/>
    <s v="Healthcare Representative"/>
    <s v="Divorced"/>
    <s v="No"/>
    <s v="Y"/>
    <n v="2"/>
    <n v="-2"/>
    <n v="0"/>
    <n v="60"/>
    <n v="0"/>
    <m/>
    <n v="0"/>
    <n v="1"/>
    <n v="370"/>
    <n v="1"/>
    <s v="Master's Degree"/>
    <n v="1"/>
    <n v="3"/>
    <n v="92"/>
    <n v="1"/>
    <n v="3"/>
    <n v="4"/>
    <n v="10883"/>
    <n v="20467"/>
    <n v="3"/>
    <n v="20"/>
    <n v="4"/>
    <n v="3"/>
    <n v="80"/>
    <n v="1"/>
    <n v="19"/>
    <n v="4"/>
    <n v="1"/>
    <n v="0"/>
    <n v="0"/>
    <n v="0"/>
  </r>
  <r>
    <x v="1"/>
    <x v="0"/>
    <x v="0"/>
    <s v="Current Employees"/>
    <x v="1"/>
    <s v="Life Sciences"/>
    <s v="STAFF-1664"/>
    <n v="1664"/>
    <x v="1"/>
    <s v="Healthcare Representative"/>
    <s v="Divorced"/>
    <s v="No"/>
    <s v="Y"/>
    <n v="3"/>
    <n v="-2"/>
    <n v="0"/>
    <n v="36"/>
    <n v="0"/>
    <m/>
    <n v="0"/>
    <n v="1"/>
    <n v="1040"/>
    <n v="3"/>
    <s v="Associates Degree"/>
    <n v="1"/>
    <n v="4"/>
    <n v="79"/>
    <n v="4"/>
    <n v="2"/>
    <n v="1"/>
    <n v="6842"/>
    <n v="26308"/>
    <n v="6"/>
    <n v="20"/>
    <n v="4"/>
    <n v="1"/>
    <n v="80"/>
    <n v="1"/>
    <n v="13"/>
    <n v="3"/>
    <n v="5"/>
    <n v="4"/>
    <n v="0"/>
    <n v="4"/>
  </r>
  <r>
    <x v="1"/>
    <x v="0"/>
    <x v="0"/>
    <s v="Current Employees"/>
    <x v="1"/>
    <s v="Life Sciences"/>
    <s v="STAFF-1772"/>
    <n v="1772"/>
    <x v="1"/>
    <s v="Laboratory Technician"/>
    <s v="Divorced"/>
    <s v="No"/>
    <s v="Y"/>
    <n v="2"/>
    <n v="-2"/>
    <n v="0"/>
    <n v="41"/>
    <n v="0"/>
    <m/>
    <n v="0"/>
    <n v="1"/>
    <n v="548"/>
    <n v="9"/>
    <s v="Master's Degree"/>
    <n v="1"/>
    <n v="3"/>
    <n v="94"/>
    <n v="3"/>
    <n v="1"/>
    <n v="1"/>
    <n v="2289"/>
    <n v="20520"/>
    <n v="1"/>
    <n v="20"/>
    <n v="4"/>
    <n v="2"/>
    <n v="80"/>
    <n v="2"/>
    <n v="5"/>
    <n v="3"/>
    <n v="5"/>
    <n v="3"/>
    <n v="0"/>
    <n v="4"/>
  </r>
  <r>
    <x v="1"/>
    <x v="0"/>
    <x v="0"/>
    <s v="Current Employees"/>
    <x v="1"/>
    <s v="Medical"/>
    <s v="STAFF-1768"/>
    <n v="1768"/>
    <x v="1"/>
    <s v="Laboratory Technician"/>
    <s v="Divorced"/>
    <s v="No"/>
    <s v="Y"/>
    <n v="6"/>
    <n v="-2"/>
    <n v="0"/>
    <n v="42"/>
    <n v="0"/>
    <m/>
    <n v="0"/>
    <n v="1"/>
    <n v="855"/>
    <n v="12"/>
    <s v="Bachelor's Degree"/>
    <n v="1"/>
    <n v="2"/>
    <n v="57"/>
    <n v="3"/>
    <n v="1"/>
    <n v="2"/>
    <n v="2766"/>
    <n v="8952"/>
    <n v="8"/>
    <n v="22"/>
    <n v="4"/>
    <n v="2"/>
    <n v="80"/>
    <n v="3"/>
    <n v="7"/>
    <n v="2"/>
    <n v="5"/>
    <n v="3"/>
    <n v="0"/>
    <n v="4"/>
  </r>
  <r>
    <x v="1"/>
    <x v="0"/>
    <x v="0"/>
    <s v="Current Employees"/>
    <x v="1"/>
    <s v="Medical"/>
    <s v="STAFF-1654"/>
    <n v="1654"/>
    <x v="1"/>
    <s v="Manufacturing Director"/>
    <s v="Married"/>
    <s v="No"/>
    <s v="Y"/>
    <n v="3"/>
    <n v="-2"/>
    <n v="0"/>
    <n v="39"/>
    <n v="0"/>
    <m/>
    <n v="0"/>
    <n v="1"/>
    <n v="492"/>
    <n v="12"/>
    <s v="Bachelor's Degree"/>
    <n v="1"/>
    <n v="4"/>
    <n v="66"/>
    <n v="3"/>
    <n v="2"/>
    <n v="2"/>
    <n v="5295"/>
    <n v="7693"/>
    <n v="4"/>
    <n v="21"/>
    <n v="4"/>
    <n v="3"/>
    <n v="80"/>
    <n v="0"/>
    <n v="7"/>
    <n v="3"/>
    <n v="5"/>
    <n v="4"/>
    <n v="1"/>
    <n v="0"/>
  </r>
  <r>
    <x v="1"/>
    <x v="0"/>
    <x v="0"/>
    <s v="Current Employees"/>
    <x v="1"/>
    <s v="Medical"/>
    <s v="STAFF-1936"/>
    <n v="1936"/>
    <x v="1"/>
    <s v="Manufacturing Director"/>
    <s v="Married"/>
    <s v="No"/>
    <s v="Y"/>
    <n v="3"/>
    <n v="-2"/>
    <n v="0"/>
    <n v="39"/>
    <n v="0"/>
    <m/>
    <n v="0"/>
    <n v="1"/>
    <n v="867"/>
    <n v="9"/>
    <s v="Associates Degree"/>
    <n v="1"/>
    <n v="1"/>
    <n v="87"/>
    <n v="3"/>
    <n v="2"/>
    <n v="1"/>
    <n v="5151"/>
    <n v="12315"/>
    <n v="1"/>
    <n v="25"/>
    <n v="4"/>
    <n v="4"/>
    <n v="80"/>
    <n v="1"/>
    <n v="10"/>
    <n v="3"/>
    <n v="10"/>
    <n v="0"/>
    <n v="7"/>
    <n v="9"/>
  </r>
  <r>
    <x v="1"/>
    <x v="0"/>
    <x v="3"/>
    <s v="Current Employees"/>
    <x v="1"/>
    <s v="Technical Degree"/>
    <s v="STAFF-1873"/>
    <n v="1873"/>
    <x v="1"/>
    <s v="Research Scientist"/>
    <s v="Married"/>
    <s v="No"/>
    <s v="Y"/>
    <n v="2"/>
    <n v="-2"/>
    <n v="0"/>
    <n v="55"/>
    <n v="0"/>
    <m/>
    <n v="0"/>
    <n v="1"/>
    <n v="836"/>
    <n v="2"/>
    <s v="Master's Degree"/>
    <n v="1"/>
    <n v="4"/>
    <n v="98"/>
    <n v="2"/>
    <n v="1"/>
    <n v="4"/>
    <n v="2662"/>
    <n v="7975"/>
    <n v="8"/>
    <n v="20"/>
    <n v="4"/>
    <n v="2"/>
    <n v="80"/>
    <n v="1"/>
    <n v="19"/>
    <n v="4"/>
    <n v="5"/>
    <n v="2"/>
    <n v="0"/>
    <n v="4"/>
  </r>
  <r>
    <x v="1"/>
    <x v="0"/>
    <x v="3"/>
    <s v="Current Employees"/>
    <x v="1"/>
    <s v="Life Sciences"/>
    <s v="STAFF-1483"/>
    <n v="1483"/>
    <x v="1"/>
    <s v="Research Scientist"/>
    <s v="Married"/>
    <s v="No"/>
    <s v="Y"/>
    <n v="2"/>
    <n v="-2"/>
    <n v="0"/>
    <n v="57"/>
    <n v="0"/>
    <m/>
    <n v="0"/>
    <n v="1"/>
    <n v="405"/>
    <n v="1"/>
    <s v="Associates Degree"/>
    <n v="1"/>
    <n v="2"/>
    <n v="93"/>
    <n v="4"/>
    <n v="2"/>
    <n v="3"/>
    <n v="4900"/>
    <n v="2721"/>
    <n v="0"/>
    <n v="24"/>
    <n v="4"/>
    <n v="1"/>
    <n v="80"/>
    <n v="1"/>
    <n v="13"/>
    <n v="2"/>
    <n v="12"/>
    <n v="9"/>
    <n v="2"/>
    <n v="8"/>
  </r>
  <r>
    <x v="1"/>
    <x v="0"/>
    <x v="0"/>
    <s v="Current Employees"/>
    <x v="1"/>
    <s v="Life Sciences"/>
    <s v="STAFF-1666"/>
    <n v="1666"/>
    <x v="1"/>
    <s v="Research Director"/>
    <s v="Married"/>
    <s v="No"/>
    <s v="Y"/>
    <n v="3"/>
    <n v="-2"/>
    <n v="0"/>
    <n v="43"/>
    <n v="0"/>
    <m/>
    <n v="0"/>
    <n v="1"/>
    <n v="1291"/>
    <n v="15"/>
    <s v="Associates Degree"/>
    <n v="1"/>
    <n v="3"/>
    <n v="65"/>
    <n v="2"/>
    <n v="4"/>
    <n v="3"/>
    <n v="17603"/>
    <n v="3525"/>
    <n v="1"/>
    <n v="24"/>
    <n v="4"/>
    <n v="1"/>
    <n v="80"/>
    <n v="1"/>
    <n v="14"/>
    <n v="3"/>
    <n v="14"/>
    <n v="10"/>
    <n v="6"/>
    <n v="11"/>
  </r>
  <r>
    <x v="1"/>
    <x v="0"/>
    <x v="0"/>
    <s v="Current Employees"/>
    <x v="1"/>
    <s v="Life Sciences"/>
    <s v="STAFF-1999"/>
    <n v="1999"/>
    <x v="1"/>
    <s v="Research Scientist"/>
    <s v="Married"/>
    <s v="No"/>
    <s v="Y"/>
    <n v="3"/>
    <n v="-2"/>
    <n v="0"/>
    <n v="41"/>
    <n v="0"/>
    <m/>
    <n v="0"/>
    <n v="1"/>
    <n v="642"/>
    <n v="1"/>
    <s v="Bachelor's Degree"/>
    <n v="1"/>
    <n v="4"/>
    <n v="76"/>
    <n v="3"/>
    <n v="1"/>
    <n v="4"/>
    <n v="2782"/>
    <n v="21412"/>
    <n v="3"/>
    <n v="22"/>
    <n v="4"/>
    <n v="1"/>
    <n v="80"/>
    <n v="1"/>
    <n v="12"/>
    <n v="3"/>
    <n v="5"/>
    <n v="3"/>
    <n v="1"/>
    <n v="0"/>
  </r>
  <r>
    <x v="1"/>
    <x v="0"/>
    <x v="1"/>
    <s v="Current Employees"/>
    <x v="1"/>
    <s v="Technical Degree"/>
    <s v="STAFF-1546"/>
    <n v="1546"/>
    <x v="1"/>
    <s v="Research Scientist"/>
    <s v="Married"/>
    <s v="No"/>
    <s v="Y"/>
    <n v="3"/>
    <n v="-2"/>
    <n v="0"/>
    <n v="45"/>
    <n v="0"/>
    <m/>
    <n v="0"/>
    <n v="1"/>
    <n v="950"/>
    <n v="28"/>
    <s v="Bachelor's Degree"/>
    <n v="1"/>
    <n v="4"/>
    <n v="97"/>
    <n v="3"/>
    <n v="1"/>
    <n v="4"/>
    <n v="2132"/>
    <n v="4585"/>
    <n v="4"/>
    <n v="20"/>
    <n v="4"/>
    <n v="4"/>
    <n v="80"/>
    <n v="1"/>
    <n v="8"/>
    <n v="3"/>
    <n v="5"/>
    <n v="4"/>
    <n v="0"/>
    <n v="3"/>
  </r>
  <r>
    <x v="1"/>
    <x v="0"/>
    <x v="1"/>
    <s v="Current Employees"/>
    <x v="1"/>
    <s v="Medical"/>
    <s v="STAFF-1993"/>
    <n v="1993"/>
    <x v="1"/>
    <s v="Healthcare Representative"/>
    <s v="Single"/>
    <s v="No"/>
    <s v="Y"/>
    <n v="3"/>
    <n v="-2"/>
    <n v="0"/>
    <n v="47"/>
    <n v="0"/>
    <m/>
    <n v="0"/>
    <n v="1"/>
    <n v="1180"/>
    <n v="25"/>
    <s v="Bachelor's Degree"/>
    <n v="1"/>
    <n v="1"/>
    <n v="84"/>
    <n v="3"/>
    <n v="3"/>
    <n v="3"/>
    <n v="8633"/>
    <n v="13084"/>
    <n v="2"/>
    <n v="23"/>
    <n v="4"/>
    <n v="2"/>
    <n v="80"/>
    <n v="0"/>
    <n v="25"/>
    <n v="3"/>
    <n v="17"/>
    <n v="14"/>
    <n v="12"/>
    <n v="11"/>
  </r>
  <r>
    <x v="1"/>
    <x v="0"/>
    <x v="0"/>
    <s v="Current Employees"/>
    <x v="1"/>
    <s v="Medical"/>
    <s v="STAFF-1800"/>
    <n v="1800"/>
    <x v="1"/>
    <s v="Research Director"/>
    <s v="Single"/>
    <s v="No"/>
    <s v="Y"/>
    <n v="3"/>
    <n v="-2"/>
    <n v="0"/>
    <n v="39"/>
    <n v="0"/>
    <m/>
    <n v="0"/>
    <n v="1"/>
    <n v="1253"/>
    <n v="10"/>
    <s v="High School"/>
    <n v="1"/>
    <n v="3"/>
    <n v="65"/>
    <n v="3"/>
    <n v="3"/>
    <n v="3"/>
    <n v="13464"/>
    <n v="7914"/>
    <n v="7"/>
    <n v="21"/>
    <n v="4"/>
    <n v="3"/>
    <n v="80"/>
    <n v="0"/>
    <n v="9"/>
    <n v="3"/>
    <n v="4"/>
    <n v="3"/>
    <n v="2"/>
    <n v="2"/>
  </r>
  <r>
    <x v="1"/>
    <x v="0"/>
    <x v="2"/>
    <s v="Current Employees"/>
    <x v="1"/>
    <s v="Medical"/>
    <s v="STAFF-1516"/>
    <n v="1516"/>
    <x v="1"/>
    <s v="Manager"/>
    <s v="Single"/>
    <s v="No"/>
    <s v="Y"/>
    <n v="5"/>
    <n v="-2"/>
    <n v="0"/>
    <n v="32"/>
    <n v="0"/>
    <m/>
    <n v="0"/>
    <n v="1"/>
    <n v="495"/>
    <n v="10"/>
    <s v="Bachelor's Degree"/>
    <n v="1"/>
    <n v="3"/>
    <n v="64"/>
    <n v="3"/>
    <n v="3"/>
    <n v="4"/>
    <n v="11244"/>
    <n v="21072"/>
    <n v="2"/>
    <n v="25"/>
    <n v="4"/>
    <n v="2"/>
    <n v="80"/>
    <n v="0"/>
    <n v="10"/>
    <n v="4"/>
    <n v="5"/>
    <n v="2"/>
    <n v="0"/>
    <n v="0"/>
  </r>
  <r>
    <x v="1"/>
    <x v="0"/>
    <x v="2"/>
    <s v="Current Employees"/>
    <x v="1"/>
    <s v="Life Sciences"/>
    <s v="STAFF-1966"/>
    <n v="1966"/>
    <x v="1"/>
    <s v="Manufacturing Director"/>
    <s v="Single"/>
    <s v="No"/>
    <s v="Y"/>
    <n v="1"/>
    <n v="-2"/>
    <n v="0"/>
    <n v="32"/>
    <n v="0"/>
    <m/>
    <n v="0"/>
    <n v="1"/>
    <n v="1373"/>
    <n v="5"/>
    <s v="Master's Degree"/>
    <n v="1"/>
    <n v="4"/>
    <n v="56"/>
    <n v="2"/>
    <n v="2"/>
    <n v="4"/>
    <n v="9679"/>
    <n v="10138"/>
    <n v="8"/>
    <n v="24"/>
    <n v="4"/>
    <n v="2"/>
    <n v="80"/>
    <n v="0"/>
    <n v="8"/>
    <n v="3"/>
    <n v="1"/>
    <n v="0"/>
    <n v="0"/>
    <n v="0"/>
  </r>
  <r>
    <x v="1"/>
    <x v="0"/>
    <x v="0"/>
    <s v="Current Employees"/>
    <x v="1"/>
    <s v="Other"/>
    <s v="STAFF-1595"/>
    <n v="1595"/>
    <x v="1"/>
    <s v="Manager"/>
    <s v="Single"/>
    <s v="No"/>
    <s v="Y"/>
    <n v="2"/>
    <n v="-2"/>
    <n v="0"/>
    <n v="42"/>
    <n v="0"/>
    <m/>
    <n v="0"/>
    <n v="1"/>
    <n v="1059"/>
    <n v="9"/>
    <s v="Associates Degree"/>
    <n v="1"/>
    <n v="4"/>
    <n v="93"/>
    <n v="2"/>
    <n v="5"/>
    <n v="4"/>
    <n v="19613"/>
    <n v="26362"/>
    <n v="8"/>
    <n v="22"/>
    <n v="4"/>
    <n v="4"/>
    <n v="80"/>
    <n v="0"/>
    <n v="24"/>
    <n v="3"/>
    <n v="1"/>
    <n v="0"/>
    <n v="0"/>
    <n v="1"/>
  </r>
  <r>
    <x v="1"/>
    <x v="0"/>
    <x v="3"/>
    <s v="Current Employees"/>
    <x v="0"/>
    <s v="Marketing"/>
    <s v="STAFF-1578"/>
    <n v="1578"/>
    <x v="1"/>
    <s v="Manager"/>
    <s v="Married"/>
    <s v="No"/>
    <s v="Y"/>
    <n v="3"/>
    <n v="-2"/>
    <n v="0"/>
    <n v="55"/>
    <n v="0"/>
    <m/>
    <n v="0"/>
    <n v="1"/>
    <n v="685"/>
    <n v="26"/>
    <s v="Doctoral Degree"/>
    <n v="1"/>
    <n v="3"/>
    <n v="60"/>
    <n v="2"/>
    <n v="5"/>
    <n v="1"/>
    <n v="19586"/>
    <n v="23037"/>
    <n v="1"/>
    <n v="21"/>
    <n v="4"/>
    <n v="3"/>
    <n v="80"/>
    <n v="1"/>
    <n v="36"/>
    <n v="3"/>
    <n v="36"/>
    <n v="6"/>
    <n v="2"/>
    <n v="13"/>
  </r>
  <r>
    <x v="1"/>
    <x v="0"/>
    <x v="2"/>
    <s v="Current Employees"/>
    <x v="0"/>
    <s v="Technical Degree"/>
    <s v="STAFF-1823"/>
    <n v="1823"/>
    <x v="1"/>
    <s v="Sales Executive"/>
    <s v="Married"/>
    <s v="No"/>
    <s v="Y"/>
    <n v="5"/>
    <n v="-2"/>
    <n v="0"/>
    <n v="34"/>
    <n v="0"/>
    <m/>
    <n v="0"/>
    <n v="1"/>
    <n v="810"/>
    <n v="8"/>
    <s v="Associates Degree"/>
    <n v="1"/>
    <n v="4"/>
    <n v="92"/>
    <n v="4"/>
    <n v="2"/>
    <n v="4"/>
    <n v="6799"/>
    <n v="22128"/>
    <n v="1"/>
    <n v="21"/>
    <n v="4"/>
    <n v="3"/>
    <n v="80"/>
    <n v="2"/>
    <n v="10"/>
    <n v="3"/>
    <n v="10"/>
    <n v="8"/>
    <n v="4"/>
    <n v="8"/>
  </r>
  <r>
    <x v="1"/>
    <x v="0"/>
    <x v="2"/>
    <s v="Current Employees"/>
    <x v="0"/>
    <s v="Marketing"/>
    <s v="STAFF-1950"/>
    <n v="1950"/>
    <x v="1"/>
    <s v="Sales Executive"/>
    <s v="Single"/>
    <s v="No"/>
    <s v="Y"/>
    <n v="3"/>
    <n v="-2"/>
    <n v="0"/>
    <n v="34"/>
    <n v="0"/>
    <m/>
    <n v="0"/>
    <n v="1"/>
    <n v="937"/>
    <n v="1"/>
    <s v="Bachelor's Degree"/>
    <n v="1"/>
    <n v="1"/>
    <n v="32"/>
    <n v="3"/>
    <n v="3"/>
    <n v="1"/>
    <n v="9888"/>
    <n v="6770"/>
    <n v="1"/>
    <n v="21"/>
    <n v="4"/>
    <n v="1"/>
    <n v="80"/>
    <n v="0"/>
    <n v="14"/>
    <n v="2"/>
    <n v="14"/>
    <n v="8"/>
    <n v="2"/>
    <n v="1"/>
  </r>
  <r>
    <x v="1"/>
    <x v="2"/>
    <x v="1"/>
    <s v="Current Employees"/>
    <x v="1"/>
    <s v="Medical"/>
    <s v="STAFF-1775"/>
    <n v="1775"/>
    <x v="0"/>
    <s v="Manufacturing Director"/>
    <s v="Married"/>
    <s v="Yes"/>
    <s v="Y"/>
    <n v="2"/>
    <n v="-2"/>
    <n v="0"/>
    <n v="53"/>
    <n v="0"/>
    <m/>
    <n v="0"/>
    <n v="1"/>
    <n v="661"/>
    <n v="1"/>
    <s v="Master's Degree"/>
    <n v="1"/>
    <n v="1"/>
    <n v="60"/>
    <n v="2"/>
    <n v="4"/>
    <n v="3"/>
    <n v="12965"/>
    <n v="22308"/>
    <n v="4"/>
    <n v="20"/>
    <n v="4"/>
    <n v="4"/>
    <n v="80"/>
    <n v="3"/>
    <n v="27"/>
    <n v="2"/>
    <n v="3"/>
    <n v="2"/>
    <n v="0"/>
    <n v="2"/>
  </r>
  <r>
    <x v="1"/>
    <x v="2"/>
    <x v="2"/>
    <s v="Current Employees"/>
    <x v="0"/>
    <s v="Life Sciences"/>
    <s v="STAFF-1681"/>
    <n v="1681"/>
    <x v="0"/>
    <s v="Sales Executive"/>
    <s v="Divorced"/>
    <s v="Yes"/>
    <s v="Y"/>
    <n v="2"/>
    <n v="-2"/>
    <n v="0"/>
    <n v="33"/>
    <n v="0"/>
    <m/>
    <n v="0"/>
    <n v="1"/>
    <n v="530"/>
    <n v="16"/>
    <s v="Bachelor's Degree"/>
    <n v="1"/>
    <n v="3"/>
    <n v="36"/>
    <n v="3"/>
    <n v="2"/>
    <n v="4"/>
    <n v="5368"/>
    <n v="16130"/>
    <n v="1"/>
    <n v="25"/>
    <n v="4"/>
    <n v="3"/>
    <n v="80"/>
    <n v="1"/>
    <n v="7"/>
    <n v="3"/>
    <n v="6"/>
    <n v="5"/>
    <n v="1"/>
    <n v="2"/>
  </r>
  <r>
    <x v="1"/>
    <x v="0"/>
    <x v="0"/>
    <s v="Current Employees"/>
    <x v="1"/>
    <s v="Life Sciences"/>
    <s v="STAFF-2017"/>
    <n v="2017"/>
    <x v="0"/>
    <s v="Research Director"/>
    <s v="Married"/>
    <s v="Yes"/>
    <s v="Y"/>
    <n v="2"/>
    <n v="-2"/>
    <n v="0"/>
    <n v="37"/>
    <n v="0"/>
    <m/>
    <n v="0"/>
    <n v="1"/>
    <n v="161"/>
    <n v="10"/>
    <s v="Bachelor's Degree"/>
    <n v="1"/>
    <n v="3"/>
    <n v="42"/>
    <n v="4"/>
    <n v="3"/>
    <n v="4"/>
    <n v="13744"/>
    <n v="15471"/>
    <n v="1"/>
    <n v="25"/>
    <n v="4"/>
    <n v="1"/>
    <n v="80"/>
    <n v="1"/>
    <n v="16"/>
    <n v="3"/>
    <n v="16"/>
    <n v="11"/>
    <n v="6"/>
    <n v="8"/>
  </r>
  <r>
    <x v="1"/>
    <x v="0"/>
    <x v="3"/>
    <s v="Current Employees"/>
    <x v="1"/>
    <s v="Medical"/>
    <s v="STAFF-1423"/>
    <n v="1423"/>
    <x v="0"/>
    <s v="Research Director"/>
    <s v="Married"/>
    <s v="Yes"/>
    <s v="Y"/>
    <n v="3"/>
    <n v="-2"/>
    <n v="0"/>
    <n v="58"/>
    <n v="0"/>
    <m/>
    <n v="0"/>
    <n v="1"/>
    <n v="1055"/>
    <n v="1"/>
    <s v="Bachelor's Degree"/>
    <n v="1"/>
    <n v="4"/>
    <n v="76"/>
    <n v="3"/>
    <n v="5"/>
    <n v="1"/>
    <n v="19701"/>
    <n v="22456"/>
    <n v="3"/>
    <n v="21"/>
    <n v="4"/>
    <n v="3"/>
    <n v="80"/>
    <n v="1"/>
    <n v="32"/>
    <n v="3"/>
    <n v="9"/>
    <n v="8"/>
    <n v="1"/>
    <n v="5"/>
  </r>
  <r>
    <x v="1"/>
    <x v="0"/>
    <x v="0"/>
    <s v="Current Employees"/>
    <x v="1"/>
    <s v="Other"/>
    <s v="STAFF-1847"/>
    <n v="1847"/>
    <x v="0"/>
    <s v="Research Scientist"/>
    <s v="Married"/>
    <s v="Yes"/>
    <s v="Y"/>
    <n v="2"/>
    <n v="-2"/>
    <n v="0"/>
    <n v="36"/>
    <n v="0"/>
    <m/>
    <n v="0"/>
    <n v="1"/>
    <n v="430"/>
    <n v="2"/>
    <s v="Master's Degree"/>
    <n v="1"/>
    <n v="4"/>
    <n v="73"/>
    <n v="3"/>
    <n v="2"/>
    <n v="2"/>
    <n v="6962"/>
    <n v="19573"/>
    <n v="4"/>
    <n v="22"/>
    <n v="4"/>
    <n v="4"/>
    <n v="80"/>
    <n v="1"/>
    <n v="15"/>
    <n v="3"/>
    <n v="1"/>
    <n v="0"/>
    <n v="0"/>
    <n v="0"/>
  </r>
  <r>
    <x v="1"/>
    <x v="0"/>
    <x v="2"/>
    <s v="Current Employees"/>
    <x v="0"/>
    <s v="Other"/>
    <s v="STAFF-2018"/>
    <n v="2018"/>
    <x v="0"/>
    <s v="Sales Executive"/>
    <s v="Divorced"/>
    <s v="Yes"/>
    <s v="Y"/>
    <n v="3"/>
    <n v="-2"/>
    <n v="0"/>
    <n v="25"/>
    <n v="0"/>
    <m/>
    <n v="0"/>
    <n v="1"/>
    <n v="1382"/>
    <n v="8"/>
    <s v="Associates Degree"/>
    <n v="1"/>
    <n v="1"/>
    <n v="85"/>
    <n v="3"/>
    <n v="2"/>
    <n v="3"/>
    <n v="4907"/>
    <n v="13684"/>
    <n v="0"/>
    <n v="22"/>
    <n v="4"/>
    <n v="2"/>
    <n v="80"/>
    <n v="1"/>
    <n v="6"/>
    <n v="2"/>
    <n v="5"/>
    <n v="3"/>
    <n v="0"/>
    <n v="4"/>
  </r>
  <r>
    <x v="1"/>
    <x v="0"/>
    <x v="0"/>
    <s v="Current Employees"/>
    <x v="0"/>
    <s v="Marketing"/>
    <s v="STAFF-1835"/>
    <n v="1835"/>
    <x v="0"/>
    <s v="Sales Representative"/>
    <s v="Married"/>
    <s v="Yes"/>
    <s v="Y"/>
    <n v="4"/>
    <n v="-2"/>
    <n v="0"/>
    <n v="38"/>
    <n v="0"/>
    <m/>
    <n v="0"/>
    <n v="1"/>
    <n v="723"/>
    <n v="2"/>
    <s v="Master's Degree"/>
    <n v="1"/>
    <n v="2"/>
    <n v="77"/>
    <n v="1"/>
    <n v="2"/>
    <n v="1"/>
    <n v="5405"/>
    <n v="4244"/>
    <n v="2"/>
    <n v="20"/>
    <n v="4"/>
    <n v="1"/>
    <n v="80"/>
    <n v="2"/>
    <n v="20"/>
    <n v="2"/>
    <n v="4"/>
    <n v="2"/>
    <n v="0"/>
    <n v="3"/>
  </r>
  <r>
    <x v="1"/>
    <x v="0"/>
    <x v="0"/>
    <s v="Current Employees"/>
    <x v="2"/>
    <s v="Medical"/>
    <s v="STAFF-1550"/>
    <n v="1550"/>
    <x v="1"/>
    <s v="Manager"/>
    <s v="Single"/>
    <s v="Yes"/>
    <s v="Y"/>
    <n v="2"/>
    <n v="-2"/>
    <n v="0"/>
    <n v="40"/>
    <n v="0"/>
    <m/>
    <n v="0"/>
    <n v="1"/>
    <n v="898"/>
    <n v="6"/>
    <s v="Associates Degree"/>
    <n v="1"/>
    <n v="3"/>
    <n v="38"/>
    <n v="3"/>
    <n v="4"/>
    <n v="4"/>
    <n v="16437"/>
    <n v="17381"/>
    <n v="1"/>
    <n v="21"/>
    <n v="4"/>
    <n v="4"/>
    <n v="80"/>
    <n v="0"/>
    <n v="21"/>
    <n v="3"/>
    <n v="21"/>
    <n v="7"/>
    <n v="7"/>
    <n v="7"/>
  </r>
  <r>
    <x v="1"/>
    <x v="0"/>
    <x v="2"/>
    <s v="Current Employees"/>
    <x v="1"/>
    <s v="Life Sciences"/>
    <s v="STAFF-2064"/>
    <n v="2064"/>
    <x v="1"/>
    <s v="Manufacturing Director"/>
    <s v="Married"/>
    <s v="Yes"/>
    <s v="Y"/>
    <n v="0"/>
    <n v="-2"/>
    <n v="0"/>
    <n v="27"/>
    <n v="0"/>
    <m/>
    <n v="0"/>
    <n v="1"/>
    <n v="155"/>
    <n v="4"/>
    <s v="Bachelor's Degree"/>
    <n v="1"/>
    <n v="2"/>
    <n v="87"/>
    <n v="4"/>
    <n v="2"/>
    <n v="2"/>
    <n v="6142"/>
    <n v="5174"/>
    <n v="1"/>
    <n v="20"/>
    <n v="4"/>
    <n v="2"/>
    <n v="80"/>
    <n v="1"/>
    <n v="6"/>
    <n v="3"/>
    <n v="6"/>
    <n v="2"/>
    <n v="0"/>
    <n v="3"/>
  </r>
  <r>
    <x v="1"/>
    <x v="0"/>
    <x v="0"/>
    <s v="Current Employees"/>
    <x v="1"/>
    <s v="Medical"/>
    <s v="STAFF-1885"/>
    <n v="1885"/>
    <x v="1"/>
    <s v="Research Scientist"/>
    <s v="Married"/>
    <s v="Yes"/>
    <s v="Y"/>
    <n v="2"/>
    <n v="-2"/>
    <n v="0"/>
    <n v="37"/>
    <n v="0"/>
    <m/>
    <n v="0"/>
    <n v="1"/>
    <n v="783"/>
    <n v="7"/>
    <s v="Master's Degree"/>
    <n v="1"/>
    <n v="4"/>
    <n v="78"/>
    <n v="3"/>
    <n v="2"/>
    <n v="1"/>
    <n v="4284"/>
    <n v="13588"/>
    <n v="5"/>
    <n v="22"/>
    <n v="4"/>
    <n v="3"/>
    <n v="80"/>
    <n v="1"/>
    <n v="16"/>
    <n v="3"/>
    <n v="5"/>
    <n v="3"/>
    <n v="0"/>
    <n v="4"/>
  </r>
  <r>
    <x v="1"/>
    <x v="0"/>
    <x v="2"/>
    <s v="Current Employees"/>
    <x v="0"/>
    <s v="Technical Degree"/>
    <s v="STAFF-1541"/>
    <n v="1541"/>
    <x v="1"/>
    <s v="Sales Representative"/>
    <s v="Married"/>
    <s v="Yes"/>
    <s v="Y"/>
    <n v="4"/>
    <n v="-2"/>
    <n v="0"/>
    <n v="34"/>
    <n v="0"/>
    <m/>
    <n v="0"/>
    <n v="1"/>
    <n v="1440"/>
    <n v="7"/>
    <s v="Associates Degree"/>
    <n v="1"/>
    <n v="4"/>
    <n v="55"/>
    <n v="3"/>
    <n v="1"/>
    <n v="4"/>
    <n v="2308"/>
    <n v="4944"/>
    <n v="0"/>
    <n v="25"/>
    <n v="4"/>
    <n v="2"/>
    <n v="80"/>
    <n v="1"/>
    <n v="12"/>
    <n v="3"/>
    <n v="11"/>
    <n v="10"/>
    <n v="5"/>
    <n v="7"/>
  </r>
  <r>
    <x v="1"/>
    <x v="0"/>
    <x v="0"/>
    <s v="Current Employees"/>
    <x v="0"/>
    <s v="Life Sciences"/>
    <s v="STAFF-1556"/>
    <n v="1556"/>
    <x v="1"/>
    <s v="Sales Representative"/>
    <s v="Single"/>
    <s v="Yes"/>
    <s v="Y"/>
    <n v="3"/>
    <n v="-2"/>
    <n v="0"/>
    <n v="36"/>
    <n v="0"/>
    <m/>
    <n v="0"/>
    <n v="1"/>
    <n v="1157"/>
    <n v="2"/>
    <s v="Master's Degree"/>
    <n v="1"/>
    <n v="3"/>
    <n v="70"/>
    <n v="3"/>
    <n v="1"/>
    <n v="4"/>
    <n v="2644"/>
    <n v="17001"/>
    <n v="3"/>
    <n v="21"/>
    <n v="4"/>
    <n v="4"/>
    <n v="80"/>
    <n v="0"/>
    <n v="7"/>
    <n v="2"/>
    <n v="3"/>
    <n v="2"/>
    <n v="1"/>
    <n v="2"/>
  </r>
  <r>
    <x v="0"/>
    <x v="1"/>
    <x v="2"/>
    <s v="Ex-Employees"/>
    <x v="2"/>
    <s v="Human Resources"/>
    <s v="STAFF-1747"/>
    <n v="1747"/>
    <x v="0"/>
    <s v="Human Resources"/>
    <s v="Divorced"/>
    <s v="No"/>
    <s v="Y"/>
    <n v="0"/>
    <n v="-2"/>
    <n v="0"/>
    <n v="30"/>
    <n v="1"/>
    <n v="1"/>
    <n v="1"/>
    <n v="0"/>
    <n v="600"/>
    <n v="8"/>
    <s v="Bachelor's Degree"/>
    <n v="1"/>
    <n v="3"/>
    <n v="66"/>
    <n v="2"/>
    <n v="1"/>
    <n v="4"/>
    <n v="2180"/>
    <n v="9732"/>
    <n v="6"/>
    <n v="11"/>
    <n v="3"/>
    <n v="3"/>
    <n v="80"/>
    <n v="1"/>
    <n v="6"/>
    <n v="2"/>
    <n v="4"/>
    <n v="2"/>
    <n v="1"/>
    <n v="2"/>
  </r>
  <r>
    <x v="0"/>
    <x v="1"/>
    <x v="2"/>
    <s v="Ex-Employees"/>
    <x v="2"/>
    <s v="Human Resources"/>
    <s v="STAFF-1944"/>
    <n v="1944"/>
    <x v="0"/>
    <s v="Human Resources"/>
    <s v="Married"/>
    <s v="No"/>
    <s v="Y"/>
    <n v="2"/>
    <n v="-2"/>
    <n v="0"/>
    <n v="27"/>
    <n v="1"/>
    <n v="1"/>
    <n v="1"/>
    <n v="0"/>
    <n v="1337"/>
    <n v="22"/>
    <s v="Bachelor's Degree"/>
    <n v="1"/>
    <n v="1"/>
    <n v="58"/>
    <n v="2"/>
    <n v="1"/>
    <n v="2"/>
    <n v="2863"/>
    <n v="19555"/>
    <n v="1"/>
    <n v="12"/>
    <n v="3"/>
    <n v="1"/>
    <n v="80"/>
    <n v="0"/>
    <n v="1"/>
    <n v="3"/>
    <n v="1"/>
    <n v="0"/>
    <n v="0"/>
    <n v="0"/>
  </r>
  <r>
    <x v="0"/>
    <x v="1"/>
    <x v="2"/>
    <s v="Ex-Employees"/>
    <x v="1"/>
    <s v="Life Sciences"/>
    <s v="STAFF-1459"/>
    <n v="1459"/>
    <x v="0"/>
    <s v="Manufacturing Director"/>
    <s v="Single"/>
    <s v="No"/>
    <s v="Y"/>
    <n v="2"/>
    <n v="-2"/>
    <n v="0"/>
    <n v="31"/>
    <n v="1"/>
    <n v="1"/>
    <n v="1"/>
    <n v="0"/>
    <n v="1445"/>
    <n v="1"/>
    <s v="Doctoral Degree"/>
    <n v="1"/>
    <n v="3"/>
    <n v="100"/>
    <n v="4"/>
    <n v="3"/>
    <n v="2"/>
    <n v="7446"/>
    <n v="8931"/>
    <n v="1"/>
    <n v="11"/>
    <n v="3"/>
    <n v="1"/>
    <n v="80"/>
    <n v="0"/>
    <n v="10"/>
    <n v="3"/>
    <n v="10"/>
    <n v="8"/>
    <n v="4"/>
    <n v="7"/>
  </r>
  <r>
    <x v="0"/>
    <x v="1"/>
    <x v="2"/>
    <s v="Ex-Employees"/>
    <x v="1"/>
    <s v="Life Sciences"/>
    <s v="STAFF-1537"/>
    <n v="1537"/>
    <x v="0"/>
    <s v="Research Scientist"/>
    <s v="Single"/>
    <s v="No"/>
    <s v="Y"/>
    <n v="2"/>
    <n v="-2"/>
    <n v="0"/>
    <n v="31"/>
    <n v="1"/>
    <n v="1"/>
    <n v="1"/>
    <n v="0"/>
    <n v="561"/>
    <n v="3"/>
    <s v="Bachelor's Degree"/>
    <n v="1"/>
    <n v="4"/>
    <n v="33"/>
    <n v="3"/>
    <n v="1"/>
    <n v="3"/>
    <n v="4084"/>
    <n v="4156"/>
    <n v="1"/>
    <n v="12"/>
    <n v="3"/>
    <n v="1"/>
    <n v="80"/>
    <n v="0"/>
    <n v="7"/>
    <n v="1"/>
    <n v="7"/>
    <n v="2"/>
    <n v="7"/>
    <n v="7"/>
  </r>
  <r>
    <x v="0"/>
    <x v="1"/>
    <x v="2"/>
    <s v="Ex-Employees"/>
    <x v="0"/>
    <s v="Technical Degree"/>
    <s v="STAFF-1487"/>
    <n v="1487"/>
    <x v="0"/>
    <s v="Sales Executive"/>
    <s v="Single"/>
    <s v="No"/>
    <s v="Y"/>
    <n v="4"/>
    <n v="-2"/>
    <n v="0"/>
    <n v="29"/>
    <n v="1"/>
    <n v="1"/>
    <n v="1"/>
    <n v="0"/>
    <n v="115"/>
    <n v="13"/>
    <s v="Bachelor's Degree"/>
    <n v="1"/>
    <n v="4"/>
    <n v="51"/>
    <n v="3"/>
    <n v="2"/>
    <n v="4"/>
    <n v="5765"/>
    <n v="17485"/>
    <n v="5"/>
    <n v="11"/>
    <n v="3"/>
    <n v="1"/>
    <n v="80"/>
    <n v="0"/>
    <n v="7"/>
    <n v="1"/>
    <n v="5"/>
    <n v="3"/>
    <n v="0"/>
    <n v="0"/>
  </r>
  <r>
    <x v="0"/>
    <x v="1"/>
    <x v="2"/>
    <s v="Ex-Employees"/>
    <x v="0"/>
    <s v="Life Sciences"/>
    <s v="STAFF-1427"/>
    <n v="1427"/>
    <x v="0"/>
    <s v="Sales Representative"/>
    <s v="Single"/>
    <s v="No"/>
    <s v="Y"/>
    <n v="3"/>
    <n v="-2"/>
    <n v="0"/>
    <n v="31"/>
    <n v="1"/>
    <n v="1"/>
    <n v="1"/>
    <n v="0"/>
    <n v="667"/>
    <n v="1"/>
    <s v="Master's Degree"/>
    <n v="1"/>
    <n v="2"/>
    <n v="50"/>
    <n v="1"/>
    <n v="1"/>
    <n v="3"/>
    <n v="1359"/>
    <n v="16154"/>
    <n v="1"/>
    <n v="12"/>
    <n v="3"/>
    <n v="2"/>
    <n v="80"/>
    <n v="0"/>
    <n v="1"/>
    <n v="3"/>
    <n v="1"/>
    <n v="0"/>
    <n v="0"/>
    <n v="0"/>
  </r>
  <r>
    <x v="0"/>
    <x v="0"/>
    <x v="2"/>
    <s v="Ex-Employees"/>
    <x v="2"/>
    <s v="Technical Degree"/>
    <s v="STAFF-1467"/>
    <n v="1467"/>
    <x v="0"/>
    <s v="Human Resources"/>
    <s v="Married"/>
    <s v="No"/>
    <s v="Y"/>
    <n v="0"/>
    <n v="-2"/>
    <n v="0"/>
    <n v="34"/>
    <n v="1"/>
    <n v="1"/>
    <n v="1"/>
    <n v="0"/>
    <n v="1107"/>
    <n v="9"/>
    <s v="Master's Degree"/>
    <n v="1"/>
    <n v="4"/>
    <n v="52"/>
    <n v="3"/>
    <n v="1"/>
    <n v="4"/>
    <n v="2742"/>
    <n v="3072"/>
    <n v="1"/>
    <n v="15"/>
    <n v="3"/>
    <n v="4"/>
    <n v="80"/>
    <n v="0"/>
    <n v="2"/>
    <n v="3"/>
    <n v="2"/>
    <n v="2"/>
    <n v="2"/>
    <n v="2"/>
  </r>
  <r>
    <x v="0"/>
    <x v="0"/>
    <x v="1"/>
    <s v="Ex-Employees"/>
    <x v="1"/>
    <s v="Technical Degree"/>
    <s v="STAFF-1572"/>
    <n v="1572"/>
    <x v="0"/>
    <s v="Manufacturing Director"/>
    <s v="Married"/>
    <s v="No"/>
    <s v="Y"/>
    <n v="4"/>
    <n v="-2"/>
    <n v="0"/>
    <n v="53"/>
    <n v="1"/>
    <n v="1"/>
    <n v="1"/>
    <n v="0"/>
    <n v="607"/>
    <n v="2"/>
    <s v="Doctoral Degree"/>
    <n v="1"/>
    <n v="3"/>
    <n v="78"/>
    <n v="2"/>
    <n v="3"/>
    <n v="4"/>
    <n v="10169"/>
    <n v="14618"/>
    <n v="0"/>
    <n v="16"/>
    <n v="3"/>
    <n v="2"/>
    <n v="80"/>
    <n v="1"/>
    <n v="34"/>
    <n v="3"/>
    <n v="33"/>
    <n v="7"/>
    <n v="1"/>
    <n v="9"/>
  </r>
  <r>
    <x v="0"/>
    <x v="0"/>
    <x v="2"/>
    <s v="Ex-Employees"/>
    <x v="1"/>
    <s v="Life Sciences"/>
    <s v="STAFF-1433"/>
    <n v="1433"/>
    <x v="0"/>
    <s v="Research Scientist"/>
    <s v="Single"/>
    <s v="No"/>
    <s v="Y"/>
    <n v="3"/>
    <n v="-2"/>
    <n v="0"/>
    <n v="31"/>
    <n v="1"/>
    <n v="1"/>
    <n v="1"/>
    <n v="0"/>
    <n v="202"/>
    <n v="8"/>
    <s v="Bachelor's Degree"/>
    <n v="1"/>
    <n v="1"/>
    <n v="34"/>
    <n v="2"/>
    <n v="1"/>
    <n v="2"/>
    <n v="1261"/>
    <n v="22262"/>
    <n v="1"/>
    <n v="12"/>
    <n v="3"/>
    <n v="3"/>
    <n v="80"/>
    <n v="0"/>
    <n v="1"/>
    <n v="4"/>
    <n v="1"/>
    <n v="0"/>
    <n v="0"/>
    <n v="0"/>
  </r>
  <r>
    <x v="0"/>
    <x v="0"/>
    <x v="2"/>
    <s v="Ex-Employees"/>
    <x v="0"/>
    <s v="Marketing"/>
    <s v="STAFF-1752"/>
    <n v="1752"/>
    <x v="0"/>
    <s v="Sales Representative"/>
    <s v="Single"/>
    <s v="No"/>
    <s v="Y"/>
    <n v="3"/>
    <n v="-2"/>
    <n v="0"/>
    <n v="29"/>
    <n v="1"/>
    <n v="1"/>
    <n v="1"/>
    <n v="0"/>
    <n v="428"/>
    <n v="9"/>
    <s v="Bachelor's Degree"/>
    <n v="1"/>
    <n v="2"/>
    <n v="52"/>
    <n v="1"/>
    <n v="1"/>
    <n v="1"/>
    <n v="2760"/>
    <n v="14630"/>
    <n v="1"/>
    <n v="13"/>
    <n v="3"/>
    <n v="3"/>
    <n v="80"/>
    <n v="0"/>
    <n v="2"/>
    <n v="3"/>
    <n v="2"/>
    <n v="2"/>
    <n v="2"/>
    <n v="2"/>
  </r>
  <r>
    <x v="0"/>
    <x v="1"/>
    <x v="2"/>
    <s v="Ex-Employees"/>
    <x v="1"/>
    <s v="Life Sciences"/>
    <s v="STAFF-1807"/>
    <n v="1807"/>
    <x v="1"/>
    <s v="Laboratory Technician"/>
    <s v="Married"/>
    <s v="No"/>
    <s v="Y"/>
    <n v="3"/>
    <n v="-2"/>
    <n v="0"/>
    <n v="34"/>
    <n v="1"/>
    <n v="1"/>
    <n v="1"/>
    <n v="0"/>
    <n v="234"/>
    <n v="9"/>
    <s v="Master's Degree"/>
    <n v="1"/>
    <n v="4"/>
    <n v="93"/>
    <n v="3"/>
    <n v="2"/>
    <n v="1"/>
    <n v="5346"/>
    <n v="6208"/>
    <n v="4"/>
    <n v="17"/>
    <n v="3"/>
    <n v="3"/>
    <n v="80"/>
    <n v="1"/>
    <n v="11"/>
    <n v="2"/>
    <n v="7"/>
    <n v="1"/>
    <n v="0"/>
    <n v="7"/>
  </r>
  <r>
    <x v="0"/>
    <x v="1"/>
    <x v="2"/>
    <s v="Ex-Employees"/>
    <x v="1"/>
    <s v="Medical"/>
    <s v="STAFF-1504"/>
    <n v="1504"/>
    <x v="1"/>
    <s v="Laboratory Technician"/>
    <s v="Single"/>
    <s v="No"/>
    <s v="Y"/>
    <n v="2"/>
    <n v="-2"/>
    <n v="0"/>
    <n v="28"/>
    <n v="1"/>
    <n v="1"/>
    <n v="1"/>
    <n v="0"/>
    <n v="289"/>
    <n v="2"/>
    <s v="Associates Degree"/>
    <n v="1"/>
    <n v="3"/>
    <n v="38"/>
    <n v="2"/>
    <n v="1"/>
    <n v="1"/>
    <n v="2561"/>
    <n v="5355"/>
    <n v="7"/>
    <n v="11"/>
    <n v="3"/>
    <n v="3"/>
    <n v="80"/>
    <n v="0"/>
    <n v="8"/>
    <n v="2"/>
    <n v="0"/>
    <n v="0"/>
    <n v="0"/>
    <n v="0"/>
  </r>
  <r>
    <x v="0"/>
    <x v="1"/>
    <x v="1"/>
    <s v="Ex-Employees"/>
    <x v="0"/>
    <s v="Life Sciences"/>
    <s v="STAFF-2044"/>
    <n v="2044"/>
    <x v="1"/>
    <s v="Sales Executive"/>
    <s v="Divorced"/>
    <s v="No"/>
    <s v="Y"/>
    <n v="3"/>
    <n v="-2"/>
    <n v="0"/>
    <n v="50"/>
    <n v="1"/>
    <n v="1"/>
    <n v="1"/>
    <n v="0"/>
    <n v="878"/>
    <n v="1"/>
    <s v="Master's Degree"/>
    <n v="1"/>
    <n v="2"/>
    <n v="94"/>
    <n v="3"/>
    <n v="2"/>
    <n v="3"/>
    <n v="6728"/>
    <n v="14255"/>
    <n v="7"/>
    <n v="12"/>
    <n v="3"/>
    <n v="4"/>
    <n v="80"/>
    <n v="2"/>
    <n v="12"/>
    <n v="3"/>
    <n v="6"/>
    <n v="3"/>
    <n v="0"/>
    <n v="1"/>
  </r>
  <r>
    <x v="0"/>
    <x v="1"/>
    <x v="1"/>
    <s v="Ex-Employees"/>
    <x v="0"/>
    <s v="Life Sciences"/>
    <s v="STAFF-1716"/>
    <n v="1716"/>
    <x v="1"/>
    <s v="Sales Executive"/>
    <s v="Married"/>
    <s v="No"/>
    <s v="Y"/>
    <n v="3"/>
    <n v="-2"/>
    <n v="0"/>
    <n v="47"/>
    <n v="1"/>
    <n v="1"/>
    <n v="1"/>
    <n v="0"/>
    <n v="1093"/>
    <n v="9"/>
    <s v="Bachelor's Degree"/>
    <n v="1"/>
    <n v="3"/>
    <n v="82"/>
    <n v="1"/>
    <n v="4"/>
    <n v="3"/>
    <n v="12936"/>
    <n v="24164"/>
    <n v="7"/>
    <n v="11"/>
    <n v="3"/>
    <n v="3"/>
    <n v="80"/>
    <n v="0"/>
    <n v="25"/>
    <n v="1"/>
    <n v="23"/>
    <n v="5"/>
    <n v="14"/>
    <n v="10"/>
  </r>
  <r>
    <x v="0"/>
    <x v="1"/>
    <x v="2"/>
    <s v="Ex-Employees"/>
    <x v="0"/>
    <s v="Technical Degree"/>
    <s v="STAFF-1486"/>
    <n v="1486"/>
    <x v="1"/>
    <s v="Sales Representative"/>
    <s v="Married"/>
    <s v="No"/>
    <s v="Y"/>
    <n v="3"/>
    <n v="-2"/>
    <n v="0"/>
    <n v="28"/>
    <n v="1"/>
    <n v="1"/>
    <n v="1"/>
    <n v="0"/>
    <n v="1496"/>
    <n v="1"/>
    <s v="Bachelor's Degree"/>
    <n v="1"/>
    <n v="1"/>
    <n v="92"/>
    <n v="3"/>
    <n v="1"/>
    <n v="4"/>
    <n v="2909"/>
    <n v="15747"/>
    <n v="3"/>
    <n v="15"/>
    <n v="3"/>
    <n v="4"/>
    <n v="80"/>
    <n v="1"/>
    <n v="5"/>
    <n v="4"/>
    <n v="3"/>
    <n v="2"/>
    <n v="1"/>
    <n v="2"/>
  </r>
  <r>
    <x v="0"/>
    <x v="1"/>
    <x v="4"/>
    <s v="Ex-Employees"/>
    <x v="0"/>
    <s v="Marketing"/>
    <s v="STAFF-2023"/>
    <n v="2023"/>
    <x v="1"/>
    <s v="Sales Representative"/>
    <s v="Married"/>
    <s v="No"/>
    <s v="Y"/>
    <n v="3"/>
    <n v="-2"/>
    <n v="0"/>
    <n v="23"/>
    <n v="1"/>
    <n v="1"/>
    <n v="1"/>
    <n v="0"/>
    <n v="638"/>
    <n v="9"/>
    <s v="Bachelor's Degree"/>
    <n v="1"/>
    <n v="4"/>
    <n v="33"/>
    <n v="3"/>
    <n v="1"/>
    <n v="1"/>
    <n v="1790"/>
    <n v="26956"/>
    <n v="1"/>
    <n v="19"/>
    <n v="3"/>
    <n v="1"/>
    <n v="80"/>
    <n v="1"/>
    <n v="1"/>
    <n v="2"/>
    <n v="1"/>
    <n v="0"/>
    <n v="1"/>
    <n v="0"/>
  </r>
  <r>
    <x v="0"/>
    <x v="1"/>
    <x v="2"/>
    <s v="Ex-Employees"/>
    <x v="0"/>
    <s v="Technical Degree"/>
    <s v="STAFF-1928"/>
    <n v="1928"/>
    <x v="1"/>
    <s v="Sales Representative"/>
    <s v="Single"/>
    <s v="No"/>
    <s v="Y"/>
    <n v="3"/>
    <n v="-2"/>
    <n v="0"/>
    <n v="29"/>
    <n v="1"/>
    <n v="1"/>
    <n v="1"/>
    <n v="0"/>
    <n v="746"/>
    <n v="24"/>
    <s v="Bachelor's Degree"/>
    <n v="1"/>
    <n v="3"/>
    <n v="45"/>
    <n v="4"/>
    <n v="1"/>
    <n v="4"/>
    <n v="1091"/>
    <n v="10642"/>
    <n v="1"/>
    <n v="17"/>
    <n v="3"/>
    <n v="4"/>
    <n v="80"/>
    <n v="0"/>
    <n v="1"/>
    <n v="3"/>
    <n v="1"/>
    <n v="0"/>
    <n v="0"/>
    <n v="0"/>
  </r>
  <r>
    <x v="0"/>
    <x v="0"/>
    <x v="2"/>
    <s v="Ex-Employees"/>
    <x v="2"/>
    <s v="Human Resources"/>
    <s v="STAFF-1842"/>
    <n v="1842"/>
    <x v="1"/>
    <s v="Human Resources"/>
    <s v="Married"/>
    <s v="No"/>
    <s v="Y"/>
    <n v="4"/>
    <n v="-2"/>
    <n v="0"/>
    <n v="31"/>
    <n v="1"/>
    <n v="1"/>
    <n v="1"/>
    <n v="0"/>
    <n v="359"/>
    <n v="18"/>
    <s v="Doctoral Degree"/>
    <n v="1"/>
    <n v="4"/>
    <n v="89"/>
    <n v="4"/>
    <n v="1"/>
    <n v="1"/>
    <n v="2956"/>
    <n v="21495"/>
    <n v="0"/>
    <n v="17"/>
    <n v="3"/>
    <n v="3"/>
    <n v="80"/>
    <n v="0"/>
    <n v="2"/>
    <n v="3"/>
    <n v="1"/>
    <n v="0"/>
    <n v="0"/>
    <n v="0"/>
  </r>
  <r>
    <x v="0"/>
    <x v="0"/>
    <x v="4"/>
    <s v="Ex-Employees"/>
    <x v="2"/>
    <s v="Human Resources"/>
    <s v="STAFF-1714"/>
    <n v="1714"/>
    <x v="1"/>
    <s v="Human Resources"/>
    <s v="Married"/>
    <s v="No"/>
    <s v="Y"/>
    <n v="2"/>
    <n v="-2"/>
    <n v="0"/>
    <n v="24"/>
    <n v="1"/>
    <n v="1"/>
    <n v="1"/>
    <n v="0"/>
    <n v="240"/>
    <n v="22"/>
    <s v="High School"/>
    <n v="1"/>
    <n v="4"/>
    <n v="58"/>
    <n v="1"/>
    <n v="1"/>
    <n v="3"/>
    <n v="1555"/>
    <n v="11585"/>
    <n v="1"/>
    <n v="11"/>
    <n v="3"/>
    <n v="3"/>
    <n v="80"/>
    <n v="1"/>
    <n v="1"/>
    <n v="3"/>
    <n v="1"/>
    <n v="0"/>
    <n v="0"/>
    <n v="0"/>
  </r>
  <r>
    <x v="0"/>
    <x v="0"/>
    <x v="2"/>
    <s v="Ex-Employees"/>
    <x v="1"/>
    <s v="Technical Degree"/>
    <s v="STAFF-1960"/>
    <n v="1960"/>
    <x v="1"/>
    <s v="Laboratory Technician"/>
    <s v="Divorced"/>
    <s v="No"/>
    <s v="Y"/>
    <n v="2"/>
    <n v="-2"/>
    <n v="0"/>
    <n v="28"/>
    <n v="1"/>
    <n v="1"/>
    <n v="1"/>
    <n v="0"/>
    <n v="1404"/>
    <n v="17"/>
    <s v="Bachelor's Degree"/>
    <n v="1"/>
    <n v="3"/>
    <n v="32"/>
    <n v="2"/>
    <n v="1"/>
    <n v="4"/>
    <n v="2367"/>
    <n v="18779"/>
    <n v="5"/>
    <n v="12"/>
    <n v="3"/>
    <n v="1"/>
    <n v="80"/>
    <n v="1"/>
    <n v="6"/>
    <n v="2"/>
    <n v="4"/>
    <n v="1"/>
    <n v="0"/>
    <n v="3"/>
  </r>
  <r>
    <x v="0"/>
    <x v="0"/>
    <x v="3"/>
    <s v="Ex-Employees"/>
    <x v="1"/>
    <s v="Technical Degree"/>
    <s v="STAFF-2032"/>
    <n v="2032"/>
    <x v="1"/>
    <s v="Laboratory Technician"/>
    <s v="Married"/>
    <s v="No"/>
    <s v="Y"/>
    <n v="4"/>
    <n v="-2"/>
    <n v="0"/>
    <n v="56"/>
    <n v="1"/>
    <n v="1"/>
    <n v="1"/>
    <n v="0"/>
    <n v="310"/>
    <n v="7"/>
    <s v="Associates Degree"/>
    <n v="1"/>
    <n v="4"/>
    <n v="72"/>
    <n v="3"/>
    <n v="1"/>
    <n v="4"/>
    <n v="2339"/>
    <n v="3666"/>
    <n v="8"/>
    <n v="11"/>
    <n v="3"/>
    <n v="4"/>
    <n v="80"/>
    <n v="1"/>
    <n v="14"/>
    <n v="1"/>
    <n v="10"/>
    <n v="9"/>
    <n v="9"/>
    <n v="8"/>
  </r>
  <r>
    <x v="0"/>
    <x v="0"/>
    <x v="0"/>
    <s v="Ex-Employees"/>
    <x v="1"/>
    <s v="Medical"/>
    <s v="STAFF-1573"/>
    <n v="1573"/>
    <x v="1"/>
    <s v="Manufacturing Director"/>
    <s v="Married"/>
    <s v="No"/>
    <s v="Y"/>
    <n v="2"/>
    <n v="-2"/>
    <n v="0"/>
    <n v="38"/>
    <n v="1"/>
    <n v="1"/>
    <n v="1"/>
    <n v="0"/>
    <n v="903"/>
    <n v="2"/>
    <s v="Bachelor's Degree"/>
    <n v="1"/>
    <n v="3"/>
    <n v="81"/>
    <n v="3"/>
    <n v="2"/>
    <n v="2"/>
    <n v="4855"/>
    <n v="7653"/>
    <n v="4"/>
    <n v="11"/>
    <n v="3"/>
    <n v="1"/>
    <n v="80"/>
    <n v="2"/>
    <n v="7"/>
    <n v="3"/>
    <n v="5"/>
    <n v="2"/>
    <n v="1"/>
    <n v="4"/>
  </r>
  <r>
    <x v="0"/>
    <x v="0"/>
    <x v="2"/>
    <s v="Ex-Employees"/>
    <x v="1"/>
    <s v="Technical Degree"/>
    <s v="STAFF-1522"/>
    <n v="1522"/>
    <x v="1"/>
    <s v="Research Scientist"/>
    <s v="Single"/>
    <s v="No"/>
    <s v="Y"/>
    <n v="2"/>
    <n v="-2"/>
    <n v="0"/>
    <n v="29"/>
    <n v="1"/>
    <n v="1"/>
    <n v="1"/>
    <n v="0"/>
    <n v="224"/>
    <n v="1"/>
    <s v="Master's Degree"/>
    <n v="1"/>
    <n v="1"/>
    <n v="100"/>
    <n v="2"/>
    <n v="1"/>
    <n v="1"/>
    <n v="2362"/>
    <n v="7568"/>
    <n v="6"/>
    <n v="13"/>
    <n v="3"/>
    <n v="3"/>
    <n v="80"/>
    <n v="0"/>
    <n v="11"/>
    <n v="1"/>
    <n v="9"/>
    <n v="7"/>
    <n v="0"/>
    <n v="7"/>
  </r>
  <r>
    <x v="0"/>
    <x v="0"/>
    <x v="3"/>
    <s v="Ex-Employees"/>
    <x v="1"/>
    <s v="Life Sciences"/>
    <s v="STAFF-1907"/>
    <n v="1907"/>
    <x v="1"/>
    <s v="Laboratory Technician"/>
    <s v="Single"/>
    <s v="No"/>
    <s v="Y"/>
    <n v="3"/>
    <n v="-2"/>
    <n v="0"/>
    <n v="56"/>
    <n v="1"/>
    <n v="1"/>
    <n v="1"/>
    <n v="0"/>
    <n v="1162"/>
    <n v="24"/>
    <s v="Associates Degree"/>
    <n v="1"/>
    <n v="1"/>
    <n v="97"/>
    <n v="3"/>
    <n v="1"/>
    <n v="4"/>
    <n v="2587"/>
    <n v="10261"/>
    <n v="1"/>
    <n v="16"/>
    <n v="3"/>
    <n v="4"/>
    <n v="80"/>
    <n v="0"/>
    <n v="5"/>
    <n v="3"/>
    <n v="4"/>
    <n v="2"/>
    <n v="1"/>
    <n v="0"/>
  </r>
  <r>
    <x v="0"/>
    <x v="0"/>
    <x v="0"/>
    <s v="Ex-Employees"/>
    <x v="1"/>
    <s v="Life Sciences"/>
    <s v="STAFF-1534"/>
    <n v="1534"/>
    <x v="1"/>
    <s v="Laboratory Technician"/>
    <s v="Single"/>
    <s v="No"/>
    <s v="Y"/>
    <n v="3"/>
    <n v="-2"/>
    <n v="0"/>
    <n v="40"/>
    <n v="1"/>
    <n v="1"/>
    <n v="1"/>
    <n v="0"/>
    <n v="676"/>
    <n v="9"/>
    <s v="Master's Degree"/>
    <n v="1"/>
    <n v="4"/>
    <n v="86"/>
    <n v="3"/>
    <n v="1"/>
    <n v="1"/>
    <n v="2018"/>
    <n v="21831"/>
    <n v="3"/>
    <n v="14"/>
    <n v="3"/>
    <n v="2"/>
    <n v="80"/>
    <n v="0"/>
    <n v="15"/>
    <n v="1"/>
    <n v="5"/>
    <n v="4"/>
    <n v="1"/>
    <n v="0"/>
  </r>
  <r>
    <x v="0"/>
    <x v="0"/>
    <x v="0"/>
    <s v="Ex-Employees"/>
    <x v="1"/>
    <s v="Medical"/>
    <s v="STAFF-1809"/>
    <n v="1809"/>
    <x v="1"/>
    <s v="Manufacturing Director"/>
    <s v="Single"/>
    <s v="No"/>
    <s v="Y"/>
    <n v="4"/>
    <n v="-2"/>
    <n v="0"/>
    <n v="37"/>
    <n v="1"/>
    <n v="1"/>
    <n v="1"/>
    <n v="0"/>
    <n v="370"/>
    <n v="10"/>
    <s v="Master's Degree"/>
    <n v="1"/>
    <n v="4"/>
    <n v="58"/>
    <n v="3"/>
    <n v="2"/>
    <n v="1"/>
    <n v="4213"/>
    <n v="4992"/>
    <n v="1"/>
    <n v="15"/>
    <n v="3"/>
    <n v="2"/>
    <n v="80"/>
    <n v="0"/>
    <n v="10"/>
    <n v="1"/>
    <n v="10"/>
    <n v="3"/>
    <n v="0"/>
    <n v="8"/>
  </r>
  <r>
    <x v="0"/>
    <x v="0"/>
    <x v="2"/>
    <s v="Ex-Employees"/>
    <x v="1"/>
    <s v="Life Sciences"/>
    <s v="STAFF-1692"/>
    <n v="1692"/>
    <x v="1"/>
    <s v="Laboratory Technician"/>
    <s v="Single"/>
    <s v="No"/>
    <s v="Y"/>
    <n v="2"/>
    <n v="-2"/>
    <n v="0"/>
    <n v="32"/>
    <n v="1"/>
    <n v="1"/>
    <n v="1"/>
    <n v="0"/>
    <n v="1259"/>
    <n v="2"/>
    <s v="Master's Degree"/>
    <n v="1"/>
    <n v="4"/>
    <n v="95"/>
    <n v="3"/>
    <n v="1"/>
    <n v="2"/>
    <n v="1393"/>
    <n v="24852"/>
    <n v="1"/>
    <n v="12"/>
    <n v="3"/>
    <n v="1"/>
    <n v="80"/>
    <n v="0"/>
    <n v="1"/>
    <n v="3"/>
    <n v="1"/>
    <n v="0"/>
    <n v="0"/>
    <n v="0"/>
  </r>
  <r>
    <x v="0"/>
    <x v="0"/>
    <x v="1"/>
    <s v="Ex-Employees"/>
    <x v="0"/>
    <s v="Marketing"/>
    <s v="STAFF-1457"/>
    <n v="1457"/>
    <x v="1"/>
    <s v="Sales Executive"/>
    <s v="Divorced"/>
    <s v="No"/>
    <s v="Y"/>
    <n v="1"/>
    <n v="-2"/>
    <n v="0"/>
    <n v="46"/>
    <n v="1"/>
    <n v="1"/>
    <n v="1"/>
    <n v="0"/>
    <n v="377"/>
    <n v="9"/>
    <s v="Bachelor's Degree"/>
    <n v="1"/>
    <n v="1"/>
    <n v="52"/>
    <n v="3"/>
    <n v="3"/>
    <n v="1"/>
    <n v="10096"/>
    <n v="15986"/>
    <n v="4"/>
    <n v="11"/>
    <n v="3"/>
    <n v="1"/>
    <n v="80"/>
    <n v="1"/>
    <n v="28"/>
    <n v="4"/>
    <n v="7"/>
    <n v="7"/>
    <n v="4"/>
    <n v="3"/>
  </r>
  <r>
    <x v="0"/>
    <x v="0"/>
    <x v="2"/>
    <s v="Ex-Employees"/>
    <x v="0"/>
    <s v="Life Sciences"/>
    <s v="STAFF-1439"/>
    <n v="1439"/>
    <x v="1"/>
    <s v="Sales Representative"/>
    <s v="Married"/>
    <s v="No"/>
    <s v="Y"/>
    <n v="2"/>
    <n v="-2"/>
    <n v="0"/>
    <n v="25"/>
    <n v="1"/>
    <n v="1"/>
    <n v="1"/>
    <n v="0"/>
    <n v="383"/>
    <n v="9"/>
    <s v="Associates Degree"/>
    <n v="1"/>
    <n v="1"/>
    <n v="68"/>
    <n v="2"/>
    <n v="1"/>
    <n v="1"/>
    <n v="4400"/>
    <n v="15182"/>
    <n v="3"/>
    <n v="12"/>
    <n v="3"/>
    <n v="1"/>
    <n v="80"/>
    <n v="0"/>
    <n v="6"/>
    <n v="3"/>
    <n v="3"/>
    <n v="2"/>
    <n v="2"/>
    <n v="2"/>
  </r>
  <r>
    <x v="0"/>
    <x v="0"/>
    <x v="0"/>
    <s v="Ex-Employees"/>
    <x v="0"/>
    <s v="Medical"/>
    <s v="STAFF-1639"/>
    <n v="1639"/>
    <x v="1"/>
    <s v="Sales Executive"/>
    <s v="Married"/>
    <s v="No"/>
    <s v="Y"/>
    <n v="3"/>
    <n v="-2"/>
    <n v="0"/>
    <n v="35"/>
    <n v="1"/>
    <n v="1"/>
    <n v="1"/>
    <n v="0"/>
    <n v="737"/>
    <n v="10"/>
    <s v="Bachelor's Degree"/>
    <n v="1"/>
    <n v="4"/>
    <n v="55"/>
    <n v="2"/>
    <n v="3"/>
    <n v="1"/>
    <n v="10306"/>
    <n v="21530"/>
    <n v="9"/>
    <n v="17"/>
    <n v="3"/>
    <n v="3"/>
    <n v="80"/>
    <n v="0"/>
    <n v="15"/>
    <n v="3"/>
    <n v="13"/>
    <n v="12"/>
    <n v="6"/>
    <n v="0"/>
  </r>
  <r>
    <x v="0"/>
    <x v="0"/>
    <x v="2"/>
    <s v="Ex-Employees"/>
    <x v="0"/>
    <s v="Life Sciences"/>
    <s v="STAFF-1562"/>
    <n v="1562"/>
    <x v="1"/>
    <s v="Sales Executive"/>
    <s v="Married"/>
    <s v="No"/>
    <s v="Y"/>
    <n v="4"/>
    <n v="-2"/>
    <n v="0"/>
    <n v="30"/>
    <n v="1"/>
    <n v="1"/>
    <n v="1"/>
    <n v="0"/>
    <n v="740"/>
    <n v="1"/>
    <s v="Bachelor's Degree"/>
    <n v="1"/>
    <n v="2"/>
    <n v="64"/>
    <n v="2"/>
    <n v="2"/>
    <n v="1"/>
    <n v="9714"/>
    <n v="5323"/>
    <n v="1"/>
    <n v="11"/>
    <n v="3"/>
    <n v="4"/>
    <n v="80"/>
    <n v="1"/>
    <n v="10"/>
    <n v="3"/>
    <n v="10"/>
    <n v="8"/>
    <n v="6"/>
    <n v="7"/>
  </r>
  <r>
    <x v="0"/>
    <x v="0"/>
    <x v="2"/>
    <s v="Ex-Employees"/>
    <x v="0"/>
    <s v="Marketing"/>
    <s v="STAFF-1761"/>
    <n v="1761"/>
    <x v="1"/>
    <s v="Sales Executive"/>
    <s v="Married"/>
    <s v="No"/>
    <s v="Y"/>
    <n v="2"/>
    <n v="-2"/>
    <n v="0"/>
    <n v="31"/>
    <n v="1"/>
    <n v="1"/>
    <n v="1"/>
    <n v="0"/>
    <n v="1079"/>
    <n v="16"/>
    <s v="Master's Degree"/>
    <n v="1"/>
    <n v="1"/>
    <n v="70"/>
    <n v="3"/>
    <n v="3"/>
    <n v="1"/>
    <n v="8161"/>
    <n v="19002"/>
    <n v="2"/>
    <n v="13"/>
    <n v="3"/>
    <n v="1"/>
    <n v="80"/>
    <n v="3"/>
    <n v="10"/>
    <n v="3"/>
    <n v="1"/>
    <n v="0"/>
    <n v="0"/>
    <n v="0"/>
  </r>
  <r>
    <x v="0"/>
    <x v="0"/>
    <x v="2"/>
    <s v="Ex-Employees"/>
    <x v="0"/>
    <s v="Life Sciences"/>
    <s v="STAFF-1734"/>
    <n v="1734"/>
    <x v="1"/>
    <s v="Sales Executive"/>
    <s v="Single"/>
    <s v="No"/>
    <s v="Y"/>
    <n v="2"/>
    <n v="-2"/>
    <n v="0"/>
    <n v="32"/>
    <n v="1"/>
    <n v="1"/>
    <n v="1"/>
    <n v="0"/>
    <n v="964"/>
    <n v="1"/>
    <s v="Associates Degree"/>
    <n v="1"/>
    <n v="1"/>
    <n v="34"/>
    <n v="1"/>
    <n v="2"/>
    <n v="2"/>
    <n v="6735"/>
    <n v="12147"/>
    <n v="6"/>
    <n v="15"/>
    <n v="3"/>
    <n v="2"/>
    <n v="80"/>
    <n v="0"/>
    <n v="10"/>
    <n v="3"/>
    <n v="0"/>
    <n v="0"/>
    <n v="0"/>
    <n v="0"/>
  </r>
  <r>
    <x v="0"/>
    <x v="0"/>
    <x v="4"/>
    <s v="Ex-Employees"/>
    <x v="0"/>
    <s v="Marketing"/>
    <s v="STAFF-1780"/>
    <n v="1780"/>
    <x v="1"/>
    <s v="Sales Representative"/>
    <s v="Single"/>
    <s v="No"/>
    <s v="Y"/>
    <n v="3"/>
    <n v="-2"/>
    <n v="0"/>
    <n v="21"/>
    <n v="1"/>
    <n v="1"/>
    <n v="1"/>
    <n v="0"/>
    <n v="337"/>
    <n v="7"/>
    <s v="High School"/>
    <n v="1"/>
    <n v="2"/>
    <n v="31"/>
    <n v="3"/>
    <n v="1"/>
    <n v="1"/>
    <n v="2679"/>
    <n v="4567"/>
    <n v="1"/>
    <n v="13"/>
    <n v="3"/>
    <n v="2"/>
    <n v="80"/>
    <n v="0"/>
    <n v="1"/>
    <n v="3"/>
    <n v="1"/>
    <n v="0"/>
    <n v="1"/>
    <n v="0"/>
  </r>
  <r>
    <x v="0"/>
    <x v="0"/>
    <x v="2"/>
    <s v="Ex-Employees"/>
    <x v="0"/>
    <s v="Medical"/>
    <s v="STAFF-1876"/>
    <n v="1876"/>
    <x v="1"/>
    <s v="Sales Representative"/>
    <s v="Single"/>
    <s v="No"/>
    <s v="Y"/>
    <n v="3"/>
    <n v="-2"/>
    <n v="0"/>
    <n v="30"/>
    <n v="1"/>
    <n v="1"/>
    <n v="1"/>
    <n v="0"/>
    <n v="945"/>
    <n v="9"/>
    <s v="Bachelor's Degree"/>
    <n v="1"/>
    <n v="2"/>
    <n v="89"/>
    <n v="3"/>
    <n v="1"/>
    <n v="4"/>
    <n v="1081"/>
    <n v="16019"/>
    <n v="1"/>
    <n v="13"/>
    <n v="3"/>
    <n v="3"/>
    <n v="80"/>
    <n v="0"/>
    <n v="1"/>
    <n v="2"/>
    <n v="1"/>
    <n v="0"/>
    <n v="0"/>
    <n v="0"/>
  </r>
  <r>
    <x v="0"/>
    <x v="1"/>
    <x v="2"/>
    <s v="Ex-Employees"/>
    <x v="1"/>
    <s v="Life Sciences"/>
    <s v="STAFF-1939"/>
    <n v="1939"/>
    <x v="0"/>
    <s v="Research Scientist"/>
    <s v="Single"/>
    <s v="Yes"/>
    <s v="Y"/>
    <n v="2"/>
    <n v="-2"/>
    <n v="0"/>
    <n v="32"/>
    <n v="1"/>
    <n v="1"/>
    <n v="1"/>
    <n v="0"/>
    <n v="238"/>
    <n v="5"/>
    <s v="Associates Degree"/>
    <n v="1"/>
    <n v="1"/>
    <n v="47"/>
    <n v="4"/>
    <n v="1"/>
    <n v="3"/>
    <n v="2432"/>
    <n v="15318"/>
    <n v="3"/>
    <n v="14"/>
    <n v="3"/>
    <n v="1"/>
    <n v="80"/>
    <n v="0"/>
    <n v="8"/>
    <n v="3"/>
    <n v="4"/>
    <n v="1"/>
    <n v="0"/>
    <n v="3"/>
  </r>
  <r>
    <x v="0"/>
    <x v="1"/>
    <x v="2"/>
    <s v="Ex-Employees"/>
    <x v="1"/>
    <s v="Other"/>
    <s v="STAFF-1421"/>
    <n v="1421"/>
    <x v="0"/>
    <s v="Healthcare Representative"/>
    <s v="Single"/>
    <s v="Yes"/>
    <s v="Y"/>
    <n v="1"/>
    <n v="-2"/>
    <n v="0"/>
    <n v="29"/>
    <n v="1"/>
    <n v="1"/>
    <n v="1"/>
    <n v="0"/>
    <n v="337"/>
    <n v="14"/>
    <s v="High School"/>
    <n v="1"/>
    <n v="3"/>
    <n v="84"/>
    <n v="3"/>
    <n v="3"/>
    <n v="4"/>
    <n v="7553"/>
    <n v="22930"/>
    <n v="0"/>
    <n v="12"/>
    <n v="3"/>
    <n v="1"/>
    <n v="80"/>
    <n v="0"/>
    <n v="9"/>
    <n v="3"/>
    <n v="8"/>
    <n v="7"/>
    <n v="7"/>
    <n v="7"/>
  </r>
  <r>
    <x v="0"/>
    <x v="1"/>
    <x v="1"/>
    <s v="Ex-Employees"/>
    <x v="0"/>
    <s v="Medical"/>
    <s v="STAFF-1691"/>
    <n v="1691"/>
    <x v="0"/>
    <s v="Sales Representative"/>
    <s v="Married"/>
    <s v="Yes"/>
    <s v="Y"/>
    <n v="3"/>
    <n v="-2"/>
    <n v="0"/>
    <n v="48"/>
    <n v="1"/>
    <n v="1"/>
    <n v="1"/>
    <n v="0"/>
    <n v="708"/>
    <n v="7"/>
    <s v="Associates Degree"/>
    <n v="1"/>
    <n v="4"/>
    <n v="95"/>
    <n v="3"/>
    <n v="1"/>
    <n v="3"/>
    <n v="2655"/>
    <n v="11740"/>
    <n v="2"/>
    <n v="11"/>
    <n v="3"/>
    <n v="3"/>
    <n v="80"/>
    <n v="2"/>
    <n v="19"/>
    <n v="3"/>
    <n v="9"/>
    <n v="7"/>
    <n v="7"/>
    <n v="7"/>
  </r>
  <r>
    <x v="0"/>
    <x v="1"/>
    <x v="4"/>
    <s v="Ex-Employees"/>
    <x v="0"/>
    <s v="Medical"/>
    <s v="STAFF-1624"/>
    <n v="1624"/>
    <x v="0"/>
    <s v="Sales Representative"/>
    <s v="Single"/>
    <s v="Yes"/>
    <s v="Y"/>
    <n v="2"/>
    <n v="-2"/>
    <n v="0"/>
    <n v="18"/>
    <n v="1"/>
    <n v="1"/>
    <n v="1"/>
    <n v="0"/>
    <n v="544"/>
    <n v="3"/>
    <s v="Associates Degree"/>
    <n v="1"/>
    <n v="2"/>
    <n v="70"/>
    <n v="3"/>
    <n v="1"/>
    <n v="4"/>
    <n v="1569"/>
    <n v="18420"/>
    <n v="1"/>
    <n v="12"/>
    <n v="3"/>
    <n v="3"/>
    <n v="80"/>
    <n v="0"/>
    <n v="0"/>
    <n v="4"/>
    <n v="0"/>
    <n v="0"/>
    <n v="0"/>
    <n v="0"/>
  </r>
  <r>
    <x v="0"/>
    <x v="0"/>
    <x v="2"/>
    <s v="Ex-Employees"/>
    <x v="2"/>
    <s v="Medical"/>
    <s v="STAFF-1818"/>
    <n v="1818"/>
    <x v="0"/>
    <s v="Human Resources"/>
    <s v="Married"/>
    <s v="Yes"/>
    <s v="Y"/>
    <n v="3"/>
    <n v="-2"/>
    <n v="0"/>
    <n v="26"/>
    <n v="1"/>
    <n v="1"/>
    <n v="1"/>
    <n v="0"/>
    <n v="920"/>
    <n v="20"/>
    <s v="Associates Degree"/>
    <n v="1"/>
    <n v="4"/>
    <n v="69"/>
    <n v="3"/>
    <n v="1"/>
    <n v="2"/>
    <n v="2148"/>
    <n v="6889"/>
    <n v="0"/>
    <n v="11"/>
    <n v="3"/>
    <n v="3"/>
    <n v="80"/>
    <n v="0"/>
    <n v="6"/>
    <n v="3"/>
    <n v="5"/>
    <n v="1"/>
    <n v="1"/>
    <n v="4"/>
  </r>
  <r>
    <x v="0"/>
    <x v="0"/>
    <x v="0"/>
    <s v="Ex-Employees"/>
    <x v="1"/>
    <s v="Life Sciences"/>
    <s v="STAFF-1569"/>
    <n v="1569"/>
    <x v="0"/>
    <s v="Laboratory Technician"/>
    <s v="Divorced"/>
    <s v="Yes"/>
    <s v="Y"/>
    <n v="2"/>
    <n v="-2"/>
    <n v="0"/>
    <n v="35"/>
    <n v="1"/>
    <n v="1"/>
    <n v="1"/>
    <n v="0"/>
    <n v="104"/>
    <n v="2"/>
    <s v="Bachelor's Degree"/>
    <n v="1"/>
    <n v="1"/>
    <n v="69"/>
    <n v="3"/>
    <n v="1"/>
    <n v="1"/>
    <n v="2074"/>
    <n v="26619"/>
    <n v="1"/>
    <n v="12"/>
    <n v="3"/>
    <n v="4"/>
    <n v="80"/>
    <n v="1"/>
    <n v="1"/>
    <n v="3"/>
    <n v="1"/>
    <n v="0"/>
    <n v="0"/>
    <n v="0"/>
  </r>
  <r>
    <x v="0"/>
    <x v="0"/>
    <x v="4"/>
    <s v="Ex-Employees"/>
    <x v="1"/>
    <s v="Medical"/>
    <s v="STAFF-1783"/>
    <n v="1783"/>
    <x v="0"/>
    <s v="Laboratory Technician"/>
    <s v="Married"/>
    <s v="Yes"/>
    <s v="Y"/>
    <n v="6"/>
    <n v="-2"/>
    <n v="0"/>
    <n v="22"/>
    <n v="1"/>
    <n v="1"/>
    <n v="1"/>
    <n v="0"/>
    <n v="1294"/>
    <n v="8"/>
    <s v="High School"/>
    <n v="1"/>
    <n v="3"/>
    <n v="79"/>
    <n v="3"/>
    <n v="1"/>
    <n v="1"/>
    <n v="2398"/>
    <n v="15999"/>
    <n v="1"/>
    <n v="17"/>
    <n v="3"/>
    <n v="3"/>
    <n v="80"/>
    <n v="0"/>
    <n v="1"/>
    <n v="3"/>
    <n v="1"/>
    <n v="0"/>
    <n v="0"/>
    <n v="0"/>
  </r>
  <r>
    <x v="0"/>
    <x v="0"/>
    <x v="2"/>
    <s v="Ex-Employees"/>
    <x v="0"/>
    <s v="Marketing"/>
    <s v="STAFF-1933"/>
    <n v="1933"/>
    <x v="0"/>
    <s v="Sales Executive"/>
    <s v="Single"/>
    <s v="Yes"/>
    <s v="Y"/>
    <n v="0"/>
    <n v="-2"/>
    <n v="0"/>
    <n v="28"/>
    <n v="1"/>
    <n v="1"/>
    <n v="1"/>
    <n v="0"/>
    <n v="1475"/>
    <n v="13"/>
    <s v="Associates Degree"/>
    <n v="1"/>
    <n v="4"/>
    <n v="84"/>
    <n v="3"/>
    <n v="2"/>
    <n v="1"/>
    <n v="9854"/>
    <n v="23352"/>
    <n v="3"/>
    <n v="11"/>
    <n v="3"/>
    <n v="4"/>
    <n v="80"/>
    <n v="0"/>
    <n v="6"/>
    <n v="3"/>
    <n v="2"/>
    <n v="0"/>
    <n v="2"/>
    <n v="2"/>
  </r>
  <r>
    <x v="0"/>
    <x v="1"/>
    <x v="0"/>
    <s v="Ex-Employees"/>
    <x v="1"/>
    <s v="Medical"/>
    <s v="STAFF-1792"/>
    <n v="1792"/>
    <x v="1"/>
    <s v="Research Scientist"/>
    <s v="Divorced"/>
    <s v="Yes"/>
    <s v="Y"/>
    <n v="2"/>
    <n v="-2"/>
    <n v="0"/>
    <n v="44"/>
    <n v="1"/>
    <n v="1"/>
    <n v="1"/>
    <n v="0"/>
    <n v="429"/>
    <n v="1"/>
    <s v="Associates Degree"/>
    <n v="1"/>
    <n v="3"/>
    <n v="99"/>
    <n v="3"/>
    <n v="1"/>
    <n v="2"/>
    <n v="2342"/>
    <n v="11092"/>
    <n v="1"/>
    <n v="12"/>
    <n v="3"/>
    <n v="3"/>
    <n v="80"/>
    <n v="3"/>
    <n v="6"/>
    <n v="2"/>
    <n v="5"/>
    <n v="3"/>
    <n v="2"/>
    <n v="3"/>
  </r>
  <r>
    <x v="0"/>
    <x v="1"/>
    <x v="2"/>
    <s v="Ex-Employees"/>
    <x v="1"/>
    <s v="Life Sciences"/>
    <s v="STAFF-1464"/>
    <n v="1464"/>
    <x v="1"/>
    <s v="Laboratory Technician"/>
    <s v="Married"/>
    <s v="Yes"/>
    <s v="Y"/>
    <n v="2"/>
    <n v="-2"/>
    <n v="0"/>
    <n v="31"/>
    <n v="1"/>
    <n v="1"/>
    <n v="1"/>
    <n v="0"/>
    <n v="523"/>
    <n v="2"/>
    <s v="Bachelor's Degree"/>
    <n v="1"/>
    <n v="2"/>
    <n v="94"/>
    <n v="3"/>
    <n v="1"/>
    <n v="4"/>
    <n v="3722"/>
    <n v="21081"/>
    <n v="6"/>
    <n v="13"/>
    <n v="3"/>
    <n v="3"/>
    <n v="80"/>
    <n v="1"/>
    <n v="7"/>
    <n v="1"/>
    <n v="2"/>
    <n v="2"/>
    <n v="2"/>
    <n v="2"/>
  </r>
  <r>
    <x v="0"/>
    <x v="1"/>
    <x v="0"/>
    <s v="Ex-Employees"/>
    <x v="1"/>
    <s v="Technical Degree"/>
    <s v="STAFF-1767"/>
    <n v="1767"/>
    <x v="1"/>
    <s v="Research Scientist"/>
    <s v="Married"/>
    <s v="Yes"/>
    <s v="Y"/>
    <n v="4"/>
    <n v="-2"/>
    <n v="0"/>
    <n v="43"/>
    <n v="1"/>
    <n v="1"/>
    <n v="1"/>
    <n v="0"/>
    <n v="807"/>
    <n v="17"/>
    <s v="Bachelor's Degree"/>
    <n v="1"/>
    <n v="3"/>
    <n v="38"/>
    <n v="2"/>
    <n v="1"/>
    <n v="3"/>
    <n v="2437"/>
    <n v="15587"/>
    <n v="9"/>
    <n v="16"/>
    <n v="3"/>
    <n v="4"/>
    <n v="80"/>
    <n v="1"/>
    <n v="6"/>
    <n v="3"/>
    <n v="1"/>
    <n v="0"/>
    <n v="0"/>
    <n v="0"/>
  </r>
  <r>
    <x v="0"/>
    <x v="1"/>
    <x v="4"/>
    <s v="Ex-Employees"/>
    <x v="1"/>
    <s v="Medical"/>
    <s v="STAFF-1494"/>
    <n v="1494"/>
    <x v="1"/>
    <s v="Laboratory Technician"/>
    <s v="Single"/>
    <s v="Yes"/>
    <s v="Y"/>
    <n v="2"/>
    <n v="-2"/>
    <n v="0"/>
    <n v="24"/>
    <n v="1"/>
    <n v="1"/>
    <n v="1"/>
    <n v="0"/>
    <n v="381"/>
    <n v="9"/>
    <s v="Bachelor's Degree"/>
    <n v="1"/>
    <n v="2"/>
    <n v="89"/>
    <n v="3"/>
    <n v="1"/>
    <n v="1"/>
    <n v="3172"/>
    <n v="16998"/>
    <n v="2"/>
    <n v="11"/>
    <n v="3"/>
    <n v="3"/>
    <n v="80"/>
    <n v="0"/>
    <n v="4"/>
    <n v="2"/>
    <n v="0"/>
    <n v="0"/>
    <n v="0"/>
    <n v="0"/>
  </r>
  <r>
    <x v="0"/>
    <x v="1"/>
    <x v="2"/>
    <s v="Ex-Employees"/>
    <x v="0"/>
    <s v="Marketing"/>
    <s v="STAFF-1967"/>
    <n v="1967"/>
    <x v="1"/>
    <s v="Sales Executive"/>
    <s v="Married"/>
    <s v="Yes"/>
    <s v="Y"/>
    <n v="4"/>
    <n v="-2"/>
    <n v="0"/>
    <n v="31"/>
    <n v="1"/>
    <n v="1"/>
    <n v="1"/>
    <n v="0"/>
    <n v="754"/>
    <n v="26"/>
    <s v="Master's Degree"/>
    <n v="1"/>
    <n v="1"/>
    <n v="63"/>
    <n v="3"/>
    <n v="2"/>
    <n v="1"/>
    <n v="5617"/>
    <n v="21075"/>
    <n v="1"/>
    <n v="11"/>
    <n v="3"/>
    <n v="3"/>
    <n v="80"/>
    <n v="0"/>
    <n v="10"/>
    <n v="3"/>
    <n v="10"/>
    <n v="7"/>
    <n v="0"/>
    <n v="8"/>
  </r>
  <r>
    <x v="0"/>
    <x v="0"/>
    <x v="2"/>
    <s v="Ex-Employees"/>
    <x v="2"/>
    <s v="Human Resources"/>
    <s v="STAFF-1844"/>
    <n v="1844"/>
    <x v="1"/>
    <s v="Human Resources"/>
    <s v="Divorced"/>
    <s v="Yes"/>
    <s v="Y"/>
    <n v="3"/>
    <n v="-2"/>
    <n v="0"/>
    <n v="29"/>
    <n v="1"/>
    <n v="1"/>
    <n v="1"/>
    <n v="0"/>
    <n v="350"/>
    <n v="13"/>
    <s v="Bachelor's Degree"/>
    <n v="1"/>
    <n v="1"/>
    <n v="56"/>
    <n v="2"/>
    <n v="1"/>
    <n v="1"/>
    <n v="2335"/>
    <n v="3157"/>
    <n v="4"/>
    <n v="15"/>
    <n v="3"/>
    <n v="4"/>
    <n v="80"/>
    <n v="3"/>
    <n v="4"/>
    <n v="3"/>
    <n v="2"/>
    <n v="2"/>
    <n v="2"/>
    <n v="0"/>
  </r>
  <r>
    <x v="0"/>
    <x v="0"/>
    <x v="2"/>
    <s v="Ex-Employees"/>
    <x v="1"/>
    <s v="Medical"/>
    <s v="STAFF-2027"/>
    <n v="2027"/>
    <x v="1"/>
    <s v="Research Scientist"/>
    <s v="Married"/>
    <s v="Yes"/>
    <s v="Y"/>
    <n v="3"/>
    <n v="-2"/>
    <n v="0"/>
    <n v="29"/>
    <n v="1"/>
    <n v="1"/>
    <n v="1"/>
    <n v="0"/>
    <n v="1092"/>
    <n v="1"/>
    <s v="Master's Degree"/>
    <n v="1"/>
    <n v="1"/>
    <n v="36"/>
    <n v="3"/>
    <n v="1"/>
    <n v="4"/>
    <n v="4787"/>
    <n v="26124"/>
    <n v="9"/>
    <n v="14"/>
    <n v="3"/>
    <n v="2"/>
    <n v="80"/>
    <n v="3"/>
    <n v="4"/>
    <n v="4"/>
    <n v="2"/>
    <n v="2"/>
    <n v="2"/>
    <n v="2"/>
  </r>
  <r>
    <x v="0"/>
    <x v="0"/>
    <x v="2"/>
    <s v="Ex-Employees"/>
    <x v="1"/>
    <s v="Medical"/>
    <s v="STAFF-1604"/>
    <n v="1604"/>
    <x v="1"/>
    <s v="Laboratory Technician"/>
    <s v="Married"/>
    <s v="Yes"/>
    <s v="Y"/>
    <n v="3"/>
    <n v="-2"/>
    <n v="0"/>
    <n v="28"/>
    <n v="1"/>
    <n v="1"/>
    <n v="1"/>
    <n v="0"/>
    <n v="329"/>
    <n v="24"/>
    <s v="Bachelor's Degree"/>
    <n v="1"/>
    <n v="3"/>
    <n v="51"/>
    <n v="3"/>
    <n v="1"/>
    <n v="2"/>
    <n v="2408"/>
    <n v="7324"/>
    <n v="1"/>
    <n v="17"/>
    <n v="3"/>
    <n v="3"/>
    <n v="80"/>
    <n v="3"/>
    <n v="1"/>
    <n v="3"/>
    <n v="1"/>
    <n v="1"/>
    <n v="0"/>
    <n v="0"/>
  </r>
  <r>
    <x v="0"/>
    <x v="0"/>
    <x v="0"/>
    <s v="Ex-Employees"/>
    <x v="1"/>
    <s v="Life Sciences"/>
    <s v="STAFF-1649"/>
    <n v="1649"/>
    <x v="1"/>
    <s v="Laboratory Technician"/>
    <s v="Single"/>
    <s v="Yes"/>
    <s v="Y"/>
    <n v="3"/>
    <n v="-2"/>
    <n v="0"/>
    <n v="40"/>
    <n v="1"/>
    <n v="1"/>
    <n v="1"/>
    <n v="0"/>
    <n v="1329"/>
    <n v="7"/>
    <s v="Bachelor's Degree"/>
    <n v="1"/>
    <n v="1"/>
    <n v="73"/>
    <n v="3"/>
    <n v="1"/>
    <n v="1"/>
    <n v="2166"/>
    <n v="3339"/>
    <n v="3"/>
    <n v="14"/>
    <n v="3"/>
    <n v="2"/>
    <n v="80"/>
    <n v="0"/>
    <n v="10"/>
    <n v="1"/>
    <n v="4"/>
    <n v="2"/>
    <n v="0"/>
    <n v="3"/>
  </r>
  <r>
    <x v="0"/>
    <x v="0"/>
    <x v="4"/>
    <s v="Ex-Employees"/>
    <x v="1"/>
    <s v="Medical"/>
    <s v="STAFF-1684"/>
    <n v="1684"/>
    <x v="1"/>
    <s v="Laboratory Technician"/>
    <s v="Single"/>
    <s v="Yes"/>
    <s v="Y"/>
    <n v="2"/>
    <n v="-2"/>
    <n v="0"/>
    <n v="23"/>
    <n v="1"/>
    <n v="1"/>
    <n v="1"/>
    <n v="0"/>
    <n v="1320"/>
    <n v="8"/>
    <s v="High School"/>
    <n v="1"/>
    <n v="4"/>
    <n v="93"/>
    <n v="2"/>
    <n v="1"/>
    <n v="3"/>
    <n v="3989"/>
    <n v="20586"/>
    <n v="1"/>
    <n v="11"/>
    <n v="3"/>
    <n v="1"/>
    <n v="80"/>
    <n v="0"/>
    <n v="5"/>
    <n v="3"/>
    <n v="5"/>
    <n v="4"/>
    <n v="1"/>
    <n v="2"/>
  </r>
  <r>
    <x v="0"/>
    <x v="0"/>
    <x v="1"/>
    <s v="Ex-Employees"/>
    <x v="0"/>
    <s v="Marketing"/>
    <s v="STAFF-2055"/>
    <n v="2055"/>
    <x v="1"/>
    <s v="Sales Executive"/>
    <s v="Divorced"/>
    <s v="Yes"/>
    <s v="Y"/>
    <n v="3"/>
    <n v="-2"/>
    <n v="0"/>
    <n v="50"/>
    <n v="1"/>
    <n v="1"/>
    <n v="1"/>
    <n v="0"/>
    <n v="410"/>
    <n v="28"/>
    <s v="Bachelor's Degree"/>
    <n v="1"/>
    <n v="4"/>
    <n v="39"/>
    <n v="2"/>
    <n v="3"/>
    <n v="1"/>
    <n v="10854"/>
    <n v="16586"/>
    <n v="4"/>
    <n v="13"/>
    <n v="3"/>
    <n v="2"/>
    <n v="80"/>
    <n v="1"/>
    <n v="20"/>
    <n v="3"/>
    <n v="3"/>
    <n v="2"/>
    <n v="2"/>
    <n v="0"/>
  </r>
  <r>
    <x v="0"/>
    <x v="0"/>
    <x v="0"/>
    <s v="Ex-Employees"/>
    <x v="0"/>
    <s v="Medical"/>
    <s v="STAFF-1645"/>
    <n v="1645"/>
    <x v="1"/>
    <s v="Sales Executive"/>
    <s v="Divorced"/>
    <s v="Yes"/>
    <s v="Y"/>
    <n v="2"/>
    <n v="-2"/>
    <n v="0"/>
    <n v="35"/>
    <n v="1"/>
    <n v="1"/>
    <n v="1"/>
    <n v="0"/>
    <n v="763"/>
    <n v="15"/>
    <s v="Associates Degree"/>
    <n v="1"/>
    <n v="1"/>
    <n v="59"/>
    <n v="1"/>
    <n v="2"/>
    <n v="4"/>
    <n v="5440"/>
    <n v="22098"/>
    <n v="6"/>
    <n v="14"/>
    <n v="3"/>
    <n v="4"/>
    <n v="80"/>
    <n v="2"/>
    <n v="7"/>
    <n v="2"/>
    <n v="2"/>
    <n v="2"/>
    <n v="2"/>
    <n v="2"/>
  </r>
  <r>
    <x v="0"/>
    <x v="0"/>
    <x v="0"/>
    <s v="Ex-Employees"/>
    <x v="0"/>
    <s v="Marketing"/>
    <s v="STAFF-1733"/>
    <n v="1733"/>
    <x v="1"/>
    <s v="Sales Executive"/>
    <s v="Divorced"/>
    <s v="Yes"/>
    <s v="Y"/>
    <n v="3"/>
    <n v="-2"/>
    <n v="0"/>
    <n v="36"/>
    <n v="1"/>
    <n v="1"/>
    <n v="1"/>
    <n v="0"/>
    <n v="1456"/>
    <n v="13"/>
    <s v="Doctoral Degree"/>
    <n v="1"/>
    <n v="2"/>
    <n v="96"/>
    <n v="2"/>
    <n v="2"/>
    <n v="1"/>
    <n v="6134"/>
    <n v="8658"/>
    <n v="5"/>
    <n v="13"/>
    <n v="3"/>
    <n v="2"/>
    <n v="80"/>
    <n v="3"/>
    <n v="16"/>
    <n v="3"/>
    <n v="2"/>
    <n v="2"/>
    <n v="2"/>
    <n v="2"/>
  </r>
  <r>
    <x v="0"/>
    <x v="0"/>
    <x v="1"/>
    <s v="Ex-Employees"/>
    <x v="0"/>
    <s v="Life Sciences"/>
    <s v="STAFF-1968"/>
    <n v="1968"/>
    <x v="1"/>
    <s v="Sales Executive"/>
    <s v="Single"/>
    <s v="Yes"/>
    <s v="Y"/>
    <n v="2"/>
    <n v="-2"/>
    <n v="0"/>
    <n v="53"/>
    <n v="1"/>
    <n v="1"/>
    <n v="1"/>
    <n v="0"/>
    <n v="1168"/>
    <n v="24"/>
    <s v="Master's Degree"/>
    <n v="1"/>
    <n v="1"/>
    <n v="66"/>
    <n v="3"/>
    <n v="3"/>
    <n v="1"/>
    <n v="10448"/>
    <n v="5843"/>
    <n v="6"/>
    <n v="13"/>
    <n v="3"/>
    <n v="2"/>
    <n v="80"/>
    <n v="0"/>
    <n v="15"/>
    <n v="2"/>
    <n v="2"/>
    <n v="2"/>
    <n v="2"/>
    <n v="2"/>
  </r>
  <r>
    <x v="0"/>
    <x v="0"/>
    <x v="2"/>
    <s v="Ex-Employees"/>
    <x v="0"/>
    <s v="Marketing"/>
    <s v="STAFF-1862"/>
    <n v="1862"/>
    <x v="1"/>
    <s v="Sales Executive"/>
    <s v="Single"/>
    <s v="Yes"/>
    <s v="Y"/>
    <n v="3"/>
    <n v="-2"/>
    <n v="0"/>
    <n v="32"/>
    <n v="1"/>
    <n v="1"/>
    <n v="1"/>
    <n v="0"/>
    <n v="414"/>
    <n v="2"/>
    <s v="Master's Degree"/>
    <n v="1"/>
    <n v="3"/>
    <n v="82"/>
    <n v="2"/>
    <n v="2"/>
    <n v="2"/>
    <n v="9907"/>
    <n v="26186"/>
    <n v="7"/>
    <n v="12"/>
    <n v="3"/>
    <n v="3"/>
    <n v="80"/>
    <n v="0"/>
    <n v="7"/>
    <n v="2"/>
    <n v="2"/>
    <n v="2"/>
    <n v="2"/>
    <n v="2"/>
  </r>
  <r>
    <x v="0"/>
    <x v="0"/>
    <x v="0"/>
    <s v="Ex-Employees"/>
    <x v="0"/>
    <s v="Life Sciences"/>
    <s v="STAFF-1797"/>
    <n v="1797"/>
    <x v="1"/>
    <s v="Sales Executive"/>
    <s v="Single"/>
    <s v="Yes"/>
    <s v="Y"/>
    <n v="2"/>
    <n v="-2"/>
    <n v="0"/>
    <n v="35"/>
    <n v="1"/>
    <n v="1"/>
    <n v="1"/>
    <n v="0"/>
    <n v="303"/>
    <n v="27"/>
    <s v="Bachelor's Degree"/>
    <n v="1"/>
    <n v="3"/>
    <n v="84"/>
    <n v="3"/>
    <n v="2"/>
    <n v="4"/>
    <n v="5813"/>
    <n v="13492"/>
    <n v="1"/>
    <n v="18"/>
    <n v="3"/>
    <n v="4"/>
    <n v="80"/>
    <n v="0"/>
    <n v="10"/>
    <n v="3"/>
    <n v="10"/>
    <n v="7"/>
    <n v="7"/>
    <n v="7"/>
  </r>
  <r>
    <x v="0"/>
    <x v="0"/>
    <x v="1"/>
    <s v="Ex-Employees"/>
    <x v="1"/>
    <s v="Medical"/>
    <s v="STAFF-1821"/>
    <n v="1821"/>
    <x v="0"/>
    <s v="Healthcare Representative"/>
    <s v="Married"/>
    <s v="No"/>
    <s v="Y"/>
    <n v="2"/>
    <n v="-2"/>
    <n v="0"/>
    <n v="46"/>
    <n v="1"/>
    <n v="1"/>
    <n v="1"/>
    <n v="0"/>
    <n v="261"/>
    <n v="21"/>
    <s v="Associates Degree"/>
    <n v="1"/>
    <n v="4"/>
    <n v="66"/>
    <n v="3"/>
    <n v="2"/>
    <n v="2"/>
    <n v="8926"/>
    <n v="10842"/>
    <n v="4"/>
    <n v="22"/>
    <n v="4"/>
    <n v="4"/>
    <n v="80"/>
    <n v="1"/>
    <n v="13"/>
    <n v="4"/>
    <n v="9"/>
    <n v="7"/>
    <n v="3"/>
    <n v="7"/>
  </r>
  <r>
    <x v="0"/>
    <x v="0"/>
    <x v="1"/>
    <s v="Ex-Employees"/>
    <x v="0"/>
    <s v="Life Sciences"/>
    <s v="STAFF-1869"/>
    <n v="1869"/>
    <x v="0"/>
    <s v="Sales Executive"/>
    <s v="Married"/>
    <s v="No"/>
    <s v="Y"/>
    <n v="2"/>
    <n v="-2"/>
    <n v="0"/>
    <n v="46"/>
    <n v="1"/>
    <n v="1"/>
    <n v="1"/>
    <n v="0"/>
    <n v="1254"/>
    <n v="10"/>
    <s v="Bachelor's Degree"/>
    <n v="1"/>
    <n v="3"/>
    <n v="64"/>
    <n v="3"/>
    <n v="3"/>
    <n v="2"/>
    <n v="7314"/>
    <n v="14011"/>
    <n v="5"/>
    <n v="21"/>
    <n v="4"/>
    <n v="3"/>
    <n v="80"/>
    <n v="3"/>
    <n v="14"/>
    <n v="3"/>
    <n v="8"/>
    <n v="7"/>
    <n v="0"/>
    <n v="7"/>
  </r>
  <r>
    <x v="0"/>
    <x v="1"/>
    <x v="1"/>
    <s v="Ex-Employees"/>
    <x v="1"/>
    <s v="Life Sciences"/>
    <s v="STAFF-1420"/>
    <n v="1420"/>
    <x v="1"/>
    <s v="Laboratory Technician"/>
    <s v="Single"/>
    <s v="No"/>
    <s v="Y"/>
    <n v="2"/>
    <n v="-2"/>
    <n v="0"/>
    <n v="49"/>
    <n v="1"/>
    <n v="1"/>
    <n v="1"/>
    <n v="0"/>
    <n v="1475"/>
    <n v="28"/>
    <s v="Associates Degree"/>
    <n v="1"/>
    <n v="1"/>
    <n v="97"/>
    <n v="2"/>
    <n v="2"/>
    <n v="1"/>
    <n v="4284"/>
    <n v="22710"/>
    <n v="3"/>
    <n v="20"/>
    <n v="4"/>
    <n v="1"/>
    <n v="80"/>
    <n v="0"/>
    <n v="20"/>
    <n v="3"/>
    <n v="4"/>
    <n v="3"/>
    <n v="1"/>
    <n v="3"/>
  </r>
  <r>
    <x v="0"/>
    <x v="2"/>
    <x v="0"/>
    <s v="Ex-Employees"/>
    <x v="1"/>
    <s v="Life Sciences"/>
    <s v="STAFF-1458"/>
    <n v="1458"/>
    <x v="0"/>
    <s v="Laboratory Technician"/>
    <s v="Single"/>
    <s v="Yes"/>
    <s v="Y"/>
    <n v="2"/>
    <n v="-2"/>
    <n v="0"/>
    <n v="39"/>
    <n v="1"/>
    <n v="1"/>
    <n v="1"/>
    <n v="0"/>
    <n v="592"/>
    <n v="2"/>
    <s v="Bachelor's Degree"/>
    <n v="1"/>
    <n v="1"/>
    <n v="54"/>
    <n v="2"/>
    <n v="1"/>
    <n v="1"/>
    <n v="3646"/>
    <n v="17181"/>
    <n v="2"/>
    <n v="23"/>
    <n v="4"/>
    <n v="2"/>
    <n v="80"/>
    <n v="0"/>
    <n v="11"/>
    <n v="4"/>
    <n v="1"/>
    <n v="0"/>
    <n v="0"/>
    <n v="0"/>
  </r>
  <r>
    <x v="0"/>
    <x v="0"/>
    <x v="2"/>
    <s v="Ex-Employees"/>
    <x v="0"/>
    <s v="Medical"/>
    <s v="STAFF-1489"/>
    <n v="1489"/>
    <x v="0"/>
    <s v="Sales Executive"/>
    <s v="Single"/>
    <s v="Yes"/>
    <s v="Y"/>
    <n v="2"/>
    <n v="-2"/>
    <n v="0"/>
    <n v="34"/>
    <n v="1"/>
    <n v="1"/>
    <n v="1"/>
    <n v="0"/>
    <n v="790"/>
    <n v="24"/>
    <s v="Master's Degree"/>
    <n v="1"/>
    <n v="1"/>
    <n v="40"/>
    <n v="2"/>
    <n v="2"/>
    <n v="2"/>
    <n v="4599"/>
    <n v="7815"/>
    <n v="0"/>
    <n v="23"/>
    <n v="4"/>
    <n v="3"/>
    <n v="80"/>
    <n v="0"/>
    <n v="16"/>
    <n v="4"/>
    <n v="15"/>
    <n v="9"/>
    <n v="10"/>
    <n v="10"/>
  </r>
  <r>
    <x v="0"/>
    <x v="0"/>
    <x v="2"/>
    <s v="Ex-Employees"/>
    <x v="0"/>
    <s v="Life Sciences"/>
    <s v="STAFF-1758"/>
    <n v="1758"/>
    <x v="0"/>
    <s v="Sales Executive"/>
    <s v="Single"/>
    <s v="Yes"/>
    <s v="Y"/>
    <n v="2"/>
    <n v="-2"/>
    <n v="0"/>
    <n v="33"/>
    <n v="1"/>
    <n v="1"/>
    <n v="1"/>
    <n v="0"/>
    <n v="211"/>
    <n v="16"/>
    <s v="Bachelor's Degree"/>
    <n v="1"/>
    <n v="1"/>
    <n v="74"/>
    <n v="3"/>
    <n v="3"/>
    <n v="1"/>
    <n v="8564"/>
    <n v="10092"/>
    <n v="2"/>
    <n v="20"/>
    <n v="4"/>
    <n v="3"/>
    <n v="80"/>
    <n v="0"/>
    <n v="11"/>
    <n v="2"/>
    <n v="0"/>
    <n v="0"/>
    <n v="0"/>
    <n v="0"/>
  </r>
  <r>
    <x v="0"/>
    <x v="2"/>
    <x v="2"/>
    <s v="Ex-Employees"/>
    <x v="1"/>
    <s v="Technical Degree"/>
    <s v="STAFF-1905"/>
    <n v="1905"/>
    <x v="1"/>
    <s v="Research Scientist"/>
    <s v="Married"/>
    <s v="Yes"/>
    <s v="Y"/>
    <n v="2"/>
    <n v="-2"/>
    <n v="0"/>
    <n v="34"/>
    <n v="1"/>
    <n v="1"/>
    <n v="1"/>
    <n v="0"/>
    <n v="967"/>
    <n v="16"/>
    <s v="Master's Degree"/>
    <n v="1"/>
    <n v="4"/>
    <n v="85"/>
    <n v="1"/>
    <n v="1"/>
    <n v="1"/>
    <n v="2307"/>
    <n v="14460"/>
    <n v="1"/>
    <n v="23"/>
    <n v="4"/>
    <n v="2"/>
    <n v="80"/>
    <n v="1"/>
    <n v="5"/>
    <n v="3"/>
    <n v="5"/>
    <n v="2"/>
    <n v="3"/>
    <n v="0"/>
  </r>
  <r>
    <x v="0"/>
    <x v="1"/>
    <x v="2"/>
    <s v="Ex-Employees"/>
    <x v="1"/>
    <s v="Life Sciences"/>
    <s v="STAFF-1868"/>
    <n v="1868"/>
    <x v="1"/>
    <s v="Research Scientist"/>
    <s v="Single"/>
    <s v="Yes"/>
    <s v="Y"/>
    <n v="3"/>
    <n v="-2"/>
    <n v="0"/>
    <n v="29"/>
    <n v="1"/>
    <n v="1"/>
    <n v="1"/>
    <n v="0"/>
    <n v="459"/>
    <n v="24"/>
    <s v="Associates Degree"/>
    <n v="1"/>
    <n v="4"/>
    <n v="73"/>
    <n v="2"/>
    <n v="1"/>
    <n v="4"/>
    <n v="2439"/>
    <n v="14753"/>
    <n v="1"/>
    <n v="24"/>
    <n v="4"/>
    <n v="2"/>
    <n v="80"/>
    <n v="0"/>
    <n v="1"/>
    <n v="2"/>
    <n v="1"/>
    <n v="0"/>
    <n v="1"/>
    <n v="0"/>
  </r>
  <r>
    <x v="0"/>
    <x v="1"/>
    <x v="0"/>
    <s v="Ex-Employees"/>
    <x v="0"/>
    <s v="Other"/>
    <s v="STAFF-1667"/>
    <n v="1667"/>
    <x v="1"/>
    <s v="Sales Executive"/>
    <s v="Single"/>
    <s v="Yes"/>
    <s v="Y"/>
    <n v="2"/>
    <n v="-2"/>
    <n v="0"/>
    <n v="35"/>
    <n v="1"/>
    <n v="1"/>
    <n v="1"/>
    <n v="0"/>
    <n v="880"/>
    <n v="12"/>
    <s v="Master's Degree"/>
    <n v="1"/>
    <n v="4"/>
    <n v="36"/>
    <n v="3"/>
    <n v="2"/>
    <n v="4"/>
    <n v="4581"/>
    <n v="10414"/>
    <n v="3"/>
    <n v="24"/>
    <n v="4"/>
    <n v="1"/>
    <n v="80"/>
    <n v="0"/>
    <n v="13"/>
    <n v="4"/>
    <n v="11"/>
    <n v="9"/>
    <n v="6"/>
    <n v="7"/>
  </r>
  <r>
    <x v="0"/>
    <x v="0"/>
    <x v="4"/>
    <s v="Ex-Employees"/>
    <x v="1"/>
    <s v="Life Sciences"/>
    <s v="STAFF-1878"/>
    <n v="1878"/>
    <x v="1"/>
    <s v="Research Scientist"/>
    <s v="Single"/>
    <s v="Yes"/>
    <s v="Y"/>
    <n v="2"/>
    <n v="-2"/>
    <n v="0"/>
    <n v="22"/>
    <n v="1"/>
    <n v="1"/>
    <n v="1"/>
    <n v="0"/>
    <n v="391"/>
    <n v="7"/>
    <s v="High School"/>
    <n v="1"/>
    <n v="4"/>
    <n v="75"/>
    <n v="3"/>
    <n v="1"/>
    <n v="2"/>
    <n v="2472"/>
    <n v="26092"/>
    <n v="1"/>
    <n v="23"/>
    <n v="4"/>
    <n v="1"/>
    <n v="80"/>
    <n v="0"/>
    <n v="1"/>
    <n v="3"/>
    <n v="1"/>
    <n v="0"/>
    <n v="0"/>
    <n v="0"/>
  </r>
  <r>
    <x v="0"/>
    <x v="0"/>
    <x v="4"/>
    <s v="Ex-Employees"/>
    <x v="0"/>
    <s v="Life Sciences"/>
    <s v="STAFF-1702"/>
    <n v="1702"/>
    <x v="1"/>
    <s v="Sales Representative"/>
    <s v="Divorced"/>
    <s v="Yes"/>
    <s v="Y"/>
    <n v="2"/>
    <n v="-2"/>
    <n v="0"/>
    <n v="23"/>
    <n v="1"/>
    <n v="1"/>
    <n v="1"/>
    <n v="0"/>
    <n v="427"/>
    <n v="7"/>
    <s v="Bachelor's Degree"/>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3:C4" firstHeaderRow="0" firstDataRow="1" firstDataCol="0"/>
  <pivotFields count="44">
    <pivotField showAll="0"/>
    <pivotField showAll="0"/>
    <pivotField showAll="0"/>
    <pivotField showAll="0"/>
    <pivotField showAll="0">
      <items count="5">
        <item x="2"/>
        <item x="1"/>
        <item x="0"/>
        <item x="3"/>
        <item t="default"/>
      </items>
    </pivotField>
    <pivotField showAll="0">
      <items count="8">
        <item x="5"/>
        <item x="0"/>
        <item x="3"/>
        <item x="2"/>
        <item x="1"/>
        <item x="4"/>
        <item x="6"/>
        <item t="default"/>
      </items>
    </pivotField>
    <pivotField showAll="0"/>
    <pivotField dataField="1" showAll="0"/>
    <pivotField showAll="0">
      <items count="4">
        <item x="0"/>
        <item x="1"/>
        <item x="2"/>
        <item t="default"/>
      </items>
    </pivotField>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items count="7">
        <item x="0"/>
        <item x="3"/>
        <item x="4"/>
        <item x="1"/>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Count of CF_attrition counts" fld="18" subtotal="count" baseField="0" baseItem="0"/>
    <dataField name="Average of Age" fld="16" subtotal="average" baseField="0" baseItem="1" numFmtId="12"/>
  </dataFields>
  <formats count="1">
    <format dxfId="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B2:C6" firstHeaderRow="1" firstDataRow="1" firstDataCol="1"/>
  <pivotFields count="44">
    <pivotField showAll="0"/>
    <pivotField showAll="0"/>
    <pivotField showAll="0"/>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Employee Count"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2"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7">
  <location ref="G2:H9" firstHeaderRow="1" firstDataRow="1" firstDataCol="1"/>
  <pivotFields count="44">
    <pivotField showAll="0"/>
    <pivotField showAll="0"/>
    <pivotField showAll="0"/>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7">
        <item x="0"/>
        <item x="3"/>
        <item x="4"/>
        <item x="1"/>
        <item x="2"/>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7">
    <i>
      <x v="5"/>
    </i>
    <i>
      <x v="2"/>
    </i>
    <i>
      <x v="3"/>
    </i>
    <i>
      <x/>
    </i>
    <i>
      <x v="4"/>
    </i>
    <i>
      <x v="1"/>
    </i>
    <i t="grand">
      <x/>
    </i>
  </rowItems>
  <colItems count="1">
    <i/>
  </colItems>
  <dataFields count="1">
    <dataField name="Sum of CF_attrition count" fld="17" baseField="23"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3" count="1" selected="0">
            <x v="5"/>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1"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3:A4" firstHeaderRow="1" firstDataRow="1" firstDataCol="0"/>
  <pivotFields count="44">
    <pivotField showAll="0"/>
    <pivotField showAll="0"/>
    <pivotField showAll="0"/>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1572383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3"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3:B14" firstHeaderRow="1" firstDataRow="1" firstDataCol="1"/>
  <pivotFields count="44">
    <pivotField showAll="0"/>
    <pivotField showAll="0"/>
    <pivotField showAll="0"/>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axis="axisRow" showAll="0">
      <items count="11">
        <item x="4"/>
        <item x="8"/>
        <item x="2"/>
        <item x="5"/>
        <item x="3"/>
        <item x="7"/>
        <item x="1"/>
        <item x="0"/>
        <item x="6"/>
        <item x="9"/>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1">
    <i>
      <x/>
    </i>
    <i>
      <x v="1"/>
    </i>
    <i>
      <x v="2"/>
    </i>
    <i>
      <x v="3"/>
    </i>
    <i>
      <x v="4"/>
    </i>
    <i>
      <x v="5"/>
    </i>
    <i>
      <x v="6"/>
    </i>
    <i>
      <x v="7"/>
    </i>
    <i>
      <x v="8"/>
    </i>
    <i>
      <x v="9"/>
    </i>
    <i t="grand">
      <x/>
    </i>
  </rowItems>
  <colItems count="1">
    <i/>
  </colItems>
  <dataFields count="1">
    <dataField name="Sum of CF_attrition count" fld="17"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6000000}" name="age"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9">
  <location ref="D2:E8" firstHeaderRow="1" firstDataRow="1" firstDataCol="1"/>
  <pivotFields count="44">
    <pivotField showAll="0"/>
    <pivotField showAll="0"/>
    <pivotField axis="axisRow" showAll="0" sortType="descending">
      <items count="7">
        <item x="2"/>
        <item x="0"/>
        <item x="1"/>
        <item x="3"/>
        <item x="4"/>
        <item h="1" x="5"/>
        <item t="default"/>
      </items>
      <autoSortScope>
        <pivotArea dataOnly="0" outline="0" fieldPosition="0">
          <references count="1">
            <reference field="4294967294" count="1" selected="0">
              <x v="0"/>
            </reference>
          </references>
        </pivotArea>
      </autoSortScope>
    </pivotField>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2" baseItem="0"/>
  </dataFields>
  <chartFormats count="8">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4"/>
          </reference>
        </references>
      </pivotArea>
    </chartFormat>
    <chartFormat chart="2" format="3" series="1">
      <pivotArea type="data" outline="0" fieldPosition="0">
        <references count="2">
          <reference field="4294967294" count="1" selected="0">
            <x v="0"/>
          </reference>
          <reference field="2" count="1" selected="0">
            <x v="2"/>
          </reference>
        </references>
      </pivotArea>
    </chartFormat>
    <chartFormat chart="2" format="4" series="1">
      <pivotArea type="data" outline="0" fieldPosition="0">
        <references count="2">
          <reference field="4294967294" count="1" selected="0">
            <x v="0"/>
          </reference>
          <reference field="2" count="1" selected="0">
            <x v="3"/>
          </reference>
        </references>
      </pivotArea>
    </chartFormat>
    <chartFormat chart="2" format="5"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1"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12">
  <location ref="A3:B8" firstHeaderRow="1" firstDataRow="1" firstDataCol="1"/>
  <pivotFields count="44">
    <pivotField showAll="0"/>
    <pivotField showAll="0"/>
    <pivotField showAll="0"/>
    <pivotField showAll="0"/>
    <pivotField axis="axisRow"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Sum of CF_attrition count" fld="17" showDataAs="percentOfCol" baseField="4" baseItem="0" numFmtId="10"/>
  </dataFields>
  <chartFormats count="5">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4" count="1" selected="0">
            <x v="2"/>
          </reference>
        </references>
      </pivotArea>
    </chartFormat>
    <chartFormat chart="4" format="4">
      <pivotArea type="data" outline="0" fieldPosition="0">
        <references count="2">
          <reference field="4294967294" count="1" selected="0">
            <x v="0"/>
          </reference>
          <reference field="4" count="1" selected="0">
            <x v="1"/>
          </reference>
        </references>
      </pivotArea>
    </chartFormat>
    <chartFormat chart="4" format="5">
      <pivotArea type="data" outline="0" fieldPosition="0">
        <references count="2">
          <reference field="4294967294" count="1" selected="0">
            <x v="0"/>
          </reference>
          <reference field="4" count="1" selected="0">
            <x v="0"/>
          </reference>
        </references>
      </pivotArea>
    </chartFormat>
    <chartFormat chart="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7000000}" name="PivotTable2"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9">
  <location ref="G2:H6" firstHeaderRow="1" firstDataRow="1" firstDataCol="1"/>
  <pivotFields count="44">
    <pivotField dataField="1" showAll="0"/>
    <pivotField showAll="0"/>
    <pivotField showAll="0"/>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axis="axisRow"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Attrition" fld="0" subtotal="count" baseField="0" baseItem="0"/>
  </dataFields>
  <chartFormats count="5">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0" count="1" selected="0">
            <x v="0"/>
          </reference>
        </references>
      </pivotArea>
    </chartFormat>
    <chartFormat chart="5" format="4">
      <pivotArea type="data" outline="0" fieldPosition="0">
        <references count="2">
          <reference field="4294967294" count="1" selected="0">
            <x v="0"/>
          </reference>
          <reference field="10" count="1" selected="0">
            <x v="1"/>
          </reference>
        </references>
      </pivotArea>
    </chartFormat>
    <chartFormat chart="5" format="5">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AB61E44-2E8E-4746-BC99-24529F8684D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Monthly Income" fld="30" baseField="0" baseItem="0" numFmtId="164"/>
  </dataFields>
  <formats count="1">
    <format dxfId="0">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4" count="1" selected="0">
            <x v="0"/>
          </reference>
        </references>
      </pivotArea>
    </chartFormat>
    <chartFormat chart="9" format="10">
      <pivotArea type="data" outline="0" fieldPosition="0">
        <references count="2">
          <reference field="4294967294" count="1" selected="0">
            <x v="0"/>
          </reference>
          <reference field="4" count="1" selected="0">
            <x v="1"/>
          </reference>
        </references>
      </pivotArea>
    </chartFormat>
    <chartFormat chart="9"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97F038D-8687-43A0-AC10-C1766567CFBE}"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44">
    <pivotField showAll="0"/>
    <pivotField axis="axisRow" showAll="0">
      <items count="4">
        <item x="2"/>
        <item x="1"/>
        <item x="0"/>
        <item t="default"/>
      </items>
    </pivotField>
    <pivotField showAll="0"/>
    <pivotField showAll="0"/>
    <pivotField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dataFields count="1">
    <dataField name="Sum of Daily Rate" fld="21"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4E673E-CAD9-43E8-BC9C-6D7309A317C4}"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44">
    <pivotField showAll="0">
      <items count="3">
        <item x="1"/>
        <item x="0"/>
        <item t="default"/>
      </items>
    </pivotField>
    <pivotField showAll="0"/>
    <pivotField axis="axisRow" showAll="0">
      <items count="6">
        <item x="2"/>
        <item x="0"/>
        <item x="1"/>
        <item x="3"/>
        <item x="4"/>
        <item t="default"/>
      </items>
    </pivotField>
    <pivotField showAll="0"/>
    <pivotField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Sum of Standard Hours" fld="36"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00000000-0013-0000-FFFF-FFFF01000000}" sourceName="Education">
  <pivotTables>
    <pivotTable tabId="7" name="PivotTable1"/>
  </pivotTables>
  <data>
    <tabular pivotCacheId="1">
      <items count="6">
        <i x="0" s="1"/>
        <i x="3" s="1"/>
        <i x="4" s="1"/>
        <i x="1" s="1"/>
        <i x="2" s="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00000000-0013-0000-FFFF-FFFF02000000}" sourceName="Gender">
  <pivotTables>
    <pivotTable tabId="10" name="PivotTable1"/>
    <pivotTable tabId="12" name="age"/>
    <pivotTable tabId="12" name="PivotTable1"/>
    <pivotTable tabId="12" name="PivotTable2"/>
    <pivotTable tabId="10" name="PivotTable2"/>
    <pivotTable tabId="11" name="PivotTable3"/>
    <pivotTable tabId="7" name="PivotTable1"/>
    <pivotTable tabId="9" name="PivotTable1"/>
  </pivotTables>
  <data>
    <tabular pivotCacheId="1" sortOrder="descending">
      <items count="3">
        <i x="1" s="1"/>
        <i x="0" s="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00000000-0013-0000-FFFF-FFFF03000000}" sourceName="Department">
  <pivotTables>
    <pivotTable tabId="10" name="PivotTable2"/>
    <pivotTable tabId="12" name="age"/>
    <pivotTable tabId="12" name="PivotTable1"/>
    <pivotTable tabId="12" name="PivotTable2"/>
    <pivotTable tabId="10" name="PivotTable1"/>
    <pivotTable tabId="11" name="PivotTable3"/>
    <pivotTable tabId="7" name="PivotTable1"/>
    <pivotTable tabId="9" name="PivotTable1"/>
  </pivotTables>
  <data>
    <tabular pivotCacheId="1">
      <items count="4">
        <i x="2" s="1"/>
        <i x="1" s="1"/>
        <i x="0" s="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00000000-0013-0000-FFFF-FFFF04000000}" sourceName="Education Field">
  <pivotTables>
    <pivotTable tabId="10" name="PivotTable2"/>
    <pivotTable tabId="12" name="age"/>
    <pivotTable tabId="12" name="PivotTable1"/>
    <pivotTable tabId="12" name="PivotTable2"/>
    <pivotTable tabId="10" name="PivotTable1"/>
    <pivotTable tabId="11" name="PivotTable3"/>
    <pivotTable tabId="7" name="PivotTable1"/>
    <pivotTable tabId="9" name="PivotTable1"/>
  </pivotTables>
  <data>
    <tabular pivotCacheId="1">
      <items count="7">
        <i x="5" s="1"/>
        <i x="0" s="1"/>
        <i x="3" s="1"/>
        <i x="2" s="1"/>
        <i x="1" s="1"/>
        <i x="4" s="1"/>
        <i x="6"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114998FE-F910-4DFD-A45C-8E915E7B5291}" sourceName="Department">
  <pivotTables>
    <pivotTable tabId="14" name="PivotTable1"/>
    <pivotTable tabId="16" name="PivotTable5"/>
    <pivotTable tabId="15" name="PivotTable3"/>
  </pivotTables>
  <data>
    <tabular pivotCacheId="2100764252">
      <items count="3">
        <i x="2" s="1"/>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2BC1107-84EF-4486-AF95-06FD08615F34}" sourceName="Gender">
  <pivotTables>
    <pivotTable tabId="14" name="PivotTable1"/>
    <pivotTable tabId="16" name="PivotTable5"/>
    <pivotTable tabId="15" name="PivotTable3"/>
  </pivotTables>
  <data>
    <tabular pivotCacheId="210076425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AA04DE26-2161-4439-802A-96F3B8A91ABB}" cache="Slicer_Gender1" caption="Gender" columnCount="2" style="Slicer Style 4" rowHeight="257175"/>
  <slicer name="Department 3" xr10:uid="{79BFB7AA-AEDF-4C9A-9F95-416D32F24CF7}" cache="Slicer_Department1" caption="Department" rowHeight="257175"/>
  <slicer name="Gender 4" xr10:uid="{47D55C4D-03D9-4E3D-85C4-099B61A32713}" cache="Slicer_Gender" caption="Gende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00000000-0014-0000-FFFF-FFFF02000000}" cache="Slicer_Gender1" caption="Gender" columnCount="2" style="Slicer Style 4" rowHeight="257175"/>
  <slicer name="Department 1" xr10:uid="{00000000-0014-0000-FFFF-FFFF03000000}" cache="Slicer_Department" caption="Department" style="MY slicer" rowHeight="257175"/>
  <slicer name="Education Field 1" xr10:uid="{00000000-0014-0000-FFFF-FFFF04000000}" cache="Slicer_Education_Field" caption="Education Field" style="MY slicer"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xr10:uid="{00000000-0014-0000-FFFF-FFFF01000000}" cache="Slicer_Education" caption="Education"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00000000-0014-0000-FFFF-FFFF05000000}" cache="Slicer_Department" caption="Department"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0000000-0014-0000-FFFF-FFFF06000000}" cache="Slicer_Gender1" caption="Gender" rowHeight="25717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2" xr10:uid="{9C2183A6-ECE9-43F6-9348-1E8FFD5B448F}" cache="Slicer_Department1" caption="Department" rowHeight="257175"/>
  <slicer name="Gender 1" xr10:uid="{A875164A-6384-40F9-A68B-B64016F30B90}" cache="Slicer_Gender" caption="Gender" rowHeight="257175"/>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9.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14.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5.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9ED3C-4D74-45ED-B016-BC3A7C0029B3}">
  <dimension ref="A10:W14"/>
  <sheetViews>
    <sheetView showGridLines="0" showRowColHeaders="0" zoomScale="78" zoomScaleNormal="78" workbookViewId="0">
      <selection activeCell="W8" sqref="W8"/>
    </sheetView>
  </sheetViews>
  <sheetFormatPr defaultRowHeight="15.75" x14ac:dyDescent="0.25"/>
  <cols>
    <col min="1" max="16384" width="9" style="12"/>
  </cols>
  <sheetData>
    <row r="10" spans="1:23" x14ac:dyDescent="0.25">
      <c r="A10" s="13"/>
    </row>
    <row r="14" spans="1:23" x14ac:dyDescent="0.25">
      <c r="W14" s="12" t="s">
        <v>41</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C00000"/>
  </sheetPr>
  <dimension ref="A1:X42"/>
  <sheetViews>
    <sheetView showGridLines="0" showRowColHeaders="0" zoomScale="78" zoomScaleNormal="78" workbookViewId="0"/>
  </sheetViews>
  <sheetFormatPr defaultRowHeight="15.75" x14ac:dyDescent="0.25"/>
  <sheetData>
    <row r="1" spans="1:24" x14ac:dyDescent="0.25">
      <c r="A1" s="3"/>
      <c r="B1" s="3"/>
      <c r="C1" s="3"/>
      <c r="D1" s="3"/>
      <c r="E1" s="3"/>
      <c r="F1" s="3"/>
      <c r="G1" s="3"/>
      <c r="H1" s="3"/>
      <c r="I1" s="3"/>
      <c r="J1" s="3"/>
      <c r="K1" s="3"/>
      <c r="L1" s="3"/>
      <c r="M1" s="3"/>
      <c r="N1" s="3"/>
      <c r="O1" s="3"/>
      <c r="P1" s="3"/>
      <c r="Q1" s="3"/>
      <c r="R1" s="3"/>
      <c r="S1" s="3"/>
      <c r="T1" s="3"/>
      <c r="U1" s="3"/>
      <c r="V1" s="3"/>
      <c r="W1" s="3"/>
      <c r="X1" s="3"/>
    </row>
    <row r="2" spans="1:24" x14ac:dyDescent="0.25">
      <c r="A2" s="3"/>
      <c r="B2" s="3"/>
      <c r="C2" s="3"/>
      <c r="D2" s="3"/>
      <c r="E2" s="3"/>
      <c r="F2" s="3"/>
      <c r="G2" s="3"/>
      <c r="H2" s="3"/>
      <c r="I2" s="3"/>
      <c r="J2" s="3"/>
      <c r="K2" s="3"/>
      <c r="L2" s="3"/>
      <c r="M2" s="3"/>
      <c r="N2" s="3"/>
      <c r="O2" s="3"/>
      <c r="P2" s="3"/>
      <c r="Q2" s="3"/>
      <c r="R2" s="3"/>
      <c r="S2" s="3"/>
      <c r="T2" s="3"/>
      <c r="U2" s="3"/>
      <c r="V2" s="3"/>
      <c r="W2" s="3"/>
      <c r="X2" s="3"/>
    </row>
    <row r="3" spans="1:24" x14ac:dyDescent="0.25">
      <c r="A3" s="3"/>
      <c r="B3" s="3"/>
      <c r="C3" s="3"/>
      <c r="D3" s="3"/>
      <c r="E3" s="3"/>
      <c r="F3" s="3"/>
      <c r="G3" s="3"/>
      <c r="H3" s="3"/>
      <c r="I3" s="3"/>
      <c r="J3" s="3"/>
      <c r="K3" s="3"/>
      <c r="L3" s="3"/>
      <c r="M3" s="3"/>
      <c r="N3" s="3"/>
      <c r="O3" s="3"/>
      <c r="P3" s="3"/>
      <c r="Q3" s="3"/>
      <c r="R3" s="3"/>
      <c r="S3" s="3"/>
      <c r="T3" s="3"/>
      <c r="U3" s="3"/>
      <c r="V3" s="3"/>
      <c r="W3" s="3"/>
      <c r="X3" s="3"/>
    </row>
    <row r="4" spans="1:24" x14ac:dyDescent="0.25">
      <c r="A4" s="3"/>
      <c r="B4" s="3"/>
      <c r="C4" s="3"/>
      <c r="D4" s="3"/>
      <c r="E4" s="3"/>
      <c r="F4" s="3"/>
      <c r="G4" s="3"/>
      <c r="H4" s="3"/>
      <c r="I4" s="3"/>
      <c r="J4" s="3"/>
      <c r="K4" s="3"/>
      <c r="L4" s="3"/>
      <c r="M4" s="3"/>
      <c r="N4" s="3"/>
      <c r="O4" s="3"/>
      <c r="P4" s="3"/>
      <c r="Q4" s="3"/>
      <c r="R4" s="3"/>
      <c r="S4" s="3"/>
      <c r="T4" s="3"/>
      <c r="U4" s="3"/>
      <c r="V4" s="3"/>
      <c r="W4" s="3"/>
      <c r="X4" s="3"/>
    </row>
    <row r="5" spans="1:24" x14ac:dyDescent="0.25">
      <c r="A5" s="3"/>
      <c r="B5" s="3"/>
      <c r="C5" s="3"/>
      <c r="D5" s="3"/>
      <c r="E5" s="3"/>
      <c r="F5" s="3"/>
      <c r="G5" s="3"/>
      <c r="H5" s="3"/>
      <c r="I5" s="3"/>
      <c r="J5" s="3"/>
      <c r="K5" s="3"/>
      <c r="L5" s="3"/>
      <c r="M5" s="3"/>
      <c r="N5" s="3"/>
      <c r="O5" s="3"/>
      <c r="P5" s="3"/>
      <c r="Q5" s="3"/>
      <c r="R5" s="3"/>
      <c r="S5" s="3"/>
      <c r="T5" s="3"/>
      <c r="U5" s="3"/>
      <c r="V5" s="3"/>
      <c r="W5" s="3"/>
      <c r="X5" s="3"/>
    </row>
    <row r="6" spans="1:24" x14ac:dyDescent="0.25">
      <c r="A6" s="3"/>
      <c r="B6" s="3"/>
      <c r="C6" s="3"/>
      <c r="D6" s="3"/>
      <c r="E6" s="3"/>
      <c r="F6" s="3"/>
      <c r="G6" s="3"/>
      <c r="H6" s="3"/>
      <c r="I6" s="3"/>
      <c r="J6" s="3"/>
      <c r="K6" s="3"/>
      <c r="L6" s="3"/>
      <c r="M6" s="3"/>
      <c r="N6" s="3"/>
      <c r="O6" s="3"/>
      <c r="P6" s="3"/>
      <c r="Q6" s="3"/>
      <c r="R6" s="3"/>
      <c r="S6" s="3"/>
      <c r="T6" s="3"/>
      <c r="U6" s="3"/>
      <c r="V6" s="3"/>
      <c r="W6" s="3"/>
      <c r="X6" s="3"/>
    </row>
    <row r="7" spans="1:24" x14ac:dyDescent="0.25">
      <c r="A7" s="3"/>
      <c r="B7" s="3"/>
      <c r="C7" s="3"/>
      <c r="D7" s="3"/>
      <c r="E7" s="3"/>
      <c r="F7" s="3"/>
      <c r="G7" s="3"/>
      <c r="H7" s="3"/>
      <c r="I7" s="3"/>
      <c r="J7" s="3"/>
      <c r="K7" s="3"/>
      <c r="L7" s="3"/>
      <c r="M7" s="3"/>
      <c r="N7" s="3"/>
      <c r="O7" s="3"/>
      <c r="P7" s="3"/>
      <c r="Q7" s="3"/>
      <c r="R7" s="3"/>
      <c r="S7" s="3"/>
      <c r="T7" s="3"/>
      <c r="U7" s="3"/>
      <c r="V7" s="3"/>
      <c r="W7" s="3"/>
      <c r="X7" s="3"/>
    </row>
    <row r="8" spans="1:24" x14ac:dyDescent="0.25">
      <c r="A8" s="3"/>
      <c r="B8" s="3"/>
      <c r="C8" s="3"/>
      <c r="D8" s="3"/>
      <c r="E8" s="3"/>
      <c r="F8" s="3"/>
      <c r="G8" s="3"/>
      <c r="H8" s="3"/>
      <c r="I8" s="3"/>
      <c r="J8" s="3"/>
      <c r="K8" s="3"/>
      <c r="L8" s="3"/>
      <c r="M8" s="3"/>
      <c r="N8" s="3"/>
      <c r="O8" s="3"/>
      <c r="P8" s="3"/>
      <c r="Q8" s="3"/>
      <c r="R8" s="3"/>
      <c r="S8" s="3"/>
      <c r="T8" s="3"/>
      <c r="U8" s="3"/>
      <c r="V8" s="3"/>
      <c r="W8" s="3"/>
      <c r="X8" s="3"/>
    </row>
    <row r="9" spans="1:24" x14ac:dyDescent="0.25">
      <c r="A9" s="3"/>
      <c r="B9" s="3"/>
      <c r="C9" s="3"/>
      <c r="D9" s="3"/>
      <c r="E9" s="3"/>
      <c r="F9" s="3"/>
      <c r="G9" s="3"/>
      <c r="H9" s="3"/>
      <c r="I9" s="3"/>
      <c r="J9" s="3"/>
      <c r="K9" s="3"/>
      <c r="L9" s="3"/>
      <c r="M9" s="3"/>
      <c r="N9" s="3"/>
      <c r="O9" s="3"/>
      <c r="P9" s="3"/>
      <c r="Q9" s="3"/>
      <c r="R9" s="3"/>
      <c r="S9" s="3"/>
      <c r="T9" s="3"/>
      <c r="U9" s="3"/>
      <c r="V9" s="3"/>
      <c r="W9" s="3"/>
      <c r="X9" s="3"/>
    </row>
    <row r="10" spans="1:24" x14ac:dyDescent="0.25">
      <c r="A10" s="4"/>
      <c r="B10" s="3"/>
      <c r="C10" s="3"/>
      <c r="D10" s="3"/>
      <c r="E10" s="3"/>
      <c r="F10" s="3"/>
      <c r="G10" s="3"/>
      <c r="H10" s="3"/>
      <c r="I10" s="3"/>
      <c r="J10" s="3"/>
      <c r="K10" s="3"/>
      <c r="L10" s="3"/>
      <c r="M10" s="3"/>
      <c r="N10" s="3"/>
      <c r="O10" s="3"/>
      <c r="P10" s="3"/>
      <c r="Q10" s="3"/>
      <c r="R10" s="3"/>
      <c r="S10" s="3"/>
      <c r="T10" s="3"/>
      <c r="U10" s="3"/>
      <c r="V10" s="3"/>
      <c r="W10" s="3"/>
      <c r="X10" s="3"/>
    </row>
    <row r="11" spans="1:24" x14ac:dyDescent="0.25">
      <c r="A11" s="3"/>
      <c r="B11" s="3"/>
      <c r="C11" s="3"/>
      <c r="D11" s="3"/>
      <c r="E11" s="3"/>
      <c r="F11" s="3"/>
      <c r="G11" s="3"/>
      <c r="H11" s="3"/>
      <c r="I11" s="3"/>
      <c r="J11" s="3"/>
      <c r="K11" s="3"/>
      <c r="L11" s="3"/>
      <c r="M11" s="3"/>
      <c r="N11" s="3"/>
      <c r="O11" s="3"/>
      <c r="P11" s="3"/>
      <c r="Q11" s="3"/>
      <c r="R11" s="3"/>
      <c r="S11" s="3"/>
      <c r="T11" s="3"/>
      <c r="U11" s="3"/>
      <c r="V11" s="3"/>
      <c r="W11" s="3"/>
      <c r="X11" s="3"/>
    </row>
    <row r="12" spans="1:24" x14ac:dyDescent="0.25">
      <c r="A12" s="3"/>
      <c r="B12" s="3"/>
      <c r="C12" s="3"/>
      <c r="D12" s="3"/>
      <c r="E12" s="3"/>
      <c r="F12" s="3"/>
      <c r="G12" s="3"/>
      <c r="H12" s="3"/>
      <c r="I12" s="3"/>
      <c r="J12" s="3"/>
      <c r="K12" s="3"/>
      <c r="L12" s="3"/>
      <c r="M12" s="3"/>
      <c r="N12" s="3"/>
      <c r="O12" s="3"/>
      <c r="P12" s="3"/>
      <c r="Q12" s="3"/>
      <c r="R12" s="3"/>
      <c r="S12" s="3"/>
      <c r="T12" s="3"/>
      <c r="U12" s="3"/>
      <c r="V12" s="3"/>
      <c r="W12" s="3"/>
      <c r="X12" s="3"/>
    </row>
    <row r="13" spans="1:24" x14ac:dyDescent="0.25">
      <c r="A13" s="3"/>
      <c r="B13" s="3"/>
      <c r="C13" s="3"/>
      <c r="D13" s="3"/>
      <c r="E13" s="3"/>
      <c r="F13" s="3"/>
      <c r="G13" s="3"/>
      <c r="H13" s="3"/>
      <c r="I13" s="3"/>
      <c r="J13" s="3"/>
      <c r="K13" s="3"/>
      <c r="L13" s="3"/>
      <c r="M13" s="3"/>
      <c r="N13" s="3"/>
      <c r="O13" s="3"/>
      <c r="P13" s="3"/>
      <c r="Q13" s="3"/>
      <c r="R13" s="3"/>
      <c r="S13" s="3"/>
      <c r="T13" s="3"/>
      <c r="U13" s="3"/>
      <c r="V13" s="3"/>
      <c r="W13" s="3"/>
      <c r="X13" s="3"/>
    </row>
    <row r="14" spans="1:24" x14ac:dyDescent="0.25">
      <c r="A14" s="3"/>
      <c r="B14" s="3"/>
      <c r="C14" s="3"/>
      <c r="D14" s="3"/>
      <c r="E14" s="3"/>
      <c r="F14" s="3"/>
      <c r="G14" s="3"/>
      <c r="H14" s="3"/>
      <c r="I14" s="3"/>
      <c r="J14" s="3"/>
      <c r="K14" s="3"/>
      <c r="L14" s="3"/>
      <c r="M14" s="3"/>
      <c r="N14" s="3"/>
      <c r="O14" s="3"/>
      <c r="P14" s="3"/>
      <c r="Q14" s="3"/>
      <c r="R14" s="3"/>
      <c r="S14" s="3"/>
      <c r="T14" s="3"/>
      <c r="U14" s="3"/>
      <c r="V14" s="3"/>
      <c r="W14" s="3" t="s">
        <v>41</v>
      </c>
      <c r="X14" s="3"/>
    </row>
    <row r="15" spans="1:24" x14ac:dyDescent="0.25">
      <c r="A15" s="3"/>
      <c r="B15" s="3"/>
      <c r="C15" s="3"/>
      <c r="D15" s="3"/>
      <c r="E15" s="3"/>
      <c r="F15" s="3"/>
      <c r="G15" s="3"/>
      <c r="H15" s="3"/>
      <c r="I15" s="3"/>
      <c r="J15" s="3"/>
      <c r="K15" s="3"/>
      <c r="L15" s="3"/>
      <c r="M15" s="3"/>
      <c r="N15" s="3"/>
      <c r="O15" s="3"/>
      <c r="P15" s="3"/>
      <c r="Q15" s="3"/>
      <c r="R15" s="3"/>
      <c r="S15" s="3"/>
      <c r="T15" s="3"/>
      <c r="U15" s="3"/>
      <c r="V15" s="3"/>
      <c r="W15" s="3"/>
      <c r="X15" s="3"/>
    </row>
    <row r="16" spans="1:24" x14ac:dyDescent="0.25">
      <c r="A16" s="3"/>
      <c r="B16" s="3"/>
      <c r="C16" s="3"/>
      <c r="D16" s="3"/>
      <c r="E16" s="3"/>
      <c r="F16" s="3"/>
      <c r="G16" s="3"/>
      <c r="H16" s="3"/>
      <c r="I16" s="3"/>
      <c r="J16" s="3"/>
      <c r="K16" s="3"/>
      <c r="L16" s="3"/>
      <c r="M16" s="3"/>
      <c r="N16" s="3"/>
      <c r="O16" s="3"/>
      <c r="P16" s="3"/>
      <c r="Q16" s="3"/>
      <c r="R16" s="3"/>
      <c r="S16" s="3"/>
      <c r="T16" s="3"/>
      <c r="U16" s="3"/>
      <c r="V16" s="3"/>
      <c r="W16" s="3"/>
      <c r="X16" s="3"/>
    </row>
    <row r="17" spans="1:24" x14ac:dyDescent="0.25">
      <c r="A17" s="3"/>
      <c r="B17" s="3"/>
      <c r="C17" s="3"/>
      <c r="D17" s="3"/>
      <c r="E17" s="3"/>
      <c r="F17" s="3"/>
      <c r="G17" s="3"/>
      <c r="H17" s="3"/>
      <c r="I17" s="3"/>
      <c r="J17" s="3"/>
      <c r="K17" s="3"/>
      <c r="L17" s="3"/>
      <c r="M17" s="3"/>
      <c r="N17" s="3"/>
      <c r="O17" s="3"/>
      <c r="P17" s="3"/>
      <c r="Q17" s="3"/>
      <c r="R17" s="3"/>
      <c r="S17" s="3"/>
      <c r="T17" s="3"/>
      <c r="U17" s="3"/>
      <c r="V17" s="3"/>
      <c r="W17" s="3"/>
      <c r="X17" s="3"/>
    </row>
    <row r="18" spans="1:24" x14ac:dyDescent="0.25">
      <c r="A18" s="3"/>
      <c r="B18" s="3"/>
      <c r="C18" s="3"/>
      <c r="D18" s="3"/>
      <c r="E18" s="3"/>
      <c r="F18" s="3"/>
      <c r="G18" s="3"/>
      <c r="H18" s="3"/>
      <c r="I18" s="3"/>
      <c r="J18" s="3"/>
      <c r="K18" s="3"/>
      <c r="L18" s="3"/>
      <c r="M18" s="3"/>
      <c r="N18" s="3"/>
      <c r="O18" s="3"/>
      <c r="P18" s="3"/>
      <c r="Q18" s="3"/>
      <c r="R18" s="3"/>
      <c r="S18" s="3"/>
      <c r="T18" s="3"/>
      <c r="U18" s="3"/>
      <c r="V18" s="3"/>
      <c r="W18" s="3"/>
      <c r="X18" s="3"/>
    </row>
    <row r="19" spans="1:24" x14ac:dyDescent="0.25">
      <c r="A19" s="3"/>
      <c r="B19" s="3"/>
      <c r="C19" s="3"/>
      <c r="D19" s="3"/>
      <c r="E19" s="3"/>
      <c r="F19" s="3"/>
      <c r="G19" s="3"/>
      <c r="H19" s="3"/>
      <c r="I19" s="3"/>
      <c r="J19" s="3"/>
      <c r="K19" s="3"/>
      <c r="L19" s="3"/>
      <c r="M19" s="3"/>
      <c r="N19" s="3"/>
      <c r="O19" s="3"/>
      <c r="P19" s="3"/>
      <c r="Q19" s="3"/>
      <c r="R19" s="3"/>
      <c r="S19" s="3"/>
      <c r="T19" s="3"/>
      <c r="U19" s="3"/>
      <c r="V19" s="3"/>
      <c r="W19" s="3"/>
      <c r="X19" s="3"/>
    </row>
    <row r="20" spans="1:24" x14ac:dyDescent="0.25">
      <c r="A20" s="3"/>
      <c r="B20" s="3"/>
      <c r="C20" s="3"/>
      <c r="D20" s="3"/>
      <c r="E20" s="3"/>
      <c r="F20" s="3"/>
      <c r="G20" s="3"/>
      <c r="H20" s="3"/>
      <c r="I20" s="3"/>
      <c r="J20" s="3"/>
      <c r="K20" s="3"/>
      <c r="L20" s="3"/>
      <c r="M20" s="3"/>
      <c r="N20" s="3"/>
      <c r="O20" s="3"/>
      <c r="P20" s="3"/>
      <c r="Q20" s="3"/>
      <c r="R20" s="3"/>
      <c r="S20" s="3"/>
      <c r="T20" s="3"/>
      <c r="U20" s="3"/>
      <c r="V20" s="3"/>
      <c r="W20" s="3"/>
      <c r="X20" s="3"/>
    </row>
    <row r="21" spans="1:24" x14ac:dyDescent="0.25">
      <c r="A21" s="3"/>
      <c r="B21" s="3"/>
      <c r="C21" s="3"/>
      <c r="D21" s="3"/>
      <c r="E21" s="3"/>
      <c r="F21" s="3"/>
      <c r="G21" s="3"/>
      <c r="H21" s="3"/>
      <c r="I21" s="3"/>
      <c r="J21" s="3"/>
      <c r="K21" s="3"/>
      <c r="L21" s="3"/>
      <c r="M21" s="3"/>
      <c r="N21" s="3"/>
      <c r="O21" s="3"/>
      <c r="P21" s="3"/>
      <c r="Q21" s="3"/>
      <c r="R21" s="3"/>
      <c r="S21" s="3"/>
      <c r="T21" s="3"/>
      <c r="U21" s="3"/>
      <c r="V21" s="3"/>
      <c r="W21" s="3"/>
      <c r="X21" s="3"/>
    </row>
    <row r="22" spans="1:24" x14ac:dyDescent="0.25">
      <c r="A22" s="3"/>
      <c r="B22" s="3"/>
      <c r="C22" s="3"/>
      <c r="D22" s="3"/>
      <c r="E22" s="3"/>
      <c r="F22" s="3"/>
      <c r="G22" s="3"/>
      <c r="H22" s="3"/>
      <c r="I22" s="3"/>
      <c r="J22" s="3"/>
      <c r="K22" s="3"/>
      <c r="L22" s="3"/>
      <c r="M22" s="3"/>
      <c r="N22" s="3"/>
      <c r="O22" s="3"/>
      <c r="P22" s="3"/>
      <c r="Q22" s="3"/>
      <c r="R22" s="3"/>
      <c r="S22" s="3"/>
      <c r="T22" s="3"/>
      <c r="U22" s="3"/>
      <c r="V22" s="3"/>
      <c r="W22" s="3"/>
      <c r="X22" s="3"/>
    </row>
    <row r="23" spans="1:24" x14ac:dyDescent="0.25">
      <c r="A23" s="3"/>
      <c r="B23" s="3"/>
      <c r="C23" s="3"/>
      <c r="D23" s="3"/>
      <c r="E23" s="3"/>
      <c r="F23" s="3"/>
      <c r="G23" s="3"/>
      <c r="H23" s="3"/>
      <c r="I23" s="3"/>
      <c r="J23" s="3"/>
      <c r="K23" s="3"/>
      <c r="L23" s="3"/>
      <c r="M23" s="3"/>
      <c r="N23" s="3"/>
      <c r="O23" s="3"/>
      <c r="P23" s="3"/>
      <c r="Q23" s="3"/>
      <c r="R23" s="3"/>
      <c r="S23" s="3"/>
      <c r="T23" s="3"/>
      <c r="U23" s="3"/>
      <c r="V23" s="3"/>
      <c r="W23" s="3"/>
      <c r="X23" s="3"/>
    </row>
    <row r="24" spans="1:24" x14ac:dyDescent="0.25">
      <c r="A24" s="3"/>
      <c r="B24" s="3"/>
      <c r="C24" s="3"/>
      <c r="D24" s="3"/>
      <c r="E24" s="3"/>
      <c r="F24" s="3"/>
      <c r="G24" s="3"/>
      <c r="H24" s="3"/>
      <c r="I24" s="3"/>
      <c r="J24" s="3"/>
      <c r="K24" s="3"/>
      <c r="L24" s="3"/>
      <c r="M24" s="3"/>
      <c r="N24" s="3"/>
      <c r="O24" s="3"/>
      <c r="P24" s="3"/>
      <c r="Q24" s="3"/>
      <c r="R24" s="3"/>
      <c r="S24" s="3"/>
      <c r="T24" s="3"/>
      <c r="U24" s="3"/>
      <c r="V24" s="3"/>
      <c r="W24" s="3"/>
      <c r="X24" s="3"/>
    </row>
    <row r="25" spans="1:24" x14ac:dyDescent="0.25">
      <c r="A25" s="3"/>
      <c r="B25" s="3"/>
      <c r="C25" s="3"/>
      <c r="D25" s="3"/>
      <c r="E25" s="3"/>
      <c r="F25" s="3"/>
      <c r="G25" s="3"/>
      <c r="H25" s="3"/>
      <c r="I25" s="3"/>
      <c r="J25" s="3"/>
      <c r="K25" s="3"/>
      <c r="L25" s="3"/>
      <c r="M25" s="3"/>
      <c r="N25" s="3"/>
      <c r="O25" s="3"/>
      <c r="P25" s="3"/>
      <c r="Q25" s="3"/>
      <c r="R25" s="3"/>
      <c r="S25" s="3"/>
      <c r="T25" s="3"/>
      <c r="U25" s="3"/>
      <c r="V25" s="3"/>
      <c r="W25" s="3"/>
      <c r="X25" s="3"/>
    </row>
    <row r="26" spans="1:24" x14ac:dyDescent="0.25">
      <c r="A26" s="3"/>
      <c r="B26" s="3"/>
      <c r="C26" s="3"/>
      <c r="D26" s="3"/>
      <c r="E26" s="3"/>
      <c r="F26" s="3"/>
      <c r="G26" s="3"/>
      <c r="H26" s="3"/>
      <c r="I26" s="3"/>
      <c r="J26" s="3"/>
      <c r="K26" s="3"/>
      <c r="L26" s="3"/>
      <c r="M26" s="3"/>
      <c r="N26" s="3"/>
      <c r="O26" s="3"/>
      <c r="P26" s="3"/>
      <c r="Q26" s="3"/>
      <c r="R26" s="3"/>
      <c r="S26" s="3"/>
      <c r="T26" s="3"/>
      <c r="U26" s="3"/>
      <c r="V26" s="3"/>
      <c r="W26" s="3"/>
      <c r="X26" s="3"/>
    </row>
    <row r="27" spans="1:24" x14ac:dyDescent="0.25">
      <c r="A27" s="3"/>
      <c r="B27" s="3"/>
      <c r="C27" s="3"/>
      <c r="D27" s="3"/>
      <c r="E27" s="3"/>
      <c r="F27" s="3"/>
      <c r="G27" s="3"/>
      <c r="H27" s="3"/>
      <c r="I27" s="3"/>
      <c r="J27" s="3"/>
      <c r="K27" s="3"/>
      <c r="L27" s="3"/>
      <c r="M27" s="3"/>
      <c r="N27" s="3"/>
      <c r="O27" s="3"/>
      <c r="P27" s="3"/>
      <c r="Q27" s="3"/>
      <c r="R27" s="3"/>
      <c r="S27" s="3"/>
      <c r="T27" s="3"/>
      <c r="U27" s="3"/>
      <c r="V27" s="3"/>
      <c r="W27" s="3"/>
      <c r="X27" s="3"/>
    </row>
    <row r="28" spans="1:24" x14ac:dyDescent="0.25">
      <c r="A28" s="3"/>
      <c r="B28" s="3"/>
      <c r="C28" s="3"/>
      <c r="D28" s="3"/>
      <c r="E28" s="3"/>
      <c r="F28" s="3"/>
      <c r="G28" s="3"/>
      <c r="H28" s="3"/>
      <c r="I28" s="3"/>
      <c r="J28" s="3"/>
      <c r="K28" s="3"/>
      <c r="L28" s="3"/>
      <c r="M28" s="3"/>
      <c r="N28" s="3"/>
      <c r="O28" s="3"/>
      <c r="P28" s="3"/>
      <c r="Q28" s="3"/>
      <c r="R28" s="3"/>
      <c r="S28" s="3"/>
      <c r="T28" s="3"/>
      <c r="U28" s="3"/>
      <c r="V28" s="3"/>
      <c r="W28" s="3"/>
      <c r="X28" s="3"/>
    </row>
    <row r="29" spans="1:24" x14ac:dyDescent="0.25">
      <c r="A29" s="3"/>
      <c r="B29" s="3"/>
      <c r="C29" s="3"/>
      <c r="D29" s="3"/>
      <c r="E29" s="3"/>
      <c r="F29" s="3"/>
      <c r="G29" s="3"/>
      <c r="H29" s="3"/>
      <c r="I29" s="3"/>
      <c r="J29" s="3"/>
      <c r="K29" s="3"/>
      <c r="L29" s="3"/>
      <c r="M29" s="3"/>
      <c r="N29" s="3"/>
      <c r="O29" s="3"/>
      <c r="P29" s="3"/>
      <c r="Q29" s="3"/>
      <c r="R29" s="3"/>
      <c r="S29" s="3"/>
      <c r="T29" s="3"/>
      <c r="U29" s="3"/>
      <c r="V29" s="3"/>
      <c r="W29" s="3"/>
      <c r="X29" s="3"/>
    </row>
    <row r="30" spans="1:24" x14ac:dyDescent="0.25">
      <c r="A30" s="3"/>
      <c r="B30" s="3"/>
      <c r="C30" s="3"/>
      <c r="D30" s="3"/>
      <c r="E30" s="3"/>
      <c r="F30" s="3"/>
      <c r="G30" s="3"/>
      <c r="H30" s="3"/>
      <c r="I30" s="3"/>
      <c r="J30" s="3"/>
      <c r="K30" s="3"/>
      <c r="L30" s="3"/>
      <c r="M30" s="3"/>
      <c r="N30" s="3"/>
      <c r="O30" s="3"/>
      <c r="P30" s="3"/>
      <c r="Q30" s="3"/>
      <c r="R30" s="3"/>
      <c r="S30" s="3"/>
      <c r="T30" s="3"/>
      <c r="U30" s="3"/>
      <c r="V30" s="3"/>
      <c r="W30" s="3"/>
      <c r="X30" s="3"/>
    </row>
    <row r="31" spans="1:24" x14ac:dyDescent="0.25">
      <c r="A31" s="3"/>
      <c r="B31" s="3"/>
      <c r="C31" s="3"/>
      <c r="D31" s="3"/>
      <c r="E31" s="3"/>
      <c r="F31" s="3"/>
      <c r="G31" s="3"/>
      <c r="H31" s="3"/>
      <c r="I31" s="3"/>
      <c r="J31" s="3"/>
      <c r="K31" s="3"/>
      <c r="L31" s="3"/>
      <c r="M31" s="3"/>
      <c r="N31" s="3"/>
      <c r="O31" s="3"/>
      <c r="P31" s="3"/>
      <c r="Q31" s="3"/>
      <c r="R31" s="3"/>
      <c r="S31" s="3"/>
      <c r="T31" s="3"/>
      <c r="U31" s="3"/>
      <c r="V31" s="3"/>
      <c r="W31" s="3"/>
      <c r="X31" s="3"/>
    </row>
    <row r="32" spans="1:24" x14ac:dyDescent="0.25">
      <c r="A32" s="3"/>
      <c r="B32" s="3"/>
      <c r="C32" s="3"/>
      <c r="D32" s="3"/>
      <c r="E32" s="3"/>
      <c r="F32" s="3"/>
      <c r="G32" s="3"/>
      <c r="H32" s="3"/>
      <c r="I32" s="3"/>
      <c r="J32" s="3"/>
      <c r="K32" s="3"/>
      <c r="L32" s="3"/>
      <c r="M32" s="3"/>
      <c r="N32" s="3"/>
      <c r="O32" s="3"/>
      <c r="P32" s="3"/>
      <c r="Q32" s="3"/>
      <c r="R32" s="3"/>
      <c r="S32" s="3"/>
      <c r="T32" s="3"/>
      <c r="U32" s="3"/>
      <c r="V32" s="3"/>
      <c r="W32" s="3"/>
      <c r="X32" s="3"/>
    </row>
    <row r="33" spans="1:24" x14ac:dyDescent="0.25">
      <c r="A33" s="3"/>
      <c r="B33" s="3"/>
      <c r="C33" s="3"/>
      <c r="D33" s="3"/>
      <c r="E33" s="3"/>
      <c r="F33" s="3"/>
      <c r="G33" s="3"/>
      <c r="H33" s="3"/>
      <c r="I33" s="3"/>
      <c r="J33" s="3"/>
      <c r="K33" s="3"/>
      <c r="L33" s="3"/>
      <c r="M33" s="3"/>
      <c r="N33" s="3"/>
      <c r="O33" s="3"/>
      <c r="P33" s="3"/>
      <c r="Q33" s="3"/>
      <c r="R33" s="3"/>
      <c r="S33" s="3"/>
      <c r="T33" s="3"/>
      <c r="U33" s="3"/>
      <c r="V33" s="3"/>
      <c r="W33" s="3"/>
      <c r="X33" s="3"/>
    </row>
    <row r="34" spans="1:24" x14ac:dyDescent="0.25">
      <c r="A34" s="3"/>
      <c r="B34" s="3"/>
      <c r="C34" s="3"/>
      <c r="D34" s="3"/>
      <c r="E34" s="3"/>
      <c r="F34" s="3"/>
      <c r="G34" s="3"/>
      <c r="H34" s="3"/>
      <c r="I34" s="3"/>
      <c r="J34" s="3"/>
      <c r="K34" s="3"/>
      <c r="L34" s="3"/>
      <c r="M34" s="3"/>
      <c r="N34" s="3"/>
      <c r="O34" s="3"/>
      <c r="P34" s="3"/>
      <c r="Q34" s="3"/>
      <c r="R34" s="3"/>
      <c r="S34" s="3"/>
      <c r="T34" s="3"/>
      <c r="U34" s="3"/>
      <c r="V34" s="3"/>
      <c r="W34" s="3"/>
      <c r="X34" s="3"/>
    </row>
    <row r="35" spans="1:24" x14ac:dyDescent="0.25">
      <c r="A35" s="3"/>
      <c r="B35" s="3"/>
      <c r="C35" s="3"/>
      <c r="D35" s="3"/>
      <c r="E35" s="3"/>
      <c r="F35" s="3"/>
      <c r="G35" s="3"/>
      <c r="H35" s="3"/>
      <c r="I35" s="3"/>
      <c r="J35" s="3"/>
      <c r="K35" s="3"/>
      <c r="L35" s="3"/>
      <c r="M35" s="3"/>
      <c r="N35" s="3"/>
      <c r="O35" s="3"/>
      <c r="P35" s="3"/>
      <c r="Q35" s="3"/>
      <c r="R35" s="3"/>
      <c r="S35" s="3"/>
      <c r="T35" s="3"/>
      <c r="U35" s="3"/>
      <c r="V35" s="3"/>
      <c r="W35" s="3"/>
      <c r="X35" s="3"/>
    </row>
    <row r="36" spans="1:24" x14ac:dyDescent="0.25">
      <c r="A36" s="3"/>
      <c r="B36" s="3"/>
      <c r="C36" s="3"/>
      <c r="D36" s="3"/>
      <c r="E36" s="3"/>
      <c r="F36" s="3"/>
      <c r="G36" s="3"/>
      <c r="H36" s="3"/>
      <c r="I36" s="3"/>
      <c r="J36" s="3"/>
      <c r="K36" s="3"/>
      <c r="L36" s="3"/>
      <c r="M36" s="3"/>
      <c r="N36" s="3"/>
      <c r="O36" s="3"/>
      <c r="P36" s="3"/>
      <c r="Q36" s="3"/>
      <c r="R36" s="3"/>
      <c r="S36" s="3"/>
      <c r="T36" s="3"/>
      <c r="U36" s="3"/>
      <c r="V36" s="3"/>
      <c r="W36" s="3"/>
      <c r="X36" s="3"/>
    </row>
    <row r="37" spans="1:24" x14ac:dyDescent="0.25">
      <c r="A37" s="3"/>
      <c r="B37" s="3"/>
      <c r="C37" s="3"/>
      <c r="D37" s="3"/>
      <c r="E37" s="3"/>
      <c r="F37" s="3"/>
      <c r="G37" s="3"/>
      <c r="H37" s="3"/>
      <c r="I37" s="3"/>
      <c r="J37" s="3"/>
      <c r="K37" s="3"/>
      <c r="L37" s="3"/>
      <c r="M37" s="3"/>
      <c r="N37" s="3"/>
      <c r="O37" s="3"/>
      <c r="P37" s="3"/>
      <c r="Q37" s="3"/>
      <c r="R37" s="3"/>
      <c r="S37" s="3"/>
      <c r="T37" s="3"/>
      <c r="U37" s="3"/>
      <c r="V37" s="3"/>
      <c r="W37" s="3"/>
      <c r="X37" s="3"/>
    </row>
    <row r="38" spans="1:24" x14ac:dyDescent="0.25">
      <c r="A38" s="3"/>
      <c r="B38" s="3"/>
      <c r="C38" s="3"/>
      <c r="D38" s="3"/>
      <c r="E38" s="3"/>
      <c r="F38" s="3"/>
      <c r="G38" s="3"/>
      <c r="H38" s="3"/>
      <c r="I38" s="3"/>
      <c r="J38" s="3"/>
      <c r="K38" s="3"/>
      <c r="L38" s="3"/>
      <c r="M38" s="3"/>
      <c r="N38" s="3"/>
      <c r="O38" s="3"/>
      <c r="P38" s="3"/>
      <c r="Q38" s="3"/>
      <c r="R38" s="3"/>
      <c r="S38" s="3"/>
      <c r="T38" s="3"/>
      <c r="U38" s="3"/>
      <c r="V38" s="3"/>
      <c r="W38" s="3"/>
      <c r="X38" s="3"/>
    </row>
    <row r="39" spans="1:24" x14ac:dyDescent="0.25">
      <c r="A39" s="3"/>
      <c r="B39" s="3"/>
      <c r="C39" s="3"/>
      <c r="D39" s="3"/>
      <c r="E39" s="3"/>
      <c r="F39" s="3"/>
      <c r="G39" s="3"/>
      <c r="H39" s="3"/>
      <c r="I39" s="3"/>
      <c r="J39" s="3"/>
      <c r="K39" s="3"/>
      <c r="L39" s="3"/>
      <c r="M39" s="3"/>
      <c r="N39" s="3"/>
      <c r="O39" s="3"/>
      <c r="P39" s="3"/>
      <c r="Q39" s="3"/>
      <c r="R39" s="3"/>
      <c r="S39" s="3"/>
      <c r="T39" s="3"/>
      <c r="U39" s="3"/>
      <c r="V39" s="3"/>
      <c r="W39" s="3"/>
      <c r="X39" s="3"/>
    </row>
    <row r="40" spans="1:24" x14ac:dyDescent="0.25">
      <c r="A40" s="3"/>
      <c r="B40" s="3"/>
      <c r="C40" s="3"/>
      <c r="D40" s="3"/>
      <c r="E40" s="3"/>
      <c r="F40" s="3"/>
      <c r="G40" s="3"/>
      <c r="H40" s="3"/>
      <c r="I40" s="3"/>
      <c r="J40" s="3"/>
      <c r="K40" s="3"/>
      <c r="L40" s="3"/>
      <c r="M40" s="3"/>
      <c r="N40" s="3"/>
      <c r="O40" s="3"/>
      <c r="P40" s="3"/>
      <c r="Q40" s="3"/>
      <c r="R40" s="3"/>
      <c r="S40" s="3"/>
      <c r="T40" s="3"/>
      <c r="U40" s="3"/>
      <c r="V40" s="3"/>
      <c r="W40" s="3"/>
      <c r="X40" s="3"/>
    </row>
    <row r="41" spans="1:24" x14ac:dyDescent="0.25">
      <c r="A41" s="3"/>
      <c r="B41" s="3"/>
      <c r="C41" s="3"/>
      <c r="D41" s="3"/>
      <c r="E41" s="3"/>
      <c r="F41" s="3"/>
      <c r="G41" s="3"/>
      <c r="H41" s="3"/>
      <c r="I41" s="3"/>
      <c r="J41" s="3"/>
      <c r="K41" s="3"/>
      <c r="L41" s="3"/>
      <c r="M41" s="3"/>
      <c r="N41" s="3"/>
      <c r="O41" s="3"/>
      <c r="P41" s="3"/>
      <c r="Q41" s="3"/>
      <c r="R41" s="3"/>
      <c r="S41" s="3"/>
      <c r="T41" s="3"/>
      <c r="U41" s="3"/>
      <c r="V41" s="3"/>
      <c r="W41" s="3"/>
      <c r="X41" s="3"/>
    </row>
    <row r="42" spans="1:24" x14ac:dyDescent="0.25">
      <c r="A42" s="3"/>
      <c r="B42" s="3"/>
      <c r="C42" s="3"/>
      <c r="D42" s="3"/>
      <c r="E42" s="3"/>
      <c r="F42" s="3"/>
      <c r="G42" s="3"/>
      <c r="H42" s="3"/>
      <c r="I42" s="3"/>
      <c r="J42" s="3"/>
      <c r="K42" s="3"/>
      <c r="L42" s="3"/>
      <c r="M42" s="3"/>
      <c r="N42" s="3"/>
      <c r="O42" s="3"/>
      <c r="P42" s="3"/>
      <c r="Q42" s="3"/>
      <c r="R42" s="3"/>
      <c r="S42" s="3"/>
      <c r="T42" s="3"/>
      <c r="U42" s="3"/>
      <c r="V42" s="3"/>
      <c r="W42" s="3"/>
      <c r="X42" s="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3333FF"/>
  </sheetPr>
  <dimension ref="A3:E7"/>
  <sheetViews>
    <sheetView tabSelected="1" workbookViewId="0">
      <selection activeCell="A4" sqref="A4"/>
    </sheetView>
  </sheetViews>
  <sheetFormatPr defaultRowHeight="15.75" x14ac:dyDescent="0.25"/>
  <cols>
    <col min="1" max="1" width="25" bestFit="1" customWidth="1"/>
    <col min="2" max="2" width="25.625" customWidth="1"/>
    <col min="3" max="3" width="14" customWidth="1"/>
    <col min="4" max="4" width="10.75" customWidth="1"/>
  </cols>
  <sheetData>
    <row r="3" spans="1:5" x14ac:dyDescent="0.25">
      <c r="A3" t="s">
        <v>32</v>
      </c>
      <c r="B3" t="s">
        <v>33</v>
      </c>
      <c r="C3" t="s">
        <v>34</v>
      </c>
    </row>
    <row r="4" spans="1:5" x14ac:dyDescent="0.25">
      <c r="A4">
        <v>1470</v>
      </c>
      <c r="B4">
        <v>237</v>
      </c>
      <c r="C4" s="1">
        <v>36.923809523809524</v>
      </c>
    </row>
    <row r="6" spans="1:5" x14ac:dyDescent="0.25">
      <c r="A6" t="s">
        <v>35</v>
      </c>
      <c r="B6" t="s">
        <v>0</v>
      </c>
      <c r="C6" t="s">
        <v>1</v>
      </c>
      <c r="D6" t="s">
        <v>36</v>
      </c>
      <c r="E6" t="s">
        <v>37</v>
      </c>
    </row>
    <row r="7" spans="1:5" x14ac:dyDescent="0.25">
      <c r="A7">
        <f>GETPIVOTDATA("Count of Employee Number",$A$3)</f>
        <v>1470</v>
      </c>
      <c r="B7">
        <f>GETPIVOTDATA("Count of CF_attrition counts",$A$3)</f>
        <v>237</v>
      </c>
      <c r="C7" s="10">
        <f>GETPIVOTDATA("Average of Age",$A$3)</f>
        <v>36.923809523809524</v>
      </c>
      <c r="D7" s="2">
        <f>B7/A7</f>
        <v>0.16122448979591836</v>
      </c>
      <c r="E7">
        <f>A7-B7</f>
        <v>1233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3333FF"/>
  </sheetPr>
  <dimension ref="B2:H12"/>
  <sheetViews>
    <sheetView zoomScaleNormal="100" workbookViewId="0">
      <selection activeCell="G14" sqref="G14"/>
    </sheetView>
  </sheetViews>
  <sheetFormatPr defaultRowHeight="15.75" x14ac:dyDescent="0.25"/>
  <cols>
    <col min="2" max="2" width="12.375" bestFit="1" customWidth="1"/>
    <col min="3" max="3" width="23.125" bestFit="1" customWidth="1"/>
    <col min="7" max="7" width="16.125" customWidth="1"/>
    <col min="8" max="8" width="23.375" customWidth="1"/>
  </cols>
  <sheetData>
    <row r="2" spans="2:8" x14ac:dyDescent="0.25">
      <c r="B2" s="6" t="s">
        <v>42</v>
      </c>
      <c r="C2" t="s">
        <v>44</v>
      </c>
      <c r="G2" s="6" t="s">
        <v>42</v>
      </c>
      <c r="H2" t="s">
        <v>46</v>
      </c>
    </row>
    <row r="3" spans="2:8" x14ac:dyDescent="0.25">
      <c r="B3" s="7" t="s">
        <v>5</v>
      </c>
      <c r="C3">
        <v>588</v>
      </c>
      <c r="G3" s="7" t="s">
        <v>49</v>
      </c>
    </row>
    <row r="4" spans="2:8" x14ac:dyDescent="0.25">
      <c r="B4" s="7" t="s">
        <v>12</v>
      </c>
      <c r="C4">
        <v>882</v>
      </c>
      <c r="G4" s="7" t="s">
        <v>29</v>
      </c>
      <c r="H4">
        <v>5</v>
      </c>
    </row>
    <row r="5" spans="2:8" x14ac:dyDescent="0.25">
      <c r="B5" s="7" t="s">
        <v>49</v>
      </c>
      <c r="G5" s="7" t="s">
        <v>15</v>
      </c>
      <c r="H5">
        <v>31</v>
      </c>
    </row>
    <row r="6" spans="2:8" x14ac:dyDescent="0.25">
      <c r="B6" s="7" t="s">
        <v>43</v>
      </c>
      <c r="C6">
        <v>1470</v>
      </c>
      <c r="G6" s="7" t="s">
        <v>8</v>
      </c>
      <c r="H6">
        <v>44</v>
      </c>
    </row>
    <row r="7" spans="2:8" x14ac:dyDescent="0.25">
      <c r="G7" s="7" t="s">
        <v>18</v>
      </c>
      <c r="H7">
        <v>58</v>
      </c>
    </row>
    <row r="8" spans="2:8" x14ac:dyDescent="0.25">
      <c r="G8" s="7" t="s">
        <v>20</v>
      </c>
      <c r="H8">
        <v>99</v>
      </c>
    </row>
    <row r="9" spans="2:8" x14ac:dyDescent="0.25">
      <c r="G9" s="7" t="s">
        <v>43</v>
      </c>
      <c r="H9">
        <v>237</v>
      </c>
    </row>
    <row r="11" spans="2:8" x14ac:dyDescent="0.25">
      <c r="B11" t="s">
        <v>5</v>
      </c>
      <c r="C11">
        <f>IFERROR(GETPIVOTDATA("Employee Count",$B$2,"Gender","Female"),0)</f>
        <v>588</v>
      </c>
      <c r="D11" s="2">
        <f>IFERROR(C11/(C11+C12),0)</f>
        <v>0.4</v>
      </c>
    </row>
    <row r="12" spans="2:8" x14ac:dyDescent="0.25">
      <c r="B12" t="s">
        <v>45</v>
      </c>
      <c r="C12">
        <f>IFERROR(GETPIVOTDATA("Employee Count",$B$2,"Gender","Male"),0)</f>
        <v>882</v>
      </c>
      <c r="D12" s="2">
        <f>IFERROR(C12/(C12+C11),0)</f>
        <v>0.6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3333FF"/>
  </sheetPr>
  <dimension ref="A3:C24"/>
  <sheetViews>
    <sheetView workbookViewId="0">
      <selection activeCell="H18" sqref="H18"/>
    </sheetView>
  </sheetViews>
  <sheetFormatPr defaultRowHeight="15.75" x14ac:dyDescent="0.25"/>
  <cols>
    <col min="1" max="1" width="24.375" bestFit="1" customWidth="1"/>
  </cols>
  <sheetData>
    <row r="3" spans="1:3" ht="19.5" x14ac:dyDescent="0.4">
      <c r="A3" t="s">
        <v>38</v>
      </c>
      <c r="B3" s="8"/>
    </row>
    <row r="4" spans="1:3" x14ac:dyDescent="0.25">
      <c r="A4">
        <v>2.6265306122448981</v>
      </c>
    </row>
    <row r="6" spans="1:3" x14ac:dyDescent="0.25">
      <c r="A6" t="s">
        <v>39</v>
      </c>
      <c r="B6" s="5">
        <f>GETPIVOTDATA("Job Satisfaction",$A$3)</f>
        <v>2.6265306122448981</v>
      </c>
      <c r="C6">
        <f>B6/4</f>
        <v>0.65663265306122454</v>
      </c>
    </row>
    <row r="7" spans="1:3" x14ac:dyDescent="0.25">
      <c r="A7" t="s">
        <v>40</v>
      </c>
      <c r="B7" s="5">
        <f>4-B6</f>
        <v>1.3734693877551019</v>
      </c>
      <c r="C7">
        <f>B7/4</f>
        <v>0.34336734693877546</v>
      </c>
    </row>
    <row r="11" spans="1:3" ht="19.5" x14ac:dyDescent="0.4">
      <c r="B11" s="8"/>
    </row>
    <row r="24" spans="3:3" x14ac:dyDescent="0.25">
      <c r="C24" t="s">
        <v>41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3333FF"/>
  </sheetPr>
  <dimension ref="A3:E14"/>
  <sheetViews>
    <sheetView workbookViewId="0">
      <selection activeCell="B3" sqref="B3"/>
      <pivotSelection pane="bottomRight" showHeader="1" extendable="1" activeRow="2" activeCol="1" previousRow="2" previousCol="1" click="1" r:id="rId1">
        <pivotArea dataOnly="0" outline="0" axis="axisValues" fieldPosition="0"/>
      </pivotSelection>
    </sheetView>
  </sheetViews>
  <sheetFormatPr defaultRowHeight="15.75" x14ac:dyDescent="0.25"/>
  <cols>
    <col min="1" max="1" width="22.875" bestFit="1" customWidth="1"/>
    <col min="2" max="2" width="23.375" customWidth="1"/>
    <col min="4" max="4" width="22.5" customWidth="1"/>
  </cols>
  <sheetData>
    <row r="3" spans="1:5" x14ac:dyDescent="0.25">
      <c r="A3" s="6" t="s">
        <v>42</v>
      </c>
      <c r="B3" t="s">
        <v>46</v>
      </c>
      <c r="D3" t="s">
        <v>47</v>
      </c>
    </row>
    <row r="4" spans="1:5" x14ac:dyDescent="0.25">
      <c r="A4" s="7" t="s">
        <v>23</v>
      </c>
      <c r="B4">
        <v>9</v>
      </c>
      <c r="D4" t="str">
        <f>A4</f>
        <v>Healthcare Representative</v>
      </c>
      <c r="E4">
        <f>GETPIVOTDATA("CF_attrition count",$A$3,"Job Role","Healthcare Representative")</f>
        <v>9</v>
      </c>
    </row>
    <row r="5" spans="1:5" x14ac:dyDescent="0.25">
      <c r="A5" s="7" t="s">
        <v>31</v>
      </c>
      <c r="B5">
        <v>12</v>
      </c>
      <c r="D5" t="str">
        <f t="shared" ref="D5:D12" si="0">A5</f>
        <v>Human Resources</v>
      </c>
      <c r="E5">
        <f>GETPIVOTDATA("CF_attrition count",$A$3,"Job Role","Human Resources")</f>
        <v>12</v>
      </c>
    </row>
    <row r="6" spans="1:5" x14ac:dyDescent="0.25">
      <c r="A6" s="7" t="s">
        <v>16</v>
      </c>
      <c r="B6">
        <v>62</v>
      </c>
      <c r="D6" t="str">
        <f t="shared" si="0"/>
        <v>Laboratory Technician</v>
      </c>
      <c r="E6">
        <f>GETPIVOTDATA("CF_attrition count",$A$3,"Job Role","Laboratory Technician")</f>
        <v>62</v>
      </c>
    </row>
    <row r="7" spans="1:5" x14ac:dyDescent="0.25">
      <c r="A7" s="7" t="s">
        <v>26</v>
      </c>
      <c r="B7">
        <v>5</v>
      </c>
      <c r="D7" t="str">
        <f t="shared" si="0"/>
        <v>Manager</v>
      </c>
      <c r="E7">
        <f>GETPIVOTDATA("CF_attrition count",$A$3,"Job Role","Manager")</f>
        <v>5</v>
      </c>
    </row>
    <row r="8" spans="1:5" x14ac:dyDescent="0.25">
      <c r="A8" s="7" t="s">
        <v>22</v>
      </c>
      <c r="B8">
        <v>10</v>
      </c>
      <c r="D8" t="str">
        <f t="shared" si="0"/>
        <v>Manufacturing Director</v>
      </c>
      <c r="E8">
        <f>GETPIVOTDATA("CF_attrition count",$A$3,"Job Role","Manufacturing Director")</f>
        <v>10</v>
      </c>
    </row>
    <row r="9" spans="1:5" x14ac:dyDescent="0.25">
      <c r="A9" s="7" t="s">
        <v>28</v>
      </c>
      <c r="B9">
        <v>2</v>
      </c>
      <c r="D9" t="str">
        <f t="shared" si="0"/>
        <v>Research Director</v>
      </c>
      <c r="E9">
        <f>GETPIVOTDATA("CF_attrition count",$A$3,"Job Role","Research Director")</f>
        <v>2</v>
      </c>
    </row>
    <row r="10" spans="1:5" x14ac:dyDescent="0.25">
      <c r="A10" s="7" t="s">
        <v>13</v>
      </c>
      <c r="B10">
        <v>47</v>
      </c>
      <c r="D10" t="str">
        <f t="shared" si="0"/>
        <v>Research Scientist</v>
      </c>
      <c r="E10">
        <f>GETPIVOTDATA("CF_attrition count",$A$3,"Job Role","Research Scientist")</f>
        <v>47</v>
      </c>
    </row>
    <row r="11" spans="1:5" x14ac:dyDescent="0.25">
      <c r="A11" s="7" t="s">
        <v>6</v>
      </c>
      <c r="B11">
        <v>57</v>
      </c>
      <c r="D11" t="str">
        <f t="shared" si="0"/>
        <v>Sales Executive</v>
      </c>
      <c r="E11">
        <f>GETPIVOTDATA("CF_attrition count",$A$3,"Job Role","Sales Executive")</f>
        <v>57</v>
      </c>
    </row>
    <row r="12" spans="1:5" x14ac:dyDescent="0.25">
      <c r="A12" s="7" t="s">
        <v>27</v>
      </c>
      <c r="B12">
        <v>33</v>
      </c>
      <c r="D12" t="str">
        <f t="shared" si="0"/>
        <v>Sales Representative</v>
      </c>
      <c r="E12">
        <f>GETPIVOTDATA("CF_attrition count",$A$3,"Job Role","Sales Representative")</f>
        <v>33</v>
      </c>
    </row>
    <row r="13" spans="1:5" x14ac:dyDescent="0.25">
      <c r="A13" s="7" t="s">
        <v>49</v>
      </c>
    </row>
    <row r="14" spans="1:5" x14ac:dyDescent="0.25">
      <c r="A14" s="7" t="s">
        <v>43</v>
      </c>
      <c r="B14">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3333FF"/>
  </sheetPr>
  <dimension ref="A2:H8"/>
  <sheetViews>
    <sheetView workbookViewId="0">
      <selection activeCell="W5" sqref="W5"/>
    </sheetView>
  </sheetViews>
  <sheetFormatPr defaultRowHeight="15.75" x14ac:dyDescent="0.25"/>
  <cols>
    <col min="1" max="1" width="12.375" customWidth="1"/>
    <col min="2" max="2" width="23.375" customWidth="1"/>
    <col min="4" max="4" width="12.375" customWidth="1"/>
    <col min="5" max="5" width="23.375" customWidth="1"/>
    <col min="6" max="6" width="6.5" customWidth="1"/>
    <col min="7" max="7" width="12.375" customWidth="1"/>
    <col min="8" max="8" width="16.375" customWidth="1"/>
    <col min="9" max="9" width="7.5" customWidth="1"/>
    <col min="10" max="10" width="11" bestFit="1" customWidth="1"/>
  </cols>
  <sheetData>
    <row r="2" spans="1:8" x14ac:dyDescent="0.25">
      <c r="D2" s="6" t="s">
        <v>42</v>
      </c>
      <c r="E2" t="s">
        <v>46</v>
      </c>
      <c r="G2" s="6" t="s">
        <v>42</v>
      </c>
      <c r="H2" t="s">
        <v>48</v>
      </c>
    </row>
    <row r="3" spans="1:8" x14ac:dyDescent="0.25">
      <c r="A3" s="6" t="s">
        <v>42</v>
      </c>
      <c r="B3" t="s">
        <v>46</v>
      </c>
      <c r="D3" s="7" t="s">
        <v>17</v>
      </c>
      <c r="E3">
        <v>112</v>
      </c>
      <c r="G3" s="7" t="s">
        <v>21</v>
      </c>
      <c r="H3">
        <v>327</v>
      </c>
    </row>
    <row r="4" spans="1:8" x14ac:dyDescent="0.25">
      <c r="A4" s="7" t="s">
        <v>30</v>
      </c>
      <c r="B4" s="9">
        <v>5.0632911392405063E-2</v>
      </c>
      <c r="D4" s="7" t="s">
        <v>3</v>
      </c>
      <c r="E4">
        <v>51</v>
      </c>
      <c r="G4" s="7" t="s">
        <v>14</v>
      </c>
      <c r="H4">
        <v>673</v>
      </c>
    </row>
    <row r="5" spans="1:8" x14ac:dyDescent="0.25">
      <c r="A5" s="7" t="s">
        <v>11</v>
      </c>
      <c r="B5" s="9">
        <v>0.56118143459915615</v>
      </c>
      <c r="D5" s="7" t="s">
        <v>25</v>
      </c>
      <c r="E5">
        <v>38</v>
      </c>
      <c r="G5" s="7" t="s">
        <v>7</v>
      </c>
      <c r="H5">
        <v>470</v>
      </c>
    </row>
    <row r="6" spans="1:8" x14ac:dyDescent="0.25">
      <c r="A6" s="7" t="s">
        <v>4</v>
      </c>
      <c r="B6" s="9">
        <v>0.3881856540084388</v>
      </c>
      <c r="D6" s="7" t="s">
        <v>10</v>
      </c>
      <c r="E6">
        <v>25</v>
      </c>
      <c r="G6" s="7" t="s">
        <v>43</v>
      </c>
      <c r="H6">
        <v>1470</v>
      </c>
    </row>
    <row r="7" spans="1:8" x14ac:dyDescent="0.25">
      <c r="A7" s="7" t="s">
        <v>49</v>
      </c>
      <c r="B7" s="9">
        <v>0</v>
      </c>
      <c r="D7" s="7" t="s">
        <v>19</v>
      </c>
      <c r="E7">
        <v>11</v>
      </c>
    </row>
    <row r="8" spans="1:8" x14ac:dyDescent="0.25">
      <c r="A8" s="7" t="s">
        <v>43</v>
      </c>
      <c r="B8" s="9">
        <v>1</v>
      </c>
      <c r="D8" s="7" t="s">
        <v>43</v>
      </c>
      <c r="E8">
        <v>237</v>
      </c>
    </row>
  </sheetData>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4B49B-2F95-45A3-940C-0E0DD28B742C}">
  <sheetPr>
    <tabColor rgb="FF006600"/>
  </sheetPr>
  <dimension ref="A3:B7"/>
  <sheetViews>
    <sheetView workbookViewId="0">
      <selection activeCell="A4" sqref="A4"/>
    </sheetView>
  </sheetViews>
  <sheetFormatPr defaultRowHeight="15.75" x14ac:dyDescent="0.25"/>
  <cols>
    <col min="1" max="1" width="12.375" bestFit="1" customWidth="1"/>
    <col min="2" max="2" width="21.875" bestFit="1" customWidth="1"/>
  </cols>
  <sheetData>
    <row r="3" spans="1:2" x14ac:dyDescent="0.25">
      <c r="A3" s="6" t="s">
        <v>42</v>
      </c>
      <c r="B3" t="s">
        <v>50</v>
      </c>
    </row>
    <row r="4" spans="1:2" x14ac:dyDescent="0.25">
      <c r="A4" s="7" t="s">
        <v>30</v>
      </c>
      <c r="B4" s="11">
        <v>419234</v>
      </c>
    </row>
    <row r="5" spans="1:2" x14ac:dyDescent="0.25">
      <c r="A5" s="7" t="s">
        <v>11</v>
      </c>
      <c r="B5" s="11">
        <v>6036284</v>
      </c>
    </row>
    <row r="6" spans="1:2" x14ac:dyDescent="0.25">
      <c r="A6" s="7" t="s">
        <v>4</v>
      </c>
      <c r="B6" s="11">
        <v>3103791</v>
      </c>
    </row>
    <row r="7" spans="1:2" x14ac:dyDescent="0.25">
      <c r="A7" s="7" t="s">
        <v>43</v>
      </c>
      <c r="B7" s="11">
        <v>9559309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A37F1-ADF8-4307-8034-AB46663E2E40}">
  <sheetPr>
    <tabColor rgb="FF006600"/>
  </sheetPr>
  <dimension ref="A3:B7"/>
  <sheetViews>
    <sheetView workbookViewId="0">
      <selection activeCell="A6" sqref="A6"/>
    </sheetView>
  </sheetViews>
  <sheetFormatPr defaultRowHeight="15.75" x14ac:dyDescent="0.25"/>
  <cols>
    <col min="1" max="1" width="15.5" bestFit="1" customWidth="1"/>
    <col min="2" max="2" width="16.125" bestFit="1" customWidth="1"/>
  </cols>
  <sheetData>
    <row r="3" spans="1:2" x14ac:dyDescent="0.25">
      <c r="A3" s="6" t="s">
        <v>42</v>
      </c>
      <c r="B3" t="s">
        <v>51</v>
      </c>
    </row>
    <row r="4" spans="1:2" x14ac:dyDescent="0.25">
      <c r="A4" s="7" t="s">
        <v>24</v>
      </c>
      <c r="B4">
        <v>122544</v>
      </c>
    </row>
    <row r="5" spans="1:2" x14ac:dyDescent="0.25">
      <c r="A5" s="7" t="s">
        <v>9</v>
      </c>
      <c r="B5">
        <v>219558</v>
      </c>
    </row>
    <row r="6" spans="1:2" x14ac:dyDescent="0.25">
      <c r="A6" s="7" t="s">
        <v>2</v>
      </c>
      <c r="B6">
        <v>837552</v>
      </c>
    </row>
    <row r="7" spans="1:2" x14ac:dyDescent="0.25">
      <c r="A7" s="7" t="s">
        <v>43</v>
      </c>
      <c r="B7">
        <v>1179654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658AD-B7C0-47E4-900F-293F8B1BE079}">
  <sheetPr>
    <tabColor rgb="FF006600"/>
  </sheetPr>
  <dimension ref="A3:B9"/>
  <sheetViews>
    <sheetView workbookViewId="0">
      <selection activeCell="C14" sqref="C14"/>
    </sheetView>
  </sheetViews>
  <sheetFormatPr defaultRowHeight="15.75" x14ac:dyDescent="0.25"/>
  <cols>
    <col min="1" max="1" width="12.375" bestFit="1" customWidth="1"/>
    <col min="2" max="2" width="21" bestFit="1" customWidth="1"/>
    <col min="3" max="3" width="25" bestFit="1" customWidth="1"/>
  </cols>
  <sheetData>
    <row r="3" spans="1:2" x14ac:dyDescent="0.25">
      <c r="A3" s="6" t="s">
        <v>42</v>
      </c>
      <c r="B3" t="s">
        <v>52</v>
      </c>
    </row>
    <row r="4" spans="1:2" x14ac:dyDescent="0.25">
      <c r="A4" s="7" t="s">
        <v>17</v>
      </c>
      <c r="B4">
        <v>44320</v>
      </c>
    </row>
    <row r="5" spans="1:2" x14ac:dyDescent="0.25">
      <c r="A5" s="7" t="s">
        <v>3</v>
      </c>
      <c r="B5">
        <v>40400</v>
      </c>
    </row>
    <row r="6" spans="1:2" x14ac:dyDescent="0.25">
      <c r="A6" s="7" t="s">
        <v>10</v>
      </c>
      <c r="B6">
        <v>19600</v>
      </c>
    </row>
    <row r="7" spans="1:2" x14ac:dyDescent="0.25">
      <c r="A7" s="7" t="s">
        <v>19</v>
      </c>
      <c r="B7">
        <v>5520</v>
      </c>
    </row>
    <row r="8" spans="1:2" x14ac:dyDescent="0.25">
      <c r="A8" s="7" t="s">
        <v>25</v>
      </c>
      <c r="B8">
        <v>7760</v>
      </c>
    </row>
    <row r="9" spans="1:2" x14ac:dyDescent="0.25">
      <c r="A9" s="7" t="s">
        <v>43</v>
      </c>
      <c r="B9">
        <v>117600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topLeftCell="A4" workbookViewId="0">
      <selection activeCell="D21" sqref="D21"/>
    </sheetView>
  </sheetViews>
  <sheetFormatPr defaultRowHeight="15.7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Main</vt:lpstr>
      <vt:lpstr>HR Universe</vt:lpstr>
      <vt:lpstr>KPI</vt:lpstr>
      <vt:lpstr>education</vt:lpstr>
      <vt:lpstr>Job satisfaction</vt:lpstr>
      <vt:lpstr>job rule</vt:lpstr>
      <vt:lpstr>age and marital</vt:lpstr>
      <vt:lpstr>Monthly income</vt:lpstr>
      <vt:lpstr>Travel Rate</vt:lpstr>
      <vt:lpstr>standard</vt:lpstr>
      <vt:lpstr>Images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HR Analytic Dashboard</dc:title>
  <dc:creator>Asad Ali</dc:creator>
  <cp:lastModifiedBy>M Asad Ali</cp:lastModifiedBy>
  <dcterms:created xsi:type="dcterms:W3CDTF">2022-12-29T16:02:46Z</dcterms:created>
  <dcterms:modified xsi:type="dcterms:W3CDTF">2025-05-04T10:29:14Z</dcterms:modified>
  <cp:contentStatus/>
</cp:coreProperties>
</file>