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Bureau\Git-Stuff\Project-TLJ\"/>
    </mc:Choice>
  </mc:AlternateContent>
  <bookViews>
    <workbookView xWindow="240" yWindow="105" windowWidth="15600" windowHeight="8010" activeTab="2"/>
  </bookViews>
  <sheets>
    <sheet name="It0" sheetId="1" r:id="rId1"/>
    <sheet name="It1" sheetId="6" r:id="rId2"/>
    <sheet name="It2" sheetId="7" r:id="rId3"/>
    <sheet name="Constantes" sheetId="4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D32" i="7" l="1"/>
  <c r="B2" i="7" s="1"/>
  <c r="B26" i="7" l="1"/>
  <c r="F19" i="7"/>
  <c r="F13" i="7"/>
  <c r="F6" i="7"/>
  <c r="F31" i="7"/>
  <c r="F25" i="7"/>
  <c r="F29" i="7"/>
  <c r="F26" i="7"/>
  <c r="F23" i="7"/>
  <c r="F20" i="7"/>
  <c r="F17" i="7"/>
  <c r="B14" i="7"/>
  <c r="F10" i="7"/>
  <c r="F7" i="7"/>
  <c r="F4" i="7"/>
  <c r="B22" i="7"/>
  <c r="B29" i="7"/>
  <c r="F22" i="7"/>
  <c r="F16" i="7"/>
  <c r="B10" i="7"/>
  <c r="F3" i="7"/>
  <c r="F28" i="7"/>
  <c r="F18" i="7"/>
  <c r="F15" i="7"/>
  <c r="F12" i="7"/>
  <c r="F9" i="7"/>
  <c r="B6" i="7"/>
  <c r="F2" i="7"/>
  <c r="F30" i="7"/>
  <c r="F27" i="7"/>
  <c r="F24" i="7"/>
  <c r="F21" i="7"/>
  <c r="B18" i="7"/>
  <c r="F14" i="7"/>
  <c r="F11" i="7"/>
  <c r="F8" i="7"/>
  <c r="F5" i="7"/>
  <c r="D28" i="6"/>
  <c r="F15" i="6"/>
  <c r="F6" i="6"/>
  <c r="F26" i="6"/>
  <c r="F27" i="6"/>
  <c r="F7" i="6"/>
  <c r="F14" i="6"/>
  <c r="F19" i="6"/>
  <c r="F18" i="6"/>
  <c r="B18" i="6"/>
  <c r="F21" i="6"/>
  <c r="F20" i="6"/>
  <c r="F9" i="6"/>
  <c r="F17" i="6"/>
  <c r="F16" i="6"/>
  <c r="F10" i="6"/>
  <c r="F3" i="6"/>
  <c r="F11" i="6"/>
  <c r="F23" i="6"/>
  <c r="F8" i="6"/>
  <c r="F2" i="6"/>
  <c r="F22" i="6"/>
  <c r="F4" i="6"/>
  <c r="F12" i="6"/>
  <c r="F24" i="6"/>
  <c r="F5" i="6"/>
  <c r="F13" i="6"/>
  <c r="F25" i="6"/>
  <c r="B10" i="6"/>
  <c r="B14" i="6"/>
  <c r="B2" i="6"/>
  <c r="B6" i="6"/>
  <c r="B25" i="6"/>
  <c r="B22" i="6"/>
  <c r="F28" i="6"/>
  <c r="F26" i="1"/>
  <c r="F25" i="1"/>
  <c r="F24" i="1"/>
  <c r="F2" i="1"/>
  <c r="B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21" i="1"/>
  <c r="B17" i="1"/>
  <c r="B12" i="1"/>
  <c r="B7" i="1"/>
  <c r="B2" i="1"/>
  <c r="F27" i="1"/>
  <c r="F32" i="7" l="1"/>
</calcChain>
</file>

<file path=xl/sharedStrings.xml><?xml version="1.0" encoding="utf-8"?>
<sst xmlns="http://schemas.openxmlformats.org/spreadsheetml/2006/main" count="130" uniqueCount="67">
  <si>
    <t>The Lawbreaker Jellyfishes - It0</t>
  </si>
  <si>
    <t>Coefficient</t>
  </si>
  <si>
    <t>Validation (note sur 5)</t>
  </si>
  <si>
    <t>Score</t>
  </si>
  <si>
    <t>Charte</t>
  </si>
  <si>
    <t>Identification des parties prenantes</t>
  </si>
  <si>
    <t>Description de la gestion du board agile</t>
  </si>
  <si>
    <t>Description de la gestion du reporting</t>
  </si>
  <si>
    <t>Description de la gestion de la documentation</t>
  </si>
  <si>
    <t>Description des livrables</t>
  </si>
  <si>
    <t>Etude d'opportunité</t>
  </si>
  <si>
    <t>Description de la mission</t>
  </si>
  <si>
    <t>Description des objectifs</t>
  </si>
  <si>
    <t>SWOT</t>
  </si>
  <si>
    <t>Etudes d'opportunité à mener</t>
  </si>
  <si>
    <t>Analyse des risques et actions en conséquence</t>
  </si>
  <si>
    <t>Spécifications</t>
  </si>
  <si>
    <t>Identification des acteurs</t>
  </si>
  <si>
    <t>Identification des cas d'utilisation</t>
  </si>
  <si>
    <t>Description des cas d'utilisation</t>
  </si>
  <si>
    <t>Carte de navigation</t>
  </si>
  <si>
    <t>Description des contraintes de conception et d'implémentation</t>
  </si>
  <si>
    <t>Pilotage</t>
  </si>
  <si>
    <t>Board trello créé et suiveurs invités</t>
  </si>
  <si>
    <t>Board trello à jour</t>
  </si>
  <si>
    <t>Repo github créé</t>
  </si>
  <si>
    <t>Vision sur la prochaine itération</t>
  </si>
  <si>
    <t>Présentation</t>
  </si>
  <si>
    <t>Qualité de la présentation</t>
  </si>
  <si>
    <t>Partage du temps de parole</t>
  </si>
  <si>
    <t>Réponses aux questions</t>
  </si>
  <si>
    <t>Projet</t>
  </si>
  <si>
    <t>Complexité technique</t>
  </si>
  <si>
    <t>Complexité fonctionnelle</t>
  </si>
  <si>
    <t>Intérêt du projet</t>
  </si>
  <si>
    <t>Total</t>
  </si>
  <si>
    <t>The Lawbreaker Jellyfishes - It1</t>
  </si>
  <si>
    <t>Création du personnage</t>
  </si>
  <si>
    <t>Objectif rappelé clairement</t>
  </si>
  <si>
    <t>Démonstration de la feature probante</t>
  </si>
  <si>
    <t>Objectif atteint</t>
  </si>
  <si>
    <t>Tests implémentés</t>
  </si>
  <si>
    <t>Gestion de l'équipe et de l'inventaire</t>
  </si>
  <si>
    <t>Déplacement sur la carte</t>
  </si>
  <si>
    <t>Interaction avec les marchands dans les villes</t>
  </si>
  <si>
    <t>Recrutement des personnages dans les tavernes</t>
  </si>
  <si>
    <t>Repo git à jour</t>
  </si>
  <si>
    <t>Total Coefs</t>
  </si>
  <si>
    <t>Score total</t>
  </si>
  <si>
    <t>Echelle</t>
  </si>
  <si>
    <t>Vous avez tous les atouts pour être plus convainquant</t>
  </si>
  <si>
    <t>Jérome encore un effort</t>
  </si>
  <si>
    <t>Manque de dynamisme</t>
  </si>
  <si>
    <t>Soyez plus explicites !</t>
  </si>
  <si>
    <t>Trop de branches et ce avec un nommage discutable</t>
  </si>
  <si>
    <t>Un seul test, et sans assert…</t>
  </si>
  <si>
    <t xml:space="preserve">Pas encore de graphismes + visiblement quelques bugs </t>
  </si>
  <si>
    <t>Dommage pour le plantage</t>
  </si>
  <si>
    <t>Gestion des évènements et des combats</t>
  </si>
  <si>
    <t>Système de résurrection</t>
  </si>
  <si>
    <t>Système de notification</t>
  </si>
  <si>
    <t>Système de sauvegarde</t>
  </si>
  <si>
    <t>Interaction morgue</t>
  </si>
  <si>
    <t>Pas encore de graphismes dignes de ce nom</t>
  </si>
  <si>
    <t>Interaction milice</t>
  </si>
  <si>
    <t>Commentaires</t>
  </si>
  <si>
    <t>The Lawbreaker Jellyfishes - It2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</si>
</sst>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0">
    <xf numFmtId="0" fontId="0" fillId="0" borderId="0" xfId="0"/>
    <xf numFmtId="9" fontId="0" fillId="0" borderId="0" xfId="0" applyNumberFormat="1"/>
    <xf numFmtId="0" fontId="0" fillId="0" borderId="7" xfId="0" applyBorder="1" applyAlignment="1">
      <alignment horizontal="right"/>
    </xf>
    <xf numFmtId="9" fontId="0" fillId="6" borderId="8" xfId="0" applyNumberFormat="1" applyFill="1" applyBorder="1"/>
    <xf numFmtId="0" fontId="0" fillId="0" borderId="0" xfId="0" applyFill="1" applyAlignment="1">
      <alignment vertical="center"/>
    </xf>
    <xf numFmtId="9" fontId="0" fillId="0" borderId="1" xfId="0" applyNumberFormat="1" applyBorder="1"/>
    <xf numFmtId="9" fontId="0" fillId="0" borderId="6" xfId="0" applyNumberFormat="1" applyBorder="1"/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0" fillId="0" borderId="13" xfId="0" applyBorder="1" applyAlignment="1">
      <alignment horizontal="right"/>
    </xf>
    <xf numFmtId="10" fontId="0" fillId="0" borderId="14" xfId="1" applyNumberFormat="1" applyFont="1" applyBorder="1"/>
    <xf numFmtId="0" fontId="0" fillId="2" borderId="15" xfId="0" applyFill="1" applyBorder="1"/>
    <xf numFmtId="0" fontId="0" fillId="2" borderId="12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4" xfId="0" applyBorder="1"/>
    <xf numFmtId="0" fontId="0" fillId="0" borderId="18" xfId="0" applyFill="1" applyBorder="1"/>
    <xf numFmtId="0" fontId="0" fillId="0" borderId="24" xfId="0" applyFill="1" applyBorder="1"/>
    <xf numFmtId="0" fontId="0" fillId="0" borderId="19" xfId="0" applyFill="1" applyBorder="1"/>
    <xf numFmtId="0" fontId="0" fillId="0" borderId="25" xfId="0" applyFill="1" applyBorder="1"/>
    <xf numFmtId="9" fontId="0" fillId="0" borderId="5" xfId="0" applyNumberFormat="1" applyBorder="1"/>
    <xf numFmtId="0" fontId="0" fillId="0" borderId="28" xfId="0" applyFill="1" applyBorder="1" applyAlignment="1">
      <alignment horizontal="left" vertical="center"/>
    </xf>
    <xf numFmtId="0" fontId="0" fillId="0" borderId="29" xfId="0" applyFill="1" applyBorder="1" applyAlignment="1">
      <alignment horizontal="left" vertical="center"/>
    </xf>
    <xf numFmtId="0" fontId="0" fillId="0" borderId="30" xfId="0" applyFill="1" applyBorder="1" applyAlignment="1">
      <alignment horizontal="left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9" fontId="0" fillId="0" borderId="5" xfId="1" applyNumberFormat="1" applyFont="1" applyBorder="1"/>
    <xf numFmtId="9" fontId="0" fillId="0" borderId="1" xfId="1" applyNumberFormat="1" applyFont="1" applyBorder="1"/>
    <xf numFmtId="9" fontId="0" fillId="0" borderId="6" xfId="1" applyNumberFormat="1" applyFont="1" applyBorder="1"/>
    <xf numFmtId="9" fontId="0" fillId="0" borderId="13" xfId="1" applyNumberFormat="1" applyFont="1" applyBorder="1"/>
    <xf numFmtId="0" fontId="0" fillId="0" borderId="5" xfId="1" applyNumberFormat="1" applyFont="1" applyBorder="1"/>
    <xf numFmtId="0" fontId="0" fillId="0" borderId="5" xfId="0" applyNumberFormat="1" applyBorder="1" applyAlignment="1">
      <alignment horizontal="right"/>
    </xf>
    <xf numFmtId="0" fontId="0" fillId="0" borderId="13" xfId="1" applyNumberFormat="1" applyFont="1" applyBorder="1"/>
    <xf numFmtId="0" fontId="0" fillId="0" borderId="13" xfId="0" applyNumberFormat="1" applyBorder="1" applyAlignment="1">
      <alignment horizontal="right"/>
    </xf>
    <xf numFmtId="0" fontId="0" fillId="0" borderId="1" xfId="1" applyNumberFormat="1" applyFont="1" applyBorder="1"/>
    <xf numFmtId="0" fontId="0" fillId="0" borderId="1" xfId="0" applyNumberFormat="1" applyBorder="1" applyAlignment="1">
      <alignment horizontal="right"/>
    </xf>
    <xf numFmtId="0" fontId="0" fillId="0" borderId="1" xfId="1" applyNumberFormat="1" applyFont="1" applyBorder="1" applyAlignment="1">
      <alignment horizontal="right"/>
    </xf>
    <xf numFmtId="10" fontId="0" fillId="0" borderId="3" xfId="1" applyNumberFormat="1" applyFont="1" applyBorder="1" applyAlignment="1">
      <alignment horizontal="right"/>
    </xf>
    <xf numFmtId="0" fontId="0" fillId="0" borderId="29" xfId="0" applyFill="1" applyBorder="1" applyAlignment="1"/>
    <xf numFmtId="0" fontId="0" fillId="0" borderId="30" xfId="0" applyFill="1" applyBorder="1"/>
    <xf numFmtId="0" fontId="0" fillId="0" borderId="6" xfId="1" applyNumberFormat="1" applyFont="1" applyBorder="1"/>
    <xf numFmtId="0" fontId="0" fillId="0" borderId="6" xfId="0" applyNumberFormat="1" applyBorder="1" applyAlignment="1">
      <alignment horizontal="right"/>
    </xf>
    <xf numFmtId="0" fontId="0" fillId="0" borderId="5" xfId="0" applyNumberFormat="1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Fill="1" applyBorder="1" applyAlignment="1">
      <alignment horizontal="right"/>
    </xf>
    <xf numFmtId="0" fontId="0" fillId="0" borderId="23" xfId="0" applyNumberFormat="1" applyBorder="1"/>
    <xf numFmtId="10" fontId="0" fillId="6" borderId="8" xfId="0" applyNumberFormat="1" applyFill="1" applyBorder="1"/>
    <xf numFmtId="0" fontId="0" fillId="0" borderId="31" xfId="0" applyBorder="1"/>
    <xf numFmtId="0" fontId="0" fillId="0" borderId="32" xfId="1" applyNumberFormat="1" applyFont="1" applyBorder="1"/>
    <xf numFmtId="0" fontId="0" fillId="0" borderId="32" xfId="0" applyNumberFormat="1" applyBorder="1" applyAlignment="1">
      <alignment horizontal="right"/>
    </xf>
    <xf numFmtId="10" fontId="0" fillId="0" borderId="33" xfId="1" applyNumberFormat="1" applyFont="1" applyBorder="1"/>
    <xf numFmtId="0" fontId="0" fillId="0" borderId="34" xfId="0" applyNumberFormat="1" applyBorder="1" applyAlignment="1">
      <alignment horizontal="right"/>
    </xf>
    <xf numFmtId="10" fontId="0" fillId="0" borderId="8" xfId="1" applyNumberFormat="1" applyFont="1" applyBorder="1"/>
    <xf numFmtId="0" fontId="0" fillId="0" borderId="35" xfId="0" applyNumberFormat="1" applyBorder="1" applyAlignment="1">
      <alignment horizontal="right"/>
    </xf>
    <xf numFmtId="10" fontId="0" fillId="0" borderId="36" xfId="1" applyNumberFormat="1" applyFont="1" applyBorder="1"/>
    <xf numFmtId="0" fontId="0" fillId="0" borderId="37" xfId="0" applyFill="1" applyBorder="1"/>
    <xf numFmtId="0" fontId="0" fillId="9" borderId="9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9" fontId="0" fillId="9" borderId="26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0" fillId="7" borderId="9" xfId="0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9" fontId="0" fillId="3" borderId="21" xfId="0" applyNumberForma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9" fontId="0" fillId="4" borderId="21" xfId="0" applyNumberForma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9" fontId="0" fillId="5" borderId="21" xfId="0" applyNumberForma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9" fontId="0" fillId="7" borderId="21" xfId="0" applyNumberForma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9" fontId="0" fillId="8" borderId="21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10" borderId="9" xfId="0" applyFill="1" applyBorder="1" applyAlignment="1">
      <alignment vertical="center" wrapText="1"/>
    </xf>
    <xf numFmtId="0" fontId="0" fillId="10" borderId="10" xfId="0" applyFill="1" applyBorder="1" applyAlignment="1">
      <alignment vertical="center" wrapText="1"/>
    </xf>
    <xf numFmtId="10" fontId="0" fillId="10" borderId="26" xfId="0" applyNumberFormat="1" applyFill="1" applyBorder="1" applyAlignment="1">
      <alignment horizontal="center" vertical="center"/>
    </xf>
    <xf numFmtId="10" fontId="0" fillId="10" borderId="0" xfId="0" applyNumberFormat="1" applyFill="1" applyBorder="1" applyAlignment="1">
      <alignment horizontal="center" vertical="center"/>
    </xf>
    <xf numFmtId="0" fontId="0" fillId="11" borderId="9" xfId="0" applyFill="1" applyBorder="1" applyAlignment="1">
      <alignment vertical="center" wrapText="1"/>
    </xf>
    <xf numFmtId="0" fontId="0" fillId="11" borderId="10" xfId="0" applyFill="1" applyBorder="1" applyAlignment="1">
      <alignment vertical="center" wrapText="1"/>
    </xf>
    <xf numFmtId="10" fontId="0" fillId="11" borderId="26" xfId="1" applyNumberFormat="1" applyFont="1" applyFill="1" applyBorder="1" applyAlignment="1">
      <alignment horizontal="center" vertical="center"/>
    </xf>
    <xf numFmtId="10" fontId="0" fillId="11" borderId="0" xfId="1" applyNumberFormat="1" applyFont="1" applyFill="1" applyBorder="1" applyAlignment="1">
      <alignment horizontal="center" vertical="center"/>
    </xf>
    <xf numFmtId="10" fontId="0" fillId="8" borderId="26" xfId="1" applyNumberFormat="1" applyFont="1" applyFill="1" applyBorder="1" applyAlignment="1">
      <alignment horizontal="center" vertical="center"/>
    </xf>
    <xf numFmtId="10" fontId="0" fillId="8" borderId="0" xfId="1" applyNumberFormat="1" applyFont="1" applyFill="1" applyBorder="1" applyAlignment="1">
      <alignment horizontal="center" vertical="center"/>
    </xf>
    <xf numFmtId="10" fontId="0" fillId="8" borderId="27" xfId="1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0" fontId="0" fillId="5" borderId="11" xfId="0" applyFill="1" applyBorder="1" applyAlignment="1">
      <alignment vertical="center" wrapText="1"/>
    </xf>
    <xf numFmtId="10" fontId="0" fillId="5" borderId="21" xfId="1" applyNumberFormat="1" applyFont="1" applyFill="1" applyBorder="1" applyAlignment="1">
      <alignment horizontal="center" vertical="center"/>
    </xf>
    <xf numFmtId="10" fontId="0" fillId="5" borderId="22" xfId="1" applyNumberFormat="1" applyFont="1" applyFill="1" applyBorder="1" applyAlignment="1">
      <alignment horizontal="center" vertical="center"/>
    </xf>
    <xf numFmtId="10" fontId="0" fillId="5" borderId="23" xfId="1" applyNumberFormat="1" applyFont="1" applyFill="1" applyBorder="1" applyAlignment="1">
      <alignment horizontal="center" vertical="center"/>
    </xf>
    <xf numFmtId="0" fontId="0" fillId="12" borderId="9" xfId="0" applyFill="1" applyBorder="1" applyAlignment="1">
      <alignment vertical="center" wrapText="1"/>
    </xf>
    <xf numFmtId="0" fontId="0" fillId="12" borderId="10" xfId="0" applyFill="1" applyBorder="1" applyAlignment="1">
      <alignment vertical="center" wrapText="1"/>
    </xf>
    <xf numFmtId="0" fontId="0" fillId="12" borderId="11" xfId="0" applyFill="1" applyBorder="1" applyAlignment="1">
      <alignment vertical="center" wrapText="1"/>
    </xf>
    <xf numFmtId="10" fontId="0" fillId="12" borderId="21" xfId="1" applyNumberFormat="1" applyFont="1" applyFill="1" applyBorder="1" applyAlignment="1">
      <alignment horizontal="center" vertical="center"/>
    </xf>
    <xf numFmtId="10" fontId="0" fillId="12" borderId="22" xfId="1" applyNumberFormat="1" applyFont="1" applyFill="1" applyBorder="1" applyAlignment="1">
      <alignment horizontal="center" vertical="center"/>
    </xf>
    <xf numFmtId="10" fontId="0" fillId="12" borderId="23" xfId="1" applyNumberFormat="1" applyFont="1" applyFill="1" applyBorder="1" applyAlignment="1">
      <alignment horizontal="center" vertical="center"/>
    </xf>
    <xf numFmtId="10" fontId="0" fillId="7" borderId="26" xfId="1" applyNumberFormat="1" applyFont="1" applyFill="1" applyBorder="1" applyAlignment="1">
      <alignment horizontal="center" vertical="center"/>
    </xf>
    <xf numFmtId="10" fontId="0" fillId="7" borderId="0" xfId="1" applyNumberFormat="1" applyFont="1" applyFill="1" applyBorder="1" applyAlignment="1">
      <alignment horizontal="center" vertical="center"/>
    </xf>
    <xf numFmtId="0" fontId="0" fillId="13" borderId="9" xfId="0" applyFill="1" applyBorder="1" applyAlignment="1">
      <alignment horizontal="left" vertical="center" wrapText="1"/>
    </xf>
    <xf numFmtId="0" fontId="0" fillId="13" borderId="10" xfId="0" applyFill="1" applyBorder="1" applyAlignment="1">
      <alignment horizontal="left" vertical="center" wrapText="1"/>
    </xf>
    <xf numFmtId="0" fontId="0" fillId="13" borderId="11" xfId="0" applyFill="1" applyBorder="1" applyAlignment="1">
      <alignment horizontal="left" vertical="center" wrapText="1"/>
    </xf>
    <xf numFmtId="10" fontId="0" fillId="13" borderId="26" xfId="1" applyNumberFormat="1" applyFont="1" applyFill="1" applyBorder="1" applyAlignment="1">
      <alignment horizontal="center" vertical="center"/>
    </xf>
    <xf numFmtId="10" fontId="0" fillId="13" borderId="0" xfId="1" applyNumberFormat="1" applyFont="1" applyFill="1" applyBorder="1" applyAlignment="1">
      <alignment horizontal="center" vertical="center"/>
    </xf>
    <xf numFmtId="10" fontId="0" fillId="13" borderId="27" xfId="1" applyNumberFormat="1" applyFont="1" applyFill="1" applyBorder="1" applyAlignment="1">
      <alignment horizontal="center" vertical="center"/>
    </xf>
    <xf numFmtId="0" fontId="0" fillId="0" borderId="38" xfId="0" applyBorder="1"/>
    <xf numFmtId="10" fontId="0" fillId="0" borderId="39" xfId="1" applyNumberFormat="1" applyFont="1" applyBorder="1"/>
    <xf numFmtId="0" fontId="0" fillId="0" borderId="40" xfId="0" applyBorder="1"/>
    <xf numFmtId="10" fontId="0" fillId="0" borderId="41" xfId="1" applyNumberFormat="1" applyFont="1" applyBorder="1"/>
    <xf numFmtId="0" fontId="0" fillId="0" borderId="42" xfId="0" applyBorder="1"/>
    <xf numFmtId="10" fontId="0" fillId="0" borderId="43" xfId="1" applyNumberFormat="1" applyFont="1" applyBorder="1"/>
    <xf numFmtId="0" fontId="0" fillId="0" borderId="13" xfId="0" applyNumberFormat="1" applyBorder="1"/>
    <xf numFmtId="0" fontId="0" fillId="0" borderId="37" xfId="0" applyBorder="1"/>
    <xf numFmtId="10" fontId="0" fillId="7" borderId="27" xfId="1" applyNumberFormat="1" applyFont="1" applyFill="1" applyBorder="1" applyAlignment="1">
      <alignment horizontal="center" vertical="center"/>
    </xf>
    <xf numFmtId="0" fontId="0" fillId="0" borderId="44" xfId="0" applyBorder="1"/>
    <xf numFmtId="10" fontId="0" fillId="0" borderId="45" xfId="1" applyNumberFormat="1" applyFont="1" applyBorder="1"/>
    <xf numFmtId="0" fontId="0" fillId="0" borderId="28" xfId="0" applyFill="1" applyBorder="1"/>
    <xf numFmtId="0" fontId="0" fillId="0" borderId="38" xfId="0" applyBorder="1" applyAlignment="1">
      <alignment horizontal="left" vertical="center"/>
    </xf>
    <xf numFmtId="10" fontId="0" fillId="12" borderId="27" xfId="1" applyNumberFormat="1" applyFont="1" applyFill="1" applyBorder="1" applyAlignment="1">
      <alignment horizontal="center" vertical="center"/>
    </xf>
    <xf numFmtId="0" fontId="0" fillId="12" borderId="11" xfId="0" applyFill="1" applyBorder="1" applyAlignment="1">
      <alignment horizontal="left" vertical="center" wrapText="1"/>
    </xf>
    <xf numFmtId="0" fontId="0" fillId="0" borderId="40" xfId="0" applyBorder="1" applyAlignment="1">
      <alignment horizontal="left" vertical="center"/>
    </xf>
    <xf numFmtId="10" fontId="0" fillId="12" borderId="0" xfId="1" applyNumberFormat="1" applyFont="1" applyFill="1" applyBorder="1" applyAlignment="1">
      <alignment horizontal="center" vertical="center"/>
    </xf>
    <xf numFmtId="0" fontId="0" fillId="12" borderId="10" xfId="0" applyFill="1" applyBorder="1" applyAlignment="1">
      <alignment horizontal="left" vertical="center" wrapText="1"/>
    </xf>
    <xf numFmtId="10" fontId="0" fillId="12" borderId="26" xfId="1" applyNumberFormat="1" applyFont="1" applyFill="1" applyBorder="1" applyAlignment="1">
      <alignment horizontal="center" vertical="center"/>
    </xf>
    <xf numFmtId="0" fontId="0" fillId="12" borderId="9" xfId="0" applyFill="1" applyBorder="1" applyAlignment="1">
      <alignment horizontal="left" vertical="center" wrapText="1"/>
    </xf>
    <xf numFmtId="10" fontId="0" fillId="0" borderId="46" xfId="1" applyNumberFormat="1" applyFont="1" applyBorder="1"/>
    <xf numFmtId="10" fontId="0" fillId="0" borderId="47" xfId="1" applyNumberFormat="1" applyFont="1" applyBorder="1"/>
    <xf numFmtId="10" fontId="0" fillId="11" borderId="23" xfId="1" applyNumberFormat="1" applyFont="1" applyFill="1" applyBorder="1" applyAlignment="1">
      <alignment horizontal="center" vertical="center"/>
    </xf>
    <xf numFmtId="0" fontId="0" fillId="11" borderId="11" xfId="0" applyFill="1" applyBorder="1" applyAlignment="1">
      <alignment vertical="center" wrapText="1"/>
    </xf>
    <xf numFmtId="10" fontId="0" fillId="11" borderId="22" xfId="1" applyNumberFormat="1" applyFont="1" applyFill="1" applyBorder="1" applyAlignment="1">
      <alignment horizontal="center" vertical="center"/>
    </xf>
    <xf numFmtId="10" fontId="0" fillId="11" borderId="21" xfId="1" applyNumberFormat="1" applyFont="1" applyFill="1" applyBorder="1" applyAlignment="1">
      <alignment horizontal="center" vertical="center"/>
    </xf>
    <xf numFmtId="10" fontId="0" fillId="0" borderId="48" xfId="1" applyNumberFormat="1" applyFont="1" applyBorder="1"/>
    <xf numFmtId="10" fontId="0" fillId="10" borderId="0" xfId="1" applyNumberFormat="1" applyFont="1" applyFill="1" applyBorder="1" applyAlignment="1">
      <alignment horizontal="center" vertical="center"/>
    </xf>
    <xf numFmtId="10" fontId="0" fillId="0" borderId="41" xfId="1" applyNumberFormat="1" applyFont="1" applyBorder="1" applyAlignment="1">
      <alignment horizontal="right"/>
    </xf>
    <xf numFmtId="10" fontId="0" fillId="10" borderId="26" xfId="1" applyNumberFormat="1" applyFont="1" applyFill="1" applyBorder="1" applyAlignment="1">
      <alignment horizontal="center" vertical="center"/>
    </xf>
    <xf numFmtId="10" fontId="0" fillId="14" borderId="0" xfId="0" applyNumberFormat="1" applyFill="1" applyBorder="1" applyAlignment="1">
      <alignment horizontal="center" vertical="center"/>
    </xf>
    <xf numFmtId="0" fontId="0" fillId="14" borderId="10" xfId="0" applyFill="1" applyBorder="1" applyAlignment="1">
      <alignment vertical="center" wrapText="1"/>
    </xf>
    <xf numFmtId="0" fontId="0" fillId="0" borderId="44" xfId="0" applyBorder="1" applyAlignment="1">
      <alignment horizontal="left" vertical="center"/>
    </xf>
    <xf numFmtId="10" fontId="0" fillId="14" borderId="26" xfId="0" applyNumberFormat="1" applyFill="1" applyBorder="1" applyAlignment="1">
      <alignment horizontal="center" vertical="center"/>
    </xf>
    <xf numFmtId="0" fontId="0" fillId="14" borderId="9" xfId="0" applyFill="1" applyBorder="1" applyAlignment="1">
      <alignment vertical="center" wrapText="1"/>
    </xf>
    <xf numFmtId="0" fontId="0" fillId="2" borderId="49" xfId="0" applyFill="1" applyBorder="1"/>
    <xf numFmtId="0" fontId="0" fillId="2" borderId="50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reau/EvaluationIteration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onstantes"/>
    </sheetNames>
    <sheetDataSet>
      <sheetData sheetId="0" refreshError="1"/>
      <sheetData sheetId="1">
        <row r="1">
          <cell r="B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33" sqref="C33"/>
    </sheetView>
  </sheetViews>
  <sheetFormatPr baseColWidth="10" defaultColWidth="11.42578125" defaultRowHeight="15" x14ac:dyDescent="0.25"/>
  <cols>
    <col min="1" max="1" width="19" bestFit="1" customWidth="1"/>
    <col min="2" max="2" width="19" customWidth="1"/>
    <col min="3" max="3" width="58.140625" bestFit="1" customWidth="1"/>
    <col min="5" max="5" width="20.85546875" bestFit="1" customWidth="1"/>
  </cols>
  <sheetData>
    <row r="1" spans="1:9" ht="16.5" thickBot="1" x14ac:dyDescent="0.3">
      <c r="A1" s="69" t="s">
        <v>0</v>
      </c>
      <c r="B1" s="70"/>
      <c r="C1" s="71"/>
      <c r="D1" s="15" t="s">
        <v>1</v>
      </c>
      <c r="E1" s="15" t="s">
        <v>2</v>
      </c>
      <c r="F1" s="16" t="s">
        <v>3</v>
      </c>
    </row>
    <row r="2" spans="1:9" x14ac:dyDescent="0.25">
      <c r="A2" s="93" t="s">
        <v>4</v>
      </c>
      <c r="B2" s="78">
        <f>SUM(D2:D6)</f>
        <v>0.16</v>
      </c>
      <c r="C2" s="17" t="s">
        <v>5</v>
      </c>
      <c r="D2" s="32">
        <v>0.03</v>
      </c>
      <c r="E2" s="7">
        <v>4</v>
      </c>
      <c r="F2" s="10">
        <f>E2/Constantes!B$1*D2</f>
        <v>2.4E-2</v>
      </c>
    </row>
    <row r="3" spans="1:9" x14ac:dyDescent="0.25">
      <c r="A3" s="94"/>
      <c r="B3" s="79"/>
      <c r="C3" s="18" t="s">
        <v>6</v>
      </c>
      <c r="D3" s="33">
        <v>0.04</v>
      </c>
      <c r="E3" s="8">
        <v>4</v>
      </c>
      <c r="F3" s="11">
        <f>E3/Constantes!B$1*D3</f>
        <v>3.2000000000000001E-2</v>
      </c>
    </row>
    <row r="4" spans="1:9" x14ac:dyDescent="0.25">
      <c r="A4" s="94"/>
      <c r="B4" s="79"/>
      <c r="C4" s="18" t="s">
        <v>7</v>
      </c>
      <c r="D4" s="33">
        <v>0.03</v>
      </c>
      <c r="E4" s="8">
        <v>3</v>
      </c>
      <c r="F4" s="11">
        <f>E4/Constantes!B$1*D4</f>
        <v>1.7999999999999999E-2</v>
      </c>
      <c r="H4" s="1"/>
    </row>
    <row r="5" spans="1:9" x14ac:dyDescent="0.25">
      <c r="A5" s="94"/>
      <c r="B5" s="79"/>
      <c r="C5" s="18" t="s">
        <v>8</v>
      </c>
      <c r="D5" s="33">
        <v>0.03</v>
      </c>
      <c r="E5" s="8">
        <v>3</v>
      </c>
      <c r="F5" s="11">
        <f>E5/Constantes!B$1*D5</f>
        <v>1.7999999999999999E-2</v>
      </c>
    </row>
    <row r="6" spans="1:9" ht="15.75" thickBot="1" x14ac:dyDescent="0.3">
      <c r="A6" s="95"/>
      <c r="B6" s="80"/>
      <c r="C6" s="19" t="s">
        <v>9</v>
      </c>
      <c r="D6" s="34">
        <v>0.03</v>
      </c>
      <c r="E6" s="9">
        <v>3</v>
      </c>
      <c r="F6" s="12">
        <f>E6/Constantes!B$1*D6</f>
        <v>1.7999999999999999E-2</v>
      </c>
    </row>
    <row r="7" spans="1:9" x14ac:dyDescent="0.25">
      <c r="A7" s="96" t="s">
        <v>10</v>
      </c>
      <c r="B7" s="81">
        <f>SUM(D7:D11)</f>
        <v>0.17</v>
      </c>
      <c r="C7" s="20" t="s">
        <v>11</v>
      </c>
      <c r="D7" s="35">
        <v>0.04</v>
      </c>
      <c r="E7" s="13">
        <v>4</v>
      </c>
      <c r="F7" s="14">
        <f>E7/Constantes!B$1*D7</f>
        <v>3.2000000000000001E-2</v>
      </c>
    </row>
    <row r="8" spans="1:9" x14ac:dyDescent="0.25">
      <c r="A8" s="97"/>
      <c r="B8" s="82"/>
      <c r="C8" s="18" t="s">
        <v>12</v>
      </c>
      <c r="D8" s="33">
        <v>0.04</v>
      </c>
      <c r="E8" s="8">
        <v>4</v>
      </c>
      <c r="F8" s="11">
        <f>E8/Constantes!B$1*D8</f>
        <v>3.2000000000000001E-2</v>
      </c>
    </row>
    <row r="9" spans="1:9" x14ac:dyDescent="0.25">
      <c r="A9" s="97"/>
      <c r="B9" s="82"/>
      <c r="C9" s="18" t="s">
        <v>13</v>
      </c>
      <c r="D9" s="33">
        <v>0.03</v>
      </c>
      <c r="E9" s="8">
        <v>4</v>
      </c>
      <c r="F9" s="11">
        <f>E9/Constantes!B$1*D9</f>
        <v>2.4E-2</v>
      </c>
      <c r="H9" s="1"/>
    </row>
    <row r="10" spans="1:9" x14ac:dyDescent="0.25">
      <c r="A10" s="97"/>
      <c r="B10" s="82"/>
      <c r="C10" s="18" t="s">
        <v>14</v>
      </c>
      <c r="D10" s="33">
        <v>0.03</v>
      </c>
      <c r="E10" s="8">
        <v>4</v>
      </c>
      <c r="F10" s="11">
        <f>E10/Constantes!B$1*D10</f>
        <v>2.4E-2</v>
      </c>
    </row>
    <row r="11" spans="1:9" ht="15.75" thickBot="1" x14ac:dyDescent="0.3">
      <c r="A11" s="98"/>
      <c r="B11" s="83"/>
      <c r="C11" s="19" t="s">
        <v>15</v>
      </c>
      <c r="D11" s="34">
        <v>0.03</v>
      </c>
      <c r="E11" s="9">
        <v>4</v>
      </c>
      <c r="F11" s="12">
        <f>E11/Constantes!B$1*D11</f>
        <v>2.4E-2</v>
      </c>
    </row>
    <row r="12" spans="1:9" x14ac:dyDescent="0.25">
      <c r="A12" s="99" t="s">
        <v>16</v>
      </c>
      <c r="B12" s="84">
        <f>SUM(D12:D16)</f>
        <v>0.17</v>
      </c>
      <c r="C12" s="20" t="s">
        <v>17</v>
      </c>
      <c r="D12" s="35">
        <v>0.03</v>
      </c>
      <c r="E12" s="13">
        <v>5</v>
      </c>
      <c r="F12" s="14">
        <f>E12/Constantes!B$1*D12</f>
        <v>0.03</v>
      </c>
    </row>
    <row r="13" spans="1:9" x14ac:dyDescent="0.25">
      <c r="A13" s="100"/>
      <c r="B13" s="85"/>
      <c r="C13" s="18" t="s">
        <v>18</v>
      </c>
      <c r="D13" s="33">
        <v>0.03</v>
      </c>
      <c r="E13" s="8">
        <v>5</v>
      </c>
      <c r="F13" s="11">
        <f>E13/Constantes!B$1*D13</f>
        <v>0.03</v>
      </c>
    </row>
    <row r="14" spans="1:9" x14ac:dyDescent="0.25">
      <c r="A14" s="100"/>
      <c r="B14" s="85"/>
      <c r="C14" s="21" t="s">
        <v>19</v>
      </c>
      <c r="D14" s="33">
        <v>0.04</v>
      </c>
      <c r="E14" s="8">
        <v>5</v>
      </c>
      <c r="F14" s="11">
        <f>E14/Constantes!B$1*D14</f>
        <v>0.04</v>
      </c>
      <c r="H14" s="1"/>
    </row>
    <row r="15" spans="1:9" x14ac:dyDescent="0.25">
      <c r="A15" s="100"/>
      <c r="B15" s="85"/>
      <c r="C15" s="18" t="s">
        <v>20</v>
      </c>
      <c r="D15" s="33">
        <v>0.04</v>
      </c>
      <c r="E15" s="8">
        <v>5</v>
      </c>
      <c r="F15" s="11">
        <f>E15/Constantes!B$1*D15</f>
        <v>0.04</v>
      </c>
      <c r="I15" s="1"/>
    </row>
    <row r="16" spans="1:9" ht="15.75" thickBot="1" x14ac:dyDescent="0.3">
      <c r="A16" s="101"/>
      <c r="B16" s="86"/>
      <c r="C16" s="19" t="s">
        <v>21</v>
      </c>
      <c r="D16" s="34">
        <v>0.03</v>
      </c>
      <c r="E16" s="9">
        <v>3</v>
      </c>
      <c r="F16" s="12">
        <f>E16/Constantes!B$1*D16</f>
        <v>1.7999999999999999E-2</v>
      </c>
    </row>
    <row r="17" spans="1:6" x14ac:dyDescent="0.25">
      <c r="A17" s="72" t="s">
        <v>22</v>
      </c>
      <c r="B17" s="87">
        <f>SUM(D17:D20)</f>
        <v>0.17</v>
      </c>
      <c r="C17" s="22" t="s">
        <v>23</v>
      </c>
      <c r="D17" s="35">
        <v>0.02</v>
      </c>
      <c r="E17" s="13">
        <v>5</v>
      </c>
      <c r="F17" s="14">
        <f>E17/Constantes!B$1*D17</f>
        <v>0.02</v>
      </c>
    </row>
    <row r="18" spans="1:6" x14ac:dyDescent="0.25">
      <c r="A18" s="73"/>
      <c r="B18" s="88"/>
      <c r="C18" s="21" t="s">
        <v>24</v>
      </c>
      <c r="D18" s="33">
        <v>0.05</v>
      </c>
      <c r="E18" s="8">
        <v>5</v>
      </c>
      <c r="F18" s="11">
        <f>E18/Constantes!B$1*D18</f>
        <v>0.05</v>
      </c>
    </row>
    <row r="19" spans="1:6" x14ac:dyDescent="0.25">
      <c r="A19" s="73"/>
      <c r="B19" s="88"/>
      <c r="C19" s="24" t="s">
        <v>25</v>
      </c>
      <c r="D19" s="33">
        <v>0.02</v>
      </c>
      <c r="E19" s="8">
        <v>5</v>
      </c>
      <c r="F19" s="11">
        <f>E19/Constantes!B$1*D19</f>
        <v>0.02</v>
      </c>
    </row>
    <row r="20" spans="1:6" ht="15.75" thickBot="1" x14ac:dyDescent="0.3">
      <c r="A20" s="74"/>
      <c r="B20" s="89"/>
      <c r="C20" s="23" t="s">
        <v>26</v>
      </c>
      <c r="D20" s="34">
        <v>0.08</v>
      </c>
      <c r="E20" s="9">
        <v>4</v>
      </c>
      <c r="F20" s="12">
        <f>E20/Constantes!B$1*D20</f>
        <v>6.4000000000000001E-2</v>
      </c>
    </row>
    <row r="21" spans="1:6" x14ac:dyDescent="0.25">
      <c r="A21" s="75" t="s">
        <v>27</v>
      </c>
      <c r="B21" s="90">
        <f>SUM(D21:D23)</f>
        <v>0.16</v>
      </c>
      <c r="C21" s="29" t="s">
        <v>28</v>
      </c>
      <c r="D21" s="25">
        <v>0.06</v>
      </c>
      <c r="E21" s="7">
        <v>3</v>
      </c>
      <c r="F21" s="10">
        <f>E21/Constantes!B$1*D21</f>
        <v>3.5999999999999997E-2</v>
      </c>
    </row>
    <row r="22" spans="1:6" x14ac:dyDescent="0.25">
      <c r="A22" s="76"/>
      <c r="B22" s="91"/>
      <c r="C22" s="30" t="s">
        <v>29</v>
      </c>
      <c r="D22" s="5">
        <v>0.04</v>
      </c>
      <c r="E22" s="8">
        <v>3</v>
      </c>
      <c r="F22" s="11">
        <f>E22/Constantes!B$1*D22</f>
        <v>2.4E-2</v>
      </c>
    </row>
    <row r="23" spans="1:6" ht="15.75" thickBot="1" x14ac:dyDescent="0.3">
      <c r="A23" s="77"/>
      <c r="B23" s="92"/>
      <c r="C23" s="31" t="s">
        <v>30</v>
      </c>
      <c r="D23" s="6">
        <v>0.06</v>
      </c>
      <c r="E23" s="9">
        <v>4</v>
      </c>
      <c r="F23" s="12">
        <f>E23/Constantes!B$1*D23</f>
        <v>4.8000000000000001E-2</v>
      </c>
    </row>
    <row r="24" spans="1:6" x14ac:dyDescent="0.25">
      <c r="A24" s="63" t="s">
        <v>31</v>
      </c>
      <c r="B24" s="66">
        <f>SUM(D24:D26)</f>
        <v>0.16999999999999998</v>
      </c>
      <c r="C24" s="26" t="s">
        <v>32</v>
      </c>
      <c r="D24" s="25">
        <v>0.06</v>
      </c>
      <c r="E24" s="7">
        <v>3</v>
      </c>
      <c r="F24" s="10">
        <f>E24/Constantes!B$1*D24</f>
        <v>3.5999999999999997E-2</v>
      </c>
    </row>
    <row r="25" spans="1:6" x14ac:dyDescent="0.25">
      <c r="A25" s="64"/>
      <c r="B25" s="67"/>
      <c r="C25" s="27" t="s">
        <v>33</v>
      </c>
      <c r="D25" s="5">
        <v>0.05</v>
      </c>
      <c r="E25" s="8">
        <v>4</v>
      </c>
      <c r="F25" s="11">
        <f>E25/Constantes!B$1*D25</f>
        <v>4.0000000000000008E-2</v>
      </c>
    </row>
    <row r="26" spans="1:6" ht="15.75" thickBot="1" x14ac:dyDescent="0.3">
      <c r="A26" s="65"/>
      <c r="B26" s="68"/>
      <c r="C26" s="28" t="s">
        <v>34</v>
      </c>
      <c r="D26" s="6">
        <v>0.06</v>
      </c>
      <c r="E26" s="9">
        <v>4</v>
      </c>
      <c r="F26" s="12">
        <f>E26/Constantes!B$1*D26</f>
        <v>4.8000000000000001E-2</v>
      </c>
    </row>
    <row r="27" spans="1:6" ht="15.75" thickBot="1" x14ac:dyDescent="0.3">
      <c r="D27" s="1"/>
      <c r="E27" s="2" t="s">
        <v>35</v>
      </c>
      <c r="F27" s="3">
        <f>SUM(F2:F26)</f>
        <v>0.79000000000000026</v>
      </c>
    </row>
    <row r="29" spans="1:6" x14ac:dyDescent="0.25">
      <c r="A29" s="4"/>
      <c r="B29" s="4"/>
    </row>
  </sheetData>
  <mergeCells count="13">
    <mergeCell ref="A24:A26"/>
    <mergeCell ref="B24:B26"/>
    <mergeCell ref="A1:C1"/>
    <mergeCell ref="A17:A20"/>
    <mergeCell ref="A21:A23"/>
    <mergeCell ref="B2:B6"/>
    <mergeCell ref="B7:B11"/>
    <mergeCell ref="B12:B16"/>
    <mergeCell ref="B17:B20"/>
    <mergeCell ref="B21:B23"/>
    <mergeCell ref="A2:A6"/>
    <mergeCell ref="A7:A11"/>
    <mergeCell ref="A12:A16"/>
  </mergeCells>
  <pageMargins left="0.7" right="0.7" top="0.75" bottom="0.75" header="0.3" footer="0.3"/>
  <pageSetup paperSize="9" orientation="portrait" r:id="rId1"/>
  <ignoredErrors>
    <ignoredError sqref="B2 B7 B12 B17 B21 B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C1"/>
    </sheetView>
  </sheetViews>
  <sheetFormatPr baseColWidth="10" defaultColWidth="9.140625" defaultRowHeight="15" x14ac:dyDescent="0.25"/>
  <cols>
    <col min="1" max="2" width="19.85546875" customWidth="1"/>
    <col min="3" max="3" width="35.42578125" bestFit="1" customWidth="1"/>
    <col min="4" max="4" width="10.85546875" bestFit="1" customWidth="1"/>
    <col min="5" max="5" width="21" bestFit="1" customWidth="1"/>
    <col min="6" max="6" width="9.140625" customWidth="1"/>
  </cols>
  <sheetData>
    <row r="1" spans="1:6" ht="16.5" thickBot="1" x14ac:dyDescent="0.3">
      <c r="A1" s="69" t="s">
        <v>36</v>
      </c>
      <c r="B1" s="70"/>
      <c r="C1" s="71"/>
      <c r="D1" s="15" t="s">
        <v>1</v>
      </c>
      <c r="E1" s="15" t="s">
        <v>2</v>
      </c>
      <c r="F1" s="16" t="s">
        <v>3</v>
      </c>
    </row>
    <row r="2" spans="1:6" x14ac:dyDescent="0.25">
      <c r="A2" s="102" t="s">
        <v>37</v>
      </c>
      <c r="B2" s="104">
        <f>SUM(D2:D5)/D28</f>
        <v>0.13333333333333333</v>
      </c>
      <c r="C2" s="29" t="s">
        <v>38</v>
      </c>
      <c r="D2" s="36">
        <v>1</v>
      </c>
      <c r="E2" s="37">
        <v>5</v>
      </c>
      <c r="F2" s="10">
        <f>(D2*E2/Constantes!$B$1)/D$28</f>
        <v>1.1111111111111112E-2</v>
      </c>
    </row>
    <row r="3" spans="1:6" x14ac:dyDescent="0.25">
      <c r="A3" s="103"/>
      <c r="B3" s="105"/>
      <c r="C3" s="30" t="s">
        <v>39</v>
      </c>
      <c r="D3" s="38">
        <v>1</v>
      </c>
      <c r="E3" s="39">
        <v>5</v>
      </c>
      <c r="F3" s="14">
        <f>(D3*E3/Constantes!$B$1)/D$28</f>
        <v>1.1111111111111112E-2</v>
      </c>
    </row>
    <row r="4" spans="1:6" x14ac:dyDescent="0.25">
      <c r="A4" s="103"/>
      <c r="B4" s="105"/>
      <c r="C4" s="30" t="s">
        <v>40</v>
      </c>
      <c r="D4" s="38">
        <v>8</v>
      </c>
      <c r="E4" s="39">
        <v>5</v>
      </c>
      <c r="F4" s="14">
        <f>(D4*E4/Constantes!$B$1)/D$28</f>
        <v>8.8888888888888892E-2</v>
      </c>
    </row>
    <row r="5" spans="1:6" ht="15.75" thickBot="1" x14ac:dyDescent="0.3">
      <c r="A5" s="103"/>
      <c r="B5" s="105"/>
      <c r="C5" s="30" t="s">
        <v>41</v>
      </c>
      <c r="D5" s="40">
        <v>2</v>
      </c>
      <c r="E5" s="41">
        <v>5</v>
      </c>
      <c r="F5" s="11">
        <f>(D5*E5/Constantes!$B$1)/D$28</f>
        <v>2.2222222222222223E-2</v>
      </c>
    </row>
    <row r="6" spans="1:6" x14ac:dyDescent="0.25">
      <c r="A6" s="106" t="s">
        <v>42</v>
      </c>
      <c r="B6" s="108">
        <f>SUM(D6:D9)/D28</f>
        <v>0.13333333333333333</v>
      </c>
      <c r="C6" s="29" t="s">
        <v>38</v>
      </c>
      <c r="D6" s="36">
        <v>1</v>
      </c>
      <c r="E6" s="37">
        <v>5</v>
      </c>
      <c r="F6" s="10">
        <f>(D6*E6/Constantes!$B$1)/D$28</f>
        <v>1.1111111111111112E-2</v>
      </c>
    </row>
    <row r="7" spans="1:6" x14ac:dyDescent="0.25">
      <c r="A7" s="107"/>
      <c r="B7" s="109"/>
      <c r="C7" s="30" t="s">
        <v>39</v>
      </c>
      <c r="D7" s="38">
        <v>1</v>
      </c>
      <c r="E7" s="39">
        <v>5</v>
      </c>
      <c r="F7" s="14">
        <f>(D7*E7/Constantes!$B$1)/D$28</f>
        <v>1.1111111111111112E-2</v>
      </c>
    </row>
    <row r="8" spans="1:6" x14ac:dyDescent="0.25">
      <c r="A8" s="107"/>
      <c r="B8" s="109"/>
      <c r="C8" s="30" t="s">
        <v>40</v>
      </c>
      <c r="D8" s="42">
        <v>8</v>
      </c>
      <c r="E8" s="41">
        <v>5</v>
      </c>
      <c r="F8" s="43">
        <f>(D8*E8/Constantes!$B$1)/D$28</f>
        <v>8.8888888888888892E-2</v>
      </c>
    </row>
    <row r="9" spans="1:6" ht="15.75" thickBot="1" x14ac:dyDescent="0.3">
      <c r="A9" s="107"/>
      <c r="B9" s="109"/>
      <c r="C9" s="54" t="s">
        <v>41</v>
      </c>
      <c r="D9" s="55">
        <v>2</v>
      </c>
      <c r="E9" s="56">
        <v>5</v>
      </c>
      <c r="F9" s="57">
        <f>(D9*E9/Constantes!$B$1)/D$28</f>
        <v>2.2222222222222223E-2</v>
      </c>
    </row>
    <row r="10" spans="1:6" x14ac:dyDescent="0.25">
      <c r="A10" s="113" t="s">
        <v>43</v>
      </c>
      <c r="B10" s="116">
        <f>SUM(D10:D13)/D28</f>
        <v>0.13333333333333333</v>
      </c>
      <c r="C10" s="29" t="s">
        <v>38</v>
      </c>
      <c r="D10" s="36">
        <v>1</v>
      </c>
      <c r="E10" s="37">
        <v>5</v>
      </c>
      <c r="F10" s="10">
        <f>(D10*E10/Constantes!$B$1)/D$28</f>
        <v>1.1111111111111112E-2</v>
      </c>
    </row>
    <row r="11" spans="1:6" x14ac:dyDescent="0.25">
      <c r="A11" s="114"/>
      <c r="B11" s="117"/>
      <c r="C11" s="30" t="s">
        <v>39</v>
      </c>
      <c r="D11" s="38">
        <v>1</v>
      </c>
      <c r="E11" s="39">
        <v>5</v>
      </c>
      <c r="F11" s="14">
        <f>(D11*E11/Constantes!$B$1)/D$28</f>
        <v>1.1111111111111112E-2</v>
      </c>
    </row>
    <row r="12" spans="1:6" x14ac:dyDescent="0.25">
      <c r="A12" s="114"/>
      <c r="B12" s="117"/>
      <c r="C12" s="30" t="s">
        <v>40</v>
      </c>
      <c r="D12" s="42">
        <v>8</v>
      </c>
      <c r="E12" s="39">
        <v>5</v>
      </c>
      <c r="F12" s="14">
        <f>(D12*E12/Constantes!$B$1)/D$28</f>
        <v>8.8888888888888892E-2</v>
      </c>
    </row>
    <row r="13" spans="1:6" ht="15.75" thickBot="1" x14ac:dyDescent="0.3">
      <c r="A13" s="115"/>
      <c r="B13" s="118"/>
      <c r="C13" s="54" t="s">
        <v>41</v>
      </c>
      <c r="D13" s="55">
        <v>2</v>
      </c>
      <c r="E13" s="58">
        <v>5</v>
      </c>
      <c r="F13" s="59">
        <f>(D13*E13/Constantes!$B$1)/D$28</f>
        <v>2.2222222222222223E-2</v>
      </c>
    </row>
    <row r="14" spans="1:6" x14ac:dyDescent="0.25">
      <c r="A14" s="119" t="s">
        <v>44</v>
      </c>
      <c r="B14" s="122">
        <f>SUM(D14:D17)/D28</f>
        <v>0.13333333333333333</v>
      </c>
      <c r="C14" s="29" t="s">
        <v>38</v>
      </c>
      <c r="D14" s="36">
        <v>1</v>
      </c>
      <c r="E14" s="37">
        <v>5</v>
      </c>
      <c r="F14" s="10">
        <f>(D14*E14/Constantes!$B$1)/D$28</f>
        <v>1.1111111111111112E-2</v>
      </c>
    </row>
    <row r="15" spans="1:6" x14ac:dyDescent="0.25">
      <c r="A15" s="120"/>
      <c r="B15" s="123"/>
      <c r="C15" s="30" t="s">
        <v>39</v>
      </c>
      <c r="D15" s="38">
        <v>1</v>
      </c>
      <c r="E15" s="39">
        <v>5</v>
      </c>
      <c r="F15" s="14">
        <f>(D15*E15/Constantes!$B$1)/D$28</f>
        <v>1.1111111111111112E-2</v>
      </c>
    </row>
    <row r="16" spans="1:6" x14ac:dyDescent="0.25">
      <c r="A16" s="120"/>
      <c r="B16" s="123"/>
      <c r="C16" s="30" t="s">
        <v>40</v>
      </c>
      <c r="D16" s="42">
        <v>8</v>
      </c>
      <c r="E16" s="39">
        <v>5</v>
      </c>
      <c r="F16" s="14">
        <f>(D16*E16/Constantes!$B$1)/D$28</f>
        <v>8.8888888888888892E-2</v>
      </c>
    </row>
    <row r="17" spans="1:6" ht="15.75" thickBot="1" x14ac:dyDescent="0.3">
      <c r="A17" s="121"/>
      <c r="B17" s="124"/>
      <c r="C17" s="54" t="s">
        <v>41</v>
      </c>
      <c r="D17" s="55">
        <v>2</v>
      </c>
      <c r="E17" s="60">
        <v>5</v>
      </c>
      <c r="F17" s="61">
        <f>(D17*E17/Constantes!$B$1)/D$28</f>
        <v>2.2222222222222223E-2</v>
      </c>
    </row>
    <row r="18" spans="1:6" x14ac:dyDescent="0.25">
      <c r="A18" s="127" t="s">
        <v>45</v>
      </c>
      <c r="B18" s="130">
        <f>SUM(D18:D21)/D28</f>
        <v>0.13333333333333333</v>
      </c>
      <c r="C18" s="29" t="s">
        <v>38</v>
      </c>
      <c r="D18" s="36">
        <v>1</v>
      </c>
      <c r="E18" s="37">
        <v>5</v>
      </c>
      <c r="F18" s="10">
        <f>(D18*E18/Constantes!$B$1)/D$28</f>
        <v>1.1111111111111112E-2</v>
      </c>
    </row>
    <row r="19" spans="1:6" x14ac:dyDescent="0.25">
      <c r="A19" s="128"/>
      <c r="B19" s="131"/>
      <c r="C19" s="30" t="s">
        <v>39</v>
      </c>
      <c r="D19" s="40">
        <v>1</v>
      </c>
      <c r="E19" s="41">
        <v>5</v>
      </c>
      <c r="F19" s="11">
        <f>(D19*E19/Constantes!$B$1)/D$28</f>
        <v>1.1111111111111112E-2</v>
      </c>
    </row>
    <row r="20" spans="1:6" x14ac:dyDescent="0.25">
      <c r="A20" s="128"/>
      <c r="B20" s="131"/>
      <c r="C20" s="30" t="s">
        <v>40</v>
      </c>
      <c r="D20" s="40">
        <v>8</v>
      </c>
      <c r="E20" s="41">
        <v>5</v>
      </c>
      <c r="F20" s="11">
        <f>(D20*E20/Constantes!$B$1)/D$28</f>
        <v>8.8888888888888892E-2</v>
      </c>
    </row>
    <row r="21" spans="1:6" ht="15.75" thickBot="1" x14ac:dyDescent="0.3">
      <c r="A21" s="129"/>
      <c r="B21" s="132"/>
      <c r="C21" s="31" t="s">
        <v>41</v>
      </c>
      <c r="D21" s="46">
        <v>2</v>
      </c>
      <c r="E21" s="47">
        <v>5</v>
      </c>
      <c r="F21" s="12">
        <f>(D21*E21/Constantes!$B$1)/D$28</f>
        <v>2.2222222222222223E-2</v>
      </c>
    </row>
    <row r="22" spans="1:6" x14ac:dyDescent="0.25">
      <c r="A22" s="72" t="s">
        <v>22</v>
      </c>
      <c r="B22" s="125">
        <f>SUM(D22:D24)/D28</f>
        <v>0.16666666666666666</v>
      </c>
      <c r="C22" s="62" t="s">
        <v>24</v>
      </c>
      <c r="D22" s="38">
        <v>3</v>
      </c>
      <c r="E22" s="39">
        <v>5</v>
      </c>
      <c r="F22" s="14">
        <f>(D22*E22/Constantes!$B$1)/D$28</f>
        <v>3.3333333333333333E-2</v>
      </c>
    </row>
    <row r="23" spans="1:6" x14ac:dyDescent="0.25">
      <c r="A23" s="73"/>
      <c r="B23" s="126"/>
      <c r="C23" s="44" t="s">
        <v>46</v>
      </c>
      <c r="D23" s="40">
        <v>3</v>
      </c>
      <c r="E23" s="41">
        <v>4</v>
      </c>
      <c r="F23" s="11">
        <f>(D23*E23/Constantes!$B$1)/D$28</f>
        <v>2.6666666666666665E-2</v>
      </c>
    </row>
    <row r="24" spans="1:6" ht="15.75" thickBot="1" x14ac:dyDescent="0.3">
      <c r="A24" s="73"/>
      <c r="B24" s="126"/>
      <c r="C24" s="45" t="s">
        <v>26</v>
      </c>
      <c r="D24" s="46">
        <v>9</v>
      </c>
      <c r="E24" s="47">
        <v>3</v>
      </c>
      <c r="F24" s="12">
        <f>(D24*E24/Constantes!$B$1)/D$28</f>
        <v>6.0000000000000005E-2</v>
      </c>
    </row>
    <row r="25" spans="1:6" x14ac:dyDescent="0.25">
      <c r="A25" s="75" t="s">
        <v>27</v>
      </c>
      <c r="B25" s="110">
        <f>SUM(D25:D27)/D28</f>
        <v>0.16666666666666666</v>
      </c>
      <c r="C25" s="29" t="s">
        <v>28</v>
      </c>
      <c r="D25" s="48">
        <v>5</v>
      </c>
      <c r="E25" s="37">
        <v>5</v>
      </c>
      <c r="F25" s="10">
        <f>(D25*E25/Constantes!$B$1)/D$28</f>
        <v>5.5555555555555552E-2</v>
      </c>
    </row>
    <row r="26" spans="1:6" x14ac:dyDescent="0.25">
      <c r="A26" s="76"/>
      <c r="B26" s="111"/>
      <c r="C26" s="30" t="s">
        <v>29</v>
      </c>
      <c r="D26" s="49">
        <v>5</v>
      </c>
      <c r="E26" s="41">
        <v>3</v>
      </c>
      <c r="F26" s="11">
        <f>(D26*E26/Constantes!$B$1)/D$28</f>
        <v>3.3333333333333333E-2</v>
      </c>
    </row>
    <row r="27" spans="1:6" ht="15.75" thickBot="1" x14ac:dyDescent="0.3">
      <c r="A27" s="77"/>
      <c r="B27" s="112"/>
      <c r="C27" s="31" t="s">
        <v>30</v>
      </c>
      <c r="D27" s="50">
        <v>5</v>
      </c>
      <c r="E27" s="47">
        <v>5</v>
      </c>
      <c r="F27" s="12">
        <f>(D27*E27/Constantes!$B$1)/D$28</f>
        <v>5.5555555555555552E-2</v>
      </c>
    </row>
    <row r="28" spans="1:6" ht="15.75" thickBot="1" x14ac:dyDescent="0.3">
      <c r="C28" s="51" t="s">
        <v>47</v>
      </c>
      <c r="D28" s="52">
        <f>SUM(D2:D27)</f>
        <v>90</v>
      </c>
      <c r="E28" s="2" t="s">
        <v>48</v>
      </c>
      <c r="F28" s="53">
        <f>SUM(F2:F27)</f>
        <v>0.93111111111111111</v>
      </c>
    </row>
  </sheetData>
  <mergeCells count="15">
    <mergeCell ref="A25:A27"/>
    <mergeCell ref="B25:B27"/>
    <mergeCell ref="A10:A13"/>
    <mergeCell ref="B10:B13"/>
    <mergeCell ref="A14:A17"/>
    <mergeCell ref="B14:B17"/>
    <mergeCell ref="A22:A24"/>
    <mergeCell ref="B22:B24"/>
    <mergeCell ref="A18:A21"/>
    <mergeCell ref="B18:B21"/>
    <mergeCell ref="A1:C1"/>
    <mergeCell ref="A2:A5"/>
    <mergeCell ref="B2:B5"/>
    <mergeCell ref="A6:A9"/>
    <mergeCell ref="B6:B9"/>
  </mergeCells>
  <pageMargins left="0.7" right="0.7" top="0.75" bottom="0.75" header="0.3" footer="0.3"/>
  <ignoredErrors>
    <ignoredError sqref="B22:B27 B2:B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sqref="A1:C1"/>
    </sheetView>
  </sheetViews>
  <sheetFormatPr baseColWidth="10" defaultColWidth="9.140625" defaultRowHeight="15" x14ac:dyDescent="0.25"/>
  <cols>
    <col min="1" max="2" width="20.42578125" customWidth="1"/>
    <col min="3" max="3" width="35.42578125" bestFit="1" customWidth="1"/>
    <col min="4" max="4" width="10.85546875" bestFit="1" customWidth="1"/>
    <col min="5" max="5" width="21" bestFit="1" customWidth="1"/>
    <col min="6" max="6" width="8.5703125" customWidth="1"/>
    <col min="7" max="7" width="50.5703125" customWidth="1"/>
  </cols>
  <sheetData>
    <row r="1" spans="1:7" ht="16.5" thickBot="1" x14ac:dyDescent="0.3">
      <c r="A1" s="69" t="s">
        <v>66</v>
      </c>
      <c r="B1" s="70"/>
      <c r="C1" s="71"/>
      <c r="D1" s="15" t="s">
        <v>1</v>
      </c>
      <c r="E1" s="15" t="s">
        <v>2</v>
      </c>
      <c r="F1" s="169" t="s">
        <v>3</v>
      </c>
      <c r="G1" s="168" t="s">
        <v>65</v>
      </c>
    </row>
    <row r="2" spans="1:7" x14ac:dyDescent="0.25">
      <c r="A2" s="167" t="s">
        <v>64</v>
      </c>
      <c r="B2" s="166">
        <f>SUM(D2:D5)/D32</f>
        <v>7.3170731707317069E-2</v>
      </c>
      <c r="C2" s="29" t="s">
        <v>38</v>
      </c>
      <c r="D2" s="36">
        <v>1</v>
      </c>
      <c r="E2" s="37">
        <v>5</v>
      </c>
      <c r="F2" s="143">
        <f>(D2*E2/[1]Constantes!$B$1)/D$32</f>
        <v>1.2195121951219513E-2</v>
      </c>
      <c r="G2" s="165" t="s">
        <v>63</v>
      </c>
    </row>
    <row r="3" spans="1:7" x14ac:dyDescent="0.25">
      <c r="A3" s="164"/>
      <c r="B3" s="163"/>
      <c r="C3" s="30" t="s">
        <v>39</v>
      </c>
      <c r="D3" s="38">
        <v>1</v>
      </c>
      <c r="E3" s="39">
        <v>5</v>
      </c>
      <c r="F3" s="138">
        <f>(D3*E3/[1]Constantes!$B$1)/D$32</f>
        <v>1.2195121951219513E-2</v>
      </c>
      <c r="G3" s="148"/>
    </row>
    <row r="4" spans="1:7" x14ac:dyDescent="0.25">
      <c r="A4" s="164"/>
      <c r="B4" s="163"/>
      <c r="C4" s="30" t="s">
        <v>40</v>
      </c>
      <c r="D4" s="38">
        <v>3</v>
      </c>
      <c r="E4" s="39">
        <v>4</v>
      </c>
      <c r="F4" s="138">
        <f>(D4*E4/[1]Constantes!$B$1)/D$32</f>
        <v>2.9268292682926828E-2</v>
      </c>
      <c r="G4" s="148"/>
    </row>
    <row r="5" spans="1:7" ht="15.75" thickBot="1" x14ac:dyDescent="0.3">
      <c r="A5" s="164"/>
      <c r="B5" s="163"/>
      <c r="C5" s="30" t="s">
        <v>41</v>
      </c>
      <c r="D5" s="40">
        <v>1</v>
      </c>
      <c r="E5" s="41">
        <v>5</v>
      </c>
      <c r="F5" s="136">
        <f>(D5*E5/[1]Constantes!$B$1)/D$32</f>
        <v>1.2195121951219513E-2</v>
      </c>
      <c r="G5" s="148"/>
    </row>
    <row r="6" spans="1:7" x14ac:dyDescent="0.25">
      <c r="A6" s="102" t="s">
        <v>62</v>
      </c>
      <c r="B6" s="162">
        <f>SUM(D6:D9)/D32</f>
        <v>7.3170731707317069E-2</v>
      </c>
      <c r="C6" s="29" t="s">
        <v>38</v>
      </c>
      <c r="D6" s="36">
        <v>1</v>
      </c>
      <c r="E6" s="37">
        <v>5</v>
      </c>
      <c r="F6" s="143">
        <f>(D6*E6/[1]Constantes!$B$1)/D$32</f>
        <v>1.2195121951219513E-2</v>
      </c>
      <c r="G6" s="148"/>
    </row>
    <row r="7" spans="1:7" x14ac:dyDescent="0.25">
      <c r="A7" s="103"/>
      <c r="B7" s="160"/>
      <c r="C7" s="30" t="s">
        <v>39</v>
      </c>
      <c r="D7" s="38">
        <v>1</v>
      </c>
      <c r="E7" s="39">
        <v>5</v>
      </c>
      <c r="F7" s="138">
        <f>(D7*E7/[1]Constantes!$B$1)/D$32</f>
        <v>1.2195121951219513E-2</v>
      </c>
      <c r="G7" s="148"/>
    </row>
    <row r="8" spans="1:7" x14ac:dyDescent="0.25">
      <c r="A8" s="103"/>
      <c r="B8" s="160"/>
      <c r="C8" s="30" t="s">
        <v>40</v>
      </c>
      <c r="D8" s="42">
        <v>3</v>
      </c>
      <c r="E8" s="41">
        <v>4</v>
      </c>
      <c r="F8" s="161">
        <f>(D8*E8/[1]Constantes!$B$1)/D$32</f>
        <v>2.9268292682926828E-2</v>
      </c>
      <c r="G8" s="148"/>
    </row>
    <row r="9" spans="1:7" ht="15.75" thickBot="1" x14ac:dyDescent="0.3">
      <c r="A9" s="103"/>
      <c r="B9" s="160"/>
      <c r="C9" s="54" t="s">
        <v>41</v>
      </c>
      <c r="D9" s="55">
        <v>1</v>
      </c>
      <c r="E9" s="56">
        <v>5</v>
      </c>
      <c r="F9" s="159">
        <f>(D9*E9/[1]Constantes!$B$1)/D$32</f>
        <v>1.2195121951219513E-2</v>
      </c>
      <c r="G9" s="148"/>
    </row>
    <row r="10" spans="1:7" x14ac:dyDescent="0.25">
      <c r="A10" s="106" t="s">
        <v>61</v>
      </c>
      <c r="B10" s="158">
        <f>SUM(D10:D13)/D32</f>
        <v>7.3170731707317069E-2</v>
      </c>
      <c r="C10" s="29" t="s">
        <v>38</v>
      </c>
      <c r="D10" s="36">
        <v>1</v>
      </c>
      <c r="E10" s="37">
        <v>5</v>
      </c>
      <c r="F10" s="143">
        <f>(D10*E10/[1]Constantes!$B$1)/D$32</f>
        <v>1.2195121951219513E-2</v>
      </c>
      <c r="G10" s="148"/>
    </row>
    <row r="11" spans="1:7" x14ac:dyDescent="0.25">
      <c r="A11" s="107"/>
      <c r="B11" s="157"/>
      <c r="C11" s="30" t="s">
        <v>39</v>
      </c>
      <c r="D11" s="38">
        <v>1</v>
      </c>
      <c r="E11" s="39">
        <v>5</v>
      </c>
      <c r="F11" s="138">
        <f>(D11*E11/[1]Constantes!$B$1)/D$32</f>
        <v>1.2195121951219513E-2</v>
      </c>
      <c r="G11" s="148"/>
    </row>
    <row r="12" spans="1:7" x14ac:dyDescent="0.25">
      <c r="A12" s="107"/>
      <c r="B12" s="157"/>
      <c r="C12" s="30" t="s">
        <v>40</v>
      </c>
      <c r="D12" s="42">
        <v>3</v>
      </c>
      <c r="E12" s="39">
        <v>4</v>
      </c>
      <c r="F12" s="138">
        <f>(D12*E12/[1]Constantes!$B$1)/D$32</f>
        <v>2.9268292682926828E-2</v>
      </c>
      <c r="G12" s="148"/>
    </row>
    <row r="13" spans="1:7" ht="15.75" thickBot="1" x14ac:dyDescent="0.3">
      <c r="A13" s="156"/>
      <c r="B13" s="155"/>
      <c r="C13" s="54" t="s">
        <v>41</v>
      </c>
      <c r="D13" s="55">
        <v>1</v>
      </c>
      <c r="E13" s="58">
        <v>5</v>
      </c>
      <c r="F13" s="154">
        <f>(D13*E13/[1]Constantes!$B$1)/D$32</f>
        <v>1.2195121951219513E-2</v>
      </c>
      <c r="G13" s="148"/>
    </row>
    <row r="14" spans="1:7" x14ac:dyDescent="0.25">
      <c r="A14" s="113" t="s">
        <v>60</v>
      </c>
      <c r="B14" s="116">
        <f>SUM(D14:D17)/D32</f>
        <v>7.3170731707317069E-2</v>
      </c>
      <c r="C14" s="29" t="s">
        <v>38</v>
      </c>
      <c r="D14" s="36">
        <v>1</v>
      </c>
      <c r="E14" s="37">
        <v>5</v>
      </c>
      <c r="F14" s="143">
        <f>(D14*E14/[1]Constantes!$B$1)/D$32</f>
        <v>1.2195121951219513E-2</v>
      </c>
      <c r="G14" s="148"/>
    </row>
    <row r="15" spans="1:7" x14ac:dyDescent="0.25">
      <c r="A15" s="114"/>
      <c r="B15" s="117"/>
      <c r="C15" s="30" t="s">
        <v>39</v>
      </c>
      <c r="D15" s="38">
        <v>1</v>
      </c>
      <c r="E15" s="39">
        <v>5</v>
      </c>
      <c r="F15" s="138">
        <f>(D15*E15/[1]Constantes!$B$1)/D$32</f>
        <v>1.2195121951219513E-2</v>
      </c>
      <c r="G15" s="148"/>
    </row>
    <row r="16" spans="1:7" x14ac:dyDescent="0.25">
      <c r="A16" s="114"/>
      <c r="B16" s="117"/>
      <c r="C16" s="30" t="s">
        <v>40</v>
      </c>
      <c r="D16" s="42">
        <v>3</v>
      </c>
      <c r="E16" s="39">
        <v>4</v>
      </c>
      <c r="F16" s="138">
        <f>(D16*E16/[1]Constantes!$B$1)/D$32</f>
        <v>2.9268292682926828E-2</v>
      </c>
      <c r="G16" s="148"/>
    </row>
    <row r="17" spans="1:7" ht="15.75" thickBot="1" x14ac:dyDescent="0.3">
      <c r="A17" s="115"/>
      <c r="B17" s="118"/>
      <c r="C17" s="54" t="s">
        <v>41</v>
      </c>
      <c r="D17" s="55">
        <v>1</v>
      </c>
      <c r="E17" s="60">
        <v>5</v>
      </c>
      <c r="F17" s="153">
        <f>(D17*E17/[1]Constantes!$B$1)/D$32</f>
        <v>1.2195121951219513E-2</v>
      </c>
      <c r="G17" s="148"/>
    </row>
    <row r="18" spans="1:7" x14ac:dyDescent="0.25">
      <c r="A18" s="152" t="s">
        <v>59</v>
      </c>
      <c r="B18" s="151">
        <f>SUM(D18:D21)/D32</f>
        <v>0.2073170731707317</v>
      </c>
      <c r="C18" s="29" t="s">
        <v>38</v>
      </c>
      <c r="D18" s="36">
        <v>1</v>
      </c>
      <c r="E18" s="37">
        <v>5</v>
      </c>
      <c r="F18" s="143">
        <f>(D18*E18/[1]Constantes!$B$1)/D$32</f>
        <v>1.2195121951219513E-2</v>
      </c>
      <c r="G18" s="148"/>
    </row>
    <row r="19" spans="1:7" x14ac:dyDescent="0.25">
      <c r="A19" s="150"/>
      <c r="B19" s="149"/>
      <c r="C19" s="30" t="s">
        <v>39</v>
      </c>
      <c r="D19" s="40">
        <v>1</v>
      </c>
      <c r="E19" s="41">
        <v>5</v>
      </c>
      <c r="F19" s="136">
        <f>(D19*E19/[1]Constantes!$B$1)/D$32</f>
        <v>1.2195121951219513E-2</v>
      </c>
      <c r="G19" s="148"/>
    </row>
    <row r="20" spans="1:7" x14ac:dyDescent="0.25">
      <c r="A20" s="150"/>
      <c r="B20" s="149"/>
      <c r="C20" s="30" t="s">
        <v>40</v>
      </c>
      <c r="D20" s="40">
        <v>12</v>
      </c>
      <c r="E20" s="41">
        <v>4</v>
      </c>
      <c r="F20" s="136">
        <f>(D20*E20/[1]Constantes!$B$1)/D$32</f>
        <v>0.11707317073170731</v>
      </c>
      <c r="G20" s="148"/>
    </row>
    <row r="21" spans="1:7" ht="15.75" thickBot="1" x14ac:dyDescent="0.3">
      <c r="A21" s="147"/>
      <c r="B21" s="146"/>
      <c r="C21" s="31" t="s">
        <v>41</v>
      </c>
      <c r="D21" s="46">
        <v>3</v>
      </c>
      <c r="E21" s="47">
        <v>5</v>
      </c>
      <c r="F21" s="134">
        <f>(D21*E21/[1]Constantes!$B$1)/D$32</f>
        <v>3.6585365853658534E-2</v>
      </c>
      <c r="G21" s="145"/>
    </row>
    <row r="22" spans="1:7" x14ac:dyDescent="0.25">
      <c r="A22" s="127" t="s">
        <v>58</v>
      </c>
      <c r="B22" s="130">
        <f>SUM(D22:D25)/D32</f>
        <v>0.2073170731707317</v>
      </c>
      <c r="C22" s="29" t="s">
        <v>38</v>
      </c>
      <c r="D22" s="36">
        <v>1</v>
      </c>
      <c r="E22" s="37">
        <v>5</v>
      </c>
      <c r="F22" s="143">
        <f>(D22*E22/[1]Constantes!$B$1)/D$32</f>
        <v>1.2195121951219513E-2</v>
      </c>
      <c r="G22" s="142"/>
    </row>
    <row r="23" spans="1:7" x14ac:dyDescent="0.25">
      <c r="A23" s="128"/>
      <c r="B23" s="131"/>
      <c r="C23" s="30" t="s">
        <v>39</v>
      </c>
      <c r="D23" s="40">
        <v>1</v>
      </c>
      <c r="E23" s="41">
        <v>4</v>
      </c>
      <c r="F23" s="136">
        <f>(D23*E23/[1]Constantes!$B$1)/D$32</f>
        <v>9.7560975609756097E-3</v>
      </c>
      <c r="G23" s="135" t="s">
        <v>57</v>
      </c>
    </row>
    <row r="24" spans="1:7" x14ac:dyDescent="0.25">
      <c r="A24" s="128"/>
      <c r="B24" s="131"/>
      <c r="C24" s="30" t="s">
        <v>40</v>
      </c>
      <c r="D24" s="40">
        <v>12</v>
      </c>
      <c r="E24" s="41">
        <v>4</v>
      </c>
      <c r="F24" s="136">
        <f>(D24*E24/[1]Constantes!$B$1)/D$32</f>
        <v>0.11707317073170731</v>
      </c>
      <c r="G24" s="135" t="s">
        <v>56</v>
      </c>
    </row>
    <row r="25" spans="1:7" ht="15.75" thickBot="1" x14ac:dyDescent="0.3">
      <c r="A25" s="129"/>
      <c r="B25" s="132"/>
      <c r="C25" s="31" t="s">
        <v>41</v>
      </c>
      <c r="D25" s="46">
        <v>3</v>
      </c>
      <c r="E25" s="47">
        <v>3</v>
      </c>
      <c r="F25" s="134">
        <f>(D25*E25/[1]Constantes!$B$1)/D$32</f>
        <v>2.1951219512195124E-2</v>
      </c>
      <c r="G25" s="133" t="s">
        <v>55</v>
      </c>
    </row>
    <row r="26" spans="1:7" x14ac:dyDescent="0.25">
      <c r="A26" s="72" t="s">
        <v>22</v>
      </c>
      <c r="B26" s="125">
        <f>SUM(D26:D28)/D32</f>
        <v>0.14634146341463414</v>
      </c>
      <c r="C26" s="144" t="s">
        <v>24</v>
      </c>
      <c r="D26" s="36">
        <v>3</v>
      </c>
      <c r="E26" s="37">
        <v>5</v>
      </c>
      <c r="F26" s="143">
        <f>(D26*E26/[1]Constantes!$B$1)/D$32</f>
        <v>3.6585365853658534E-2</v>
      </c>
      <c r="G26" s="142"/>
    </row>
    <row r="27" spans="1:7" x14ac:dyDescent="0.25">
      <c r="A27" s="73"/>
      <c r="B27" s="126"/>
      <c r="C27" s="44" t="s">
        <v>46</v>
      </c>
      <c r="D27" s="40">
        <v>3</v>
      </c>
      <c r="E27" s="41">
        <v>4</v>
      </c>
      <c r="F27" s="136">
        <f>(D27*E27/[1]Constantes!$B$1)/D$32</f>
        <v>2.9268292682926828E-2</v>
      </c>
      <c r="G27" s="135" t="s">
        <v>54</v>
      </c>
    </row>
    <row r="28" spans="1:7" ht="15.75" thickBot="1" x14ac:dyDescent="0.3">
      <c r="A28" s="74"/>
      <c r="B28" s="141"/>
      <c r="C28" s="45" t="s">
        <v>26</v>
      </c>
      <c r="D28" s="46">
        <v>6</v>
      </c>
      <c r="E28" s="47">
        <v>4</v>
      </c>
      <c r="F28" s="134">
        <f>(D28*E28/[1]Constantes!$B$1)/D$32</f>
        <v>5.8536585365853655E-2</v>
      </c>
      <c r="G28" s="133" t="s">
        <v>53</v>
      </c>
    </row>
    <row r="29" spans="1:7" x14ac:dyDescent="0.25">
      <c r="A29" s="76" t="s">
        <v>27</v>
      </c>
      <c r="B29" s="111">
        <f>SUM(D29:D31)/D32</f>
        <v>0.14634146341463414</v>
      </c>
      <c r="C29" s="140" t="s">
        <v>28</v>
      </c>
      <c r="D29" s="139">
        <v>4</v>
      </c>
      <c r="E29" s="39">
        <v>4</v>
      </c>
      <c r="F29" s="138">
        <f>(D29*E29/[1]Constantes!$B$1)/D$32</f>
        <v>3.9024390243902439E-2</v>
      </c>
      <c r="G29" s="137" t="s">
        <v>52</v>
      </c>
    </row>
    <row r="30" spans="1:7" x14ac:dyDescent="0.25">
      <c r="A30" s="76"/>
      <c r="B30" s="111"/>
      <c r="C30" s="30" t="s">
        <v>29</v>
      </c>
      <c r="D30" s="49">
        <v>4</v>
      </c>
      <c r="E30" s="41">
        <v>4</v>
      </c>
      <c r="F30" s="136">
        <f>(D30*E30/[1]Constantes!$B$1)/D$32</f>
        <v>3.9024390243902439E-2</v>
      </c>
      <c r="G30" s="135" t="s">
        <v>51</v>
      </c>
    </row>
    <row r="31" spans="1:7" ht="15.75" thickBot="1" x14ac:dyDescent="0.3">
      <c r="A31" s="77"/>
      <c r="B31" s="112"/>
      <c r="C31" s="31" t="s">
        <v>30</v>
      </c>
      <c r="D31" s="50">
        <v>4</v>
      </c>
      <c r="E31" s="47">
        <v>4</v>
      </c>
      <c r="F31" s="134">
        <f>(D31*E31/[1]Constantes!$B$1)/D$32</f>
        <v>3.9024390243902439E-2</v>
      </c>
      <c r="G31" s="133" t="s">
        <v>50</v>
      </c>
    </row>
    <row r="32" spans="1:7" ht="15.75" thickBot="1" x14ac:dyDescent="0.3">
      <c r="C32" s="51" t="s">
        <v>47</v>
      </c>
      <c r="D32" s="52">
        <f>SUM(D2:D31)</f>
        <v>82</v>
      </c>
      <c r="E32" s="2" t="s">
        <v>48</v>
      </c>
      <c r="F32" s="53">
        <f>SUM(F2:F31)</f>
        <v>0.84390243902439055</v>
      </c>
    </row>
  </sheetData>
  <mergeCells count="18">
    <mergeCell ref="B26:B28"/>
    <mergeCell ref="A10:A13"/>
    <mergeCell ref="B10:B13"/>
    <mergeCell ref="A1:C1"/>
    <mergeCell ref="A2:A5"/>
    <mergeCell ref="B2:B5"/>
    <mergeCell ref="A6:A9"/>
    <mergeCell ref="B6:B9"/>
    <mergeCell ref="G2:G21"/>
    <mergeCell ref="A29:A31"/>
    <mergeCell ref="B29:B31"/>
    <mergeCell ref="A22:A25"/>
    <mergeCell ref="B22:B25"/>
    <mergeCell ref="A14:A17"/>
    <mergeCell ref="B14:B17"/>
    <mergeCell ref="A18:A21"/>
    <mergeCell ref="B18:B21"/>
    <mergeCell ref="A26:A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ColWidth="11.42578125" defaultRowHeight="15" x14ac:dyDescent="0.25"/>
  <sheetData>
    <row r="1" spans="1:2" x14ac:dyDescent="0.25">
      <c r="A1" t="s">
        <v>49</v>
      </c>
      <c r="B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It0</vt:lpstr>
      <vt:lpstr>It1</vt:lpstr>
      <vt:lpstr>It2</vt:lpstr>
      <vt:lpstr>Constantes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Antoine</dc:creator>
  <cp:keywords/>
  <dc:description/>
  <cp:lastModifiedBy>Plop</cp:lastModifiedBy>
  <cp:revision/>
  <dcterms:created xsi:type="dcterms:W3CDTF">2015-04-07T08:07:55Z</dcterms:created>
  <dcterms:modified xsi:type="dcterms:W3CDTF">2015-12-16T19:37:20Z</dcterms:modified>
</cp:coreProperties>
</file>