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f388bf64237414b" Type="http://schemas.microsoft.com/office/2006/relationships/ui/extensibility" Target="customUI/customUI.xml"/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SA787052\Downloads\"/>
    </mc:Choice>
  </mc:AlternateContent>
  <xr:revisionPtr revIDLastSave="0" documentId="13_ncr:1_{7EB249B0-9FA7-4953-AE96-F05ED767A7E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om" sheetId="11" r:id="rId1"/>
    <sheet name="Import_Creo" sheetId="1" r:id="rId2"/>
    <sheet name="Compare" sheetId="14" r:id="rId3"/>
    <sheet name="Gestion_CreoToOracle" sheetId="12" r:id="rId4"/>
    <sheet name="Gestion_Matières" sheetId="13" r:id="rId5"/>
  </sheets>
  <definedNames>
    <definedName name="_xlcn.WorksheetConnection_BOMDesigntoManufacturing2Tableau2" hidden="1">Tableau2[]</definedName>
    <definedName name="DonnéesExternes_1" localSheetId="3" hidden="1">Gestion_CreoToOracle!$A$1:$L$1792</definedName>
    <definedName name="DonnéesExternes_1" localSheetId="4" hidden="1">Gestion_Matières!$A$1:$D$77</definedName>
    <definedName name="KIT_CU">Bom!$B$2</definedName>
    <definedName name="_xlnm.Print_Area" localSheetId="1">Tableau2[]</definedName>
    <definedName name="QSKU">Bom!$B$1</definedName>
    <definedName name="REF_KIT_CU">Bom!$B$3</definedName>
    <definedName name="TableauBomCreo">Tableau2[]</definedName>
    <definedName name="TblCreoToOracle">Tableau_LOTS_2[]</definedName>
  </definedNames>
  <calcPr calcId="191029"/>
  <pivotCaches>
    <pivotCache cacheId="14" r:id="rId6"/>
  </pivotCaches>
  <extLst>
    <ext xmlns:x15="http://schemas.microsoft.com/office/spreadsheetml/2010/11/main" uri="{FCE2AD5D-F65C-4FA6-A056-5C36A1767C68}">
      <x15:dataModel>
        <x15:modelTables>
          <x15:modelTable id="Tableau2" name="Tableau2" connection="WorksheetConnection_BOM Design to Manufacturing2!Tableau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1" l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P387" i="1" a="1"/>
  <c r="P387" i="1" s="1"/>
  <c r="Q387" i="1" s="1" a="1"/>
  <c r="Q387" i="1" s="1"/>
  <c r="P388" i="1" a="1"/>
  <c r="P388" i="1" s="1"/>
  <c r="Q388" i="1" s="1" a="1"/>
  <c r="Q388" i="1" s="1"/>
  <c r="P389" i="1" a="1"/>
  <c r="P389" i="1" s="1"/>
  <c r="Q389" i="1" s="1" a="1"/>
  <c r="Q389" i="1" s="1"/>
  <c r="P390" i="1" a="1"/>
  <c r="P390" i="1" s="1"/>
  <c r="Q390" i="1" s="1" a="1"/>
  <c r="Q390" i="1" s="1"/>
  <c r="P391" i="1" a="1"/>
  <c r="P391" i="1" s="1"/>
  <c r="Q391" i="1" s="1" a="1"/>
  <c r="Q391" i="1" s="1"/>
  <c r="P392" i="1" a="1"/>
  <c r="P392" i="1" s="1"/>
  <c r="Q392" i="1" s="1" a="1"/>
  <c r="Q392" i="1" s="1"/>
  <c r="P393" i="1" a="1"/>
  <c r="P393" i="1" s="1"/>
  <c r="Q393" i="1" s="1" a="1"/>
  <c r="Q393" i="1" s="1"/>
  <c r="AA393" i="1" s="1" a="1"/>
  <c r="AA393" i="1" s="1"/>
  <c r="P394" i="1" a="1"/>
  <c r="P394" i="1" s="1"/>
  <c r="Q394" i="1" s="1" a="1"/>
  <c r="Q394" i="1" s="1"/>
  <c r="U394" i="1" s="1" a="1"/>
  <c r="U394" i="1" s="1"/>
  <c r="X394" i="1" s="1"/>
  <c r="P395" i="1" a="1"/>
  <c r="P395" i="1" s="1"/>
  <c r="Q395" i="1" s="1" a="1"/>
  <c r="Q395" i="1" s="1"/>
  <c r="P396" i="1" a="1"/>
  <c r="P396" i="1" s="1"/>
  <c r="Q396" i="1" s="1" a="1"/>
  <c r="Q396" i="1" s="1"/>
  <c r="P397" i="1" a="1"/>
  <c r="P397" i="1" s="1"/>
  <c r="Q397" i="1" s="1" a="1"/>
  <c r="Q397" i="1" s="1"/>
  <c r="P398" i="1" a="1"/>
  <c r="P398" i="1" s="1"/>
  <c r="Q398" i="1" s="1" a="1"/>
  <c r="Q398" i="1" s="1"/>
  <c r="P399" i="1" a="1"/>
  <c r="P399" i="1" s="1"/>
  <c r="Q399" i="1" s="1" a="1"/>
  <c r="Q399" i="1" s="1"/>
  <c r="P400" i="1" a="1"/>
  <c r="P400" i="1" s="1"/>
  <c r="Q400" i="1" s="1" a="1"/>
  <c r="Q400" i="1" s="1"/>
  <c r="P401" i="1" a="1"/>
  <c r="P401" i="1" s="1"/>
  <c r="Q401" i="1" s="1" a="1"/>
  <c r="Q401" i="1" s="1"/>
  <c r="P402" i="1" a="1"/>
  <c r="P402" i="1" s="1"/>
  <c r="Q402" i="1" s="1" a="1"/>
  <c r="Q402" i="1" s="1"/>
  <c r="P403" i="1" a="1"/>
  <c r="P403" i="1" s="1"/>
  <c r="Q403" i="1" s="1" a="1"/>
  <c r="Q403" i="1" s="1"/>
  <c r="P404" i="1" a="1"/>
  <c r="P404" i="1" s="1"/>
  <c r="Q404" i="1" s="1" a="1"/>
  <c r="Q404" i="1" s="1"/>
  <c r="AA404" i="1" s="1" a="1"/>
  <c r="AA404" i="1" s="1"/>
  <c r="P405" i="1" a="1"/>
  <c r="P405" i="1" s="1"/>
  <c r="Q405" i="1" s="1" a="1"/>
  <c r="Q405" i="1" s="1"/>
  <c r="P406" i="1" a="1"/>
  <c r="P406" i="1" s="1"/>
  <c r="Q406" i="1" s="1" a="1"/>
  <c r="Q406" i="1" s="1"/>
  <c r="M386" i="1"/>
  <c r="P386" i="1" a="1"/>
  <c r="P386" i="1" s="1"/>
  <c r="Q386" i="1" s="1" a="1"/>
  <c r="Q386" i="1" s="1"/>
  <c r="M385" i="1"/>
  <c r="P385" i="1" a="1"/>
  <c r="P385" i="1" s="1"/>
  <c r="Q385" i="1" s="1" a="1"/>
  <c r="Q385" i="1" s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P6" i="1" a="1"/>
  <c r="P6" i="1" s="1"/>
  <c r="Q6" i="1" s="1" a="1"/>
  <c r="Q6" i="1" s="1"/>
  <c r="P7" i="1" a="1"/>
  <c r="P7" i="1" s="1"/>
  <c r="Q7" i="1" s="1" a="1"/>
  <c r="Q7" i="1" s="1"/>
  <c r="AA7" i="1" s="1" a="1"/>
  <c r="AA7" i="1" s="1"/>
  <c r="P8" i="1" a="1"/>
  <c r="P8" i="1" s="1"/>
  <c r="Q8" i="1" s="1" a="1"/>
  <c r="Q8" i="1" s="1"/>
  <c r="P9" i="1" a="1"/>
  <c r="P9" i="1" s="1"/>
  <c r="Q9" i="1" s="1" a="1"/>
  <c r="Q9" i="1" s="1"/>
  <c r="P10" i="1" a="1"/>
  <c r="P10" i="1" s="1"/>
  <c r="Q10" i="1" s="1" a="1"/>
  <c r="Q10" i="1" s="1"/>
  <c r="V10" i="1" s="1" a="1"/>
  <c r="V10" i="1" s="1"/>
  <c r="P11" i="1" a="1"/>
  <c r="P11" i="1" s="1"/>
  <c r="Q11" i="1" s="1" a="1"/>
  <c r="Q11" i="1" s="1"/>
  <c r="P12" i="1" a="1"/>
  <c r="P12" i="1" s="1"/>
  <c r="Q12" i="1" s="1" a="1"/>
  <c r="Q12" i="1" s="1"/>
  <c r="V12" i="1" s="1" a="1"/>
  <c r="V12" i="1" s="1"/>
  <c r="P13" i="1" a="1"/>
  <c r="P13" i="1" s="1"/>
  <c r="Q13" i="1" s="1" a="1"/>
  <c r="Q13" i="1" s="1"/>
  <c r="U13" i="1" s="1" a="1"/>
  <c r="U13" i="1" s="1"/>
  <c r="X13" i="1" s="1"/>
  <c r="P14" i="1" a="1"/>
  <c r="P14" i="1" s="1"/>
  <c r="Q14" i="1" s="1" a="1"/>
  <c r="Q14" i="1" s="1"/>
  <c r="AA14" i="1" s="1" a="1"/>
  <c r="AA14" i="1" s="1"/>
  <c r="P15" i="1" a="1"/>
  <c r="P15" i="1" s="1"/>
  <c r="Q15" i="1" s="1" a="1"/>
  <c r="Q15" i="1" s="1"/>
  <c r="AA15" i="1" s="1" a="1"/>
  <c r="AA15" i="1" s="1"/>
  <c r="P16" i="1" a="1"/>
  <c r="P16" i="1" s="1"/>
  <c r="Q16" i="1" s="1" a="1"/>
  <c r="Q16" i="1" s="1"/>
  <c r="U16" i="1" s="1" a="1"/>
  <c r="U16" i="1" s="1"/>
  <c r="X16" i="1" s="1"/>
  <c r="P17" i="1" a="1"/>
  <c r="P17" i="1" s="1"/>
  <c r="Q17" i="1" s="1" a="1"/>
  <c r="Q17" i="1" s="1"/>
  <c r="P18" i="1" a="1"/>
  <c r="P18" i="1" s="1"/>
  <c r="Q18" i="1" s="1" a="1"/>
  <c r="Q18" i="1" s="1"/>
  <c r="AA18" i="1" s="1" a="1"/>
  <c r="AA18" i="1" s="1"/>
  <c r="P19" i="1" a="1"/>
  <c r="P19" i="1" s="1"/>
  <c r="Q19" i="1" s="1" a="1"/>
  <c r="Q19" i="1" s="1"/>
  <c r="P20" i="1" a="1"/>
  <c r="P20" i="1" s="1"/>
  <c r="Q20" i="1" s="1" a="1"/>
  <c r="Q20" i="1" s="1"/>
  <c r="P21" i="1" a="1"/>
  <c r="P21" i="1" s="1"/>
  <c r="Q21" i="1" s="1" a="1"/>
  <c r="Q21" i="1" s="1"/>
  <c r="AA21" i="1" s="1" a="1"/>
  <c r="AA21" i="1" s="1"/>
  <c r="P22" i="1" a="1"/>
  <c r="P22" i="1" s="1"/>
  <c r="Q22" i="1" s="1" a="1"/>
  <c r="Q22" i="1" s="1"/>
  <c r="AA22" i="1" s="1" a="1"/>
  <c r="AA22" i="1" s="1"/>
  <c r="P23" i="1" a="1"/>
  <c r="P23" i="1" s="1"/>
  <c r="Q23" i="1" s="1" a="1"/>
  <c r="Q23" i="1" s="1"/>
  <c r="P24" i="1" a="1"/>
  <c r="P24" i="1" s="1"/>
  <c r="Q24" i="1" s="1" a="1"/>
  <c r="Q24" i="1" s="1"/>
  <c r="P25" i="1" a="1"/>
  <c r="P25" i="1" s="1"/>
  <c r="Q25" i="1" s="1" a="1"/>
  <c r="Q25" i="1" s="1"/>
  <c r="P26" i="1" a="1"/>
  <c r="P26" i="1" s="1"/>
  <c r="Q26" i="1" s="1" a="1"/>
  <c r="Q26" i="1" s="1"/>
  <c r="V26" i="1" s="1" a="1"/>
  <c r="V26" i="1" s="1"/>
  <c r="P27" i="1" a="1"/>
  <c r="P27" i="1" s="1"/>
  <c r="Q27" i="1" s="1" a="1"/>
  <c r="Q27" i="1" s="1"/>
  <c r="V27" i="1" s="1" a="1"/>
  <c r="V27" i="1" s="1"/>
  <c r="P28" i="1" a="1"/>
  <c r="P28" i="1" s="1"/>
  <c r="Q28" i="1" s="1" a="1"/>
  <c r="Q28" i="1" s="1"/>
  <c r="V28" i="1" s="1" a="1"/>
  <c r="V28" i="1" s="1"/>
  <c r="P29" i="1" a="1"/>
  <c r="P29" i="1" s="1"/>
  <c r="Q29" i="1" s="1" a="1"/>
  <c r="Q29" i="1" s="1"/>
  <c r="V29" i="1" s="1" a="1"/>
  <c r="V29" i="1" s="1"/>
  <c r="P30" i="1" a="1"/>
  <c r="P30" i="1" s="1"/>
  <c r="Q30" i="1" s="1" a="1"/>
  <c r="Q30" i="1" s="1"/>
  <c r="P31" i="1" a="1"/>
  <c r="P31" i="1" s="1"/>
  <c r="Q31" i="1" s="1" a="1"/>
  <c r="Q31" i="1" s="1"/>
  <c r="U31" i="1" s="1" a="1"/>
  <c r="U31" i="1" s="1"/>
  <c r="X31" i="1" s="1"/>
  <c r="P32" i="1" a="1"/>
  <c r="P32" i="1" s="1"/>
  <c r="Q32" i="1" s="1" a="1"/>
  <c r="Q32" i="1" s="1"/>
  <c r="AA32" i="1" s="1" a="1"/>
  <c r="AA32" i="1" s="1"/>
  <c r="P33" i="1" a="1"/>
  <c r="P33" i="1" s="1"/>
  <c r="Q33" i="1" s="1" a="1"/>
  <c r="Q33" i="1" s="1"/>
  <c r="AA33" i="1" s="1" a="1"/>
  <c r="AA33" i="1" s="1"/>
  <c r="P34" i="1" a="1"/>
  <c r="P34" i="1" s="1"/>
  <c r="Q34" i="1" s="1" a="1"/>
  <c r="Q34" i="1" s="1"/>
  <c r="AA34" i="1" s="1" a="1"/>
  <c r="AA34" i="1" s="1"/>
  <c r="P35" i="1" a="1"/>
  <c r="P35" i="1" s="1"/>
  <c r="Q35" i="1" s="1" a="1"/>
  <c r="Q35" i="1" s="1"/>
  <c r="P36" i="1" a="1"/>
  <c r="P36" i="1" s="1"/>
  <c r="Q36" i="1" s="1" a="1"/>
  <c r="Q36" i="1" s="1"/>
  <c r="P37" i="1" a="1"/>
  <c r="P37" i="1" s="1"/>
  <c r="Q37" i="1" s="1" a="1"/>
  <c r="Q37" i="1" s="1"/>
  <c r="V37" i="1" s="1" a="1"/>
  <c r="V37" i="1" s="1"/>
  <c r="P38" i="1" a="1"/>
  <c r="P38" i="1" s="1"/>
  <c r="Q38" i="1" s="1" a="1"/>
  <c r="Q38" i="1" s="1"/>
  <c r="V38" i="1" s="1" a="1"/>
  <c r="V38" i="1" s="1"/>
  <c r="P39" i="1" a="1"/>
  <c r="P39" i="1" s="1"/>
  <c r="Q39" i="1" s="1" a="1"/>
  <c r="Q39" i="1" s="1"/>
  <c r="AA39" i="1" s="1" a="1"/>
  <c r="AA39" i="1" s="1"/>
  <c r="P40" i="1" a="1"/>
  <c r="P40" i="1" s="1"/>
  <c r="Q40" i="1" s="1" a="1"/>
  <c r="Q40" i="1" s="1"/>
  <c r="P41" i="1" a="1"/>
  <c r="P41" i="1" s="1"/>
  <c r="Q41" i="1" s="1" a="1"/>
  <c r="Q41" i="1" s="1"/>
  <c r="P42" i="1" a="1"/>
  <c r="P42" i="1" s="1"/>
  <c r="Q42" i="1" s="1" a="1"/>
  <c r="Q42" i="1" s="1"/>
  <c r="AA42" i="1" s="1" a="1"/>
  <c r="AA42" i="1" s="1"/>
  <c r="P43" i="1" a="1"/>
  <c r="P43" i="1" s="1"/>
  <c r="Q43" i="1" s="1" a="1"/>
  <c r="Q43" i="1" s="1"/>
  <c r="U43" i="1" s="1" a="1"/>
  <c r="U43" i="1" s="1"/>
  <c r="X43" i="1" s="1"/>
  <c r="P44" i="1" a="1"/>
  <c r="P44" i="1" s="1"/>
  <c r="Q44" i="1" s="1" a="1"/>
  <c r="Q44" i="1" s="1"/>
  <c r="P45" i="1" a="1"/>
  <c r="P45" i="1" s="1"/>
  <c r="Q45" i="1" s="1" a="1"/>
  <c r="Q45" i="1" s="1"/>
  <c r="V45" i="1" s="1" a="1"/>
  <c r="V45" i="1" s="1"/>
  <c r="P46" i="1" a="1"/>
  <c r="P46" i="1" s="1"/>
  <c r="Q46" i="1" s="1" a="1"/>
  <c r="Q46" i="1" s="1"/>
  <c r="P47" i="1" a="1"/>
  <c r="P47" i="1" s="1"/>
  <c r="Q47" i="1" s="1" a="1"/>
  <c r="Q47" i="1" s="1"/>
  <c r="P48" i="1" a="1"/>
  <c r="P48" i="1" s="1"/>
  <c r="Q48" i="1" s="1" a="1"/>
  <c r="Q48" i="1" s="1"/>
  <c r="P49" i="1" a="1"/>
  <c r="P49" i="1" s="1"/>
  <c r="Q49" i="1" s="1" a="1"/>
  <c r="Q49" i="1" s="1"/>
  <c r="V49" i="1" s="1" a="1"/>
  <c r="V49" i="1" s="1"/>
  <c r="P50" i="1" a="1"/>
  <c r="P50" i="1" s="1"/>
  <c r="Q50" i="1" s="1" a="1"/>
  <c r="Q50" i="1" s="1"/>
  <c r="AA50" i="1" s="1" a="1"/>
  <c r="AA50" i="1" s="1"/>
  <c r="P51" i="1" a="1"/>
  <c r="P51" i="1" s="1"/>
  <c r="Q51" i="1" s="1" a="1"/>
  <c r="Q51" i="1" s="1"/>
  <c r="V51" i="1" s="1" a="1"/>
  <c r="V51" i="1" s="1"/>
  <c r="P52" i="1" a="1"/>
  <c r="P52" i="1" s="1"/>
  <c r="Q52" i="1" s="1" a="1"/>
  <c r="Q52" i="1" s="1"/>
  <c r="P53" i="1" a="1"/>
  <c r="P53" i="1" s="1"/>
  <c r="Q53" i="1" s="1" a="1"/>
  <c r="Q53" i="1" s="1"/>
  <c r="AA53" i="1" s="1" a="1"/>
  <c r="AA53" i="1" s="1"/>
  <c r="P54" i="1" a="1"/>
  <c r="P54" i="1" s="1"/>
  <c r="Q54" i="1" s="1" a="1"/>
  <c r="Q54" i="1" s="1"/>
  <c r="P55" i="1" a="1"/>
  <c r="P55" i="1" s="1"/>
  <c r="Q55" i="1" s="1" a="1"/>
  <c r="Q55" i="1" s="1"/>
  <c r="V55" i="1" s="1" a="1"/>
  <c r="V55" i="1" s="1"/>
  <c r="P56" i="1" a="1"/>
  <c r="P56" i="1" s="1"/>
  <c r="Q56" i="1" s="1" a="1"/>
  <c r="Q56" i="1" s="1"/>
  <c r="AA56" i="1" s="1" a="1"/>
  <c r="AA56" i="1" s="1"/>
  <c r="P57" i="1" a="1"/>
  <c r="P57" i="1" s="1"/>
  <c r="Q57" i="1" s="1" a="1"/>
  <c r="Q57" i="1" s="1"/>
  <c r="AA57" i="1" s="1" a="1"/>
  <c r="AA57" i="1" s="1"/>
  <c r="P58" i="1" a="1"/>
  <c r="P58" i="1" s="1"/>
  <c r="Q58" i="1" s="1" a="1"/>
  <c r="Q58" i="1" s="1"/>
  <c r="AA58" i="1" s="1" a="1"/>
  <c r="AA58" i="1" s="1"/>
  <c r="P59" i="1" a="1"/>
  <c r="P59" i="1" s="1"/>
  <c r="Q59" i="1" s="1" a="1"/>
  <c r="Q59" i="1" s="1"/>
  <c r="P60" i="1" a="1"/>
  <c r="P60" i="1" s="1"/>
  <c r="Q60" i="1" s="1" a="1"/>
  <c r="Q60" i="1" s="1"/>
  <c r="U60" i="1" s="1" a="1"/>
  <c r="U60" i="1" s="1"/>
  <c r="X60" i="1" s="1"/>
  <c r="P61" i="1" a="1"/>
  <c r="P61" i="1" s="1"/>
  <c r="Q61" i="1" s="1" a="1"/>
  <c r="Q61" i="1" s="1"/>
  <c r="AA61" i="1" s="1" a="1"/>
  <c r="AA61" i="1" s="1"/>
  <c r="P62" i="1" a="1"/>
  <c r="P62" i="1" s="1"/>
  <c r="Q62" i="1" s="1" a="1"/>
  <c r="Q62" i="1" s="1"/>
  <c r="V62" i="1" s="1" a="1"/>
  <c r="V62" i="1" s="1"/>
  <c r="P63" i="1" a="1"/>
  <c r="P63" i="1" s="1"/>
  <c r="Q63" i="1" s="1" a="1"/>
  <c r="Q63" i="1" s="1"/>
  <c r="V63" i="1" s="1" a="1"/>
  <c r="V63" i="1" s="1"/>
  <c r="P64" i="1" a="1"/>
  <c r="P64" i="1" s="1"/>
  <c r="Q64" i="1" s="1" a="1"/>
  <c r="Q64" i="1" s="1"/>
  <c r="AA64" i="1" s="1" a="1"/>
  <c r="AA64" i="1" s="1"/>
  <c r="P65" i="1" a="1"/>
  <c r="P65" i="1" s="1"/>
  <c r="Q65" i="1" s="1" a="1"/>
  <c r="Q65" i="1" s="1"/>
  <c r="V65" i="1" s="1" a="1"/>
  <c r="V65" i="1" s="1"/>
  <c r="P66" i="1" a="1"/>
  <c r="P66" i="1" s="1"/>
  <c r="Q66" i="1" s="1" a="1"/>
  <c r="Q66" i="1" s="1"/>
  <c r="V66" i="1" s="1" a="1"/>
  <c r="V66" i="1" s="1"/>
  <c r="P67" i="1" a="1"/>
  <c r="P67" i="1" s="1"/>
  <c r="Q67" i="1" s="1" a="1"/>
  <c r="Q67" i="1" s="1"/>
  <c r="P68" i="1" a="1"/>
  <c r="P68" i="1" s="1"/>
  <c r="Q68" i="1" s="1" a="1"/>
  <c r="Q68" i="1" s="1"/>
  <c r="U68" i="1" s="1" a="1"/>
  <c r="U68" i="1" s="1"/>
  <c r="X68" i="1" s="1"/>
  <c r="P69" i="1" a="1"/>
  <c r="P69" i="1" s="1"/>
  <c r="Q69" i="1" s="1" a="1"/>
  <c r="Q69" i="1" s="1"/>
  <c r="AA69" i="1" s="1" a="1"/>
  <c r="AA69" i="1" s="1"/>
  <c r="P70" i="1" a="1"/>
  <c r="P70" i="1" s="1"/>
  <c r="Q70" i="1" s="1" a="1"/>
  <c r="Q70" i="1" s="1"/>
  <c r="AA70" i="1" s="1" a="1"/>
  <c r="AA70" i="1" s="1"/>
  <c r="P71" i="1" a="1"/>
  <c r="P71" i="1" s="1"/>
  <c r="Q71" i="1" s="1" a="1"/>
  <c r="Q71" i="1" s="1"/>
  <c r="P72" i="1" a="1"/>
  <c r="P72" i="1" s="1"/>
  <c r="Q72" i="1" s="1" a="1"/>
  <c r="Q72" i="1" s="1"/>
  <c r="V72" i="1" s="1" a="1"/>
  <c r="V72" i="1" s="1"/>
  <c r="P73" i="1" a="1"/>
  <c r="P73" i="1" s="1"/>
  <c r="Q73" i="1" s="1" a="1"/>
  <c r="Q73" i="1" s="1"/>
  <c r="P74" i="1" a="1"/>
  <c r="P74" i="1" s="1"/>
  <c r="Q74" i="1" s="1" a="1"/>
  <c r="Q74" i="1" s="1"/>
  <c r="AA74" i="1" s="1" a="1"/>
  <c r="AA74" i="1" s="1"/>
  <c r="P75" i="1" a="1"/>
  <c r="P75" i="1" s="1"/>
  <c r="Q75" i="1" s="1" a="1"/>
  <c r="Q75" i="1" s="1"/>
  <c r="AA75" i="1" s="1" a="1"/>
  <c r="AA75" i="1" s="1"/>
  <c r="P76" i="1" a="1"/>
  <c r="P76" i="1" s="1"/>
  <c r="Q76" i="1" s="1" a="1"/>
  <c r="Q76" i="1" s="1"/>
  <c r="P77" i="1" a="1"/>
  <c r="P77" i="1" s="1"/>
  <c r="Q77" i="1" s="1" a="1"/>
  <c r="Q77" i="1" s="1"/>
  <c r="P78" i="1" a="1"/>
  <c r="P78" i="1" s="1"/>
  <c r="Q78" i="1" s="1" a="1"/>
  <c r="Q78" i="1" s="1"/>
  <c r="V78" i="1" s="1" a="1"/>
  <c r="V78" i="1" s="1"/>
  <c r="P79" i="1" a="1"/>
  <c r="P79" i="1" s="1"/>
  <c r="Q79" i="1" s="1" a="1"/>
  <c r="Q79" i="1" s="1"/>
  <c r="AA79" i="1" s="1" a="1"/>
  <c r="AA79" i="1" s="1"/>
  <c r="P80" i="1" a="1"/>
  <c r="P80" i="1" s="1"/>
  <c r="Q80" i="1" s="1" a="1"/>
  <c r="Q80" i="1" s="1"/>
  <c r="P81" i="1" a="1"/>
  <c r="P81" i="1" s="1"/>
  <c r="Q81" i="1" s="1" a="1"/>
  <c r="Q81" i="1" s="1"/>
  <c r="P82" i="1" a="1"/>
  <c r="P82" i="1" s="1"/>
  <c r="Q82" i="1" s="1" a="1"/>
  <c r="Q82" i="1" s="1"/>
  <c r="AA82" i="1" s="1" a="1"/>
  <c r="AA82" i="1" s="1"/>
  <c r="P83" i="1" a="1"/>
  <c r="P83" i="1" s="1"/>
  <c r="Q83" i="1" s="1" a="1"/>
  <c r="Q83" i="1" s="1"/>
  <c r="P84" i="1" a="1"/>
  <c r="P84" i="1" s="1"/>
  <c r="Q84" i="1" s="1" a="1"/>
  <c r="Q84" i="1" s="1"/>
  <c r="P85" i="1" a="1"/>
  <c r="P85" i="1" s="1"/>
  <c r="Q85" i="1" s="1" a="1"/>
  <c r="Q85" i="1" s="1"/>
  <c r="U85" i="1" s="1" a="1"/>
  <c r="U85" i="1" s="1"/>
  <c r="X85" i="1" s="1"/>
  <c r="P86" i="1" a="1"/>
  <c r="P86" i="1" s="1"/>
  <c r="Q86" i="1" s="1" a="1"/>
  <c r="Q86" i="1" s="1"/>
  <c r="V86" i="1" s="1" a="1"/>
  <c r="V86" i="1" s="1"/>
  <c r="P87" i="1" a="1"/>
  <c r="P87" i="1" s="1"/>
  <c r="Q87" i="1" s="1" a="1"/>
  <c r="Q87" i="1" s="1"/>
  <c r="V87" i="1" s="1" a="1"/>
  <c r="V87" i="1" s="1"/>
  <c r="P88" i="1" a="1"/>
  <c r="P88" i="1" s="1"/>
  <c r="Q88" i="1" s="1" a="1"/>
  <c r="Q88" i="1" s="1"/>
  <c r="AA88" i="1" s="1" a="1"/>
  <c r="AA88" i="1" s="1"/>
  <c r="P89" i="1" a="1"/>
  <c r="P89" i="1" s="1"/>
  <c r="Q89" i="1" s="1" a="1"/>
  <c r="Q89" i="1" s="1"/>
  <c r="AA89" i="1" s="1" a="1"/>
  <c r="AA89" i="1" s="1"/>
  <c r="P90" i="1" a="1"/>
  <c r="P90" i="1" s="1"/>
  <c r="Q90" i="1" s="1" a="1"/>
  <c r="Q90" i="1" s="1"/>
  <c r="P91" i="1" a="1"/>
  <c r="P91" i="1" s="1"/>
  <c r="Q91" i="1" s="1" a="1"/>
  <c r="Q91" i="1" s="1"/>
  <c r="AA91" i="1" s="1" a="1"/>
  <c r="AA91" i="1" s="1"/>
  <c r="P92" i="1" a="1"/>
  <c r="P92" i="1" s="1"/>
  <c r="Q92" i="1" s="1" a="1"/>
  <c r="Q92" i="1" s="1"/>
  <c r="P93" i="1" a="1"/>
  <c r="P93" i="1" s="1"/>
  <c r="Q93" i="1" s="1" a="1"/>
  <c r="Q93" i="1" s="1"/>
  <c r="V93" i="1" s="1" a="1"/>
  <c r="V93" i="1" s="1"/>
  <c r="P94" i="1" a="1"/>
  <c r="P94" i="1" s="1"/>
  <c r="Q94" i="1" s="1" a="1"/>
  <c r="Q94" i="1" s="1"/>
  <c r="AA94" i="1" s="1" a="1"/>
  <c r="AA94" i="1" s="1"/>
  <c r="P95" i="1" a="1"/>
  <c r="P95" i="1" s="1"/>
  <c r="Q95" i="1" s="1" a="1"/>
  <c r="Q95" i="1" s="1"/>
  <c r="AA95" i="1" s="1" a="1"/>
  <c r="AA95" i="1" s="1"/>
  <c r="P96" i="1" a="1"/>
  <c r="P96" i="1" s="1"/>
  <c r="Q96" i="1" s="1" a="1"/>
  <c r="Q96" i="1" s="1"/>
  <c r="P97" i="1" a="1"/>
  <c r="P97" i="1" s="1"/>
  <c r="Q97" i="1" s="1" a="1"/>
  <c r="Q97" i="1" s="1"/>
  <c r="P98" i="1" a="1"/>
  <c r="P98" i="1" s="1"/>
  <c r="Q98" i="1" s="1" a="1"/>
  <c r="Q98" i="1" s="1"/>
  <c r="P99" i="1" a="1"/>
  <c r="P99" i="1" s="1"/>
  <c r="Q99" i="1" s="1" a="1"/>
  <c r="Q99" i="1" s="1"/>
  <c r="AA99" i="1" s="1" a="1"/>
  <c r="AA99" i="1" s="1"/>
  <c r="P100" i="1" a="1"/>
  <c r="P100" i="1" s="1"/>
  <c r="Q100" i="1" s="1" a="1"/>
  <c r="Q100" i="1" s="1"/>
  <c r="P101" i="1" a="1"/>
  <c r="P101" i="1" s="1"/>
  <c r="Q101" i="1" s="1" a="1"/>
  <c r="Q101" i="1" s="1"/>
  <c r="V101" i="1" s="1" a="1"/>
  <c r="V101" i="1" s="1"/>
  <c r="P102" i="1" a="1"/>
  <c r="P102" i="1" s="1"/>
  <c r="Q102" i="1" s="1" a="1"/>
  <c r="Q102" i="1" s="1"/>
  <c r="U102" i="1" s="1" a="1"/>
  <c r="U102" i="1" s="1"/>
  <c r="X102" i="1" s="1"/>
  <c r="P103" i="1" a="1"/>
  <c r="P103" i="1" s="1"/>
  <c r="Q103" i="1" s="1" a="1"/>
  <c r="Q103" i="1" s="1"/>
  <c r="U103" i="1" s="1" a="1"/>
  <c r="U103" i="1" s="1"/>
  <c r="X103" i="1" s="1"/>
  <c r="P104" i="1" a="1"/>
  <c r="P104" i="1" s="1"/>
  <c r="Q104" i="1" s="1" a="1"/>
  <c r="Q104" i="1" s="1"/>
  <c r="P105" i="1" a="1"/>
  <c r="P105" i="1" s="1"/>
  <c r="Q105" i="1" s="1" a="1"/>
  <c r="Q105" i="1" s="1"/>
  <c r="U105" i="1" s="1" a="1"/>
  <c r="U105" i="1" s="1"/>
  <c r="X105" i="1" s="1"/>
  <c r="P106" i="1" a="1"/>
  <c r="P106" i="1" s="1"/>
  <c r="Q106" i="1" s="1" a="1"/>
  <c r="Q106" i="1" s="1"/>
  <c r="P107" i="1" a="1"/>
  <c r="P107" i="1" s="1"/>
  <c r="Q107" i="1" s="1" a="1"/>
  <c r="Q107" i="1" s="1"/>
  <c r="AA107" i="1" s="1" a="1"/>
  <c r="AA107" i="1" s="1"/>
  <c r="P108" i="1" a="1"/>
  <c r="P108" i="1" s="1"/>
  <c r="Q108" i="1" s="1" a="1"/>
  <c r="Q108" i="1" s="1"/>
  <c r="AA108" i="1" s="1" a="1"/>
  <c r="AA108" i="1" s="1"/>
  <c r="P109" i="1" a="1"/>
  <c r="P109" i="1" s="1"/>
  <c r="Q109" i="1" s="1" a="1"/>
  <c r="Q109" i="1" s="1"/>
  <c r="P110" i="1" a="1"/>
  <c r="P110" i="1" s="1"/>
  <c r="Q110" i="1" s="1" a="1"/>
  <c r="Q110" i="1" s="1"/>
  <c r="P111" i="1" a="1"/>
  <c r="P111" i="1" s="1"/>
  <c r="Q111" i="1" s="1" a="1"/>
  <c r="Q111" i="1" s="1"/>
  <c r="AA111" i="1" s="1" a="1"/>
  <c r="AA111" i="1" s="1"/>
  <c r="P112" i="1" a="1"/>
  <c r="P112" i="1" s="1"/>
  <c r="Q112" i="1" s="1" a="1"/>
  <c r="Q112" i="1" s="1"/>
  <c r="P113" i="1" a="1"/>
  <c r="P113" i="1" s="1"/>
  <c r="Q113" i="1" s="1" a="1"/>
  <c r="Q113" i="1" s="1"/>
  <c r="P114" i="1" a="1"/>
  <c r="P114" i="1" s="1"/>
  <c r="Q114" i="1" s="1" a="1"/>
  <c r="Q114" i="1" s="1"/>
  <c r="V114" i="1" s="1" a="1"/>
  <c r="V114" i="1" s="1"/>
  <c r="P115" i="1" a="1"/>
  <c r="P115" i="1" s="1"/>
  <c r="Q115" i="1" s="1" a="1"/>
  <c r="Q115" i="1" s="1"/>
  <c r="AA115" i="1" s="1" a="1"/>
  <c r="AA115" i="1" s="1"/>
  <c r="P116" i="1" a="1"/>
  <c r="P116" i="1" s="1"/>
  <c r="Q116" i="1" s="1" a="1"/>
  <c r="Q116" i="1" s="1"/>
  <c r="AA116" i="1" s="1" a="1"/>
  <c r="AA116" i="1" s="1"/>
  <c r="P117" i="1" a="1"/>
  <c r="P117" i="1" s="1"/>
  <c r="Q117" i="1" s="1" a="1"/>
  <c r="Q117" i="1" s="1"/>
  <c r="P118" i="1" a="1"/>
  <c r="P118" i="1" s="1"/>
  <c r="Q118" i="1" s="1" a="1"/>
  <c r="Q118" i="1" s="1"/>
  <c r="P119" i="1" a="1"/>
  <c r="P119" i="1" s="1"/>
  <c r="Q119" i="1" s="1" a="1"/>
  <c r="Q119" i="1" s="1"/>
  <c r="U119" i="1" s="1" a="1"/>
  <c r="U119" i="1" s="1"/>
  <c r="X119" i="1" s="1"/>
  <c r="P120" i="1" a="1"/>
  <c r="P120" i="1" s="1"/>
  <c r="Q120" i="1" s="1" a="1"/>
  <c r="Q120" i="1" s="1"/>
  <c r="AA120" i="1" s="1" a="1"/>
  <c r="AA120" i="1" s="1"/>
  <c r="P121" i="1" a="1"/>
  <c r="P121" i="1" s="1"/>
  <c r="Q121" i="1" s="1" a="1"/>
  <c r="Q121" i="1" s="1"/>
  <c r="AA121" i="1" s="1" a="1"/>
  <c r="AA121" i="1" s="1"/>
  <c r="P122" i="1" a="1"/>
  <c r="P122" i="1" s="1"/>
  <c r="Q122" i="1" s="1" a="1"/>
  <c r="Q122" i="1" s="1"/>
  <c r="AA122" i="1" s="1" a="1"/>
  <c r="AA122" i="1" s="1"/>
  <c r="P123" i="1" a="1"/>
  <c r="P123" i="1" s="1"/>
  <c r="Q123" i="1" s="1" a="1"/>
  <c r="Q123" i="1" s="1"/>
  <c r="AA123" i="1" s="1" a="1"/>
  <c r="AA123" i="1" s="1"/>
  <c r="P124" i="1" a="1"/>
  <c r="P124" i="1" s="1"/>
  <c r="Q124" i="1" s="1" a="1"/>
  <c r="Q124" i="1" s="1"/>
  <c r="V124" i="1" s="1" a="1"/>
  <c r="V124" i="1" s="1"/>
  <c r="P125" i="1" a="1"/>
  <c r="P125" i="1" s="1"/>
  <c r="Q125" i="1" s="1" a="1"/>
  <c r="Q125" i="1" s="1"/>
  <c r="P126" i="1" a="1"/>
  <c r="P126" i="1" s="1"/>
  <c r="Q126" i="1" s="1" a="1"/>
  <c r="Q126" i="1" s="1"/>
  <c r="P127" i="1" a="1"/>
  <c r="P127" i="1" s="1"/>
  <c r="Q127" i="1" s="1" a="1"/>
  <c r="Q127" i="1" s="1"/>
  <c r="V127" i="1" s="1" a="1"/>
  <c r="V127" i="1" s="1"/>
  <c r="P128" i="1" a="1"/>
  <c r="P128" i="1" s="1"/>
  <c r="Q128" i="1" s="1" a="1"/>
  <c r="Q128" i="1" s="1"/>
  <c r="AA128" i="1" s="1" a="1"/>
  <c r="AA128" i="1" s="1"/>
  <c r="P129" i="1" a="1"/>
  <c r="P129" i="1" s="1"/>
  <c r="Q129" i="1" s="1" a="1"/>
  <c r="Q129" i="1" s="1"/>
  <c r="U129" i="1" s="1" a="1"/>
  <c r="U129" i="1" s="1"/>
  <c r="X129" i="1" s="1"/>
  <c r="P130" i="1" a="1"/>
  <c r="P130" i="1" s="1"/>
  <c r="Q130" i="1" s="1" a="1"/>
  <c r="Q130" i="1" s="1"/>
  <c r="P131" i="1" a="1"/>
  <c r="P131" i="1" s="1"/>
  <c r="Q131" i="1" s="1" a="1"/>
  <c r="Q131" i="1" s="1"/>
  <c r="AA131" i="1" s="1" a="1"/>
  <c r="AA131" i="1" s="1"/>
  <c r="P132" i="1" a="1"/>
  <c r="P132" i="1" s="1"/>
  <c r="Q132" i="1" s="1" a="1"/>
  <c r="Q132" i="1" s="1"/>
  <c r="P133" i="1" a="1"/>
  <c r="P133" i="1" s="1"/>
  <c r="Q133" i="1" s="1" a="1"/>
  <c r="Q133" i="1" s="1"/>
  <c r="P134" i="1" a="1"/>
  <c r="P134" i="1" s="1"/>
  <c r="Q134" i="1" s="1" a="1"/>
  <c r="Q134" i="1" s="1"/>
  <c r="P135" i="1" a="1"/>
  <c r="P135" i="1" s="1"/>
  <c r="Q135" i="1" s="1" a="1"/>
  <c r="Q135" i="1" s="1"/>
  <c r="U135" i="1" s="1" a="1"/>
  <c r="U135" i="1" s="1"/>
  <c r="X135" i="1" s="1"/>
  <c r="P136" i="1" a="1"/>
  <c r="P136" i="1" s="1"/>
  <c r="Q136" i="1" s="1" a="1"/>
  <c r="Q136" i="1" s="1"/>
  <c r="P137" i="1" a="1"/>
  <c r="P137" i="1" s="1"/>
  <c r="Q137" i="1" s="1" a="1"/>
  <c r="Q137" i="1" s="1"/>
  <c r="AA137" i="1" s="1" a="1"/>
  <c r="AA137" i="1" s="1"/>
  <c r="P138" i="1" a="1"/>
  <c r="P138" i="1" s="1"/>
  <c r="Q138" i="1" s="1" a="1"/>
  <c r="Q138" i="1" s="1"/>
  <c r="AA138" i="1" s="1" a="1"/>
  <c r="AA138" i="1" s="1"/>
  <c r="P139" i="1" a="1"/>
  <c r="P139" i="1" s="1"/>
  <c r="Q139" i="1" s="1" a="1"/>
  <c r="Q139" i="1" s="1"/>
  <c r="U139" i="1" s="1" a="1"/>
  <c r="U139" i="1" s="1"/>
  <c r="X139" i="1" s="1"/>
  <c r="P140" i="1" a="1"/>
  <c r="P140" i="1" s="1"/>
  <c r="Q140" i="1" s="1" a="1"/>
  <c r="Q140" i="1" s="1"/>
  <c r="V140" i="1" s="1" a="1"/>
  <c r="V140" i="1" s="1"/>
  <c r="P141" i="1" a="1"/>
  <c r="P141" i="1" s="1"/>
  <c r="Q141" i="1" s="1" a="1"/>
  <c r="Q141" i="1" s="1"/>
  <c r="AA141" i="1" s="1" a="1"/>
  <c r="AA141" i="1" s="1"/>
  <c r="P142" i="1" a="1"/>
  <c r="P142" i="1" s="1"/>
  <c r="Q142" i="1" s="1" a="1"/>
  <c r="Q142" i="1" s="1"/>
  <c r="U142" i="1" s="1" a="1"/>
  <c r="U142" i="1" s="1"/>
  <c r="X142" i="1" s="1"/>
  <c r="P143" i="1" a="1"/>
  <c r="P143" i="1" s="1"/>
  <c r="Q143" i="1" s="1" a="1"/>
  <c r="Q143" i="1" s="1"/>
  <c r="P144" i="1" a="1"/>
  <c r="P144" i="1" s="1"/>
  <c r="Q144" i="1" s="1" a="1"/>
  <c r="Q144" i="1" s="1"/>
  <c r="AA144" i="1" s="1" a="1"/>
  <c r="AA144" i="1" s="1"/>
  <c r="P145" i="1" a="1"/>
  <c r="P145" i="1" s="1"/>
  <c r="Q145" i="1" s="1" a="1"/>
  <c r="Q145" i="1" s="1"/>
  <c r="U145" i="1" s="1" a="1"/>
  <c r="U145" i="1" s="1"/>
  <c r="X145" i="1" s="1"/>
  <c r="P146" i="1" a="1"/>
  <c r="P146" i="1" s="1"/>
  <c r="Q146" i="1" s="1" a="1"/>
  <c r="Q146" i="1" s="1"/>
  <c r="P147" i="1" a="1"/>
  <c r="P147" i="1" s="1"/>
  <c r="Q147" i="1" s="1" a="1"/>
  <c r="Q147" i="1" s="1"/>
  <c r="V147" i="1" s="1" a="1"/>
  <c r="V147" i="1" s="1"/>
  <c r="P148" i="1" a="1"/>
  <c r="P148" i="1" s="1"/>
  <c r="Q148" i="1" s="1" a="1"/>
  <c r="Q148" i="1" s="1"/>
  <c r="U148" i="1" s="1" a="1"/>
  <c r="U148" i="1" s="1"/>
  <c r="X148" i="1" s="1"/>
  <c r="P149" i="1" a="1"/>
  <c r="P149" i="1" s="1"/>
  <c r="Q149" i="1" s="1" a="1"/>
  <c r="Q149" i="1" s="1"/>
  <c r="P150" i="1" a="1"/>
  <c r="P150" i="1" s="1"/>
  <c r="Q150" i="1" s="1" a="1"/>
  <c r="Q150" i="1" s="1"/>
  <c r="AA150" i="1" s="1" a="1"/>
  <c r="AA150" i="1" s="1"/>
  <c r="P151" i="1" a="1"/>
  <c r="P151" i="1" s="1"/>
  <c r="Q151" i="1" s="1" a="1"/>
  <c r="Q151" i="1" s="1"/>
  <c r="AA151" i="1" s="1" a="1"/>
  <c r="AA151" i="1" s="1"/>
  <c r="P152" i="1" a="1"/>
  <c r="P152" i="1" s="1"/>
  <c r="Q152" i="1" s="1" a="1"/>
  <c r="Q152" i="1" s="1"/>
  <c r="U152" i="1" s="1" a="1"/>
  <c r="U152" i="1" s="1"/>
  <c r="X152" i="1" s="1"/>
  <c r="P153" i="1" a="1"/>
  <c r="P153" i="1" s="1"/>
  <c r="Q153" i="1" s="1" a="1"/>
  <c r="Q153" i="1" s="1"/>
  <c r="P154" i="1" a="1"/>
  <c r="P154" i="1" s="1"/>
  <c r="Q154" i="1" s="1" a="1"/>
  <c r="Q154" i="1" s="1"/>
  <c r="V154" i="1" s="1" a="1"/>
  <c r="V154" i="1" s="1"/>
  <c r="P155" i="1" a="1"/>
  <c r="P155" i="1" s="1"/>
  <c r="Q155" i="1" s="1" a="1"/>
  <c r="Q155" i="1" s="1"/>
  <c r="P156" i="1" a="1"/>
  <c r="P156" i="1" s="1"/>
  <c r="Q156" i="1" s="1" a="1"/>
  <c r="Q156" i="1" s="1"/>
  <c r="AA156" i="1" s="1" a="1"/>
  <c r="AA156" i="1" s="1"/>
  <c r="P157" i="1" a="1"/>
  <c r="P157" i="1" s="1"/>
  <c r="Q157" i="1" s="1" a="1"/>
  <c r="Q157" i="1" s="1"/>
  <c r="P158" i="1" a="1"/>
  <c r="P158" i="1" s="1"/>
  <c r="Q158" i="1" s="1" a="1"/>
  <c r="Q158" i="1" s="1"/>
  <c r="U158" i="1" s="1" a="1"/>
  <c r="U158" i="1" s="1"/>
  <c r="X158" i="1" s="1"/>
  <c r="P159" i="1" a="1"/>
  <c r="P159" i="1" s="1"/>
  <c r="Q159" i="1" s="1" a="1"/>
  <c r="Q159" i="1" s="1"/>
  <c r="P160" i="1" a="1"/>
  <c r="P160" i="1" s="1"/>
  <c r="Q160" i="1" s="1" a="1"/>
  <c r="Q160" i="1" s="1"/>
  <c r="P161" i="1" a="1"/>
  <c r="P161" i="1" s="1"/>
  <c r="Q161" i="1" s="1" a="1"/>
  <c r="Q161" i="1" s="1"/>
  <c r="P162" i="1" a="1"/>
  <c r="P162" i="1" s="1"/>
  <c r="Q162" i="1" s="1" a="1"/>
  <c r="Q162" i="1" s="1"/>
  <c r="U162" i="1" s="1" a="1"/>
  <c r="U162" i="1" s="1"/>
  <c r="X162" i="1" s="1"/>
  <c r="P163" i="1" a="1"/>
  <c r="P163" i="1" s="1"/>
  <c r="Q163" i="1" s="1" a="1"/>
  <c r="Q163" i="1" s="1"/>
  <c r="P164" i="1" a="1"/>
  <c r="P164" i="1" s="1"/>
  <c r="Q164" i="1" s="1" a="1"/>
  <c r="Q164" i="1" s="1"/>
  <c r="P165" i="1" a="1"/>
  <c r="P165" i="1" s="1"/>
  <c r="Q165" i="1" s="1" a="1"/>
  <c r="Q165" i="1" s="1"/>
  <c r="P166" i="1" a="1"/>
  <c r="P166" i="1" s="1"/>
  <c r="Q166" i="1" s="1" a="1"/>
  <c r="Q166" i="1" s="1"/>
  <c r="P167" i="1" a="1"/>
  <c r="P167" i="1" s="1"/>
  <c r="Q167" i="1" s="1" a="1"/>
  <c r="Q167" i="1" s="1"/>
  <c r="U167" i="1" s="1" a="1"/>
  <c r="U167" i="1" s="1"/>
  <c r="X167" i="1" s="1"/>
  <c r="P168" i="1" a="1"/>
  <c r="P168" i="1" s="1"/>
  <c r="Q168" i="1" s="1" a="1"/>
  <c r="Q168" i="1" s="1"/>
  <c r="P169" i="1" a="1"/>
  <c r="P169" i="1" s="1"/>
  <c r="Q169" i="1" s="1" a="1"/>
  <c r="Q169" i="1" s="1"/>
  <c r="U169" i="1" s="1" a="1"/>
  <c r="U169" i="1" s="1"/>
  <c r="X169" i="1" s="1"/>
  <c r="P170" i="1" a="1"/>
  <c r="P170" i="1" s="1"/>
  <c r="Q170" i="1" s="1" a="1"/>
  <c r="Q170" i="1" s="1"/>
  <c r="P171" i="1" a="1"/>
  <c r="P171" i="1" s="1"/>
  <c r="Q171" i="1" s="1" a="1"/>
  <c r="Q171" i="1" s="1"/>
  <c r="U171" i="1" s="1" a="1"/>
  <c r="U171" i="1" s="1"/>
  <c r="X171" i="1" s="1"/>
  <c r="P172" i="1" a="1"/>
  <c r="P172" i="1" s="1"/>
  <c r="Q172" i="1" s="1" a="1"/>
  <c r="Q172" i="1" s="1"/>
  <c r="AA172" i="1" s="1" a="1"/>
  <c r="AA172" i="1" s="1"/>
  <c r="P173" i="1" a="1"/>
  <c r="P173" i="1" s="1"/>
  <c r="Q173" i="1" s="1" a="1"/>
  <c r="Q173" i="1" s="1"/>
  <c r="P174" i="1" a="1"/>
  <c r="P174" i="1" s="1"/>
  <c r="Q174" i="1" s="1" a="1"/>
  <c r="Q174" i="1" s="1"/>
  <c r="P175" i="1" a="1"/>
  <c r="P175" i="1" s="1"/>
  <c r="Q175" i="1" s="1" a="1"/>
  <c r="Q175" i="1" s="1"/>
  <c r="P176" i="1" a="1"/>
  <c r="P176" i="1" s="1"/>
  <c r="Q176" i="1" s="1" a="1"/>
  <c r="Q176" i="1" s="1"/>
  <c r="P177" i="1" a="1"/>
  <c r="P177" i="1" s="1"/>
  <c r="Q177" i="1" s="1" a="1"/>
  <c r="Q177" i="1" s="1"/>
  <c r="U177" i="1" s="1" a="1"/>
  <c r="U177" i="1" s="1"/>
  <c r="X177" i="1" s="1"/>
  <c r="P178" i="1" a="1"/>
  <c r="P178" i="1" s="1"/>
  <c r="Q178" i="1" s="1" a="1"/>
  <c r="Q178" i="1" s="1"/>
  <c r="AA178" i="1" s="1" a="1"/>
  <c r="AA178" i="1" s="1"/>
  <c r="P179" i="1" a="1"/>
  <c r="P179" i="1" s="1"/>
  <c r="Q179" i="1" s="1" a="1"/>
  <c r="Q179" i="1" s="1"/>
  <c r="AA179" i="1" s="1" a="1"/>
  <c r="AA179" i="1" s="1"/>
  <c r="P180" i="1" a="1"/>
  <c r="P180" i="1" s="1"/>
  <c r="Q180" i="1" s="1" a="1"/>
  <c r="Q180" i="1" s="1"/>
  <c r="V180" i="1" s="1" a="1"/>
  <c r="V180" i="1" s="1"/>
  <c r="P181" i="1" a="1"/>
  <c r="P181" i="1" s="1"/>
  <c r="Q181" i="1" s="1" a="1"/>
  <c r="Q181" i="1" s="1"/>
  <c r="P182" i="1" a="1"/>
  <c r="P182" i="1" s="1"/>
  <c r="Q182" i="1" s="1" a="1"/>
  <c r="Q182" i="1" s="1"/>
  <c r="P183" i="1" a="1"/>
  <c r="P183" i="1" s="1"/>
  <c r="Q183" i="1" s="1" a="1"/>
  <c r="Q183" i="1" s="1"/>
  <c r="P184" i="1" a="1"/>
  <c r="P184" i="1" s="1"/>
  <c r="Q184" i="1" s="1" a="1"/>
  <c r="Q184" i="1" s="1"/>
  <c r="U184" i="1" s="1" a="1"/>
  <c r="U184" i="1" s="1"/>
  <c r="X184" i="1" s="1"/>
  <c r="P185" i="1" a="1"/>
  <c r="P185" i="1" s="1"/>
  <c r="Q185" i="1" s="1" a="1"/>
  <c r="Q185" i="1" s="1"/>
  <c r="U185" i="1" s="1" a="1"/>
  <c r="U185" i="1" s="1"/>
  <c r="X185" i="1" s="1"/>
  <c r="P186" i="1" a="1"/>
  <c r="P186" i="1" s="1"/>
  <c r="Q186" i="1" s="1" a="1"/>
  <c r="Q186" i="1" s="1"/>
  <c r="V186" i="1" s="1" a="1"/>
  <c r="V186" i="1" s="1"/>
  <c r="P187" i="1" a="1"/>
  <c r="P187" i="1" s="1"/>
  <c r="Q187" i="1" s="1" a="1"/>
  <c r="Q187" i="1" s="1"/>
  <c r="AA187" i="1" s="1" a="1"/>
  <c r="AA187" i="1" s="1"/>
  <c r="P188" i="1" a="1"/>
  <c r="P188" i="1" s="1"/>
  <c r="Q188" i="1" s="1" a="1"/>
  <c r="Q188" i="1" s="1"/>
  <c r="U188" i="1" s="1" a="1"/>
  <c r="U188" i="1" s="1"/>
  <c r="X188" i="1" s="1"/>
  <c r="P189" i="1" a="1"/>
  <c r="P189" i="1" s="1"/>
  <c r="Q189" i="1" s="1" a="1"/>
  <c r="Q189" i="1" s="1"/>
  <c r="P190" i="1" a="1"/>
  <c r="P190" i="1" s="1"/>
  <c r="Q190" i="1" s="1" a="1"/>
  <c r="Q190" i="1" s="1"/>
  <c r="P191" i="1" a="1"/>
  <c r="P191" i="1" s="1"/>
  <c r="Q191" i="1" s="1" a="1"/>
  <c r="Q191" i="1" s="1"/>
  <c r="U191" i="1" s="1" a="1"/>
  <c r="U191" i="1" s="1"/>
  <c r="X191" i="1" s="1"/>
  <c r="P192" i="1" a="1"/>
  <c r="P192" i="1" s="1"/>
  <c r="Q192" i="1" s="1" a="1"/>
  <c r="Q192" i="1" s="1"/>
  <c r="U192" i="1" s="1" a="1"/>
  <c r="U192" i="1" s="1"/>
  <c r="X192" i="1" s="1"/>
  <c r="P193" i="1" a="1"/>
  <c r="P193" i="1" s="1"/>
  <c r="Q193" i="1" s="1" a="1"/>
  <c r="Q193" i="1" s="1"/>
  <c r="P194" i="1" a="1"/>
  <c r="P194" i="1" s="1"/>
  <c r="Q194" i="1" s="1" a="1"/>
  <c r="Q194" i="1" s="1"/>
  <c r="P195" i="1" a="1"/>
  <c r="P195" i="1" s="1"/>
  <c r="Q195" i="1" s="1" a="1"/>
  <c r="Q195" i="1" s="1"/>
  <c r="U195" i="1" s="1" a="1"/>
  <c r="U195" i="1" s="1"/>
  <c r="X195" i="1" s="1"/>
  <c r="P196" i="1" a="1"/>
  <c r="P196" i="1" s="1"/>
  <c r="Q196" i="1" s="1" a="1"/>
  <c r="Q196" i="1" s="1"/>
  <c r="AA196" i="1" s="1" a="1"/>
  <c r="AA196" i="1" s="1"/>
  <c r="P197" i="1" a="1"/>
  <c r="P197" i="1" s="1"/>
  <c r="Q197" i="1" s="1" a="1"/>
  <c r="Q197" i="1" s="1"/>
  <c r="U197" i="1" s="1" a="1"/>
  <c r="U197" i="1" s="1"/>
  <c r="X197" i="1" s="1"/>
  <c r="P198" i="1" a="1"/>
  <c r="P198" i="1" s="1"/>
  <c r="Q198" i="1" s="1" a="1"/>
  <c r="Q198" i="1" s="1"/>
  <c r="V198" i="1" s="1" a="1"/>
  <c r="V198" i="1" s="1"/>
  <c r="P199" i="1" a="1"/>
  <c r="P199" i="1" s="1"/>
  <c r="Q199" i="1" s="1" a="1"/>
  <c r="Q199" i="1" s="1"/>
  <c r="U199" i="1" s="1" a="1"/>
  <c r="U199" i="1" s="1"/>
  <c r="X199" i="1" s="1"/>
  <c r="P200" i="1" a="1"/>
  <c r="P200" i="1" s="1"/>
  <c r="Q200" i="1" s="1" a="1"/>
  <c r="Q200" i="1" s="1"/>
  <c r="AA200" i="1" s="1" a="1"/>
  <c r="AA200" i="1" s="1"/>
  <c r="P201" i="1" a="1"/>
  <c r="P201" i="1" s="1"/>
  <c r="Q201" i="1" s="1" a="1"/>
  <c r="Q201" i="1" s="1"/>
  <c r="AA201" i="1" s="1" a="1"/>
  <c r="AA201" i="1" s="1"/>
  <c r="P202" i="1" a="1"/>
  <c r="P202" i="1" s="1"/>
  <c r="Q202" i="1" s="1" a="1"/>
  <c r="Q202" i="1" s="1"/>
  <c r="P203" i="1" a="1"/>
  <c r="P203" i="1" s="1"/>
  <c r="Q203" i="1" s="1" a="1"/>
  <c r="Q203" i="1" s="1"/>
  <c r="P204" i="1" a="1"/>
  <c r="P204" i="1" s="1"/>
  <c r="Q204" i="1" s="1" a="1"/>
  <c r="Q204" i="1" s="1"/>
  <c r="AA204" i="1" s="1" a="1"/>
  <c r="AA204" i="1" s="1"/>
  <c r="P205" i="1" a="1"/>
  <c r="P205" i="1" s="1"/>
  <c r="Q205" i="1" s="1" a="1"/>
  <c r="Q205" i="1" s="1"/>
  <c r="V205" i="1" s="1" a="1"/>
  <c r="V205" i="1" s="1"/>
  <c r="P206" i="1" a="1"/>
  <c r="P206" i="1" s="1"/>
  <c r="Q206" i="1" s="1" a="1"/>
  <c r="Q206" i="1" s="1"/>
  <c r="U206" i="1" s="1" a="1"/>
  <c r="U206" i="1" s="1"/>
  <c r="X206" i="1" s="1"/>
  <c r="P207" i="1" a="1"/>
  <c r="P207" i="1" s="1"/>
  <c r="Q207" i="1" s="1" a="1"/>
  <c r="Q207" i="1" s="1"/>
  <c r="AA207" i="1" s="1" a="1"/>
  <c r="AA207" i="1" s="1"/>
  <c r="P208" i="1" a="1"/>
  <c r="P208" i="1" s="1"/>
  <c r="Q208" i="1" s="1" a="1"/>
  <c r="Q208" i="1" s="1"/>
  <c r="P209" i="1" a="1"/>
  <c r="P209" i="1" s="1"/>
  <c r="Q209" i="1" s="1" a="1"/>
  <c r="Q209" i="1" s="1"/>
  <c r="V209" i="1" s="1" a="1"/>
  <c r="V209" i="1" s="1"/>
  <c r="P210" i="1" a="1"/>
  <c r="P210" i="1" s="1"/>
  <c r="Q210" i="1" s="1" a="1"/>
  <c r="Q210" i="1" s="1"/>
  <c r="U210" i="1" s="1" a="1"/>
  <c r="U210" i="1" s="1"/>
  <c r="X210" i="1" s="1"/>
  <c r="P211" i="1" a="1"/>
  <c r="P211" i="1" s="1"/>
  <c r="Q211" i="1" s="1" a="1"/>
  <c r="Q211" i="1" s="1"/>
  <c r="P212" i="1" a="1"/>
  <c r="P212" i="1" s="1"/>
  <c r="Q212" i="1" s="1" a="1"/>
  <c r="Q212" i="1" s="1"/>
  <c r="V212" i="1" s="1" a="1"/>
  <c r="V212" i="1" s="1"/>
  <c r="P213" i="1" a="1"/>
  <c r="P213" i="1" s="1"/>
  <c r="Q213" i="1" s="1" a="1"/>
  <c r="Q213" i="1" s="1"/>
  <c r="P214" i="1" a="1"/>
  <c r="P214" i="1" s="1"/>
  <c r="Q214" i="1" s="1" a="1"/>
  <c r="Q214" i="1" s="1"/>
  <c r="P215" i="1" a="1"/>
  <c r="P215" i="1" s="1"/>
  <c r="Q215" i="1" s="1" a="1"/>
  <c r="Q215" i="1" s="1"/>
  <c r="P216" i="1" a="1"/>
  <c r="P216" i="1" s="1"/>
  <c r="Q216" i="1" s="1" a="1"/>
  <c r="Q216" i="1" s="1"/>
  <c r="AA216" i="1" s="1" a="1"/>
  <c r="AA216" i="1" s="1"/>
  <c r="P217" i="1" a="1"/>
  <c r="P217" i="1" s="1"/>
  <c r="Q217" i="1" s="1" a="1"/>
  <c r="Q217" i="1" s="1"/>
  <c r="U217" i="1" s="1" a="1"/>
  <c r="U217" i="1" s="1"/>
  <c r="X217" i="1" s="1"/>
  <c r="P218" i="1" a="1"/>
  <c r="P218" i="1" s="1"/>
  <c r="Q218" i="1" s="1" a="1"/>
  <c r="Q218" i="1" s="1"/>
  <c r="V218" i="1" s="1" a="1"/>
  <c r="V218" i="1" s="1"/>
  <c r="P219" i="1" a="1"/>
  <c r="P219" i="1" s="1"/>
  <c r="Q219" i="1" s="1" a="1"/>
  <c r="Q219" i="1" s="1"/>
  <c r="U219" i="1" s="1" a="1"/>
  <c r="U219" i="1" s="1"/>
  <c r="X219" i="1" s="1"/>
  <c r="P220" i="1" a="1"/>
  <c r="P220" i="1" s="1"/>
  <c r="Q220" i="1" s="1" a="1"/>
  <c r="Q220" i="1" s="1"/>
  <c r="U220" i="1" s="1" a="1"/>
  <c r="U220" i="1" s="1"/>
  <c r="X220" i="1" s="1"/>
  <c r="P221" i="1" a="1"/>
  <c r="P221" i="1" s="1"/>
  <c r="Q221" i="1" s="1" a="1"/>
  <c r="Q221" i="1" s="1"/>
  <c r="AA221" i="1" s="1" a="1"/>
  <c r="AA221" i="1" s="1"/>
  <c r="P222" i="1" a="1"/>
  <c r="P222" i="1" s="1"/>
  <c r="Q222" i="1" s="1" a="1"/>
  <c r="Q222" i="1" s="1"/>
  <c r="P223" i="1" a="1"/>
  <c r="P223" i="1" s="1"/>
  <c r="Q223" i="1" s="1" a="1"/>
  <c r="Q223" i="1" s="1"/>
  <c r="AA223" i="1" s="1" a="1"/>
  <c r="AA223" i="1" s="1"/>
  <c r="P224" i="1" a="1"/>
  <c r="P224" i="1" s="1"/>
  <c r="Q224" i="1" s="1" a="1"/>
  <c r="Q224" i="1" s="1"/>
  <c r="AA224" i="1" s="1" a="1"/>
  <c r="AA224" i="1" s="1"/>
  <c r="P225" i="1" a="1"/>
  <c r="P225" i="1" s="1"/>
  <c r="Q225" i="1" s="1" a="1"/>
  <c r="Q225" i="1" s="1"/>
  <c r="V225" i="1" s="1" a="1"/>
  <c r="V225" i="1" s="1"/>
  <c r="P226" i="1" a="1"/>
  <c r="P226" i="1" s="1"/>
  <c r="Q226" i="1" s="1" a="1"/>
  <c r="Q226" i="1" s="1"/>
  <c r="P227" i="1" a="1"/>
  <c r="P227" i="1" s="1"/>
  <c r="Q227" i="1" s="1" a="1"/>
  <c r="Q227" i="1" s="1"/>
  <c r="AA227" i="1" s="1" a="1"/>
  <c r="AA227" i="1" s="1"/>
  <c r="P228" i="1" a="1"/>
  <c r="P228" i="1" s="1"/>
  <c r="Q228" i="1" s="1" a="1"/>
  <c r="Q228" i="1" s="1"/>
  <c r="P229" i="1" a="1"/>
  <c r="P229" i="1" s="1"/>
  <c r="Q229" i="1" s="1" a="1"/>
  <c r="Q229" i="1" s="1"/>
  <c r="P230" i="1" a="1"/>
  <c r="P230" i="1" s="1"/>
  <c r="Q230" i="1" s="1" a="1"/>
  <c r="Q230" i="1" s="1"/>
  <c r="AA230" i="1" s="1" a="1"/>
  <c r="AA230" i="1" s="1"/>
  <c r="P231" i="1" a="1"/>
  <c r="P231" i="1" s="1"/>
  <c r="Q231" i="1" s="1" a="1"/>
  <c r="Q231" i="1" s="1"/>
  <c r="AA231" i="1" s="1" a="1"/>
  <c r="AA231" i="1" s="1"/>
  <c r="P232" i="1" a="1"/>
  <c r="P232" i="1" s="1"/>
  <c r="Q232" i="1" s="1" a="1"/>
  <c r="Q232" i="1" s="1"/>
  <c r="V232" i="1" s="1" a="1"/>
  <c r="V232" i="1" s="1"/>
  <c r="P233" i="1" a="1"/>
  <c r="P233" i="1" s="1"/>
  <c r="Q233" i="1" s="1" a="1"/>
  <c r="Q233" i="1" s="1"/>
  <c r="V233" i="1" s="1" a="1"/>
  <c r="V233" i="1" s="1"/>
  <c r="P234" i="1" a="1"/>
  <c r="P234" i="1" s="1"/>
  <c r="Q234" i="1" s="1" a="1"/>
  <c r="Q234" i="1" s="1"/>
  <c r="P235" i="1" a="1"/>
  <c r="P235" i="1" s="1"/>
  <c r="Q235" i="1" s="1" a="1"/>
  <c r="Q235" i="1" s="1"/>
  <c r="P236" i="1" a="1"/>
  <c r="P236" i="1" s="1"/>
  <c r="Q236" i="1" s="1" a="1"/>
  <c r="Q236" i="1" s="1"/>
  <c r="V236" i="1" s="1" a="1"/>
  <c r="V236" i="1" s="1"/>
  <c r="P237" i="1" a="1"/>
  <c r="P237" i="1" s="1"/>
  <c r="Q237" i="1" s="1" a="1"/>
  <c r="Q237" i="1" s="1"/>
  <c r="U237" i="1" s="1" a="1"/>
  <c r="U237" i="1" s="1"/>
  <c r="X237" i="1" s="1"/>
  <c r="P238" i="1" a="1"/>
  <c r="P238" i="1" s="1"/>
  <c r="Q238" i="1" s="1" a="1"/>
  <c r="Q238" i="1" s="1"/>
  <c r="U238" i="1" s="1" a="1"/>
  <c r="U238" i="1" s="1"/>
  <c r="X238" i="1" s="1"/>
  <c r="P239" i="1" a="1"/>
  <c r="P239" i="1" s="1"/>
  <c r="Q239" i="1" s="1" a="1"/>
  <c r="Q239" i="1" s="1"/>
  <c r="U239" i="1" s="1" a="1"/>
  <c r="U239" i="1" s="1"/>
  <c r="X239" i="1" s="1"/>
  <c r="P240" i="1" a="1"/>
  <c r="P240" i="1" s="1"/>
  <c r="Q240" i="1" s="1" a="1"/>
  <c r="Q240" i="1" s="1"/>
  <c r="P241" i="1" a="1"/>
  <c r="P241" i="1" s="1"/>
  <c r="Q241" i="1" s="1" a="1"/>
  <c r="Q241" i="1" s="1"/>
  <c r="P242" i="1" a="1"/>
  <c r="P242" i="1" s="1"/>
  <c r="Q242" i="1" s="1" a="1"/>
  <c r="Q242" i="1" s="1"/>
  <c r="AA242" i="1" s="1" a="1"/>
  <c r="AA242" i="1" s="1"/>
  <c r="P243" i="1" a="1"/>
  <c r="P243" i="1" s="1"/>
  <c r="Q243" i="1" s="1" a="1"/>
  <c r="Q243" i="1" s="1"/>
  <c r="AA243" i="1" s="1" a="1"/>
  <c r="AA243" i="1" s="1"/>
  <c r="P244" i="1" a="1"/>
  <c r="P244" i="1" s="1"/>
  <c r="Q244" i="1" s="1" a="1"/>
  <c r="Q244" i="1" s="1"/>
  <c r="V244" i="1" s="1" a="1"/>
  <c r="V244" i="1" s="1"/>
  <c r="P245" i="1" a="1"/>
  <c r="P245" i="1" s="1"/>
  <c r="Q245" i="1" s="1" a="1"/>
  <c r="Q245" i="1" s="1"/>
  <c r="AA245" i="1" s="1" a="1"/>
  <c r="AA245" i="1" s="1"/>
  <c r="P246" i="1" a="1"/>
  <c r="P246" i="1" s="1"/>
  <c r="Q246" i="1" s="1" a="1"/>
  <c r="Q246" i="1" s="1"/>
  <c r="AA246" i="1" s="1" a="1"/>
  <c r="AA246" i="1" s="1"/>
  <c r="P247" i="1" a="1"/>
  <c r="P247" i="1" s="1"/>
  <c r="Q247" i="1" s="1" a="1"/>
  <c r="Q247" i="1" s="1"/>
  <c r="P248" i="1" a="1"/>
  <c r="P248" i="1" s="1"/>
  <c r="Q248" i="1" s="1" a="1"/>
  <c r="Q248" i="1" s="1"/>
  <c r="AA248" i="1" s="1" a="1"/>
  <c r="AA248" i="1" s="1"/>
  <c r="P249" i="1" a="1"/>
  <c r="P249" i="1" s="1"/>
  <c r="Q249" i="1" s="1" a="1"/>
  <c r="Q249" i="1" s="1"/>
  <c r="V249" i="1" s="1" a="1"/>
  <c r="V249" i="1" s="1"/>
  <c r="P250" i="1" a="1"/>
  <c r="P250" i="1" s="1"/>
  <c r="Q250" i="1" s="1" a="1"/>
  <c r="Q250" i="1" s="1"/>
  <c r="U250" i="1" s="1" a="1"/>
  <c r="U250" i="1" s="1"/>
  <c r="X250" i="1" s="1"/>
  <c r="P251" i="1" a="1"/>
  <c r="P251" i="1" s="1"/>
  <c r="Q251" i="1" s="1" a="1"/>
  <c r="Q251" i="1" s="1"/>
  <c r="P252" i="1" a="1"/>
  <c r="P252" i="1" s="1"/>
  <c r="Q252" i="1" s="1" a="1"/>
  <c r="Q252" i="1" s="1"/>
  <c r="V252" i="1" s="1" a="1"/>
  <c r="V252" i="1" s="1"/>
  <c r="P253" i="1" a="1"/>
  <c r="P253" i="1" s="1"/>
  <c r="Q253" i="1" s="1" a="1"/>
  <c r="Q253" i="1" s="1"/>
  <c r="U253" i="1" s="1" a="1"/>
  <c r="U253" i="1" s="1"/>
  <c r="X253" i="1" s="1"/>
  <c r="P254" i="1" a="1"/>
  <c r="P254" i="1" s="1"/>
  <c r="Q254" i="1" s="1" a="1"/>
  <c r="Q254" i="1" s="1"/>
  <c r="AA254" i="1" s="1" a="1"/>
  <c r="AA254" i="1" s="1"/>
  <c r="P255" i="1" a="1"/>
  <c r="P255" i="1" s="1"/>
  <c r="Q255" i="1" s="1" a="1"/>
  <c r="Q255" i="1" s="1"/>
  <c r="P256" i="1" a="1"/>
  <c r="P256" i="1" s="1"/>
  <c r="Q256" i="1" s="1" a="1"/>
  <c r="Q256" i="1" s="1"/>
  <c r="AA256" i="1" s="1" a="1"/>
  <c r="AA256" i="1" s="1"/>
  <c r="P257" i="1" a="1"/>
  <c r="P257" i="1" s="1"/>
  <c r="Q257" i="1" s="1" a="1"/>
  <c r="Q257" i="1" s="1"/>
  <c r="P258" i="1" a="1"/>
  <c r="P258" i="1" s="1"/>
  <c r="Q258" i="1" s="1" a="1"/>
  <c r="Q258" i="1" s="1"/>
  <c r="P259" i="1" a="1"/>
  <c r="P259" i="1" s="1"/>
  <c r="Q259" i="1" s="1" a="1"/>
  <c r="Q259" i="1" s="1"/>
  <c r="P260" i="1" a="1"/>
  <c r="P260" i="1" s="1"/>
  <c r="Q260" i="1" s="1" a="1"/>
  <c r="Q260" i="1" s="1"/>
  <c r="AA260" i="1" s="1" a="1"/>
  <c r="AA260" i="1" s="1"/>
  <c r="P261" i="1" a="1"/>
  <c r="P261" i="1" s="1"/>
  <c r="Q261" i="1" s="1" a="1"/>
  <c r="Q261" i="1" s="1"/>
  <c r="AA261" i="1" s="1" a="1"/>
  <c r="AA261" i="1" s="1"/>
  <c r="P262" i="1" a="1"/>
  <c r="P262" i="1" s="1"/>
  <c r="Q262" i="1" s="1" a="1"/>
  <c r="Q262" i="1" s="1"/>
  <c r="P263" i="1" a="1"/>
  <c r="P263" i="1" s="1"/>
  <c r="Q263" i="1" s="1" a="1"/>
  <c r="Q263" i="1" s="1"/>
  <c r="P264" i="1" a="1"/>
  <c r="P264" i="1" s="1"/>
  <c r="Q264" i="1" s="1" a="1"/>
  <c r="Q264" i="1" s="1"/>
  <c r="AA264" i="1" s="1" a="1"/>
  <c r="AA264" i="1" s="1"/>
  <c r="P265" i="1" a="1"/>
  <c r="P265" i="1" s="1"/>
  <c r="Q265" i="1" s="1" a="1"/>
  <c r="Q265" i="1" s="1"/>
  <c r="AA265" i="1" s="1" a="1"/>
  <c r="AA265" i="1" s="1"/>
  <c r="P266" i="1" a="1"/>
  <c r="P266" i="1" s="1"/>
  <c r="Q266" i="1" s="1" a="1"/>
  <c r="Q266" i="1" s="1"/>
  <c r="P267" i="1" a="1"/>
  <c r="P267" i="1" s="1"/>
  <c r="Q267" i="1" s="1" a="1"/>
  <c r="Q267" i="1" s="1"/>
  <c r="U267" i="1" s="1" a="1"/>
  <c r="U267" i="1" s="1"/>
  <c r="X267" i="1" s="1"/>
  <c r="P268" i="1" a="1"/>
  <c r="P268" i="1" s="1"/>
  <c r="Q268" i="1" s="1" a="1"/>
  <c r="Q268" i="1" s="1"/>
  <c r="AA268" i="1" s="1" a="1"/>
  <c r="AA268" i="1" s="1"/>
  <c r="P269" i="1" a="1"/>
  <c r="P269" i="1" s="1"/>
  <c r="Q269" i="1" s="1" a="1"/>
  <c r="Q269" i="1" s="1"/>
  <c r="AA269" i="1" s="1" a="1"/>
  <c r="AA269" i="1" s="1"/>
  <c r="P270" i="1" a="1"/>
  <c r="P270" i="1" s="1"/>
  <c r="Q270" i="1" s="1" a="1"/>
  <c r="Q270" i="1" s="1"/>
  <c r="V270" i="1" s="1" a="1"/>
  <c r="V270" i="1" s="1"/>
  <c r="P271" i="1" a="1"/>
  <c r="P271" i="1" s="1"/>
  <c r="Q271" i="1" s="1" a="1"/>
  <c r="Q271" i="1" s="1"/>
  <c r="U271" i="1" s="1" a="1"/>
  <c r="U271" i="1" s="1"/>
  <c r="X271" i="1" s="1"/>
  <c r="P272" i="1" a="1"/>
  <c r="P272" i="1" s="1"/>
  <c r="Q272" i="1" s="1" a="1"/>
  <c r="Q272" i="1" s="1"/>
  <c r="P273" i="1" a="1"/>
  <c r="P273" i="1" s="1"/>
  <c r="Q273" i="1" s="1" a="1"/>
  <c r="Q273" i="1" s="1"/>
  <c r="P274" i="1" a="1"/>
  <c r="P274" i="1" s="1"/>
  <c r="Q274" i="1" s="1" a="1"/>
  <c r="Q274" i="1" s="1"/>
  <c r="P275" i="1" a="1"/>
  <c r="P275" i="1" s="1"/>
  <c r="Q275" i="1" s="1" a="1"/>
  <c r="Q275" i="1" s="1"/>
  <c r="AA275" i="1" s="1" a="1"/>
  <c r="AA275" i="1" s="1"/>
  <c r="P276" i="1" a="1"/>
  <c r="P276" i="1" s="1"/>
  <c r="Q276" i="1" s="1" a="1"/>
  <c r="Q276" i="1" s="1"/>
  <c r="P277" i="1" a="1"/>
  <c r="P277" i="1" s="1"/>
  <c r="Q277" i="1" s="1" a="1"/>
  <c r="Q277" i="1" s="1"/>
  <c r="P278" i="1" a="1"/>
  <c r="P278" i="1" s="1"/>
  <c r="Q278" i="1" s="1" a="1"/>
  <c r="Q278" i="1" s="1"/>
  <c r="P279" i="1" a="1"/>
  <c r="P279" i="1" s="1"/>
  <c r="Q279" i="1" s="1" a="1"/>
  <c r="Q279" i="1" s="1"/>
  <c r="P280" i="1" a="1"/>
  <c r="P280" i="1" s="1"/>
  <c r="Q280" i="1" s="1" a="1"/>
  <c r="Q280" i="1" s="1"/>
  <c r="P281" i="1" a="1"/>
  <c r="P281" i="1" s="1"/>
  <c r="Q281" i="1" s="1" a="1"/>
  <c r="Q281" i="1" s="1"/>
  <c r="AA281" i="1" s="1" a="1"/>
  <c r="AA281" i="1" s="1"/>
  <c r="P282" i="1" a="1"/>
  <c r="P282" i="1" s="1"/>
  <c r="Q282" i="1" s="1" a="1"/>
  <c r="Q282" i="1" s="1"/>
  <c r="AA282" i="1" s="1" a="1"/>
  <c r="AA282" i="1" s="1"/>
  <c r="P283" i="1" a="1"/>
  <c r="P283" i="1" s="1"/>
  <c r="Q283" i="1" s="1" a="1"/>
  <c r="Q283" i="1" s="1"/>
  <c r="AA283" i="1" s="1" a="1"/>
  <c r="AA283" i="1" s="1"/>
  <c r="P284" i="1" a="1"/>
  <c r="P284" i="1" s="1"/>
  <c r="Q284" i="1" s="1" a="1"/>
  <c r="Q284" i="1" s="1"/>
  <c r="V284" i="1" s="1" a="1"/>
  <c r="V284" i="1" s="1"/>
  <c r="P285" i="1" a="1"/>
  <c r="P285" i="1" s="1"/>
  <c r="Q285" i="1" s="1" a="1"/>
  <c r="Q285" i="1" s="1"/>
  <c r="V285" i="1" s="1" a="1"/>
  <c r="V285" i="1" s="1"/>
  <c r="P286" i="1" a="1"/>
  <c r="P286" i="1" s="1"/>
  <c r="Q286" i="1" s="1" a="1"/>
  <c r="Q286" i="1" s="1"/>
  <c r="P287" i="1" a="1"/>
  <c r="P287" i="1" s="1"/>
  <c r="Q287" i="1" s="1" a="1"/>
  <c r="Q287" i="1" s="1"/>
  <c r="P288" i="1" a="1"/>
  <c r="P288" i="1" s="1"/>
  <c r="Q288" i="1" s="1" a="1"/>
  <c r="Q288" i="1" s="1"/>
  <c r="P289" i="1" a="1"/>
  <c r="P289" i="1" s="1"/>
  <c r="Q289" i="1" s="1" a="1"/>
  <c r="Q289" i="1" s="1"/>
  <c r="P290" i="1" a="1"/>
  <c r="P290" i="1" s="1"/>
  <c r="Q290" i="1" s="1" a="1"/>
  <c r="Q290" i="1" s="1"/>
  <c r="AA290" i="1" s="1" a="1"/>
  <c r="AA290" i="1" s="1"/>
  <c r="P291" i="1" a="1"/>
  <c r="P291" i="1" s="1"/>
  <c r="Q291" i="1" s="1" a="1"/>
  <c r="Q291" i="1" s="1"/>
  <c r="P292" i="1" a="1"/>
  <c r="P292" i="1" s="1"/>
  <c r="Q292" i="1" s="1" a="1"/>
  <c r="Q292" i="1" s="1"/>
  <c r="AA292" i="1" s="1" a="1"/>
  <c r="AA292" i="1" s="1"/>
  <c r="P293" i="1" a="1"/>
  <c r="P293" i="1" s="1"/>
  <c r="Q293" i="1" s="1" a="1"/>
  <c r="Q293" i="1" s="1"/>
  <c r="AA293" i="1" s="1" a="1"/>
  <c r="AA293" i="1" s="1"/>
  <c r="P294" i="1" a="1"/>
  <c r="P294" i="1" s="1"/>
  <c r="Q294" i="1" s="1" a="1"/>
  <c r="Q294" i="1" s="1"/>
  <c r="U294" i="1" s="1" a="1"/>
  <c r="U294" i="1" s="1"/>
  <c r="X294" i="1" s="1"/>
  <c r="P295" i="1" a="1"/>
  <c r="P295" i="1" s="1"/>
  <c r="Q295" i="1" s="1" a="1"/>
  <c r="Q295" i="1" s="1"/>
  <c r="AA295" i="1" s="1" a="1"/>
  <c r="AA295" i="1" s="1"/>
  <c r="P296" i="1" a="1"/>
  <c r="P296" i="1" s="1"/>
  <c r="Q296" i="1" s="1" a="1"/>
  <c r="Q296" i="1" s="1"/>
  <c r="U296" i="1" s="1" a="1"/>
  <c r="U296" i="1" s="1"/>
  <c r="X296" i="1" s="1"/>
  <c r="P297" i="1" a="1"/>
  <c r="P297" i="1" s="1"/>
  <c r="Q297" i="1" s="1" a="1"/>
  <c r="Q297" i="1" s="1"/>
  <c r="V297" i="1" s="1" a="1"/>
  <c r="V297" i="1" s="1"/>
  <c r="P298" i="1" a="1"/>
  <c r="P298" i="1" s="1"/>
  <c r="Q298" i="1" s="1" a="1"/>
  <c r="Q298" i="1" s="1"/>
  <c r="P299" i="1" a="1"/>
  <c r="P299" i="1" s="1"/>
  <c r="Q299" i="1" s="1" a="1"/>
  <c r="Q299" i="1" s="1"/>
  <c r="V299" i="1" s="1" a="1"/>
  <c r="V299" i="1" s="1"/>
  <c r="P300" i="1" a="1"/>
  <c r="P300" i="1" s="1"/>
  <c r="Q300" i="1" s="1" a="1"/>
  <c r="Q300" i="1" s="1"/>
  <c r="P301" i="1" a="1"/>
  <c r="P301" i="1" s="1"/>
  <c r="Q301" i="1" s="1" a="1"/>
  <c r="Q301" i="1" s="1"/>
  <c r="U301" i="1" s="1" a="1"/>
  <c r="U301" i="1" s="1"/>
  <c r="X301" i="1" s="1"/>
  <c r="P302" i="1" a="1"/>
  <c r="P302" i="1" s="1"/>
  <c r="Q302" i="1" s="1" a="1"/>
  <c r="Q302" i="1" s="1"/>
  <c r="P303" i="1" a="1"/>
  <c r="P303" i="1" s="1"/>
  <c r="Q303" i="1" s="1" a="1"/>
  <c r="Q303" i="1" s="1"/>
  <c r="P304" i="1" a="1"/>
  <c r="P304" i="1" s="1"/>
  <c r="Q304" i="1" s="1" a="1"/>
  <c r="Q304" i="1" s="1"/>
  <c r="P305" i="1" a="1"/>
  <c r="P305" i="1" s="1"/>
  <c r="Q305" i="1" s="1" a="1"/>
  <c r="Q305" i="1" s="1"/>
  <c r="V305" i="1" s="1" a="1"/>
  <c r="V305" i="1" s="1"/>
  <c r="P306" i="1" a="1"/>
  <c r="P306" i="1" s="1"/>
  <c r="Q306" i="1" s="1" a="1"/>
  <c r="Q306" i="1" s="1"/>
  <c r="V306" i="1" s="1" a="1"/>
  <c r="V306" i="1" s="1"/>
  <c r="P307" i="1" a="1"/>
  <c r="P307" i="1" s="1"/>
  <c r="Q307" i="1" s="1" a="1"/>
  <c r="Q307" i="1" s="1"/>
  <c r="P308" i="1" a="1"/>
  <c r="P308" i="1" s="1"/>
  <c r="Q308" i="1" s="1" a="1"/>
  <c r="Q308" i="1" s="1"/>
  <c r="P309" i="1" a="1"/>
  <c r="P309" i="1" s="1"/>
  <c r="Q309" i="1" s="1" a="1"/>
  <c r="Q309" i="1" s="1"/>
  <c r="AA309" i="1" s="1" a="1"/>
  <c r="AA309" i="1" s="1"/>
  <c r="P310" i="1" a="1"/>
  <c r="P310" i="1" s="1"/>
  <c r="Q310" i="1" s="1" a="1"/>
  <c r="Q310" i="1" s="1"/>
  <c r="AA310" i="1" s="1" a="1"/>
  <c r="AA310" i="1" s="1"/>
  <c r="P311" i="1" a="1"/>
  <c r="P311" i="1" s="1"/>
  <c r="Q311" i="1" s="1" a="1"/>
  <c r="Q311" i="1" s="1"/>
  <c r="AA311" i="1" s="1" a="1"/>
  <c r="AA311" i="1" s="1"/>
  <c r="P312" i="1" a="1"/>
  <c r="P312" i="1" s="1"/>
  <c r="Q312" i="1" s="1" a="1"/>
  <c r="Q312" i="1" s="1"/>
  <c r="V312" i="1" s="1" a="1"/>
  <c r="V312" i="1" s="1"/>
  <c r="P313" i="1" a="1"/>
  <c r="P313" i="1" s="1"/>
  <c r="Q313" i="1" s="1" a="1"/>
  <c r="Q313" i="1" s="1"/>
  <c r="P314" i="1" a="1"/>
  <c r="P314" i="1" s="1"/>
  <c r="Q314" i="1" s="1" a="1"/>
  <c r="Q314" i="1" s="1"/>
  <c r="V314" i="1" s="1" a="1"/>
  <c r="V314" i="1" s="1"/>
  <c r="P315" i="1" a="1"/>
  <c r="P315" i="1" s="1"/>
  <c r="Q315" i="1" s="1" a="1"/>
  <c r="Q315" i="1" s="1"/>
  <c r="AA315" i="1" s="1" a="1"/>
  <c r="AA315" i="1" s="1"/>
  <c r="P316" i="1" a="1"/>
  <c r="P316" i="1" s="1"/>
  <c r="Q316" i="1" s="1" a="1"/>
  <c r="Q316" i="1" s="1"/>
  <c r="P317" i="1" a="1"/>
  <c r="P317" i="1" s="1"/>
  <c r="Q317" i="1" s="1" a="1"/>
  <c r="Q317" i="1" s="1"/>
  <c r="AA317" i="1" s="1" a="1"/>
  <c r="AA317" i="1" s="1"/>
  <c r="P318" i="1" a="1"/>
  <c r="P318" i="1" s="1"/>
  <c r="Q318" i="1" s="1" a="1"/>
  <c r="Q318" i="1" s="1"/>
  <c r="P319" i="1" a="1"/>
  <c r="P319" i="1" s="1"/>
  <c r="Q319" i="1" s="1" a="1"/>
  <c r="Q319" i="1" s="1"/>
  <c r="AA319" i="1" s="1" a="1"/>
  <c r="AA319" i="1" s="1"/>
  <c r="P320" i="1" a="1"/>
  <c r="P320" i="1" s="1"/>
  <c r="Q320" i="1" s="1" a="1"/>
  <c r="Q320" i="1" s="1"/>
  <c r="AA320" i="1" s="1" a="1"/>
  <c r="AA320" i="1" s="1"/>
  <c r="P321" i="1" a="1"/>
  <c r="P321" i="1" s="1"/>
  <c r="Q321" i="1" s="1" a="1"/>
  <c r="Q321" i="1" s="1"/>
  <c r="AA321" i="1" s="1" a="1"/>
  <c r="AA321" i="1" s="1"/>
  <c r="P322" i="1" a="1"/>
  <c r="P322" i="1" s="1"/>
  <c r="Q322" i="1" s="1" a="1"/>
  <c r="Q322" i="1" s="1"/>
  <c r="U322" i="1" s="1" a="1"/>
  <c r="U322" i="1" s="1"/>
  <c r="X322" i="1" s="1"/>
  <c r="P323" i="1" a="1"/>
  <c r="P323" i="1" s="1"/>
  <c r="Q323" i="1" s="1" a="1"/>
  <c r="Q323" i="1" s="1"/>
  <c r="AA323" i="1" s="1" a="1"/>
  <c r="AA323" i="1" s="1"/>
  <c r="P324" i="1" a="1"/>
  <c r="P324" i="1" s="1"/>
  <c r="Q324" i="1" s="1" a="1"/>
  <c r="Q324" i="1" s="1"/>
  <c r="V324" i="1" s="1" a="1"/>
  <c r="V324" i="1" s="1"/>
  <c r="P325" i="1" a="1"/>
  <c r="P325" i="1" s="1"/>
  <c r="Q325" i="1" s="1" a="1"/>
  <c r="Q325" i="1" s="1"/>
  <c r="V325" i="1" s="1" a="1"/>
  <c r="V325" i="1" s="1"/>
  <c r="P326" i="1" a="1"/>
  <c r="P326" i="1" s="1"/>
  <c r="Q326" i="1" s="1" a="1"/>
  <c r="Q326" i="1" s="1"/>
  <c r="P327" i="1" a="1"/>
  <c r="P327" i="1" s="1"/>
  <c r="Q327" i="1" s="1" a="1"/>
  <c r="Q327" i="1" s="1"/>
  <c r="V327" i="1" s="1" a="1"/>
  <c r="V327" i="1" s="1"/>
  <c r="P328" i="1" a="1"/>
  <c r="P328" i="1" s="1"/>
  <c r="Q328" i="1" s="1" a="1"/>
  <c r="Q328" i="1" s="1"/>
  <c r="U328" i="1" s="1" a="1"/>
  <c r="U328" i="1" s="1"/>
  <c r="X328" i="1" s="1"/>
  <c r="P329" i="1" a="1"/>
  <c r="P329" i="1" s="1"/>
  <c r="Q329" i="1" s="1" a="1"/>
  <c r="Q329" i="1" s="1"/>
  <c r="AA329" i="1" s="1" a="1"/>
  <c r="AA329" i="1" s="1"/>
  <c r="P330" i="1" a="1"/>
  <c r="P330" i="1" s="1"/>
  <c r="Q330" i="1" s="1" a="1"/>
  <c r="Q330" i="1" s="1"/>
  <c r="P331" i="1" a="1"/>
  <c r="P331" i="1" s="1"/>
  <c r="Q331" i="1" s="1" a="1"/>
  <c r="Q331" i="1" s="1"/>
  <c r="U331" i="1" s="1" a="1"/>
  <c r="U331" i="1" s="1"/>
  <c r="X331" i="1" s="1"/>
  <c r="P332" i="1" a="1"/>
  <c r="P332" i="1" s="1"/>
  <c r="Q332" i="1" s="1" a="1"/>
  <c r="Q332" i="1" s="1"/>
  <c r="P333" i="1" a="1"/>
  <c r="P333" i="1" s="1"/>
  <c r="Q333" i="1" s="1" a="1"/>
  <c r="Q333" i="1" s="1"/>
  <c r="P334" i="1" a="1"/>
  <c r="P334" i="1" s="1"/>
  <c r="Q334" i="1" s="1" a="1"/>
  <c r="Q334" i="1" s="1"/>
  <c r="U334" i="1" s="1" a="1"/>
  <c r="U334" i="1" s="1"/>
  <c r="X334" i="1" s="1"/>
  <c r="P335" i="1" a="1"/>
  <c r="P335" i="1" s="1"/>
  <c r="Q335" i="1" s="1" a="1"/>
  <c r="Q335" i="1" s="1"/>
  <c r="P336" i="1" a="1"/>
  <c r="P336" i="1" s="1"/>
  <c r="Q336" i="1" s="1" a="1"/>
  <c r="Q336" i="1" s="1"/>
  <c r="P337" i="1" a="1"/>
  <c r="P337" i="1" s="1"/>
  <c r="Q337" i="1" s="1" a="1"/>
  <c r="Q337" i="1" s="1"/>
  <c r="P338" i="1" a="1"/>
  <c r="P338" i="1" s="1"/>
  <c r="Q338" i="1" s="1" a="1"/>
  <c r="Q338" i="1" s="1"/>
  <c r="P339" i="1" a="1"/>
  <c r="P339" i="1" s="1"/>
  <c r="Q339" i="1" s="1" a="1"/>
  <c r="Q339" i="1" s="1"/>
  <c r="AA339" i="1" s="1" a="1"/>
  <c r="AA339" i="1" s="1"/>
  <c r="P340" i="1" a="1"/>
  <c r="P340" i="1" s="1"/>
  <c r="Q340" i="1" s="1" a="1"/>
  <c r="Q340" i="1" s="1"/>
  <c r="P341" i="1" a="1"/>
  <c r="P341" i="1" s="1"/>
  <c r="Q341" i="1" s="1" a="1"/>
  <c r="Q341" i="1" s="1"/>
  <c r="P342" i="1" a="1"/>
  <c r="P342" i="1" s="1"/>
  <c r="Q342" i="1" s="1" a="1"/>
  <c r="Q342" i="1" s="1"/>
  <c r="V342" i="1" s="1" a="1"/>
  <c r="V342" i="1" s="1"/>
  <c r="P343" i="1" a="1"/>
  <c r="P343" i="1" s="1"/>
  <c r="Q343" i="1" s="1" a="1"/>
  <c r="Q343" i="1" s="1"/>
  <c r="AA343" i="1" s="1" a="1"/>
  <c r="AA343" i="1" s="1"/>
  <c r="P344" i="1" a="1"/>
  <c r="P344" i="1" s="1"/>
  <c r="Q344" i="1" s="1" a="1"/>
  <c r="Q344" i="1" s="1"/>
  <c r="P345" i="1" a="1"/>
  <c r="P345" i="1" s="1"/>
  <c r="Q345" i="1" s="1" a="1"/>
  <c r="Q345" i="1" s="1"/>
  <c r="AA345" i="1" s="1" a="1"/>
  <c r="AA345" i="1" s="1"/>
  <c r="P346" i="1" a="1"/>
  <c r="P346" i="1" s="1"/>
  <c r="Q346" i="1" s="1" a="1"/>
  <c r="Q346" i="1" s="1"/>
  <c r="AA346" i="1" s="1" a="1"/>
  <c r="AA346" i="1" s="1"/>
  <c r="P347" i="1" a="1"/>
  <c r="P347" i="1" s="1"/>
  <c r="Q347" i="1" s="1" a="1"/>
  <c r="Q347" i="1" s="1"/>
  <c r="P348" i="1" a="1"/>
  <c r="P348" i="1" s="1"/>
  <c r="Q348" i="1" s="1" a="1"/>
  <c r="Q348" i="1" s="1"/>
  <c r="P349" i="1" a="1"/>
  <c r="P349" i="1" s="1"/>
  <c r="Q349" i="1" s="1" a="1"/>
  <c r="Q349" i="1" s="1"/>
  <c r="P350" i="1" a="1"/>
  <c r="P350" i="1" s="1"/>
  <c r="Q350" i="1" s="1" a="1"/>
  <c r="Q350" i="1" s="1"/>
  <c r="V350" i="1" s="1" a="1"/>
  <c r="V350" i="1" s="1"/>
  <c r="P351" i="1" a="1"/>
  <c r="P351" i="1" s="1"/>
  <c r="Q351" i="1" s="1" a="1"/>
  <c r="Q351" i="1" s="1"/>
  <c r="P352" i="1" a="1"/>
  <c r="P352" i="1" s="1"/>
  <c r="Q352" i="1" s="1" a="1"/>
  <c r="Q352" i="1" s="1"/>
  <c r="V352" i="1" s="1" a="1"/>
  <c r="V352" i="1" s="1"/>
  <c r="P353" i="1" a="1"/>
  <c r="P353" i="1" s="1"/>
  <c r="Q353" i="1" s="1" a="1"/>
  <c r="Q353" i="1" s="1"/>
  <c r="P354" i="1" a="1"/>
  <c r="P354" i="1" s="1"/>
  <c r="Q354" i="1" s="1" a="1"/>
  <c r="Q354" i="1" s="1"/>
  <c r="P355" i="1" a="1"/>
  <c r="P355" i="1" s="1"/>
  <c r="Q355" i="1" s="1" a="1"/>
  <c r="Q355" i="1" s="1"/>
  <c r="P356" i="1" a="1"/>
  <c r="P356" i="1" s="1"/>
  <c r="Q356" i="1" s="1" a="1"/>
  <c r="Q356" i="1" s="1"/>
  <c r="P357" i="1" a="1"/>
  <c r="P357" i="1" s="1"/>
  <c r="Q357" i="1" s="1" a="1"/>
  <c r="Q357" i="1" s="1"/>
  <c r="P358" i="1" a="1"/>
  <c r="P358" i="1" s="1"/>
  <c r="Q358" i="1" s="1" a="1"/>
  <c r="Q358" i="1" s="1"/>
  <c r="P359" i="1" a="1"/>
  <c r="P359" i="1" s="1"/>
  <c r="Q359" i="1" s="1" a="1"/>
  <c r="Q359" i="1" s="1"/>
  <c r="P360" i="1" a="1"/>
  <c r="P360" i="1" s="1"/>
  <c r="Q360" i="1" s="1" a="1"/>
  <c r="Q360" i="1" s="1"/>
  <c r="P361" i="1" a="1"/>
  <c r="P361" i="1" s="1"/>
  <c r="Q361" i="1" s="1" a="1"/>
  <c r="Q361" i="1" s="1"/>
  <c r="P362" i="1" a="1"/>
  <c r="P362" i="1" s="1"/>
  <c r="Q362" i="1" s="1" a="1"/>
  <c r="Q362" i="1" s="1"/>
  <c r="P363" i="1" a="1"/>
  <c r="P363" i="1" s="1"/>
  <c r="Q363" i="1" s="1" a="1"/>
  <c r="Q363" i="1" s="1"/>
  <c r="P364" i="1" a="1"/>
  <c r="P364" i="1" s="1"/>
  <c r="Q364" i="1" s="1" a="1"/>
  <c r="Q364" i="1" s="1"/>
  <c r="AA364" i="1" s="1" a="1"/>
  <c r="AA364" i="1" s="1"/>
  <c r="P365" i="1" a="1"/>
  <c r="P365" i="1" s="1"/>
  <c r="Q365" i="1" s="1" a="1"/>
  <c r="Q365" i="1" s="1"/>
  <c r="AA365" i="1" s="1" a="1"/>
  <c r="AA365" i="1" s="1"/>
  <c r="P366" i="1" a="1"/>
  <c r="P366" i="1" s="1"/>
  <c r="Q366" i="1" s="1" a="1"/>
  <c r="Q366" i="1" s="1"/>
  <c r="P367" i="1" a="1"/>
  <c r="P367" i="1" s="1"/>
  <c r="Q367" i="1" s="1" a="1"/>
  <c r="Q367" i="1" s="1"/>
  <c r="AA367" i="1" s="1" a="1"/>
  <c r="AA367" i="1" s="1"/>
  <c r="P368" i="1" a="1"/>
  <c r="P368" i="1" s="1"/>
  <c r="Q368" i="1" s="1" a="1"/>
  <c r="Q368" i="1" s="1"/>
  <c r="P369" i="1" a="1"/>
  <c r="P369" i="1" s="1"/>
  <c r="Q369" i="1" s="1" a="1"/>
  <c r="Q369" i="1" s="1"/>
  <c r="P370" i="1" a="1"/>
  <c r="P370" i="1" s="1"/>
  <c r="Q370" i="1" s="1" a="1"/>
  <c r="Q370" i="1" s="1"/>
  <c r="P371" i="1" a="1"/>
  <c r="P371" i="1" s="1"/>
  <c r="Q371" i="1" s="1" a="1"/>
  <c r="Q371" i="1" s="1"/>
  <c r="U371" i="1" s="1" a="1"/>
  <c r="U371" i="1" s="1"/>
  <c r="X371" i="1" s="1"/>
  <c r="P372" i="1" a="1"/>
  <c r="P372" i="1" s="1"/>
  <c r="Q372" i="1" s="1" a="1"/>
  <c r="Q372" i="1" s="1"/>
  <c r="U372" i="1" s="1" a="1"/>
  <c r="U372" i="1" s="1"/>
  <c r="X372" i="1" s="1"/>
  <c r="P373" i="1" a="1"/>
  <c r="P373" i="1" s="1"/>
  <c r="Q373" i="1" s="1" a="1"/>
  <c r="Q373" i="1" s="1"/>
  <c r="V373" i="1" s="1" a="1"/>
  <c r="V373" i="1" s="1"/>
  <c r="P374" i="1" a="1"/>
  <c r="P374" i="1" s="1"/>
  <c r="Q374" i="1" s="1" a="1"/>
  <c r="Q374" i="1" s="1"/>
  <c r="U374" i="1" s="1" a="1"/>
  <c r="U374" i="1" s="1"/>
  <c r="X374" i="1" s="1"/>
  <c r="P375" i="1" a="1"/>
  <c r="P375" i="1" s="1"/>
  <c r="Q375" i="1" s="1" a="1"/>
  <c r="Q375" i="1" s="1"/>
  <c r="U375" i="1" s="1" a="1"/>
  <c r="U375" i="1" s="1"/>
  <c r="X375" i="1" s="1"/>
  <c r="P376" i="1" a="1"/>
  <c r="P376" i="1" s="1"/>
  <c r="Q376" i="1" s="1" a="1"/>
  <c r="Q376" i="1" s="1"/>
  <c r="U376" i="1" s="1" a="1"/>
  <c r="U376" i="1" s="1"/>
  <c r="X376" i="1" s="1"/>
  <c r="P377" i="1" a="1"/>
  <c r="P377" i="1" s="1"/>
  <c r="Q377" i="1" s="1" a="1"/>
  <c r="Q377" i="1" s="1"/>
  <c r="V377" i="1" s="1" a="1"/>
  <c r="V377" i="1" s="1"/>
  <c r="P378" i="1" a="1"/>
  <c r="P378" i="1" s="1"/>
  <c r="Q378" i="1" s="1" a="1"/>
  <c r="Q378" i="1" s="1"/>
  <c r="AA378" i="1" s="1" a="1"/>
  <c r="AA378" i="1" s="1"/>
  <c r="P379" i="1" a="1"/>
  <c r="P379" i="1" s="1"/>
  <c r="Q379" i="1" s="1" a="1"/>
  <c r="Q379" i="1" s="1"/>
  <c r="AA379" i="1" s="1" a="1"/>
  <c r="AA379" i="1" s="1"/>
  <c r="P380" i="1" a="1"/>
  <c r="P380" i="1" s="1"/>
  <c r="Q380" i="1" s="1" a="1"/>
  <c r="Q380" i="1" s="1"/>
  <c r="P381" i="1" a="1"/>
  <c r="P381" i="1" s="1"/>
  <c r="Q381" i="1" s="1" a="1"/>
  <c r="Q381" i="1" s="1"/>
  <c r="P382" i="1" a="1"/>
  <c r="P382" i="1" s="1"/>
  <c r="Q382" i="1" s="1" a="1"/>
  <c r="Q382" i="1" s="1"/>
  <c r="AA382" i="1" s="1" a="1"/>
  <c r="AA382" i="1" s="1"/>
  <c r="P383" i="1" a="1"/>
  <c r="P383" i="1" s="1"/>
  <c r="Q383" i="1" s="1" a="1"/>
  <c r="Q383" i="1" s="1"/>
  <c r="AA383" i="1" s="1" a="1"/>
  <c r="AA383" i="1" s="1"/>
  <c r="P384" i="1" a="1"/>
  <c r="P384" i="1" s="1"/>
  <c r="Q384" i="1" s="1" a="1"/>
  <c r="Q384" i="1" s="1"/>
  <c r="AA384" i="1" s="1" a="1"/>
  <c r="AA384" i="1" s="1"/>
  <c r="P2" i="1" a="1"/>
  <c r="P2" i="1" s="1"/>
  <c r="Q2" i="1" s="1" a="1"/>
  <c r="Q2" i="1" s="1"/>
  <c r="P3" i="1" a="1"/>
  <c r="P3" i="1" s="1"/>
  <c r="P4" i="1" a="1"/>
  <c r="P4" i="1" s="1"/>
  <c r="P5" i="1" a="1"/>
  <c r="P5" i="1" s="1"/>
  <c r="N82" i="1" a="1"/>
  <c r="N302" i="1" a="1"/>
  <c r="N103" i="1" a="1"/>
  <c r="N9" i="1" a="1"/>
  <c r="N215" i="1" a="1"/>
  <c r="N360" i="1" a="1"/>
  <c r="N388" i="1" a="1"/>
  <c r="N224" i="1" a="1"/>
  <c r="N256" i="1" a="1"/>
  <c r="N97" i="1" a="1"/>
  <c r="N192" i="1" a="1"/>
  <c r="N187" i="1" a="1"/>
  <c r="N92" i="1" a="1"/>
  <c r="N66" i="1" a="1"/>
  <c r="N33" i="1" a="1"/>
  <c r="N364" i="1" a="1"/>
  <c r="N31" i="1" a="1"/>
  <c r="N72" i="1" a="1"/>
  <c r="N211" i="1" a="1"/>
  <c r="N168" i="1" a="1"/>
  <c r="N358" i="1" a="1"/>
  <c r="N245" i="1" a="1"/>
  <c r="N296" i="1" a="1"/>
  <c r="N12" i="1" a="1"/>
  <c r="N6" i="1" a="1"/>
  <c r="N118" i="1" a="1"/>
  <c r="N198" i="1" a="1"/>
  <c r="N315" i="1" a="1"/>
  <c r="N257" i="1" a="1"/>
  <c r="N96" i="1" a="1"/>
  <c r="N124" i="1" a="1"/>
  <c r="N158" i="1" a="1"/>
  <c r="N383" i="1" a="1"/>
  <c r="N402" i="1" a="1"/>
  <c r="N355" i="1" a="1"/>
  <c r="N351" i="1" a="1"/>
  <c r="N27" i="1" a="1"/>
  <c r="N122" i="1" a="1"/>
  <c r="N50" i="1" a="1"/>
  <c r="N313" i="1" a="1"/>
  <c r="N67" i="1" a="1"/>
  <c r="N104" i="1" a="1"/>
  <c r="N366" i="1" a="1"/>
  <c r="N241" i="1" a="1"/>
  <c r="N292" i="1" a="1"/>
  <c r="N357" i="1" a="1"/>
  <c r="N34" i="1" a="1"/>
  <c r="N262" i="1" a="1"/>
  <c r="N69" i="1" a="1"/>
  <c r="N153" i="1" a="1"/>
  <c r="N165" i="1" a="1"/>
  <c r="N399" i="1" a="1"/>
  <c r="N301" i="1" a="1"/>
  <c r="N255" i="1" a="1"/>
  <c r="N181" i="1" a="1"/>
  <c r="N317" i="1" a="1"/>
  <c r="N339" i="1" a="1"/>
  <c r="N93" i="1" a="1"/>
  <c r="N322" i="1" a="1"/>
  <c r="N346" i="1" a="1"/>
  <c r="N298" i="1" a="1"/>
  <c r="N132" i="1" a="1"/>
  <c r="N356" i="1" a="1"/>
  <c r="N308" i="1" a="1"/>
  <c r="N270" i="1" a="1"/>
  <c r="N58" i="1" a="1"/>
  <c r="N280" i="1" a="1"/>
  <c r="N235" i="1" a="1"/>
  <c r="N343" i="1" a="1"/>
  <c r="N264" i="1" a="1"/>
  <c r="N365" i="1" a="1"/>
  <c r="N148" i="1" a="1"/>
  <c r="N21" i="1" a="1"/>
  <c r="N94" i="1" a="1"/>
  <c r="N157" i="1" a="1"/>
  <c r="N263" i="1" a="1"/>
  <c r="N106" i="1" a="1"/>
  <c r="N77" i="1" a="1"/>
  <c r="N139" i="1" a="1"/>
  <c r="N125" i="1" a="1"/>
  <c r="N87" i="1" a="1"/>
  <c r="N115" i="1" a="1"/>
  <c r="N123" i="1" a="1"/>
  <c r="N85" i="1" a="1"/>
  <c r="N288" i="1" a="1"/>
  <c r="N190" i="1" a="1"/>
  <c r="N234" i="1" a="1"/>
  <c r="N100" i="1" a="1"/>
  <c r="N7" i="1" a="1"/>
  <c r="N253" i="1" a="1"/>
  <c r="N144" i="1" a="1"/>
  <c r="N155" i="1" a="1"/>
  <c r="N281" i="1" a="1"/>
  <c r="N164" i="1" a="1"/>
  <c r="N352" i="1" a="1"/>
  <c r="N303" i="1" a="1"/>
  <c r="N222" i="1" a="1"/>
  <c r="N370" i="1" a="1"/>
  <c r="N237" i="1" a="1"/>
  <c r="N381" i="1" a="1"/>
  <c r="N25" i="1" a="1"/>
  <c r="N353" i="1" a="1"/>
  <c r="N260" i="1" a="1"/>
  <c r="N57" i="1" a="1"/>
  <c r="N131" i="1" a="1"/>
  <c r="N16" i="1" a="1"/>
  <c r="N52" i="1" a="1"/>
  <c r="N214" i="1" a="1"/>
  <c r="N201" i="1" a="1"/>
  <c r="N105" i="1" a="1"/>
  <c r="N230" i="1" a="1"/>
  <c r="N13" i="1" a="1"/>
  <c r="N268" i="1" a="1"/>
  <c r="N80" i="1" a="1"/>
  <c r="N289" i="1" a="1"/>
  <c r="N309" i="1" a="1"/>
  <c r="N295" i="1" a="1"/>
  <c r="N152" i="1" a="1"/>
  <c r="N49" i="1" a="1"/>
  <c r="N272" i="1" a="1"/>
  <c r="N136" i="1" a="1"/>
  <c r="N278" i="1" a="1"/>
  <c r="N159" i="1" a="1"/>
  <c r="N145" i="1" a="1"/>
  <c r="N113" i="1" a="1"/>
  <c r="N398" i="1" a="1"/>
  <c r="N231" i="1" a="1"/>
  <c r="N22" i="1" a="1"/>
  <c r="N88" i="1" a="1"/>
  <c r="N283" i="1" a="1"/>
  <c r="N387" i="1" a="1"/>
  <c r="N143" i="1" a="1"/>
  <c r="N300" i="1" a="1"/>
  <c r="N209" i="1" a="1"/>
  <c r="N42" i="1" a="1"/>
  <c r="N345" i="1" a="1"/>
  <c r="N367" i="1" a="1"/>
  <c r="N261" i="1" a="1"/>
  <c r="N146" i="1" a="1"/>
  <c r="N137" i="1" a="1"/>
  <c r="N363" i="1" a="1"/>
  <c r="N284" i="1" a="1"/>
  <c r="N36" i="1" a="1"/>
  <c r="N55" i="1" a="1"/>
  <c r="N212" i="1" a="1"/>
  <c r="N406" i="1" a="1"/>
  <c r="N91" i="1" a="1"/>
  <c r="N330" i="1" a="1"/>
  <c r="N120" i="1" a="1"/>
  <c r="N197" i="1" a="1"/>
  <c r="N386" i="1" a="1"/>
  <c r="N282" i="1" a="1"/>
  <c r="N239" i="1" a="1"/>
  <c r="N329" i="1" a="1"/>
  <c r="N359" i="1" a="1"/>
  <c r="N277" i="1" a="1"/>
  <c r="N51" i="1" a="1"/>
  <c r="N202" i="1" a="1"/>
  <c r="N341" i="1" a="1"/>
  <c r="N229" i="1" a="1"/>
  <c r="N271" i="1" a="1"/>
  <c r="N267" i="1" a="1"/>
  <c r="N186" i="1" a="1"/>
  <c r="N101" i="1" a="1"/>
  <c r="N395" i="1" a="1"/>
  <c r="N98" i="1" a="1"/>
  <c r="N273" i="1" a="1"/>
  <c r="N238" i="1" a="1"/>
  <c r="N390" i="1" a="1"/>
  <c r="N392" i="1" a="1"/>
  <c r="N95" i="1" a="1"/>
  <c r="N35" i="1" a="1"/>
  <c r="N47" i="1" a="1"/>
  <c r="N127" i="1" a="1"/>
  <c r="N15" i="1" a="1"/>
  <c r="N194" i="1" a="1"/>
  <c r="N213" i="1" a="1"/>
  <c r="N382" i="1" a="1"/>
  <c r="N171" i="1" a="1"/>
  <c r="N151" i="1" a="1"/>
  <c r="N354" i="1" a="1"/>
  <c r="N191" i="1" a="1"/>
  <c r="N68" i="1" a="1"/>
  <c r="N244" i="1" a="1"/>
  <c r="N236" i="1" a="1"/>
  <c r="N54" i="1" a="1"/>
  <c r="N140" i="1" a="1"/>
  <c r="N130" i="1" a="1"/>
  <c r="N185" i="1" a="1"/>
  <c r="N254" i="1" a="1"/>
  <c r="N342" i="1" a="1"/>
  <c r="N252" i="1" a="1"/>
  <c r="N167" i="1" a="1"/>
  <c r="N46" i="1" a="1"/>
  <c r="N162" i="1" a="1"/>
  <c r="N325" i="1" a="1"/>
  <c r="N26" i="1" a="1"/>
  <c r="N318" i="1" a="1"/>
  <c r="N163" i="1" a="1"/>
  <c r="N331" i="1" a="1"/>
  <c r="N11" i="1" a="1"/>
  <c r="N275" i="1" a="1"/>
  <c r="N89" i="1" a="1"/>
  <c r="N334" i="1" a="1"/>
  <c r="N109" i="1" a="1"/>
  <c r="N361" i="1" a="1"/>
  <c r="N41" i="1" a="1"/>
  <c r="N242" i="1" a="1"/>
  <c r="N112" i="1" a="1"/>
  <c r="N258" i="1" a="1"/>
  <c r="N208" i="1" a="1"/>
  <c r="N199" i="1" a="1"/>
  <c r="N217" i="1" a="1"/>
  <c r="N45" i="1" a="1"/>
  <c r="N73" i="1" a="1"/>
  <c r="N393" i="1" a="1"/>
  <c r="N249" i="1" a="1"/>
  <c r="N129" i="1" a="1"/>
  <c r="N326" i="1" a="1"/>
  <c r="N64" i="1" a="1"/>
  <c r="N177" i="1" a="1"/>
  <c r="N37" i="1" a="1"/>
  <c r="N32" i="1" a="1"/>
  <c r="N335" i="1" a="1"/>
  <c r="N375" i="1" a="1"/>
  <c r="N404" i="1" a="1"/>
  <c r="N389" i="1" a="1"/>
  <c r="N29" i="1" a="1"/>
  <c r="N24" i="1" a="1"/>
  <c r="N401" i="1" a="1"/>
  <c r="N110" i="1" a="1"/>
  <c r="N62" i="1" a="1"/>
  <c r="N321" i="1" a="1"/>
  <c r="N56" i="1" a="1"/>
  <c r="N384" i="1" a="1"/>
  <c r="N373" i="1" a="1"/>
  <c r="N316" i="1" a="1"/>
  <c r="N178" i="1" a="1"/>
  <c r="N107" i="1" a="1"/>
  <c r="N180" i="1" a="1"/>
  <c r="N207" i="1" a="1"/>
  <c r="N228" i="1" a="1"/>
  <c r="N128" i="1" a="1"/>
  <c r="N193" i="1" a="1"/>
  <c r="N53" i="1" a="1"/>
  <c r="N40" i="1" a="1"/>
  <c r="N161" i="1" a="1"/>
  <c r="N350" i="1" a="1"/>
  <c r="N108" i="1" a="1"/>
  <c r="N377" i="1" a="1"/>
  <c r="N63" i="1" a="1"/>
  <c r="N179" i="1" a="1"/>
  <c r="N372" i="1" a="1"/>
  <c r="N348" i="1" a="1"/>
  <c r="N81" i="1" a="1"/>
  <c r="N396" i="1" a="1"/>
  <c r="N340" i="1" a="1"/>
  <c r="N135" i="1" a="1"/>
  <c r="N188" i="1" a="1"/>
  <c r="N243" i="1" a="1"/>
  <c r="N394" i="1" a="1"/>
  <c r="N189" i="1" a="1"/>
  <c r="N170" i="1" a="1"/>
  <c r="N332" i="1" a="1"/>
  <c r="N195" i="1" a="1"/>
  <c r="N320" i="1" a="1"/>
  <c r="N184" i="1" a="1"/>
  <c r="N344" i="1" a="1"/>
  <c r="N173" i="1" a="1"/>
  <c r="N174" i="1" a="1"/>
  <c r="N310" i="1" a="1"/>
  <c r="N204" i="1" a="1"/>
  <c r="N121" i="1" a="1"/>
  <c r="N248" i="1" a="1"/>
  <c r="N183" i="1" a="1"/>
  <c r="N133" i="1" a="1"/>
  <c r="N74" i="1" a="1"/>
  <c r="N60" i="1" a="1"/>
  <c r="N205" i="1" a="1"/>
  <c r="N233" i="1" a="1"/>
  <c r="N311" i="1" a="1"/>
  <c r="N276" i="1" a="1"/>
  <c r="N374" i="1" a="1"/>
  <c r="N337" i="1" a="1"/>
  <c r="N266" i="1" a="1"/>
  <c r="N403" i="1" a="1"/>
  <c r="N141" i="1" a="1"/>
  <c r="N206" i="1" a="1"/>
  <c r="N328" i="1" a="1"/>
  <c r="N324" i="1" a="1"/>
  <c r="N28" i="1" a="1"/>
  <c r="N306" i="1" a="1"/>
  <c r="N400" i="1" a="1"/>
  <c r="N43" i="1" a="1"/>
  <c r="N319" i="1" a="1"/>
  <c r="N279" i="1" a="1"/>
  <c r="N247" i="1" a="1"/>
  <c r="N225" i="1" a="1"/>
  <c r="N338" i="1" a="1"/>
  <c r="N305" i="1" a="1"/>
  <c r="N79" i="1" a="1"/>
  <c r="N19" i="1" a="1"/>
  <c r="N219" i="1" a="1"/>
  <c r="N246" i="1" a="1"/>
  <c r="N304" i="1" a="1"/>
  <c r="N175" i="1" a="1"/>
  <c r="N30" i="1" a="1"/>
  <c r="N371" i="1" a="1"/>
  <c r="N232" i="1" a="1"/>
  <c r="N76" i="1" a="1"/>
  <c r="N160" i="1" a="1"/>
  <c r="N293" i="1" a="1"/>
  <c r="N347" i="1" a="1"/>
  <c r="N312" i="1" a="1"/>
  <c r="N196" i="1" a="1"/>
  <c r="N391" i="1" a="1"/>
  <c r="N274" i="1" a="1"/>
  <c r="N84" i="1" a="1"/>
  <c r="N397" i="1" a="1"/>
  <c r="N286" i="1" a="1"/>
  <c r="N297" i="1" a="1"/>
  <c r="N294" i="1" a="1"/>
  <c r="N44" i="1" a="1"/>
  <c r="N119" i="1" a="1"/>
  <c r="N176" i="1" a="1"/>
  <c r="N314" i="1" a="1"/>
  <c r="N285" i="1" a="1"/>
  <c r="N336" i="1" a="1"/>
  <c r="N218" i="1" a="1"/>
  <c r="N223" i="1" a="1"/>
  <c r="N349" i="1" a="1"/>
  <c r="N203" i="1" a="1"/>
  <c r="N20" i="1" a="1"/>
  <c r="N8" i="1" a="1"/>
  <c r="N269" i="1" a="1"/>
  <c r="N226" i="1" a="1"/>
  <c r="N369" i="1" a="1"/>
  <c r="N169" i="1" a="1"/>
  <c r="N134" i="1" a="1"/>
  <c r="N307" i="1" a="1"/>
  <c r="N102" i="1" a="1"/>
  <c r="N333" i="1" a="1"/>
  <c r="N156" i="1" a="1"/>
  <c r="N291" i="1" a="1"/>
  <c r="N250" i="1" a="1"/>
  <c r="N48" i="1" a="1"/>
  <c r="N154" i="1" a="1"/>
  <c r="N378" i="1" a="1"/>
  <c r="N142" i="1" a="1"/>
  <c r="N39" i="1" a="1"/>
  <c r="N227" i="1" a="1"/>
  <c r="N83" i="1" a="1"/>
  <c r="N61" i="1" a="1"/>
  <c r="N17" i="1" a="1"/>
  <c r="N38" i="1" a="1"/>
  <c r="N376" i="1" a="1"/>
  <c r="N18" i="1" a="1"/>
  <c r="N90" i="1" a="1"/>
  <c r="N149" i="1" a="1"/>
  <c r="N287" i="1" a="1"/>
  <c r="N150" i="1" a="1"/>
  <c r="N200" i="1" a="1"/>
  <c r="N70" i="1" a="1"/>
  <c r="N182" i="1" a="1"/>
  <c r="N380" i="1" a="1"/>
  <c r="N147" i="1" a="1"/>
  <c r="N240" i="1" a="1"/>
  <c r="N10" i="1" a="1"/>
  <c r="N86" i="1" a="1"/>
  <c r="N116" i="1" a="1"/>
  <c r="N405" i="1" a="1"/>
  <c r="N23" i="1" a="1"/>
  <c r="N71" i="1" a="1"/>
  <c r="N210" i="1" a="1"/>
  <c r="N14" i="1" a="1"/>
  <c r="N327" i="1" a="1"/>
  <c r="N323" i="1" a="1"/>
  <c r="N251" i="1" a="1"/>
  <c r="N299" i="1" a="1"/>
  <c r="N166" i="1" a="1"/>
  <c r="N117" i="1" a="1"/>
  <c r="N75" i="1" a="1"/>
  <c r="N78" i="1" a="1"/>
  <c r="N172" i="1" a="1"/>
  <c r="N126" i="1" a="1"/>
  <c r="N99" i="1" a="1"/>
  <c r="N362" i="1" a="1"/>
  <c r="N216" i="1" a="1"/>
  <c r="N265" i="1" a="1"/>
  <c r="N379" i="1" a="1"/>
  <c r="N111" i="1" a="1"/>
  <c r="N385" i="1" a="1"/>
  <c r="N138" i="1" a="1"/>
  <c r="N220" i="1" a="1"/>
  <c r="N221" i="1" a="1"/>
  <c r="N259" i="1" a="1"/>
  <c r="N290" i="1" a="1"/>
  <c r="N114" i="1" a="1"/>
  <c r="N368" i="1" a="1"/>
  <c r="N59" i="1" a="1"/>
  <c r="N65" i="1" a="1"/>
  <c r="N406" i="1" l="1"/>
  <c r="N405" i="1"/>
  <c r="N404" i="1"/>
  <c r="N396" i="1"/>
  <c r="N395" i="1"/>
  <c r="N394" i="1"/>
  <c r="N402" i="1"/>
  <c r="N392" i="1"/>
  <c r="N403" i="1"/>
  <c r="N393" i="1"/>
  <c r="N401" i="1"/>
  <c r="N391" i="1"/>
  <c r="N400" i="1"/>
  <c r="N390" i="1"/>
  <c r="N399" i="1"/>
  <c r="N389" i="1"/>
  <c r="N398" i="1"/>
  <c r="N388" i="1"/>
  <c r="N397" i="1"/>
  <c r="N387" i="1"/>
  <c r="V405" i="1" a="1"/>
  <c r="V405" i="1" s="1"/>
  <c r="AA405" i="1" a="1"/>
  <c r="AA405" i="1" s="1"/>
  <c r="U405" i="1" a="1"/>
  <c r="U405" i="1" s="1"/>
  <c r="X405" i="1" s="1"/>
  <c r="U403" i="1" a="1"/>
  <c r="U403" i="1" s="1"/>
  <c r="X403" i="1" s="1"/>
  <c r="V403" i="1" a="1"/>
  <c r="V403" i="1" s="1"/>
  <c r="AA403" i="1" a="1"/>
  <c r="AA403" i="1" s="1"/>
  <c r="U396" i="1" a="1"/>
  <c r="U396" i="1" s="1"/>
  <c r="X396" i="1" s="1"/>
  <c r="V396" i="1" a="1"/>
  <c r="V396" i="1" s="1"/>
  <c r="AA396" i="1" a="1"/>
  <c r="AA396" i="1" s="1"/>
  <c r="U395" i="1" a="1"/>
  <c r="U395" i="1" s="1"/>
  <c r="X395" i="1" s="1"/>
  <c r="V395" i="1" a="1"/>
  <c r="V395" i="1" s="1"/>
  <c r="AA395" i="1" a="1"/>
  <c r="AA395" i="1" s="1"/>
  <c r="V406" i="1" a="1"/>
  <c r="V406" i="1" s="1"/>
  <c r="AA406" i="1" a="1"/>
  <c r="AA406" i="1" s="1"/>
  <c r="U406" i="1" a="1"/>
  <c r="U406" i="1" s="1"/>
  <c r="X406" i="1" s="1"/>
  <c r="U393" i="1" a="1"/>
  <c r="U393" i="1" s="1"/>
  <c r="X393" i="1" s="1"/>
  <c r="V393" i="1" a="1"/>
  <c r="V393" i="1" s="1"/>
  <c r="U391" i="1" a="1"/>
  <c r="U391" i="1" s="1"/>
  <c r="X391" i="1" s="1"/>
  <c r="V391" i="1" a="1"/>
  <c r="V391" i="1" s="1"/>
  <c r="AA391" i="1" a="1"/>
  <c r="AA391" i="1" s="1"/>
  <c r="U390" i="1" a="1"/>
  <c r="U390" i="1" s="1"/>
  <c r="X390" i="1" s="1"/>
  <c r="V390" i="1" a="1"/>
  <c r="V390" i="1" s="1"/>
  <c r="AA390" i="1" a="1"/>
  <c r="AA390" i="1" s="1"/>
  <c r="V404" i="1" a="1"/>
  <c r="V404" i="1" s="1"/>
  <c r="AA394" i="1" a="1"/>
  <c r="AA394" i="1" s="1"/>
  <c r="U392" i="1" a="1"/>
  <c r="U392" i="1" s="1"/>
  <c r="X392" i="1" s="1"/>
  <c r="V392" i="1" a="1"/>
  <c r="V392" i="1" s="1"/>
  <c r="AA392" i="1" a="1"/>
  <c r="AA392" i="1" s="1"/>
  <c r="U402" i="1" a="1"/>
  <c r="U402" i="1" s="1"/>
  <c r="X402" i="1" s="1"/>
  <c r="V402" i="1" a="1"/>
  <c r="V402" i="1" s="1"/>
  <c r="AA402" i="1" a="1"/>
  <c r="AA402" i="1" s="1"/>
  <c r="V394" i="1" a="1"/>
  <c r="V394" i="1" s="1"/>
  <c r="U401" i="1" a="1"/>
  <c r="U401" i="1" s="1"/>
  <c r="X401" i="1" s="1"/>
  <c r="V401" i="1" a="1"/>
  <c r="V401" i="1" s="1"/>
  <c r="AA401" i="1" a="1"/>
  <c r="AA401" i="1" s="1"/>
  <c r="U389" i="1" a="1"/>
  <c r="U389" i="1" s="1"/>
  <c r="X389" i="1" s="1"/>
  <c r="V389" i="1" a="1"/>
  <c r="V389" i="1" s="1"/>
  <c r="AA389" i="1" a="1"/>
  <c r="AA389" i="1" s="1"/>
  <c r="U404" i="1" a="1"/>
  <c r="U404" i="1" s="1"/>
  <c r="X404" i="1" s="1"/>
  <c r="U400" i="1" a="1"/>
  <c r="U400" i="1" s="1"/>
  <c r="X400" i="1" s="1"/>
  <c r="V400" i="1" a="1"/>
  <c r="V400" i="1" s="1"/>
  <c r="AA400" i="1" a="1"/>
  <c r="AA400" i="1" s="1"/>
  <c r="U388" i="1" a="1"/>
  <c r="U388" i="1" s="1"/>
  <c r="X388" i="1" s="1"/>
  <c r="V388" i="1" a="1"/>
  <c r="V388" i="1" s="1"/>
  <c r="AA388" i="1" a="1"/>
  <c r="AA388" i="1" s="1"/>
  <c r="U387" i="1" a="1"/>
  <c r="U387" i="1" s="1"/>
  <c r="X387" i="1" s="1"/>
  <c r="V387" i="1" a="1"/>
  <c r="V387" i="1" s="1"/>
  <c r="AA387" i="1" a="1"/>
  <c r="AA387" i="1" s="1"/>
  <c r="U399" i="1" a="1"/>
  <c r="U399" i="1" s="1"/>
  <c r="X399" i="1" s="1"/>
  <c r="V399" i="1" a="1"/>
  <c r="V399" i="1" s="1"/>
  <c r="AA399" i="1" a="1"/>
  <c r="AA399" i="1" s="1"/>
  <c r="U398" i="1" a="1"/>
  <c r="U398" i="1" s="1"/>
  <c r="X398" i="1" s="1"/>
  <c r="V398" i="1" a="1"/>
  <c r="V398" i="1" s="1"/>
  <c r="AA398" i="1" a="1"/>
  <c r="AA398" i="1" s="1"/>
  <c r="U397" i="1" a="1"/>
  <c r="U397" i="1" s="1"/>
  <c r="X397" i="1" s="1"/>
  <c r="V397" i="1" a="1"/>
  <c r="V397" i="1" s="1"/>
  <c r="AA397" i="1" a="1"/>
  <c r="AA397" i="1" s="1"/>
  <c r="AA10" i="1" a="1"/>
  <c r="AA10" i="1" s="1"/>
  <c r="AA51" i="1" a="1"/>
  <c r="AA51" i="1" s="1"/>
  <c r="U51" i="1" a="1"/>
  <c r="U51" i="1" s="1"/>
  <c r="X51" i="1" s="1"/>
  <c r="U10" i="1" a="1"/>
  <c r="U10" i="1" s="1"/>
  <c r="X10" i="1" s="1"/>
  <c r="AA238" i="1" a="1"/>
  <c r="AA238" i="1" s="1"/>
  <c r="AA206" i="1" a="1"/>
  <c r="AA206" i="1" s="1"/>
  <c r="AA239" i="1" a="1"/>
  <c r="AA239" i="1" s="1"/>
  <c r="AA63" i="1" a="1"/>
  <c r="AA63" i="1" s="1"/>
  <c r="AA13" i="1" a="1"/>
  <c r="AA13" i="1" s="1"/>
  <c r="U12" i="1" a="1"/>
  <c r="U12" i="1" s="1"/>
  <c r="X12" i="1" s="1"/>
  <c r="V206" i="1" a="1"/>
  <c r="V206" i="1" s="1"/>
  <c r="AA195" i="1" a="1"/>
  <c r="AA195" i="1" s="1"/>
  <c r="AA55" i="1" a="1"/>
  <c r="AA55" i="1" s="1"/>
  <c r="U324" i="1" a="1"/>
  <c r="U324" i="1" s="1"/>
  <c r="X324" i="1" s="1"/>
  <c r="AA209" i="1" a="1"/>
  <c r="AA209" i="1" s="1"/>
  <c r="U284" i="1" a="1"/>
  <c r="U284" i="1" s="1"/>
  <c r="X284" i="1" s="1"/>
  <c r="U147" i="1" a="1"/>
  <c r="U147" i="1" s="1"/>
  <c r="X147" i="1" s="1"/>
  <c r="U272" i="1" a="1"/>
  <c r="U272" i="1" s="1"/>
  <c r="X272" i="1" s="1"/>
  <c r="V272" i="1" a="1"/>
  <c r="V272" i="1" s="1"/>
  <c r="V130" i="1" a="1"/>
  <c r="V130" i="1" s="1"/>
  <c r="AA130" i="1" a="1"/>
  <c r="AA130" i="1" s="1"/>
  <c r="U360" i="1" a="1"/>
  <c r="U360" i="1" s="1"/>
  <c r="X360" i="1" s="1"/>
  <c r="V360" i="1" a="1"/>
  <c r="V360" i="1" s="1"/>
  <c r="V374" i="1" a="1"/>
  <c r="V374" i="1" s="1"/>
  <c r="U56" i="1" a="1"/>
  <c r="U56" i="1" s="1"/>
  <c r="X56" i="1" s="1"/>
  <c r="U282" i="1" a="1"/>
  <c r="U282" i="1" s="1"/>
  <c r="X282" i="1" s="1"/>
  <c r="U141" i="1" a="1"/>
  <c r="U141" i="1" s="1"/>
  <c r="X141" i="1" s="1"/>
  <c r="V282" i="1" a="1"/>
  <c r="V282" i="1" s="1"/>
  <c r="U55" i="1" a="1"/>
  <c r="U55" i="1" s="1"/>
  <c r="X55" i="1" s="1"/>
  <c r="V322" i="1" a="1"/>
  <c r="V322" i="1" s="1"/>
  <c r="AA129" i="1" a="1"/>
  <c r="AA129" i="1" s="1"/>
  <c r="U202" i="1" a="1"/>
  <c r="U202" i="1" s="1"/>
  <c r="X202" i="1" s="1"/>
  <c r="AA202" i="1" a="1"/>
  <c r="AA202" i="1" s="1"/>
  <c r="U182" i="1" a="1"/>
  <c r="U182" i="1" s="1"/>
  <c r="X182" i="1" s="1"/>
  <c r="V182" i="1" a="1"/>
  <c r="V182" i="1" s="1"/>
  <c r="U262" i="1" a="1"/>
  <c r="U262" i="1" s="1"/>
  <c r="X262" i="1" s="1"/>
  <c r="V262" i="1" a="1"/>
  <c r="V262" i="1" s="1"/>
  <c r="U181" i="1" a="1"/>
  <c r="U181" i="1" s="1"/>
  <c r="X181" i="1" s="1"/>
  <c r="V181" i="1" a="1"/>
  <c r="V181" i="1" s="1"/>
  <c r="AA181" i="1" a="1"/>
  <c r="AA181" i="1" s="1"/>
  <c r="U240" i="1" a="1"/>
  <c r="U240" i="1" s="1"/>
  <c r="X240" i="1" s="1"/>
  <c r="AA240" i="1" a="1"/>
  <c r="AA240" i="1" s="1"/>
  <c r="V168" i="1" a="1"/>
  <c r="V168" i="1" s="1"/>
  <c r="AA168" i="1" a="1"/>
  <c r="AA168" i="1" s="1"/>
  <c r="U46" i="1" a="1"/>
  <c r="U46" i="1" s="1"/>
  <c r="X46" i="1" s="1"/>
  <c r="V46" i="1" a="1"/>
  <c r="V46" i="1" s="1"/>
  <c r="AA46" i="1" a="1"/>
  <c r="AA46" i="1" s="1"/>
  <c r="V24" i="1" a="1"/>
  <c r="V24" i="1" s="1"/>
  <c r="AA24" i="1" a="1"/>
  <c r="AA24" i="1" s="1"/>
  <c r="U24" i="1" a="1"/>
  <c r="U24" i="1" s="1"/>
  <c r="X24" i="1" s="1"/>
  <c r="U77" i="1" a="1"/>
  <c r="U77" i="1" s="1"/>
  <c r="X77" i="1" s="1"/>
  <c r="AA77" i="1" a="1"/>
  <c r="AA77" i="1" s="1"/>
  <c r="V148" i="1" a="1"/>
  <c r="V148" i="1" s="1"/>
  <c r="V129" i="1" a="1"/>
  <c r="V129" i="1" s="1"/>
  <c r="V239" i="1" a="1"/>
  <c r="V239" i="1" s="1"/>
  <c r="AA102" i="1" a="1"/>
  <c r="AA102" i="1" s="1"/>
  <c r="U249" i="1" a="1"/>
  <c r="U249" i="1" s="1"/>
  <c r="X249" i="1" s="1"/>
  <c r="U69" i="1" a="1"/>
  <c r="U69" i="1" s="1"/>
  <c r="X69" i="1" s="1"/>
  <c r="AA103" i="1" a="1"/>
  <c r="AA103" i="1" s="1"/>
  <c r="V103" i="1" a="1"/>
  <c r="V103" i="1" s="1"/>
  <c r="AA322" i="1" a="1"/>
  <c r="AA322" i="1" s="1"/>
  <c r="V102" i="1" a="1"/>
  <c r="V102" i="1" s="1"/>
  <c r="U93" i="1" a="1"/>
  <c r="U93" i="1" s="1"/>
  <c r="X93" i="1" s="1"/>
  <c r="V238" i="1" a="1"/>
  <c r="V238" i="1" s="1"/>
  <c r="AA93" i="1" a="1"/>
  <c r="AA93" i="1" s="1"/>
  <c r="AA27" i="1" a="1"/>
  <c r="AA27" i="1" s="1"/>
  <c r="V227" i="1" a="1"/>
  <c r="V227" i="1" s="1"/>
  <c r="U373" i="1" a="1"/>
  <c r="U373" i="1" s="1"/>
  <c r="X373" i="1" s="1"/>
  <c r="AA225" i="1" a="1"/>
  <c r="AA225" i="1" s="1"/>
  <c r="U227" i="1" a="1"/>
  <c r="U227" i="1" s="1"/>
  <c r="X227" i="1" s="1"/>
  <c r="AA296" i="1" a="1"/>
  <c r="AA296" i="1" s="1"/>
  <c r="U225" i="1" a="1"/>
  <c r="U225" i="1" s="1"/>
  <c r="X225" i="1" s="1"/>
  <c r="V250" i="1" a="1"/>
  <c r="V250" i="1" s="1"/>
  <c r="U72" i="1" a="1"/>
  <c r="U72" i="1" s="1"/>
  <c r="X72" i="1" s="1"/>
  <c r="AA272" i="1" a="1"/>
  <c r="AA272" i="1" s="1"/>
  <c r="AA374" i="1" a="1"/>
  <c r="AA374" i="1" s="1"/>
  <c r="AA249" i="1" a="1"/>
  <c r="AA249" i="1" s="1"/>
  <c r="AA148" i="1" a="1"/>
  <c r="AA148" i="1" s="1"/>
  <c r="V162" i="1" a="1"/>
  <c r="V162" i="1" s="1"/>
  <c r="U130" i="1" a="1"/>
  <c r="U130" i="1" s="1"/>
  <c r="X130" i="1" s="1"/>
  <c r="AA147" i="1" a="1"/>
  <c r="AA147" i="1" s="1"/>
  <c r="AA47" i="1" a="1"/>
  <c r="AA47" i="1" s="1"/>
  <c r="V47" i="1" a="1"/>
  <c r="V47" i="1" s="1"/>
  <c r="U47" i="1" a="1"/>
  <c r="U47" i="1" s="1"/>
  <c r="X47" i="1" s="1"/>
  <c r="AA163" i="1" a="1"/>
  <c r="AA163" i="1" s="1"/>
  <c r="U163" i="1" a="1"/>
  <c r="U163" i="1" s="1"/>
  <c r="X163" i="1" s="1"/>
  <c r="V163" i="1" a="1"/>
  <c r="V163" i="1" s="1"/>
  <c r="U258" i="1" a="1"/>
  <c r="U258" i="1" s="1"/>
  <c r="X258" i="1" s="1"/>
  <c r="AA258" i="1" a="1"/>
  <c r="AA258" i="1" s="1"/>
  <c r="V208" i="1" a="1"/>
  <c r="V208" i="1" s="1"/>
  <c r="U208" i="1" a="1"/>
  <c r="U208" i="1" s="1"/>
  <c r="X208" i="1" s="1"/>
  <c r="AA125" i="1" a="1"/>
  <c r="AA125" i="1" s="1"/>
  <c r="V125" i="1" a="1"/>
  <c r="V125" i="1" s="1"/>
  <c r="AA351" i="1" a="1"/>
  <c r="AA351" i="1" s="1"/>
  <c r="U351" i="1" a="1"/>
  <c r="U351" i="1" s="1"/>
  <c r="X351" i="1" s="1"/>
  <c r="V351" i="1" a="1"/>
  <c r="V351" i="1" s="1"/>
  <c r="V59" i="1" a="1"/>
  <c r="V59" i="1" s="1"/>
  <c r="U59" i="1" a="1"/>
  <c r="U59" i="1" s="1"/>
  <c r="X59" i="1" s="1"/>
  <c r="AA59" i="1" a="1"/>
  <c r="AA59" i="1" s="1"/>
  <c r="U263" i="1" a="1"/>
  <c r="U263" i="1" s="1"/>
  <c r="X263" i="1" s="1"/>
  <c r="V263" i="1" a="1"/>
  <c r="V263" i="1" s="1"/>
  <c r="U274" i="1" a="1"/>
  <c r="U274" i="1" s="1"/>
  <c r="X274" i="1" s="1"/>
  <c r="AA274" i="1" a="1"/>
  <c r="AA274" i="1" s="1"/>
  <c r="U194" i="1" a="1"/>
  <c r="U194" i="1" s="1"/>
  <c r="X194" i="1" s="1"/>
  <c r="AA194" i="1" a="1"/>
  <c r="AA194" i="1" s="1"/>
  <c r="V194" i="1" a="1"/>
  <c r="V194" i="1" s="1"/>
  <c r="V134" i="1" a="1"/>
  <c r="V134" i="1" s="1"/>
  <c r="AA134" i="1" a="1"/>
  <c r="AA134" i="1" s="1"/>
  <c r="U385" i="1" a="1"/>
  <c r="U385" i="1" s="1"/>
  <c r="X385" i="1" s="1"/>
  <c r="V385" i="1" a="1"/>
  <c r="V385" i="1" s="1"/>
  <c r="AA385" i="1" a="1"/>
  <c r="AA385" i="1" s="1"/>
  <c r="V214" i="1" a="1"/>
  <c r="V214" i="1" s="1"/>
  <c r="AA214" i="1" a="1"/>
  <c r="AA214" i="1" s="1"/>
  <c r="U214" i="1" a="1"/>
  <c r="U214" i="1" s="1"/>
  <c r="X214" i="1" s="1"/>
  <c r="U273" i="1" a="1"/>
  <c r="U273" i="1" s="1"/>
  <c r="X273" i="1" s="1"/>
  <c r="AA273" i="1" a="1"/>
  <c r="AA273" i="1" s="1"/>
  <c r="V273" i="1" a="1"/>
  <c r="V273" i="1" s="1"/>
  <c r="U193" i="1" a="1"/>
  <c r="U193" i="1" s="1"/>
  <c r="X193" i="1" s="1"/>
  <c r="V193" i="1" a="1"/>
  <c r="V193" i="1" s="1"/>
  <c r="AA193" i="1" a="1"/>
  <c r="AA193" i="1" s="1"/>
  <c r="U133" i="1" a="1"/>
  <c r="U133" i="1" s="1"/>
  <c r="X133" i="1" s="1"/>
  <c r="AA133" i="1" a="1"/>
  <c r="AA133" i="1" s="1"/>
  <c r="U9" i="1" a="1"/>
  <c r="U9" i="1" s="1"/>
  <c r="X9" i="1" s="1"/>
  <c r="V9" i="1" a="1"/>
  <c r="V9" i="1" s="1"/>
  <c r="U330" i="1" a="1"/>
  <c r="U330" i="1" s="1"/>
  <c r="X330" i="1" s="1"/>
  <c r="AA330" i="1" a="1"/>
  <c r="AA330" i="1" s="1"/>
  <c r="V330" i="1" a="1"/>
  <c r="V330" i="1" s="1"/>
  <c r="U235" i="1" a="1"/>
  <c r="U235" i="1" s="1"/>
  <c r="X235" i="1" s="1"/>
  <c r="V235" i="1" a="1"/>
  <c r="V235" i="1" s="1"/>
  <c r="U118" i="1" a="1"/>
  <c r="U118" i="1" s="1"/>
  <c r="X118" i="1" s="1"/>
  <c r="V118" i="1" a="1"/>
  <c r="V118" i="1" s="1"/>
  <c r="AA118" i="1" a="1"/>
  <c r="AA118" i="1" s="1"/>
  <c r="U348" i="1" a="1"/>
  <c r="U348" i="1" s="1"/>
  <c r="X348" i="1" s="1"/>
  <c r="V348" i="1" a="1"/>
  <c r="V348" i="1" s="1"/>
  <c r="AA348" i="1" a="1"/>
  <c r="AA348" i="1" s="1"/>
  <c r="U316" i="1" a="1"/>
  <c r="U316" i="1" s="1"/>
  <c r="X316" i="1" s="1"/>
  <c r="AA316" i="1" a="1"/>
  <c r="AA316" i="1" s="1"/>
  <c r="V316" i="1" a="1"/>
  <c r="V316" i="1" s="1"/>
  <c r="V155" i="1" a="1"/>
  <c r="V155" i="1" s="1"/>
  <c r="AA155" i="1" a="1"/>
  <c r="AA155" i="1" s="1"/>
  <c r="U155" i="1" a="1"/>
  <c r="U155" i="1" s="1"/>
  <c r="X155" i="1" s="1"/>
  <c r="U122" i="1" a="1"/>
  <c r="U122" i="1" s="1"/>
  <c r="X122" i="1" s="1"/>
  <c r="AA38" i="1" a="1"/>
  <c r="AA38" i="1" s="1"/>
  <c r="V141" i="1" a="1"/>
  <c r="V141" i="1" s="1"/>
  <c r="V13" i="1" a="1"/>
  <c r="V13" i="1" s="1"/>
  <c r="V339" i="1" a="1"/>
  <c r="V339" i="1" s="1"/>
  <c r="V18" i="1" a="1"/>
  <c r="V18" i="1" s="1"/>
  <c r="U209" i="1" a="1"/>
  <c r="U209" i="1" s="1"/>
  <c r="X209" i="1" s="1"/>
  <c r="U221" i="1" a="1"/>
  <c r="U221" i="1" s="1"/>
  <c r="X221" i="1" s="1"/>
  <c r="AA191" i="1" a="1"/>
  <c r="AA191" i="1" s="1"/>
  <c r="V202" i="1" a="1"/>
  <c r="V202" i="1" s="1"/>
  <c r="V60" i="1" a="1"/>
  <c r="V60" i="1" s="1"/>
  <c r="AA139" i="1" a="1"/>
  <c r="AA139" i="1" s="1"/>
  <c r="AA65" i="1" a="1"/>
  <c r="AA65" i="1" s="1"/>
  <c r="V195" i="1" a="1"/>
  <c r="V195" i="1" s="1"/>
  <c r="U99" i="1" a="1"/>
  <c r="U99" i="1" s="1"/>
  <c r="X99" i="1" s="1"/>
  <c r="AA182" i="1" a="1"/>
  <c r="AA182" i="1" s="1"/>
  <c r="AA12" i="1" a="1"/>
  <c r="AA12" i="1" s="1"/>
  <c r="AA192" i="1" a="1"/>
  <c r="AA192" i="1" s="1"/>
  <c r="AA119" i="1" a="1"/>
  <c r="AA119" i="1" s="1"/>
  <c r="AA37" i="1" a="1"/>
  <c r="AA37" i="1" s="1"/>
  <c r="V139" i="1" a="1"/>
  <c r="V139" i="1" s="1"/>
  <c r="V56" i="1" a="1"/>
  <c r="V56" i="1" s="1"/>
  <c r="U38" i="1" a="1"/>
  <c r="U38" i="1" s="1"/>
  <c r="X38" i="1" s="1"/>
  <c r="U65" i="1" a="1"/>
  <c r="U65" i="1" s="1"/>
  <c r="X65" i="1" s="1"/>
  <c r="V264" i="1" a="1"/>
  <c r="V264" i="1" s="1"/>
  <c r="V192" i="1" a="1"/>
  <c r="V192" i="1" s="1"/>
  <c r="U264" i="1" a="1"/>
  <c r="U264" i="1" s="1"/>
  <c r="X264" i="1" s="1"/>
  <c r="U37" i="1" a="1"/>
  <c r="U37" i="1" s="1"/>
  <c r="X37" i="1" s="1"/>
  <c r="AA373" i="1" a="1"/>
  <c r="AA373" i="1" s="1"/>
  <c r="AA327" i="1" a="1"/>
  <c r="AA327" i="1" s="1"/>
  <c r="AA60" i="1" a="1"/>
  <c r="AA60" i="1" s="1"/>
  <c r="V191" i="1" a="1"/>
  <c r="V191" i="1" s="1"/>
  <c r="V122" i="1" a="1"/>
  <c r="V122" i="1" s="1"/>
  <c r="AA324" i="1" a="1"/>
  <c r="AA324" i="1" s="1"/>
  <c r="V119" i="1" a="1"/>
  <c r="V119" i="1" s="1"/>
  <c r="U21" i="1" a="1"/>
  <c r="U21" i="1" s="1"/>
  <c r="X21" i="1" s="1"/>
  <c r="AA199" i="1" a="1"/>
  <c r="AA199" i="1" s="1"/>
  <c r="V142" i="1" a="1"/>
  <c r="V142" i="1" s="1"/>
  <c r="V69" i="1" a="1"/>
  <c r="V69" i="1" s="1"/>
  <c r="U352" i="1" a="1"/>
  <c r="U352" i="1" s="1"/>
  <c r="X352" i="1" s="1"/>
  <c r="U252" i="1" a="1"/>
  <c r="U252" i="1" s="1"/>
  <c r="X252" i="1" s="1"/>
  <c r="AA252" i="1" a="1"/>
  <c r="AA252" i="1" s="1"/>
  <c r="V21" i="1" a="1"/>
  <c r="V21" i="1" s="1"/>
  <c r="AA217" i="1" a="1"/>
  <c r="AA217" i="1" s="1"/>
  <c r="U18" i="1" a="1"/>
  <c r="U18" i="1" s="1"/>
  <c r="X18" i="1" s="1"/>
  <c r="AA360" i="1" a="1"/>
  <c r="AA360" i="1" s="1"/>
  <c r="AA262" i="1" a="1"/>
  <c r="AA262" i="1" s="1"/>
  <c r="AA16" i="1" a="1"/>
  <c r="AA16" i="1" s="1"/>
  <c r="N386" i="1"/>
  <c r="U386" i="1" a="1"/>
  <c r="U386" i="1" s="1"/>
  <c r="X386" i="1" s="1"/>
  <c r="AA386" i="1" a="1"/>
  <c r="AA386" i="1" s="1"/>
  <c r="V386" i="1" a="1"/>
  <c r="V386" i="1" s="1"/>
  <c r="U269" i="1" a="1"/>
  <c r="U269" i="1" s="1"/>
  <c r="X269" i="1" s="1"/>
  <c r="AA9" i="1" a="1"/>
  <c r="AA9" i="1" s="1"/>
  <c r="V217" i="1" a="1"/>
  <c r="V217" i="1" s="1"/>
  <c r="AA208" i="1" a="1"/>
  <c r="AA208" i="1" s="1"/>
  <c r="U218" i="1" a="1"/>
  <c r="U218" i="1" s="1"/>
  <c r="X218" i="1" s="1"/>
  <c r="V271" i="1" a="1"/>
  <c r="V271" i="1" s="1"/>
  <c r="V328" i="1" a="1"/>
  <c r="V328" i="1" s="1"/>
  <c r="U312" i="1" a="1"/>
  <c r="U312" i="1" s="1"/>
  <c r="X312" i="1" s="1"/>
  <c r="AA328" i="1" a="1"/>
  <c r="AA328" i="1" s="1"/>
  <c r="U140" i="1" a="1"/>
  <c r="U140" i="1" s="1"/>
  <c r="X140" i="1" s="1"/>
  <c r="AA271" i="1" a="1"/>
  <c r="AA271" i="1" s="1"/>
  <c r="AA197" i="1" a="1"/>
  <c r="AA197" i="1" s="1"/>
  <c r="V197" i="1" a="1"/>
  <c r="V197" i="1" s="1"/>
  <c r="AA235" i="1" a="1"/>
  <c r="AA235" i="1" s="1"/>
  <c r="AA218" i="1" a="1"/>
  <c r="AA218" i="1" s="1"/>
  <c r="AA184" i="1" a="1"/>
  <c r="AA184" i="1" s="1"/>
  <c r="AA142" i="1" a="1"/>
  <c r="AA142" i="1" s="1"/>
  <c r="N385" i="1"/>
  <c r="V166" i="1" a="1"/>
  <c r="V166" i="1" s="1"/>
  <c r="AA166" i="1" a="1"/>
  <c r="AA166" i="1" s="1"/>
  <c r="U166" i="1" a="1"/>
  <c r="U166" i="1" s="1"/>
  <c r="X166" i="1" s="1"/>
  <c r="V326" i="1" a="1"/>
  <c r="V326" i="1" s="1"/>
  <c r="AA326" i="1" a="1"/>
  <c r="AA326" i="1" s="1"/>
  <c r="U288" i="1" a="1"/>
  <c r="U288" i="1" s="1"/>
  <c r="X288" i="1" s="1"/>
  <c r="V288" i="1" a="1"/>
  <c r="V288" i="1" s="1"/>
  <c r="AA288" i="1" a="1"/>
  <c r="AA288" i="1" s="1"/>
  <c r="U25" i="1" a="1"/>
  <c r="U25" i="1" s="1"/>
  <c r="X25" i="1" s="1"/>
  <c r="AA25" i="1" a="1"/>
  <c r="AA25" i="1" s="1"/>
  <c r="V25" i="1" a="1"/>
  <c r="V25" i="1" s="1"/>
  <c r="V313" i="1" a="1"/>
  <c r="V313" i="1" s="1"/>
  <c r="AA313" i="1" a="1"/>
  <c r="AA313" i="1" s="1"/>
  <c r="U313" i="1" a="1"/>
  <c r="U313" i="1" s="1"/>
  <c r="X313" i="1" s="1"/>
  <c r="V291" i="1" a="1"/>
  <c r="V291" i="1" s="1"/>
  <c r="U291" i="1" a="1"/>
  <c r="U291" i="1" s="1"/>
  <c r="X291" i="1" s="1"/>
  <c r="AA291" i="1" a="1"/>
  <c r="AA291" i="1" s="1"/>
  <c r="U289" i="1" a="1"/>
  <c r="U289" i="1" s="1"/>
  <c r="X289" i="1" s="1"/>
  <c r="AA289" i="1" a="1"/>
  <c r="AA289" i="1" s="1"/>
  <c r="V289" i="1" a="1"/>
  <c r="V289" i="1" s="1"/>
  <c r="U211" i="1" a="1"/>
  <c r="U211" i="1" s="1"/>
  <c r="X211" i="1" s="1"/>
  <c r="V211" i="1" a="1"/>
  <c r="V211" i="1" s="1"/>
  <c r="U356" i="1" a="1"/>
  <c r="U356" i="1" s="1"/>
  <c r="X356" i="1" s="1"/>
  <c r="AA356" i="1" a="1"/>
  <c r="AA356" i="1" s="1"/>
  <c r="V356" i="1" a="1"/>
  <c r="V356" i="1" s="1"/>
  <c r="AA112" i="1" a="1"/>
  <c r="AA112" i="1" s="1"/>
  <c r="U112" i="1" a="1"/>
  <c r="U112" i="1" s="1"/>
  <c r="X112" i="1" s="1"/>
  <c r="V112" i="1" a="1"/>
  <c r="V112" i="1" s="1"/>
  <c r="V276" i="1" a="1"/>
  <c r="V276" i="1" s="1"/>
  <c r="AA276" i="1" a="1"/>
  <c r="AA276" i="1" s="1"/>
  <c r="U276" i="1" a="1"/>
  <c r="U276" i="1" s="1"/>
  <c r="X276" i="1" s="1"/>
  <c r="U366" i="1" a="1"/>
  <c r="U366" i="1" s="1"/>
  <c r="X366" i="1" s="1"/>
  <c r="V366" i="1" a="1"/>
  <c r="V366" i="1" s="1"/>
  <c r="AA366" i="1" a="1"/>
  <c r="AA366" i="1" s="1"/>
  <c r="U298" i="1" a="1"/>
  <c r="U298" i="1" s="1"/>
  <c r="X298" i="1" s="1"/>
  <c r="V298" i="1" a="1"/>
  <c r="V298" i="1" s="1"/>
  <c r="AA298" i="1" a="1"/>
  <c r="AA298" i="1" s="1"/>
  <c r="V110" i="1" a="1"/>
  <c r="V110" i="1" s="1"/>
  <c r="AA110" i="1" a="1"/>
  <c r="AA110" i="1" s="1"/>
  <c r="U110" i="1" a="1"/>
  <c r="U110" i="1" s="1"/>
  <c r="X110" i="1" s="1"/>
  <c r="V17" i="1" a="1"/>
  <c r="V17" i="1" s="1"/>
  <c r="AA17" i="1" a="1"/>
  <c r="AA17" i="1" s="1"/>
  <c r="U17" i="1" a="1"/>
  <c r="U17" i="1" s="1"/>
  <c r="X17" i="1" s="1"/>
  <c r="U90" i="1" a="1"/>
  <c r="U90" i="1" s="1"/>
  <c r="X90" i="1" s="1"/>
  <c r="AA90" i="1" a="1"/>
  <c r="AA90" i="1" s="1"/>
  <c r="V90" i="1" a="1"/>
  <c r="V90" i="1" s="1"/>
  <c r="AA71" i="1" a="1"/>
  <c r="AA71" i="1" s="1"/>
  <c r="U71" i="1" a="1"/>
  <c r="U71" i="1" s="1"/>
  <c r="X71" i="1" s="1"/>
  <c r="AA233" i="1" a="1"/>
  <c r="AA233" i="1" s="1"/>
  <c r="AA66" i="1" a="1"/>
  <c r="AA66" i="1" s="1"/>
  <c r="U232" i="1" a="1"/>
  <c r="U232" i="1" s="1"/>
  <c r="X232" i="1" s="1"/>
  <c r="V99" i="1" a="1"/>
  <c r="V99" i="1" s="1"/>
  <c r="AA152" i="1" a="1"/>
  <c r="AA152" i="1" s="1"/>
  <c r="V210" i="1" a="1"/>
  <c r="V210" i="1" s="1"/>
  <c r="V133" i="1" a="1"/>
  <c r="V133" i="1" s="1"/>
  <c r="AA232" i="1" a="1"/>
  <c r="AA232" i="1" s="1"/>
  <c r="AA177" i="1" a="1"/>
  <c r="AA177" i="1" s="1"/>
  <c r="U134" i="1" a="1"/>
  <c r="U134" i="1" s="1"/>
  <c r="X134" i="1" s="1"/>
  <c r="U45" i="1" a="1"/>
  <c r="U45" i="1" s="1"/>
  <c r="X45" i="1" s="1"/>
  <c r="V171" i="1" a="1"/>
  <c r="V171" i="1" s="1"/>
  <c r="AA171" i="1" a="1"/>
  <c r="AA171" i="1" s="1"/>
  <c r="AA140" i="1" a="1"/>
  <c r="AA140" i="1" s="1"/>
  <c r="V296" i="1" a="1"/>
  <c r="V296" i="1" s="1"/>
  <c r="V240" i="1" a="1"/>
  <c r="V240" i="1" s="1"/>
  <c r="U233" i="1" a="1"/>
  <c r="U233" i="1" s="1"/>
  <c r="X233" i="1" s="1"/>
  <c r="AA45" i="1" a="1"/>
  <c r="AA45" i="1" s="1"/>
  <c r="AA312" i="1" a="1"/>
  <c r="AA312" i="1" s="1"/>
  <c r="U325" i="1" a="1"/>
  <c r="U325" i="1" s="1"/>
  <c r="X325" i="1" s="1"/>
  <c r="U66" i="1" a="1"/>
  <c r="U66" i="1" s="1"/>
  <c r="X66" i="1" s="1"/>
  <c r="AA355" i="1" a="1"/>
  <c r="AA355" i="1" s="1"/>
  <c r="V355" i="1" a="1"/>
  <c r="V355" i="1" s="1"/>
  <c r="U355" i="1" a="1"/>
  <c r="U355" i="1" s="1"/>
  <c r="X355" i="1" s="1"/>
  <c r="U358" i="1" a="1"/>
  <c r="U358" i="1" s="1"/>
  <c r="X358" i="1" s="1"/>
  <c r="V358" i="1" a="1"/>
  <c r="V358" i="1" s="1"/>
  <c r="AA358" i="1" a="1"/>
  <c r="AA358" i="1" s="1"/>
  <c r="U338" i="1" a="1"/>
  <c r="U338" i="1" s="1"/>
  <c r="X338" i="1" s="1"/>
  <c r="AA338" i="1" a="1"/>
  <c r="AA338" i="1" s="1"/>
  <c r="V338" i="1" a="1"/>
  <c r="V338" i="1" s="1"/>
  <c r="V303" i="1" a="1"/>
  <c r="V303" i="1" s="1"/>
  <c r="U303" i="1" a="1"/>
  <c r="U303" i="1" s="1"/>
  <c r="X303" i="1" s="1"/>
  <c r="AA303" i="1" a="1"/>
  <c r="AA303" i="1" s="1"/>
  <c r="V126" i="1" a="1"/>
  <c r="V126" i="1" s="1"/>
  <c r="AA126" i="1" a="1"/>
  <c r="AA126" i="1" s="1"/>
  <c r="U126" i="1" a="1"/>
  <c r="U126" i="1" s="1"/>
  <c r="X126" i="1" s="1"/>
  <c r="AA174" i="1" a="1"/>
  <c r="AA174" i="1" s="1"/>
  <c r="U174" i="1" a="1"/>
  <c r="U174" i="1" s="1"/>
  <c r="X174" i="1" s="1"/>
  <c r="V174" i="1" a="1"/>
  <c r="V174" i="1" s="1"/>
  <c r="V164" i="1" a="1"/>
  <c r="V164" i="1" s="1"/>
  <c r="U164" i="1" a="1"/>
  <c r="U164" i="1" s="1"/>
  <c r="X164" i="1" s="1"/>
  <c r="U159" i="1" a="1"/>
  <c r="U159" i="1" s="1"/>
  <c r="X159" i="1" s="1"/>
  <c r="AA159" i="1" a="1"/>
  <c r="AA159" i="1" s="1"/>
  <c r="V159" i="1" a="1"/>
  <c r="V159" i="1" s="1"/>
  <c r="V347" i="1" a="1"/>
  <c r="V347" i="1" s="1"/>
  <c r="U347" i="1" a="1"/>
  <c r="U347" i="1" s="1"/>
  <c r="X347" i="1" s="1"/>
  <c r="V190" i="1" a="1"/>
  <c r="V190" i="1" s="1"/>
  <c r="AA190" i="1" a="1"/>
  <c r="AA190" i="1" s="1"/>
  <c r="V363" i="1" a="1"/>
  <c r="V363" i="1" s="1"/>
  <c r="AA363" i="1" a="1"/>
  <c r="AA363" i="1" s="1"/>
  <c r="U286" i="1" a="1"/>
  <c r="U286" i="1" s="1"/>
  <c r="X286" i="1" s="1"/>
  <c r="V286" i="1" a="1"/>
  <c r="V286" i="1" s="1"/>
  <c r="U203" i="1" a="1"/>
  <c r="U203" i="1" s="1"/>
  <c r="X203" i="1" s="1"/>
  <c r="AA203" i="1" a="1"/>
  <c r="AA203" i="1" s="1"/>
  <c r="V203" i="1" a="1"/>
  <c r="V203" i="1" s="1"/>
  <c r="U255" i="1" a="1"/>
  <c r="U255" i="1" s="1"/>
  <c r="X255" i="1" s="1"/>
  <c r="V255" i="1" a="1"/>
  <c r="V255" i="1" s="1"/>
  <c r="AA255" i="1" a="1"/>
  <c r="AA255" i="1" s="1"/>
  <c r="U302" i="1" a="1"/>
  <c r="U302" i="1" s="1"/>
  <c r="X302" i="1" s="1"/>
  <c r="V302" i="1" a="1"/>
  <c r="V302" i="1" s="1"/>
  <c r="AA302" i="1" a="1"/>
  <c r="AA302" i="1" s="1"/>
  <c r="V11" i="1" a="1"/>
  <c r="V11" i="1" s="1"/>
  <c r="U11" i="1" a="1"/>
  <c r="U11" i="1" s="1"/>
  <c r="X11" i="1" s="1"/>
  <c r="V318" i="1" a="1"/>
  <c r="V318" i="1" s="1"/>
  <c r="U318" i="1" a="1"/>
  <c r="U318" i="1" s="1"/>
  <c r="X318" i="1" s="1"/>
  <c r="AA253" i="1" a="1"/>
  <c r="AA253" i="1" s="1"/>
  <c r="V253" i="1" a="1"/>
  <c r="V253" i="1" s="1"/>
  <c r="U63" i="1" a="1"/>
  <c r="U63" i="1" s="1"/>
  <c r="X63" i="1" s="1"/>
  <c r="U26" i="1" a="1"/>
  <c r="U26" i="1" s="1"/>
  <c r="X26" i="1" s="1"/>
  <c r="U83" i="1" a="1"/>
  <c r="U83" i="1" s="1"/>
  <c r="X83" i="1" s="1"/>
  <c r="AA83" i="1" a="1"/>
  <c r="AA83" i="1" s="1"/>
  <c r="V83" i="1" a="1"/>
  <c r="V83" i="1" s="1"/>
  <c r="AA280" i="1" a="1"/>
  <c r="AA280" i="1" s="1"/>
  <c r="V280" i="1" a="1"/>
  <c r="V280" i="1" s="1"/>
  <c r="AA149" i="1" a="1"/>
  <c r="AA149" i="1" s="1"/>
  <c r="U149" i="1" a="1"/>
  <c r="U149" i="1" s="1"/>
  <c r="X149" i="1" s="1"/>
  <c r="V357" i="1" a="1"/>
  <c r="V357" i="1" s="1"/>
  <c r="U357" i="1" a="1"/>
  <c r="U357" i="1" s="1"/>
  <c r="X357" i="1" s="1"/>
  <c r="V213" i="1" a="1"/>
  <c r="V213" i="1" s="1"/>
  <c r="U213" i="1" a="1"/>
  <c r="U213" i="1" s="1"/>
  <c r="X213" i="1" s="1"/>
  <c r="U231" i="1" a="1"/>
  <c r="U231" i="1" s="1"/>
  <c r="X231" i="1" s="1"/>
  <c r="V231" i="1" a="1"/>
  <c r="V231" i="1" s="1"/>
  <c r="V189" i="1" a="1"/>
  <c r="V189" i="1" s="1"/>
  <c r="AA189" i="1" a="1"/>
  <c r="AA189" i="1" s="1"/>
  <c r="V152" i="1" a="1"/>
  <c r="V152" i="1" s="1"/>
  <c r="AA362" i="1" a="1"/>
  <c r="AA362" i="1" s="1"/>
  <c r="V362" i="1" a="1"/>
  <c r="V362" i="1" s="1"/>
  <c r="V341" i="1" a="1"/>
  <c r="V341" i="1" s="1"/>
  <c r="AA341" i="1" a="1"/>
  <c r="AA341" i="1" s="1"/>
  <c r="AA305" i="1" a="1"/>
  <c r="AA305" i="1" s="1"/>
  <c r="U305" i="1" a="1"/>
  <c r="U305" i="1" s="1"/>
  <c r="X305" i="1" s="1"/>
  <c r="V269" i="1" a="1"/>
  <c r="V269" i="1" s="1"/>
  <c r="U165" i="1" a="1"/>
  <c r="U165" i="1" s="1"/>
  <c r="X165" i="1" s="1"/>
  <c r="V165" i="1" a="1"/>
  <c r="V165" i="1" s="1"/>
  <c r="U285" i="1" a="1"/>
  <c r="U285" i="1" s="1"/>
  <c r="X285" i="1" s="1"/>
  <c r="V380" i="1" a="1"/>
  <c r="V380" i="1" s="1"/>
  <c r="U380" i="1" a="1"/>
  <c r="U380" i="1" s="1"/>
  <c r="X380" i="1" s="1"/>
  <c r="U8" i="1" a="1"/>
  <c r="U8" i="1" s="1"/>
  <c r="X8" i="1" s="1"/>
  <c r="V8" i="1" a="1"/>
  <c r="V8" i="1" s="1"/>
  <c r="AA8" i="1" a="1"/>
  <c r="AA8" i="1" s="1"/>
  <c r="U354" i="1" a="1"/>
  <c r="U354" i="1" s="1"/>
  <c r="X354" i="1" s="1"/>
  <c r="AA354" i="1" a="1"/>
  <c r="AA354" i="1" s="1"/>
  <c r="U109" i="1" a="1"/>
  <c r="U109" i="1" s="1"/>
  <c r="X109" i="1" s="1"/>
  <c r="V109" i="1" a="1"/>
  <c r="V109" i="1" s="1"/>
  <c r="U251" i="1" a="1"/>
  <c r="U251" i="1" s="1"/>
  <c r="X251" i="1" s="1"/>
  <c r="V251" i="1" a="1"/>
  <c r="V251" i="1" s="1"/>
  <c r="AA251" i="1" a="1"/>
  <c r="AA251" i="1" s="1"/>
  <c r="V199" i="1" a="1"/>
  <c r="V199" i="1" s="1"/>
  <c r="V145" i="1" a="1"/>
  <c r="V145" i="1" s="1"/>
  <c r="U314" i="1" a="1"/>
  <c r="U314" i="1" s="1"/>
  <c r="X314" i="1" s="1"/>
  <c r="U87" i="1" a="1"/>
  <c r="U87" i="1" s="1"/>
  <c r="X87" i="1" s="1"/>
  <c r="U295" i="1" a="1"/>
  <c r="U295" i="1" s="1"/>
  <c r="X295" i="1" s="1"/>
  <c r="V295" i="1" a="1"/>
  <c r="V295" i="1" s="1"/>
  <c r="U170" i="1" a="1"/>
  <c r="U170" i="1" s="1"/>
  <c r="X170" i="1" s="1"/>
  <c r="V170" i="1" a="1"/>
  <c r="V170" i="1" s="1"/>
  <c r="AA170" i="1" a="1"/>
  <c r="AA170" i="1" s="1"/>
  <c r="V84" i="1" a="1"/>
  <c r="V84" i="1" s="1"/>
  <c r="U84" i="1" a="1"/>
  <c r="U84" i="1" s="1"/>
  <c r="X84" i="1" s="1"/>
  <c r="AA84" i="1" a="1"/>
  <c r="AA84" i="1" s="1"/>
  <c r="U359" i="1" a="1"/>
  <c r="U359" i="1" s="1"/>
  <c r="X359" i="1" s="1"/>
  <c r="V359" i="1" a="1"/>
  <c r="V359" i="1" s="1"/>
  <c r="V237" i="1" a="1"/>
  <c r="V237" i="1" s="1"/>
  <c r="AA237" i="1" a="1"/>
  <c r="AA237" i="1" s="1"/>
  <c r="AA236" i="1" a="1"/>
  <c r="AA236" i="1" s="1"/>
  <c r="U236" i="1" a="1"/>
  <c r="U236" i="1" s="1"/>
  <c r="X236" i="1" s="1"/>
  <c r="U304" i="1" a="1"/>
  <c r="U304" i="1" s="1"/>
  <c r="X304" i="1" s="1"/>
  <c r="V304" i="1" a="1"/>
  <c r="V304" i="1" s="1"/>
  <c r="U180" i="1" a="1"/>
  <c r="U180" i="1" s="1"/>
  <c r="X180" i="1" s="1"/>
  <c r="AA52" i="1" a="1"/>
  <c r="AA52" i="1" s="1"/>
  <c r="U52" i="1" a="1"/>
  <c r="U52" i="1" s="1"/>
  <c r="X52" i="1" s="1"/>
  <c r="AA49" i="1" a="1"/>
  <c r="AA49" i="1" s="1"/>
  <c r="U127" i="1" a="1"/>
  <c r="U127" i="1" s="1"/>
  <c r="X127" i="1" s="1"/>
  <c r="AA127" i="1" a="1"/>
  <c r="AA127" i="1" s="1"/>
  <c r="U41" i="1" a="1"/>
  <c r="U41" i="1" s="1"/>
  <c r="X41" i="1" s="1"/>
  <c r="V41" i="1" a="1"/>
  <c r="V41" i="1" s="1"/>
  <c r="AA359" i="1" a="1"/>
  <c r="AA359" i="1" s="1"/>
  <c r="AA165" i="1" a="1"/>
  <c r="AA165" i="1" s="1"/>
  <c r="AA229" i="1" a="1"/>
  <c r="AA229" i="1" s="1"/>
  <c r="U229" i="1" a="1"/>
  <c r="U229" i="1" s="1"/>
  <c r="X229" i="1" s="1"/>
  <c r="V229" i="1" a="1"/>
  <c r="V229" i="1" s="1"/>
  <c r="V354" i="1" a="1"/>
  <c r="V354" i="1" s="1"/>
  <c r="U44" i="1" a="1"/>
  <c r="U44" i="1" s="1"/>
  <c r="X44" i="1" s="1"/>
  <c r="AA44" i="1" a="1"/>
  <c r="AA44" i="1" s="1"/>
  <c r="V44" i="1" a="1"/>
  <c r="V44" i="1" s="1"/>
  <c r="U332" i="1" a="1"/>
  <c r="U332" i="1" s="1"/>
  <c r="X332" i="1" s="1"/>
  <c r="AA332" i="1" a="1"/>
  <c r="AA332" i="1" s="1"/>
  <c r="V332" i="1" a="1"/>
  <c r="V332" i="1" s="1"/>
  <c r="U144" i="1" a="1"/>
  <c r="U144" i="1" s="1"/>
  <c r="X144" i="1" s="1"/>
  <c r="V144" i="1" a="1"/>
  <c r="V144" i="1" s="1"/>
  <c r="V376" i="1" a="1"/>
  <c r="V376" i="1" s="1"/>
  <c r="V19" i="1" a="1"/>
  <c r="V19" i="1" s="1"/>
  <c r="AA19" i="1" a="1"/>
  <c r="AA19" i="1" s="1"/>
  <c r="V105" i="1" a="1"/>
  <c r="V105" i="1" s="1"/>
  <c r="AA279" i="1" a="1"/>
  <c r="AA279" i="1" s="1"/>
  <c r="V279" i="1" a="1"/>
  <c r="V279" i="1" s="1"/>
  <c r="U279" i="1" a="1"/>
  <c r="U279" i="1" s="1"/>
  <c r="X279" i="1" s="1"/>
  <c r="V104" i="1" a="1"/>
  <c r="V104" i="1" s="1"/>
  <c r="AA104" i="1" a="1"/>
  <c r="AA104" i="1" s="1"/>
  <c r="AA205" i="1" a="1"/>
  <c r="AA205" i="1" s="1"/>
  <c r="U205" i="1" a="1"/>
  <c r="U205" i="1" s="1"/>
  <c r="X205" i="1" s="1"/>
  <c r="AA213" i="1" a="1"/>
  <c r="AA213" i="1" s="1"/>
  <c r="U256" i="1" a="1"/>
  <c r="U256" i="1" s="1"/>
  <c r="X256" i="1" s="1"/>
  <c r="V256" i="1" a="1"/>
  <c r="V256" i="1" s="1"/>
  <c r="V33" i="1" a="1"/>
  <c r="V33" i="1" s="1"/>
  <c r="U33" i="1" a="1"/>
  <c r="U33" i="1" s="1"/>
  <c r="X33" i="1" s="1"/>
  <c r="V200" i="1" a="1"/>
  <c r="V200" i="1" s="1"/>
  <c r="U200" i="1" a="1"/>
  <c r="U200" i="1" s="1"/>
  <c r="X200" i="1" s="1"/>
  <c r="U381" i="1" a="1"/>
  <c r="U381" i="1" s="1"/>
  <c r="X381" i="1" s="1"/>
  <c r="V381" i="1" a="1"/>
  <c r="V381" i="1" s="1"/>
  <c r="U70" i="1" a="1"/>
  <c r="U70" i="1" s="1"/>
  <c r="X70" i="1" s="1"/>
  <c r="V70" i="1" a="1"/>
  <c r="V70" i="1" s="1"/>
  <c r="AA210" i="1" a="1"/>
  <c r="AA210" i="1" s="1"/>
  <c r="U340" i="1" a="1"/>
  <c r="U340" i="1" s="1"/>
  <c r="X340" i="1" s="1"/>
  <c r="V340" i="1" a="1"/>
  <c r="V340" i="1" s="1"/>
  <c r="AA340" i="1" a="1"/>
  <c r="AA340" i="1" s="1"/>
  <c r="V177" i="1" a="1"/>
  <c r="V177" i="1" s="1"/>
  <c r="AA263" i="1" a="1"/>
  <c r="AA263" i="1" s="1"/>
  <c r="V6" i="1" a="1"/>
  <c r="V6" i="1" s="1"/>
  <c r="U6" i="1" a="1"/>
  <c r="U6" i="1" s="1"/>
  <c r="X6" i="1" s="1"/>
  <c r="AA6" i="1" a="1"/>
  <c r="AA6" i="1" s="1"/>
  <c r="AA357" i="1" a="1"/>
  <c r="AA357" i="1" s="1"/>
  <c r="AA285" i="1" a="1"/>
  <c r="AA285" i="1" s="1"/>
  <c r="AA41" i="1" a="1"/>
  <c r="AA41" i="1" s="1"/>
  <c r="U315" i="1" a="1"/>
  <c r="U315" i="1" s="1"/>
  <c r="X315" i="1" s="1"/>
  <c r="U280" i="1" a="1"/>
  <c r="U280" i="1" s="1"/>
  <c r="X280" i="1" s="1"/>
  <c r="V334" i="1" a="1"/>
  <c r="V334" i="1" s="1"/>
  <c r="AA334" i="1" a="1"/>
  <c r="AA334" i="1" s="1"/>
  <c r="U19" i="1" a="1"/>
  <c r="U19" i="1" s="1"/>
  <c r="X19" i="1" s="1"/>
  <c r="AA162" i="1" a="1"/>
  <c r="AA162" i="1" s="1"/>
  <c r="V315" i="1" a="1"/>
  <c r="V315" i="1" s="1"/>
  <c r="V167" i="1" a="1"/>
  <c r="V167" i="1" s="1"/>
  <c r="U341" i="1" a="1"/>
  <c r="U341" i="1" s="1"/>
  <c r="X341" i="1" s="1"/>
  <c r="U125" i="1" a="1"/>
  <c r="U125" i="1" s="1"/>
  <c r="X125" i="1" s="1"/>
  <c r="V242" i="1" a="1"/>
  <c r="V242" i="1" s="1"/>
  <c r="U242" i="1" a="1"/>
  <c r="U242" i="1" s="1"/>
  <c r="X242" i="1" s="1"/>
  <c r="AA314" i="1" a="1"/>
  <c r="AA314" i="1" s="1"/>
  <c r="U160" i="1" a="1"/>
  <c r="U160" i="1" s="1"/>
  <c r="X160" i="1" s="1"/>
  <c r="AA160" i="1" a="1"/>
  <c r="AA160" i="1" s="1"/>
  <c r="V116" i="1" a="1"/>
  <c r="V116" i="1" s="1"/>
  <c r="U116" i="1" a="1"/>
  <c r="U116" i="1" s="1"/>
  <c r="X116" i="1" s="1"/>
  <c r="V92" i="1" a="1"/>
  <c r="V92" i="1" s="1"/>
  <c r="U92" i="1" a="1"/>
  <c r="U92" i="1" s="1"/>
  <c r="X92" i="1" s="1"/>
  <c r="AA92" i="1" a="1"/>
  <c r="AA92" i="1" s="1"/>
  <c r="V73" i="1" a="1"/>
  <c r="V73" i="1" s="1"/>
  <c r="AA73" i="1" a="1"/>
  <c r="AA73" i="1" s="1"/>
  <c r="U136" i="1" a="1"/>
  <c r="U136" i="1" s="1"/>
  <c r="X136" i="1" s="1"/>
  <c r="AA136" i="1" a="1"/>
  <c r="AA136" i="1" s="1"/>
  <c r="V136" i="1" a="1"/>
  <c r="V136" i="1" s="1"/>
  <c r="U32" i="1" a="1"/>
  <c r="U32" i="1" s="1"/>
  <c r="X32" i="1" s="1"/>
  <c r="V32" i="1" a="1"/>
  <c r="V32" i="1" s="1"/>
  <c r="V35" i="1" a="1"/>
  <c r="V35" i="1" s="1"/>
  <c r="U35" i="1" a="1"/>
  <c r="U35" i="1" s="1"/>
  <c r="X35" i="1" s="1"/>
  <c r="AA35" i="1" a="1"/>
  <c r="AA35" i="1" s="1"/>
  <c r="V367" i="1" a="1"/>
  <c r="V367" i="1" s="1"/>
  <c r="AA135" i="1" a="1"/>
  <c r="AA135" i="1" s="1"/>
  <c r="V135" i="1" a="1"/>
  <c r="V135" i="1" s="1"/>
  <c r="U104" i="1" a="1"/>
  <c r="U104" i="1" s="1"/>
  <c r="X104" i="1" s="1"/>
  <c r="V364" i="1" a="1"/>
  <c r="V364" i="1" s="1"/>
  <c r="U364" i="1" a="1"/>
  <c r="U364" i="1" s="1"/>
  <c r="X364" i="1" s="1"/>
  <c r="AA62" i="1" a="1"/>
  <c r="AA62" i="1" s="1"/>
  <c r="U62" i="1" a="1"/>
  <c r="U62" i="1" s="1"/>
  <c r="X62" i="1" s="1"/>
  <c r="V113" i="1" a="1"/>
  <c r="V113" i="1" s="1"/>
  <c r="AA113" i="1" a="1"/>
  <c r="AA113" i="1" s="1"/>
  <c r="U113" i="1" a="1"/>
  <c r="U113" i="1" s="1"/>
  <c r="X113" i="1" s="1"/>
  <c r="U327" i="1" a="1"/>
  <c r="U327" i="1" s="1"/>
  <c r="X327" i="1" s="1"/>
  <c r="U290" i="1" a="1"/>
  <c r="U290" i="1" s="1"/>
  <c r="X290" i="1" s="1"/>
  <c r="AA167" i="1" a="1"/>
  <c r="AA167" i="1" s="1"/>
  <c r="V89" i="1" a="1"/>
  <c r="V89" i="1" s="1"/>
  <c r="V16" i="1" a="1"/>
  <c r="V16" i="1" s="1"/>
  <c r="V300" i="1" a="1"/>
  <c r="V300" i="1" s="1"/>
  <c r="AA300" i="1" a="1"/>
  <c r="AA300" i="1" s="1"/>
  <c r="U300" i="1" a="1"/>
  <c r="U300" i="1" s="1"/>
  <c r="X300" i="1" s="1"/>
  <c r="AA220" i="1" a="1"/>
  <c r="AA220" i="1" s="1"/>
  <c r="V220" i="1" a="1"/>
  <c r="V220" i="1" s="1"/>
  <c r="U230" i="1" a="1"/>
  <c r="U230" i="1" s="1"/>
  <c r="X230" i="1" s="1"/>
  <c r="V230" i="1" a="1"/>
  <c r="V230" i="1" s="1"/>
  <c r="AA381" i="1" a="1"/>
  <c r="AA381" i="1" s="1"/>
  <c r="AA286" i="1" a="1"/>
  <c r="AA286" i="1" s="1"/>
  <c r="U61" i="1" a="1"/>
  <c r="U61" i="1" s="1"/>
  <c r="X61" i="1" s="1"/>
  <c r="V61" i="1" a="1"/>
  <c r="V61" i="1" s="1"/>
  <c r="U121" i="1" a="1"/>
  <c r="U121" i="1" s="1"/>
  <c r="X121" i="1" s="1"/>
  <c r="V121" i="1" a="1"/>
  <c r="V121" i="1" s="1"/>
  <c r="AA380" i="1" a="1"/>
  <c r="AA380" i="1" s="1"/>
  <c r="AA145" i="1" a="1"/>
  <c r="AA145" i="1" s="1"/>
  <c r="U309" i="1" a="1"/>
  <c r="U309" i="1" s="1"/>
  <c r="X309" i="1" s="1"/>
  <c r="V309" i="1" a="1"/>
  <c r="V309" i="1" s="1"/>
  <c r="AA164" i="1" a="1"/>
  <c r="AA164" i="1" s="1"/>
  <c r="V372" i="1" a="1"/>
  <c r="V372" i="1" s="1"/>
  <c r="AA372" i="1" a="1"/>
  <c r="AA372" i="1" s="1"/>
  <c r="V283" i="1" a="1"/>
  <c r="V283" i="1" s="1"/>
  <c r="V196" i="1" a="1"/>
  <c r="V196" i="1" s="1"/>
  <c r="U339" i="1" a="1"/>
  <c r="U339" i="1" s="1"/>
  <c r="X339" i="1" s="1"/>
  <c r="U190" i="1" a="1"/>
  <c r="U190" i="1" s="1"/>
  <c r="X190" i="1" s="1"/>
  <c r="V54" i="1" a="1"/>
  <c r="V54" i="1" s="1"/>
  <c r="AA54" i="1" a="1"/>
  <c r="AA54" i="1" s="1"/>
  <c r="U54" i="1" a="1"/>
  <c r="U54" i="1" s="1"/>
  <c r="X54" i="1" s="1"/>
  <c r="V158" i="1" a="1"/>
  <c r="V158" i="1" s="1"/>
  <c r="AA158" i="1" a="1"/>
  <c r="AA158" i="1" s="1"/>
  <c r="V160" i="1" a="1"/>
  <c r="V160" i="1" s="1"/>
  <c r="U367" i="1" a="1"/>
  <c r="U367" i="1" s="1"/>
  <c r="X367" i="1" s="1"/>
  <c r="AA212" i="1" a="1"/>
  <c r="AA212" i="1" s="1"/>
  <c r="U212" i="1" a="1"/>
  <c r="U212" i="1" s="1"/>
  <c r="X212" i="1" s="1"/>
  <c r="AA211" i="1" a="1"/>
  <c r="AA211" i="1" s="1"/>
  <c r="U151" i="1" a="1"/>
  <c r="U151" i="1" s="1"/>
  <c r="X151" i="1" s="1"/>
  <c r="V151" i="1" a="1"/>
  <c r="V151" i="1" s="1"/>
  <c r="U222" i="1" a="1"/>
  <c r="U222" i="1" s="1"/>
  <c r="X222" i="1" s="1"/>
  <c r="V222" i="1" a="1"/>
  <c r="V222" i="1" s="1"/>
  <c r="AA222" i="1" a="1"/>
  <c r="AA222" i="1" s="1"/>
  <c r="AA43" i="1" a="1"/>
  <c r="AA43" i="1" s="1"/>
  <c r="V43" i="1" a="1"/>
  <c r="V43" i="1" s="1"/>
  <c r="U283" i="1" a="1"/>
  <c r="U283" i="1" s="1"/>
  <c r="X283" i="1" s="1"/>
  <c r="U247" i="1" a="1"/>
  <c r="U247" i="1" s="1"/>
  <c r="X247" i="1" s="1"/>
  <c r="AA247" i="1" a="1"/>
  <c r="AA247" i="1" s="1"/>
  <c r="U132" i="1" a="1"/>
  <c r="U132" i="1" s="1"/>
  <c r="X132" i="1" s="1"/>
  <c r="AA132" i="1" a="1"/>
  <c r="AA132" i="1" s="1"/>
  <c r="V132" i="1" a="1"/>
  <c r="V132" i="1" s="1"/>
  <c r="V149" i="1" a="1"/>
  <c r="V149" i="1" s="1"/>
  <c r="U89" i="1" a="1"/>
  <c r="U89" i="1" s="1"/>
  <c r="X89" i="1" s="1"/>
  <c r="U82" i="1" a="1"/>
  <c r="U82" i="1" s="1"/>
  <c r="X82" i="1" s="1"/>
  <c r="V82" i="1" a="1"/>
  <c r="V82" i="1" s="1"/>
  <c r="U299" i="1" a="1"/>
  <c r="U299" i="1" s="1"/>
  <c r="X299" i="1" s="1"/>
  <c r="AA299" i="1" a="1"/>
  <c r="AA299" i="1" s="1"/>
  <c r="V185" i="1" a="1"/>
  <c r="V185" i="1" s="1"/>
  <c r="AA185" i="1" a="1"/>
  <c r="AA185" i="1" s="1"/>
  <c r="V290" i="1" a="1"/>
  <c r="V290" i="1" s="1"/>
  <c r="V131" i="1" a="1"/>
  <c r="V131" i="1" s="1"/>
  <c r="U131" i="1" a="1"/>
  <c r="U131" i="1" s="1"/>
  <c r="X131" i="1" s="1"/>
  <c r="V14" i="1" a="1"/>
  <c r="V14" i="1" s="1"/>
  <c r="U14" i="1" a="1"/>
  <c r="U14" i="1" s="1"/>
  <c r="X14" i="1" s="1"/>
  <c r="AA318" i="1" a="1"/>
  <c r="AA318" i="1" s="1"/>
  <c r="AA109" i="1" a="1"/>
  <c r="AA109" i="1" s="1"/>
  <c r="AA72" i="1" a="1"/>
  <c r="AA72" i="1" s="1"/>
  <c r="AA26" i="1" a="1"/>
  <c r="AA26" i="1" s="1"/>
  <c r="AA11" i="1" a="1"/>
  <c r="AA11" i="1" s="1"/>
  <c r="U196" i="1" a="1"/>
  <c r="U196" i="1" s="1"/>
  <c r="X196" i="1" s="1"/>
  <c r="AA376" i="1" a="1"/>
  <c r="AA376" i="1" s="1"/>
  <c r="AA304" i="1" a="1"/>
  <c r="AA304" i="1" s="1"/>
  <c r="V346" i="1" a="1"/>
  <c r="V346" i="1" s="1"/>
  <c r="V247" i="1" a="1"/>
  <c r="V247" i="1" s="1"/>
  <c r="AA375" i="1" a="1"/>
  <c r="AA375" i="1" s="1"/>
  <c r="AA180" i="1" a="1"/>
  <c r="AA180" i="1" s="1"/>
  <c r="AA87" i="1" a="1"/>
  <c r="AA87" i="1" s="1"/>
  <c r="V375" i="1" a="1"/>
  <c r="V375" i="1" s="1"/>
  <c r="V219" i="1" a="1"/>
  <c r="V219" i="1" s="1"/>
  <c r="V267" i="1" a="1"/>
  <c r="V267" i="1" s="1"/>
  <c r="AA267" i="1" a="1"/>
  <c r="AA267" i="1" s="1"/>
  <c r="AA347" i="1" a="1"/>
  <c r="AA347" i="1" s="1"/>
  <c r="AA219" i="1" a="1"/>
  <c r="AA219" i="1" s="1"/>
  <c r="AA105" i="1" a="1"/>
  <c r="AA105" i="1" s="1"/>
  <c r="V274" i="1" a="1"/>
  <c r="V274" i="1" s="1"/>
  <c r="V71" i="1" a="1"/>
  <c r="V71" i="1" s="1"/>
  <c r="V52" i="1" a="1"/>
  <c r="V52" i="1" s="1"/>
  <c r="U189" i="1" a="1"/>
  <c r="U189" i="1" s="1"/>
  <c r="X189" i="1" s="1"/>
  <c r="U266" i="1" a="1"/>
  <c r="U266" i="1" s="1"/>
  <c r="X266" i="1" s="1"/>
  <c r="V266" i="1" a="1"/>
  <c r="V266" i="1" s="1"/>
  <c r="AA266" i="1" a="1"/>
  <c r="AA266" i="1" s="1"/>
  <c r="AA325" i="1" a="1"/>
  <c r="AA325" i="1" s="1"/>
  <c r="U350" i="1" a="1"/>
  <c r="U350" i="1" s="1"/>
  <c r="X350" i="1" s="1"/>
  <c r="AA350" i="1" a="1"/>
  <c r="AA350" i="1" s="1"/>
  <c r="AA244" i="1" a="1"/>
  <c r="AA244" i="1" s="1"/>
  <c r="U244" i="1" a="1"/>
  <c r="U244" i="1" s="1"/>
  <c r="X244" i="1" s="1"/>
  <c r="V120" i="1" a="1"/>
  <c r="V120" i="1" s="1"/>
  <c r="U120" i="1" a="1"/>
  <c r="U120" i="1" s="1"/>
  <c r="X120" i="1" s="1"/>
  <c r="U57" i="1" a="1"/>
  <c r="U57" i="1" s="1"/>
  <c r="X57" i="1" s="1"/>
  <c r="V57" i="1" a="1"/>
  <c r="V57" i="1" s="1"/>
  <c r="U123" i="1" a="1"/>
  <c r="U123" i="1" s="1"/>
  <c r="X123" i="1" s="1"/>
  <c r="V123" i="1" a="1"/>
  <c r="V123" i="1" s="1"/>
  <c r="U78" i="1" a="1"/>
  <c r="U78" i="1" s="1"/>
  <c r="X78" i="1" s="1"/>
  <c r="AA228" i="1" a="1"/>
  <c r="AA228" i="1" s="1"/>
  <c r="U228" i="1" a="1"/>
  <c r="U228" i="1" s="1"/>
  <c r="X228" i="1" s="1"/>
  <c r="AA284" i="1" a="1"/>
  <c r="AA284" i="1" s="1"/>
  <c r="AA78" i="1" a="1"/>
  <c r="AA78" i="1" s="1"/>
  <c r="AA250" i="1" a="1"/>
  <c r="AA250" i="1" s="1"/>
  <c r="V228" i="1" a="1"/>
  <c r="V228" i="1" s="1"/>
  <c r="V260" i="1" a="1"/>
  <c r="V260" i="1" s="1"/>
  <c r="U260" i="1" a="1"/>
  <c r="U260" i="1" s="1"/>
  <c r="X260" i="1" s="1"/>
  <c r="U117" i="1" a="1"/>
  <c r="U117" i="1" s="1"/>
  <c r="X117" i="1" s="1"/>
  <c r="V117" i="1" a="1"/>
  <c r="V117" i="1" s="1"/>
  <c r="U168" i="1" a="1"/>
  <c r="U168" i="1" s="1"/>
  <c r="X168" i="1" s="1"/>
  <c r="U308" i="1" a="1"/>
  <c r="U308" i="1" s="1"/>
  <c r="X308" i="1" s="1"/>
  <c r="AA308" i="1" a="1"/>
  <c r="AA308" i="1" s="1"/>
  <c r="V308" i="1" a="1"/>
  <c r="V308" i="1" s="1"/>
  <c r="V77" i="1" a="1"/>
  <c r="V77" i="1" s="1"/>
  <c r="AA306" i="1" a="1"/>
  <c r="AA306" i="1" s="1"/>
  <c r="U306" i="1" a="1"/>
  <c r="U306" i="1" s="1"/>
  <c r="X306" i="1" s="1"/>
  <c r="U74" i="1" a="1"/>
  <c r="U74" i="1" s="1"/>
  <c r="X74" i="1" s="1"/>
  <c r="V74" i="1" a="1"/>
  <c r="V74" i="1" s="1"/>
  <c r="V138" i="1" a="1"/>
  <c r="V138" i="1" s="1"/>
  <c r="U138" i="1" a="1"/>
  <c r="U138" i="1" s="1"/>
  <c r="X138" i="1" s="1"/>
  <c r="N8" i="1"/>
  <c r="N7" i="1"/>
  <c r="N6" i="1"/>
  <c r="N68" i="1"/>
  <c r="N321" i="1"/>
  <c r="N260" i="1"/>
  <c r="N217" i="1"/>
  <c r="N194" i="1"/>
  <c r="N175" i="1"/>
  <c r="N149" i="1"/>
  <c r="N365" i="1"/>
  <c r="N113" i="1"/>
  <c r="N345" i="1"/>
  <c r="N106" i="1"/>
  <c r="N283" i="1"/>
  <c r="N168" i="1"/>
  <c r="N9" i="1"/>
  <c r="N261" i="1"/>
  <c r="N256" i="1"/>
  <c r="N328" i="1"/>
  <c r="N293" i="1"/>
  <c r="N174" i="1"/>
  <c r="N172" i="1"/>
  <c r="N286" i="1"/>
  <c r="N67" i="1"/>
  <c r="N327" i="1"/>
  <c r="N66" i="1"/>
  <c r="N292" i="1"/>
  <c r="N214" i="1"/>
  <c r="N110" i="1"/>
  <c r="N289" i="1"/>
  <c r="N32" i="1"/>
  <c r="N384" i="1"/>
  <c r="N263" i="1"/>
  <c r="N216" i="1"/>
  <c r="N150" i="1"/>
  <c r="N103" i="1"/>
  <c r="N144" i="1"/>
  <c r="N83" i="1"/>
  <c r="N308" i="1"/>
  <c r="N132" i="1"/>
  <c r="N79" i="1"/>
  <c r="N307" i="1"/>
  <c r="N304" i="1"/>
  <c r="N348" i="1"/>
  <c r="N303" i="1"/>
  <c r="N244" i="1"/>
  <c r="N130" i="1"/>
  <c r="N69" i="1"/>
  <c r="N315" i="1"/>
  <c r="N242" i="1"/>
  <c r="N199" i="1"/>
  <c r="N129" i="1"/>
  <c r="N89" i="1"/>
  <c r="N383" i="1"/>
  <c r="N277" i="1"/>
  <c r="N239" i="1"/>
  <c r="N198" i="1"/>
  <c r="N164" i="1"/>
  <c r="N128" i="1"/>
  <c r="N65" i="1"/>
  <c r="N28" i="1"/>
  <c r="N163" i="1"/>
  <c r="N27" i="1"/>
  <c r="N372" i="1"/>
  <c r="N313" i="1"/>
  <c r="N236" i="1"/>
  <c r="N127" i="1"/>
  <c r="N371" i="1"/>
  <c r="N265" i="1"/>
  <c r="N196" i="1"/>
  <c r="N340" i="1"/>
  <c r="N234" i="1"/>
  <c r="N195" i="1"/>
  <c r="N122" i="1"/>
  <c r="N84" i="1"/>
  <c r="N24" i="1"/>
  <c r="N233" i="1"/>
  <c r="N154" i="1"/>
  <c r="N121" i="1"/>
  <c r="N51" i="1"/>
  <c r="N361" i="1"/>
  <c r="N341" i="1"/>
  <c r="N213" i="1"/>
  <c r="N188" i="1"/>
  <c r="N43" i="1"/>
  <c r="N382" i="1"/>
  <c r="N359" i="1"/>
  <c r="N339" i="1"/>
  <c r="N320" i="1"/>
  <c r="N276" i="1"/>
  <c r="N186" i="1"/>
  <c r="N78" i="1"/>
  <c r="N39" i="1"/>
  <c r="N21" i="1"/>
  <c r="N380" i="1"/>
  <c r="N232" i="1"/>
  <c r="N209" i="1"/>
  <c r="N162" i="1"/>
  <c r="N141" i="1"/>
  <c r="N98" i="1"/>
  <c r="N77" i="1"/>
  <c r="N59" i="1"/>
  <c r="N356" i="1"/>
  <c r="N337" i="1"/>
  <c r="N301" i="1"/>
  <c r="N274" i="1"/>
  <c r="N97" i="1"/>
  <c r="N374" i="1"/>
  <c r="N317" i="1"/>
  <c r="N250" i="1"/>
  <c r="N229" i="1"/>
  <c r="N208" i="1"/>
  <c r="N181" i="1"/>
  <c r="N140" i="1"/>
  <c r="N353" i="1"/>
  <c r="N334" i="1"/>
  <c r="N272" i="1"/>
  <c r="N228" i="1"/>
  <c r="N207" i="1"/>
  <c r="N96" i="1"/>
  <c r="N55" i="1"/>
  <c r="N373" i="1"/>
  <c r="N316" i="1"/>
  <c r="N246" i="1"/>
  <c r="N224" i="1"/>
  <c r="N139" i="1"/>
  <c r="N74" i="1"/>
  <c r="N349" i="1"/>
  <c r="N138" i="1"/>
  <c r="N116" i="1"/>
  <c r="N91" i="1"/>
  <c r="N54" i="1"/>
  <c r="N17" i="1"/>
  <c r="N350" i="1"/>
  <c r="N258" i="1"/>
  <c r="N243" i="1"/>
  <c r="N157" i="1"/>
  <c r="N142" i="1"/>
  <c r="N109" i="1"/>
  <c r="N92" i="1"/>
  <c r="N34" i="1"/>
  <c r="N338" i="1"/>
  <c r="N294" i="1"/>
  <c r="N275" i="1"/>
  <c r="N223" i="1"/>
  <c r="N189" i="1"/>
  <c r="N363" i="1"/>
  <c r="N288" i="1"/>
  <c r="N270" i="1"/>
  <c r="N235" i="1"/>
  <c r="N220" i="1"/>
  <c r="N183" i="1"/>
  <c r="N166" i="1"/>
  <c r="N152" i="1"/>
  <c r="N118" i="1"/>
  <c r="N88" i="1"/>
  <c r="N45" i="1"/>
  <c r="N362" i="1"/>
  <c r="N331" i="1"/>
  <c r="N306" i="1"/>
  <c r="N287" i="1"/>
  <c r="N137" i="1"/>
  <c r="N102" i="1"/>
  <c r="N58" i="1"/>
  <c r="N16" i="1"/>
  <c r="N375" i="1"/>
  <c r="N318" i="1"/>
  <c r="N251" i="1"/>
  <c r="N218" i="1"/>
  <c r="N203" i="1"/>
  <c r="N182" i="1"/>
  <c r="N165" i="1"/>
  <c r="N100" i="1"/>
  <c r="N85" i="1"/>
  <c r="N360" i="1"/>
  <c r="N343" i="1"/>
  <c r="N322" i="1"/>
  <c r="N245" i="1"/>
  <c r="N193" i="1"/>
  <c r="N176" i="1"/>
  <c r="N111" i="1"/>
  <c r="N76" i="1"/>
  <c r="N40" i="1"/>
  <c r="N29" i="1"/>
  <c r="N369" i="1"/>
  <c r="N352" i="1"/>
  <c r="N330" i="1"/>
  <c r="N299" i="1"/>
  <c r="N282" i="1"/>
  <c r="N267" i="1"/>
  <c r="N185" i="1"/>
  <c r="N159" i="1"/>
  <c r="N135" i="1"/>
  <c r="N120" i="1"/>
  <c r="N94" i="1"/>
  <c r="N49" i="1"/>
  <c r="N26" i="1"/>
  <c r="N15" i="1"/>
  <c r="N381" i="1"/>
  <c r="N319" i="1"/>
  <c r="N312" i="1"/>
  <c r="N253" i="1"/>
  <c r="N241" i="1"/>
  <c r="N200" i="1"/>
  <c r="N173" i="1"/>
  <c r="N148" i="1"/>
  <c r="N133" i="1"/>
  <c r="N60" i="1"/>
  <c r="N351" i="1"/>
  <c r="N329" i="1"/>
  <c r="N296" i="1"/>
  <c r="N281" i="1"/>
  <c r="N266" i="1"/>
  <c r="N252" i="1"/>
  <c r="N226" i="1"/>
  <c r="N184" i="1"/>
  <c r="N158" i="1"/>
  <c r="N119" i="1"/>
  <c r="N93" i="1"/>
  <c r="N82" i="1"/>
  <c r="N48" i="1"/>
  <c r="N35" i="1"/>
  <c r="N366" i="1"/>
  <c r="N355" i="1"/>
  <c r="N336" i="1"/>
  <c r="N326" i="1"/>
  <c r="N309" i="1"/>
  <c r="N298" i="1"/>
  <c r="N285" i="1"/>
  <c r="N205" i="1"/>
  <c r="N126" i="1"/>
  <c r="N81" i="1"/>
  <c r="N53" i="1"/>
  <c r="N14" i="1"/>
  <c r="N378" i="1"/>
  <c r="N271" i="1"/>
  <c r="N259" i="1"/>
  <c r="N225" i="1"/>
  <c r="N215" i="1"/>
  <c r="N204" i="1"/>
  <c r="N192" i="1"/>
  <c r="N167" i="1"/>
  <c r="N156" i="1"/>
  <c r="N112" i="1"/>
  <c r="N101" i="1"/>
  <c r="N61" i="1"/>
  <c r="N42" i="1"/>
  <c r="N23" i="1"/>
  <c r="N335" i="1"/>
  <c r="N324" i="1"/>
  <c r="N297" i="1"/>
  <c r="N247" i="1"/>
  <c r="N177" i="1"/>
  <c r="N146" i="1"/>
  <c r="N80" i="1"/>
  <c r="N73" i="1"/>
  <c r="N52" i="1"/>
  <c r="N41" i="1"/>
  <c r="N13" i="1"/>
  <c r="N368" i="1"/>
  <c r="N311" i="1"/>
  <c r="N291" i="1"/>
  <c r="N279" i="1"/>
  <c r="N269" i="1"/>
  <c r="N249" i="1"/>
  <c r="N231" i="1"/>
  <c r="N222" i="1"/>
  <c r="N212" i="1"/>
  <c r="N191" i="1"/>
  <c r="N143" i="1"/>
  <c r="N125" i="1"/>
  <c r="N105" i="1"/>
  <c r="N87" i="1"/>
  <c r="N72" i="1"/>
  <c r="N38" i="1"/>
  <c r="N20" i="1"/>
  <c r="N377" i="1"/>
  <c r="N346" i="1"/>
  <c r="N302" i="1"/>
  <c r="N278" i="1"/>
  <c r="N257" i="1"/>
  <c r="N240" i="1"/>
  <c r="N221" i="1"/>
  <c r="N202" i="1"/>
  <c r="N151" i="1"/>
  <c r="N134" i="1"/>
  <c r="N95" i="1"/>
  <c r="N62" i="1"/>
  <c r="N47" i="1"/>
  <c r="N12" i="1"/>
  <c r="N357" i="1"/>
  <c r="N323" i="1"/>
  <c r="N310" i="1"/>
  <c r="N268" i="1"/>
  <c r="N248" i="1"/>
  <c r="N211" i="1"/>
  <c r="N179" i="1"/>
  <c r="N169" i="1"/>
  <c r="N160" i="1"/>
  <c r="N124" i="1"/>
  <c r="N114" i="1"/>
  <c r="N104" i="1"/>
  <c r="N86" i="1"/>
  <c r="N71" i="1"/>
  <c r="N19" i="1"/>
  <c r="N376" i="1"/>
  <c r="N367" i="1"/>
  <c r="N358" i="1"/>
  <c r="N347" i="1"/>
  <c r="N333" i="1"/>
  <c r="N305" i="1"/>
  <c r="N295" i="1"/>
  <c r="N284" i="1"/>
  <c r="N273" i="1"/>
  <c r="N264" i="1"/>
  <c r="N255" i="1"/>
  <c r="N237" i="1"/>
  <c r="N227" i="1"/>
  <c r="N219" i="1"/>
  <c r="N210" i="1"/>
  <c r="N201" i="1"/>
  <c r="N190" i="1"/>
  <c r="N180" i="1"/>
  <c r="N171" i="1"/>
  <c r="N153" i="1"/>
  <c r="N145" i="1"/>
  <c r="N136" i="1"/>
  <c r="N117" i="1"/>
  <c r="N108" i="1"/>
  <c r="N99" i="1"/>
  <c r="N75" i="1"/>
  <c r="N46" i="1"/>
  <c r="N22" i="1"/>
  <c r="N50" i="1"/>
  <c r="N33" i="1"/>
  <c r="N18" i="1"/>
  <c r="N379" i="1"/>
  <c r="N370" i="1"/>
  <c r="N364" i="1"/>
  <c r="N354" i="1"/>
  <c r="N344" i="1"/>
  <c r="N342" i="1"/>
  <c r="N332" i="1"/>
  <c r="N325" i="1"/>
  <c r="N314" i="1"/>
  <c r="N300" i="1"/>
  <c r="N290" i="1"/>
  <c r="N280" i="1"/>
  <c r="N262" i="1"/>
  <c r="N254" i="1"/>
  <c r="N238" i="1"/>
  <c r="N230" i="1"/>
  <c r="N206" i="1"/>
  <c r="N197" i="1"/>
  <c r="N187" i="1"/>
  <c r="N178" i="1"/>
  <c r="N170" i="1"/>
  <c r="N161" i="1"/>
  <c r="N155" i="1"/>
  <c r="N147" i="1"/>
  <c r="N131" i="1"/>
  <c r="N123" i="1"/>
  <c r="N115" i="1"/>
  <c r="N107" i="1"/>
  <c r="N90" i="1"/>
  <c r="N70" i="1"/>
  <c r="N64" i="1"/>
  <c r="N57" i="1"/>
  <c r="N37" i="1"/>
  <c r="N31" i="1"/>
  <c r="N11" i="1"/>
  <c r="N63" i="1"/>
  <c r="N56" i="1"/>
  <c r="N44" i="1"/>
  <c r="N36" i="1"/>
  <c r="N30" i="1"/>
  <c r="N25" i="1"/>
  <c r="N10" i="1"/>
  <c r="U337" i="1" a="1"/>
  <c r="U337" i="1" s="1"/>
  <c r="X337" i="1" s="1"/>
  <c r="AA337" i="1" a="1"/>
  <c r="AA337" i="1" s="1"/>
  <c r="V337" i="1" a="1"/>
  <c r="V337" i="1" s="1"/>
  <c r="U241" i="1" a="1"/>
  <c r="U241" i="1" s="1"/>
  <c r="X241" i="1" s="1"/>
  <c r="AA241" i="1" a="1"/>
  <c r="AA241" i="1" s="1"/>
  <c r="V241" i="1" a="1"/>
  <c r="V241" i="1" s="1"/>
  <c r="U175" i="1" a="1"/>
  <c r="U175" i="1" s="1"/>
  <c r="X175" i="1" s="1"/>
  <c r="AA175" i="1" a="1"/>
  <c r="AA175" i="1" s="1"/>
  <c r="V175" i="1" a="1"/>
  <c r="V175" i="1" s="1"/>
  <c r="U368" i="1" a="1"/>
  <c r="U368" i="1" s="1"/>
  <c r="X368" i="1" s="1"/>
  <c r="V368" i="1" a="1"/>
  <c r="V368" i="1" s="1"/>
  <c r="AA368" i="1" a="1"/>
  <c r="AA368" i="1" s="1"/>
  <c r="AA278" i="1" a="1"/>
  <c r="AA278" i="1" s="1"/>
  <c r="V278" i="1" a="1"/>
  <c r="V278" i="1" s="1"/>
  <c r="U278" i="1" a="1"/>
  <c r="U278" i="1" s="1"/>
  <c r="X278" i="1" s="1"/>
  <c r="U234" i="1" a="1"/>
  <c r="U234" i="1" s="1"/>
  <c r="X234" i="1" s="1"/>
  <c r="V234" i="1" a="1"/>
  <c r="V234" i="1" s="1"/>
  <c r="AA234" i="1" a="1"/>
  <c r="AA234" i="1" s="1"/>
  <c r="U157" i="1" a="1"/>
  <c r="U157" i="1" s="1"/>
  <c r="X157" i="1" s="1"/>
  <c r="AA157" i="1" a="1"/>
  <c r="AA157" i="1" s="1"/>
  <c r="V157" i="1" a="1"/>
  <c r="V157" i="1" s="1"/>
  <c r="U97" i="1" a="1"/>
  <c r="U97" i="1" s="1"/>
  <c r="X97" i="1" s="1"/>
  <c r="V97" i="1" a="1"/>
  <c r="V97" i="1" s="1"/>
  <c r="U215" i="1" a="1"/>
  <c r="U215" i="1" s="1"/>
  <c r="X215" i="1" s="1"/>
  <c r="V215" i="1" a="1"/>
  <c r="V215" i="1" s="1"/>
  <c r="AA215" i="1" a="1"/>
  <c r="AA215" i="1" s="1"/>
  <c r="AA97" i="1" a="1"/>
  <c r="AA97" i="1" s="1"/>
  <c r="U344" i="1" a="1"/>
  <c r="U344" i="1" s="1"/>
  <c r="X344" i="1" s="1"/>
  <c r="V344" i="1" a="1"/>
  <c r="V344" i="1" s="1"/>
  <c r="V173" i="1" a="1"/>
  <c r="V173" i="1" s="1"/>
  <c r="U173" i="1" a="1"/>
  <c r="U173" i="1" s="1"/>
  <c r="X173" i="1" s="1"/>
  <c r="AA173" i="1" a="1"/>
  <c r="AA173" i="1" s="1"/>
  <c r="V261" i="1" a="1"/>
  <c r="V261" i="1" s="1"/>
  <c r="U261" i="1" a="1"/>
  <c r="U261" i="1" s="1"/>
  <c r="X261" i="1" s="1"/>
  <c r="U336" i="1" a="1"/>
  <c r="U336" i="1" s="1"/>
  <c r="X336" i="1" s="1"/>
  <c r="V336" i="1" a="1"/>
  <c r="V336" i="1" s="1"/>
  <c r="AA336" i="1" a="1"/>
  <c r="AA336" i="1" s="1"/>
  <c r="U287" i="1" a="1"/>
  <c r="U287" i="1" s="1"/>
  <c r="X287" i="1" s="1"/>
  <c r="AA287" i="1" a="1"/>
  <c r="AA287" i="1" s="1"/>
  <c r="V287" i="1" a="1"/>
  <c r="V287" i="1" s="1"/>
  <c r="V81" i="1" a="1"/>
  <c r="V81" i="1" s="1"/>
  <c r="U81" i="1" a="1"/>
  <c r="U81" i="1" s="1"/>
  <c r="X81" i="1" s="1"/>
  <c r="AA81" i="1" a="1"/>
  <c r="AA81" i="1" s="1"/>
  <c r="V257" i="1" a="1"/>
  <c r="V257" i="1" s="1"/>
  <c r="U257" i="1" a="1"/>
  <c r="U257" i="1" s="1"/>
  <c r="X257" i="1" s="1"/>
  <c r="AA344" i="1" a="1"/>
  <c r="AA344" i="1" s="1"/>
  <c r="U48" i="1" a="1"/>
  <c r="U48" i="1" s="1"/>
  <c r="X48" i="1" s="1"/>
  <c r="V48" i="1" a="1"/>
  <c r="V48" i="1" s="1"/>
  <c r="AA48" i="1" a="1"/>
  <c r="AA48" i="1" s="1"/>
  <c r="V353" i="1" a="1"/>
  <c r="V353" i="1" s="1"/>
  <c r="U353" i="1" a="1"/>
  <c r="U353" i="1" s="1"/>
  <c r="X353" i="1" s="1"/>
  <c r="AA353" i="1" a="1"/>
  <c r="AA353" i="1" s="1"/>
  <c r="V371" i="1" a="1"/>
  <c r="V371" i="1" s="1"/>
  <c r="AA371" i="1" a="1"/>
  <c r="AA371" i="1" s="1"/>
  <c r="V216" i="1" a="1"/>
  <c r="V216" i="1" s="1"/>
  <c r="U216" i="1" a="1"/>
  <c r="U216" i="1" s="1"/>
  <c r="X216" i="1" s="1"/>
  <c r="U80" i="1" a="1"/>
  <c r="U80" i="1" s="1"/>
  <c r="X80" i="1" s="1"/>
  <c r="V80" i="1" a="1"/>
  <c r="V80" i="1" s="1"/>
  <c r="AA80" i="1" a="1"/>
  <c r="AA80" i="1" s="1"/>
  <c r="U370" i="1" a="1"/>
  <c r="U370" i="1" s="1"/>
  <c r="X370" i="1" s="1"/>
  <c r="V370" i="1" a="1"/>
  <c r="V370" i="1" s="1"/>
  <c r="V335" i="1" a="1"/>
  <c r="V335" i="1" s="1"/>
  <c r="U335" i="1" a="1"/>
  <c r="U335" i="1" s="1"/>
  <c r="X335" i="1" s="1"/>
  <c r="AA335" i="1" a="1"/>
  <c r="AA335" i="1" s="1"/>
  <c r="AA257" i="1" a="1"/>
  <c r="AA257" i="1" s="1"/>
  <c r="AA370" i="1" a="1"/>
  <c r="AA370" i="1" s="1"/>
  <c r="AA198" i="1" a="1"/>
  <c r="AA198" i="1" s="1"/>
  <c r="U198" i="1" a="1"/>
  <c r="U198" i="1" s="1"/>
  <c r="X198" i="1" s="1"/>
  <c r="V156" i="1" a="1"/>
  <c r="V156" i="1" s="1"/>
  <c r="U156" i="1" a="1"/>
  <c r="U156" i="1" s="1"/>
  <c r="X156" i="1" s="1"/>
  <c r="U319" i="1" a="1"/>
  <c r="U319" i="1" s="1"/>
  <c r="X319" i="1" s="1"/>
  <c r="V319" i="1" a="1"/>
  <c r="V319" i="1" s="1"/>
  <c r="U153" i="1" a="1"/>
  <c r="U153" i="1" s="1"/>
  <c r="X153" i="1" s="1"/>
  <c r="V153" i="1" a="1"/>
  <c r="V153" i="1" s="1"/>
  <c r="AA153" i="1" a="1"/>
  <c r="AA153" i="1" s="1"/>
  <c r="U176" i="1" a="1"/>
  <c r="U176" i="1" s="1"/>
  <c r="X176" i="1" s="1"/>
  <c r="AA176" i="1" a="1"/>
  <c r="AA176" i="1" s="1"/>
  <c r="V176" i="1" a="1"/>
  <c r="V176" i="1" s="1"/>
  <c r="AA98" i="1" a="1"/>
  <c r="AA98" i="1" s="1"/>
  <c r="U98" i="1" a="1"/>
  <c r="U98" i="1" s="1"/>
  <c r="X98" i="1" s="1"/>
  <c r="V98" i="1" a="1"/>
  <c r="V98" i="1" s="1"/>
  <c r="V301" i="1" a="1"/>
  <c r="V301" i="1" s="1"/>
  <c r="AA301" i="1" a="1"/>
  <c r="AA301" i="1" s="1"/>
  <c r="U333" i="1" a="1"/>
  <c r="U333" i="1" s="1"/>
  <c r="X333" i="1" s="1"/>
  <c r="V333" i="1" a="1"/>
  <c r="V333" i="1" s="1"/>
  <c r="AA333" i="1" a="1"/>
  <c r="AA333" i="1" s="1"/>
  <c r="V96" i="1" a="1"/>
  <c r="V96" i="1" s="1"/>
  <c r="U96" i="1" a="1"/>
  <c r="U96" i="1" s="1"/>
  <c r="X96" i="1" s="1"/>
  <c r="AA96" i="1" a="1"/>
  <c r="AA96" i="1" s="1"/>
  <c r="V85" i="1" a="1"/>
  <c r="V85" i="1" s="1"/>
  <c r="AA85" i="1" a="1"/>
  <c r="AA85" i="1" s="1"/>
  <c r="V382" i="1" a="1"/>
  <c r="V382" i="1" s="1"/>
  <c r="U382" i="1" a="1"/>
  <c r="U382" i="1" s="1"/>
  <c r="X382" i="1" s="1"/>
  <c r="U361" i="1" a="1"/>
  <c r="U361" i="1" s="1"/>
  <c r="X361" i="1" s="1"/>
  <c r="AA361" i="1" a="1"/>
  <c r="AA361" i="1" s="1"/>
  <c r="V361" i="1" a="1"/>
  <c r="V361" i="1" s="1"/>
  <c r="U349" i="1" a="1"/>
  <c r="U349" i="1" s="1"/>
  <c r="X349" i="1" s="1"/>
  <c r="V349" i="1" a="1"/>
  <c r="V349" i="1" s="1"/>
  <c r="AA259" i="1" a="1"/>
  <c r="AA259" i="1" s="1"/>
  <c r="V259" i="1" a="1"/>
  <c r="V259" i="1" s="1"/>
  <c r="U259" i="1" a="1"/>
  <c r="U259" i="1" s="1"/>
  <c r="X259" i="1" s="1"/>
  <c r="U75" i="1" a="1"/>
  <c r="U75" i="1" s="1"/>
  <c r="X75" i="1" s="1"/>
  <c r="V75" i="1" a="1"/>
  <c r="V75" i="1" s="1"/>
  <c r="AA349" i="1" a="1"/>
  <c r="AA349" i="1" s="1"/>
  <c r="U365" i="1" a="1"/>
  <c r="U365" i="1" s="1"/>
  <c r="X365" i="1" s="1"/>
  <c r="V365" i="1" a="1"/>
  <c r="V365" i="1" s="1"/>
  <c r="AA20" i="1" a="1"/>
  <c r="AA20" i="1" s="1"/>
  <c r="U20" i="1" a="1"/>
  <c r="U20" i="1" s="1"/>
  <c r="X20" i="1" s="1"/>
  <c r="V20" i="1" a="1"/>
  <c r="V20" i="1" s="1"/>
  <c r="V383" i="1" a="1"/>
  <c r="V383" i="1" s="1"/>
  <c r="U383" i="1" a="1"/>
  <c r="U383" i="1" s="1"/>
  <c r="X383" i="1" s="1"/>
  <c r="V293" i="1" a="1"/>
  <c r="V293" i="1" s="1"/>
  <c r="U293" i="1" a="1"/>
  <c r="U293" i="1" s="1"/>
  <c r="X293" i="1" s="1"/>
  <c r="U243" i="1" a="1"/>
  <c r="U243" i="1" s="1"/>
  <c r="X243" i="1" s="1"/>
  <c r="V243" i="1" a="1"/>
  <c r="V243" i="1" s="1"/>
  <c r="V281" i="1" a="1"/>
  <c r="V281" i="1" s="1"/>
  <c r="U281" i="1" a="1"/>
  <c r="U281" i="1" s="1"/>
  <c r="X281" i="1" s="1"/>
  <c r="V150" i="1" a="1"/>
  <c r="V150" i="1" s="1"/>
  <c r="U150" i="1" a="1"/>
  <c r="U150" i="1" s="1"/>
  <c r="X150" i="1" s="1"/>
  <c r="U106" i="1" a="1"/>
  <c r="U106" i="1" s="1"/>
  <c r="X106" i="1" s="1"/>
  <c r="V106" i="1" a="1"/>
  <c r="V106" i="1" s="1"/>
  <c r="AA106" i="1" a="1"/>
  <c r="AA106" i="1" s="1"/>
  <c r="U95" i="1" a="1"/>
  <c r="U95" i="1" s="1"/>
  <c r="X95" i="1" s="1"/>
  <c r="V95" i="1" a="1"/>
  <c r="V95" i="1" s="1"/>
  <c r="V207" i="1" a="1"/>
  <c r="V207" i="1" s="1"/>
  <c r="U207" i="1" a="1"/>
  <c r="U207" i="1" s="1"/>
  <c r="X207" i="1" s="1"/>
  <c r="V94" i="1" a="1"/>
  <c r="V94" i="1" s="1"/>
  <c r="U94" i="1" a="1"/>
  <c r="U94" i="1" s="1"/>
  <c r="X94" i="1" s="1"/>
  <c r="U268" i="1" a="1"/>
  <c r="U268" i="1" s="1"/>
  <c r="X268" i="1" s="1"/>
  <c r="V268" i="1" a="1"/>
  <c r="V268" i="1" s="1"/>
  <c r="V292" i="1" a="1"/>
  <c r="V292" i="1" s="1"/>
  <c r="U292" i="1" a="1"/>
  <c r="U292" i="1" s="1"/>
  <c r="X292" i="1" s="1"/>
  <c r="U323" i="1" a="1"/>
  <c r="U323" i="1" s="1"/>
  <c r="X323" i="1" s="1"/>
  <c r="V323" i="1" a="1"/>
  <c r="V323" i="1" s="1"/>
  <c r="U49" i="1" a="1"/>
  <c r="U49" i="1" s="1"/>
  <c r="X49" i="1" s="1"/>
  <c r="U179" i="1" a="1"/>
  <c r="U179" i="1" s="1"/>
  <c r="X179" i="1" s="1"/>
  <c r="V179" i="1" a="1"/>
  <c r="V179" i="1" s="1"/>
  <c r="V68" i="1" a="1"/>
  <c r="V68" i="1" s="1"/>
  <c r="AA68" i="1" a="1"/>
  <c r="AA68" i="1" s="1"/>
  <c r="V53" i="1" a="1"/>
  <c r="V53" i="1" s="1"/>
  <c r="U53" i="1" a="1"/>
  <c r="U53" i="1" s="1"/>
  <c r="X53" i="1" s="1"/>
  <c r="U178" i="1" a="1"/>
  <c r="U178" i="1" s="1"/>
  <c r="X178" i="1" s="1"/>
  <c r="V178" i="1" a="1"/>
  <c r="V178" i="1" s="1"/>
  <c r="V258" i="1" a="1"/>
  <c r="V258" i="1" s="1"/>
  <c r="U321" i="1" a="1"/>
  <c r="U321" i="1" s="1"/>
  <c r="X321" i="1" s="1"/>
  <c r="V321" i="1" a="1"/>
  <c r="V321" i="1" s="1"/>
  <c r="U124" i="1" a="1"/>
  <c r="U124" i="1" s="1"/>
  <c r="X124" i="1" s="1"/>
  <c r="AA124" i="1" a="1"/>
  <c r="AA124" i="1" s="1"/>
  <c r="U67" i="1" a="1"/>
  <c r="U67" i="1" s="1"/>
  <c r="X67" i="1" s="1"/>
  <c r="AA67" i="1" a="1"/>
  <c r="AA67" i="1" s="1"/>
  <c r="V67" i="1" a="1"/>
  <c r="V67" i="1" s="1"/>
  <c r="V307" i="1" a="1"/>
  <c r="V307" i="1" s="1"/>
  <c r="AA307" i="1" a="1"/>
  <c r="AA307" i="1" s="1"/>
  <c r="U307" i="1" a="1"/>
  <c r="U307" i="1" s="1"/>
  <c r="X307" i="1" s="1"/>
  <c r="U50" i="1" a="1"/>
  <c r="U50" i="1" s="1"/>
  <c r="X50" i="1" s="1"/>
  <c r="V50" i="1" a="1"/>
  <c r="V50" i="1" s="1"/>
  <c r="AA31" i="1" a="1"/>
  <c r="AA31" i="1" s="1"/>
  <c r="V31" i="1" a="1"/>
  <c r="V31" i="1" s="1"/>
  <c r="U379" i="1" a="1"/>
  <c r="U379" i="1" s="1"/>
  <c r="X379" i="1" s="1"/>
  <c r="V379" i="1" a="1"/>
  <c r="V379" i="1" s="1"/>
  <c r="V201" i="1" a="1"/>
  <c r="V201" i="1" s="1"/>
  <c r="U201" i="1" a="1"/>
  <c r="U201" i="1" s="1"/>
  <c r="X201" i="1" s="1"/>
  <c r="AA30" i="1" a="1"/>
  <c r="AA30" i="1" s="1"/>
  <c r="V30" i="1" a="1"/>
  <c r="V30" i="1" s="1"/>
  <c r="U30" i="1" a="1"/>
  <c r="U30" i="1" s="1"/>
  <c r="X30" i="1" s="1"/>
  <c r="V378" i="1" a="1"/>
  <c r="V378" i="1" s="1"/>
  <c r="U378" i="1" a="1"/>
  <c r="U378" i="1" s="1"/>
  <c r="X378" i="1" s="1"/>
  <c r="AA277" i="1" a="1"/>
  <c r="AA277" i="1" s="1"/>
  <c r="V277" i="1" a="1"/>
  <c r="V277" i="1" s="1"/>
  <c r="U277" i="1" a="1"/>
  <c r="U277" i="1" s="1"/>
  <c r="X277" i="1" s="1"/>
  <c r="U346" i="1" a="1"/>
  <c r="U346" i="1" s="1"/>
  <c r="X346" i="1" s="1"/>
  <c r="U29" i="1" a="1"/>
  <c r="U29" i="1" s="1"/>
  <c r="X29" i="1" s="1"/>
  <c r="AA29" i="1" a="1"/>
  <c r="AA29" i="1" s="1"/>
  <c r="U86" i="1" a="1"/>
  <c r="U86" i="1" s="1"/>
  <c r="X86" i="1" s="1"/>
  <c r="AA86" i="1" a="1"/>
  <c r="AA86" i="1" s="1"/>
  <c r="V76" i="1" a="1"/>
  <c r="V76" i="1" s="1"/>
  <c r="U76" i="1" a="1"/>
  <c r="U76" i="1" s="1"/>
  <c r="X76" i="1" s="1"/>
  <c r="AA76" i="1" a="1"/>
  <c r="AA76" i="1" s="1"/>
  <c r="U345" i="1" a="1"/>
  <c r="U345" i="1" s="1"/>
  <c r="X345" i="1" s="1"/>
  <c r="V345" i="1" a="1"/>
  <c r="V345" i="1" s="1"/>
  <c r="U369" i="1" a="1"/>
  <c r="U369" i="1" s="1"/>
  <c r="X369" i="1" s="1"/>
  <c r="AA369" i="1" a="1"/>
  <c r="AA369" i="1" s="1"/>
  <c r="V369" i="1" a="1"/>
  <c r="V369" i="1" s="1"/>
  <c r="U115" i="1" a="1"/>
  <c r="U115" i="1" s="1"/>
  <c r="X115" i="1" s="1"/>
  <c r="V115" i="1" a="1"/>
  <c r="V115" i="1" s="1"/>
  <c r="U79" i="1" a="1"/>
  <c r="U79" i="1" s="1"/>
  <c r="X79" i="1" s="1"/>
  <c r="V79" i="1" a="1"/>
  <c r="V79" i="1" s="1"/>
  <c r="V275" i="1" a="1"/>
  <c r="V275" i="1" s="1"/>
  <c r="U275" i="1" a="1"/>
  <c r="U275" i="1" s="1"/>
  <c r="X275" i="1" s="1"/>
  <c r="AA186" i="1" a="1"/>
  <c r="AA186" i="1" s="1"/>
  <c r="U186" i="1" a="1"/>
  <c r="U186" i="1" s="1"/>
  <c r="X186" i="1" s="1"/>
  <c r="U111" i="1" a="1"/>
  <c r="U111" i="1" s="1"/>
  <c r="X111" i="1" s="1"/>
  <c r="V111" i="1" a="1"/>
  <c r="V111" i="1" s="1"/>
  <c r="V294" i="1" a="1"/>
  <c r="V294" i="1" s="1"/>
  <c r="AA294" i="1" a="1"/>
  <c r="AA294" i="1" s="1"/>
  <c r="AA154" i="1" a="1"/>
  <c r="AA154" i="1" s="1"/>
  <c r="U154" i="1" a="1"/>
  <c r="U154" i="1" s="1"/>
  <c r="X154" i="1" s="1"/>
  <c r="U224" i="1" a="1"/>
  <c r="U224" i="1" s="1"/>
  <c r="X224" i="1" s="1"/>
  <c r="V224" i="1" a="1"/>
  <c r="V224" i="1" s="1"/>
  <c r="V169" i="1" a="1"/>
  <c r="V169" i="1" s="1"/>
  <c r="AA169" i="1" a="1"/>
  <c r="AA169" i="1" s="1"/>
  <c r="V221" i="1" a="1"/>
  <c r="V221" i="1" s="1"/>
  <c r="U362" i="1" a="1"/>
  <c r="U362" i="1" s="1"/>
  <c r="X362" i="1" s="1"/>
  <c r="U246" i="1" a="1"/>
  <c r="U246" i="1" s="1"/>
  <c r="X246" i="1" s="1"/>
  <c r="V246" i="1" a="1"/>
  <c r="V246" i="1" s="1"/>
  <c r="V128" i="1" a="1"/>
  <c r="V128" i="1" s="1"/>
  <c r="U128" i="1" a="1"/>
  <c r="U128" i="1" s="1"/>
  <c r="X128" i="1" s="1"/>
  <c r="AA146" i="1" a="1"/>
  <c r="AA146" i="1" s="1"/>
  <c r="V146" i="1" a="1"/>
  <c r="V146" i="1" s="1"/>
  <c r="U146" i="1" a="1"/>
  <c r="U146" i="1" s="1"/>
  <c r="X146" i="1" s="1"/>
  <c r="U161" i="1" a="1"/>
  <c r="U161" i="1" s="1"/>
  <c r="X161" i="1" s="1"/>
  <c r="V161" i="1" a="1"/>
  <c r="V161" i="1" s="1"/>
  <c r="AA161" i="1" a="1"/>
  <c r="AA161" i="1" s="1"/>
  <c r="V343" i="1" a="1"/>
  <c r="V343" i="1" s="1"/>
  <c r="U343" i="1" a="1"/>
  <c r="U343" i="1" s="1"/>
  <c r="X343" i="1" s="1"/>
  <c r="V317" i="1" a="1"/>
  <c r="V317" i="1" s="1"/>
  <c r="U317" i="1" a="1"/>
  <c r="U317" i="1" s="1"/>
  <c r="X317" i="1" s="1"/>
  <c r="U143" i="1" a="1"/>
  <c r="U143" i="1" s="1"/>
  <c r="X143" i="1" s="1"/>
  <c r="V143" i="1" a="1"/>
  <c r="V143" i="1" s="1"/>
  <c r="AA143" i="1" a="1"/>
  <c r="AA143" i="1" s="1"/>
  <c r="V100" i="1" a="1"/>
  <c r="V100" i="1" s="1"/>
  <c r="U100" i="1" a="1"/>
  <c r="U100" i="1" s="1"/>
  <c r="X100" i="1" s="1"/>
  <c r="AA100" i="1" a="1"/>
  <c r="AA100" i="1" s="1"/>
  <c r="U363" i="1" a="1"/>
  <c r="U363" i="1" s="1"/>
  <c r="X363" i="1" s="1"/>
  <c r="U329" i="1" a="1"/>
  <c r="U329" i="1" s="1"/>
  <c r="X329" i="1" s="1"/>
  <c r="V329" i="1" a="1"/>
  <c r="V329" i="1" s="1"/>
  <c r="U183" i="1" a="1"/>
  <c r="U183" i="1" s="1"/>
  <c r="X183" i="1" s="1"/>
  <c r="V183" i="1" a="1"/>
  <c r="V183" i="1" s="1"/>
  <c r="AA183" i="1" a="1"/>
  <c r="AA183" i="1" s="1"/>
  <c r="U88" i="1" a="1"/>
  <c r="U88" i="1" s="1"/>
  <c r="X88" i="1" s="1"/>
  <c r="V88" i="1" a="1"/>
  <c r="V88" i="1" s="1"/>
  <c r="U36" i="1" a="1"/>
  <c r="U36" i="1" s="1"/>
  <c r="X36" i="1" s="1"/>
  <c r="AA36" i="1" a="1"/>
  <c r="AA36" i="1" s="1"/>
  <c r="V36" i="1" a="1"/>
  <c r="V36" i="1" s="1"/>
  <c r="U23" i="1" a="1"/>
  <c r="U23" i="1" s="1"/>
  <c r="X23" i="1" s="1"/>
  <c r="V23" i="1" a="1"/>
  <c r="V23" i="1" s="1"/>
  <c r="AA23" i="1" a="1"/>
  <c r="AA23" i="1" s="1"/>
  <c r="V384" i="1" a="1"/>
  <c r="V384" i="1" s="1"/>
  <c r="U384" i="1" a="1"/>
  <c r="U384" i="1" s="1"/>
  <c r="X384" i="1" s="1"/>
  <c r="V331" i="1" a="1"/>
  <c r="V331" i="1" s="1"/>
  <c r="AA331" i="1" a="1"/>
  <c r="AA331" i="1" s="1"/>
  <c r="V39" i="1" a="1"/>
  <c r="V39" i="1" s="1"/>
  <c r="U39" i="1" a="1"/>
  <c r="U39" i="1" s="1"/>
  <c r="X39" i="1" s="1"/>
  <c r="U22" i="1" a="1"/>
  <c r="U22" i="1" s="1"/>
  <c r="X22" i="1" s="1"/>
  <c r="V22" i="1" a="1"/>
  <c r="V22" i="1" s="1"/>
  <c r="AA342" i="1" a="1"/>
  <c r="AA342" i="1" s="1"/>
  <c r="U342" i="1" a="1"/>
  <c r="U342" i="1" s="1"/>
  <c r="X342" i="1" s="1"/>
  <c r="V311" i="1" a="1"/>
  <c r="V311" i="1" s="1"/>
  <c r="U311" i="1" a="1"/>
  <c r="U311" i="1" s="1"/>
  <c r="X311" i="1" s="1"/>
  <c r="U226" i="1" a="1"/>
  <c r="U226" i="1" s="1"/>
  <c r="X226" i="1" s="1"/>
  <c r="V226" i="1" a="1"/>
  <c r="V226" i="1" s="1"/>
  <c r="AA226" i="1" a="1"/>
  <c r="AA226" i="1" s="1"/>
  <c r="U172" i="1" a="1"/>
  <c r="U172" i="1" s="1"/>
  <c r="X172" i="1" s="1"/>
  <c r="V172" i="1" a="1"/>
  <c r="V172" i="1" s="1"/>
  <c r="U270" i="1" a="1"/>
  <c r="U270" i="1" s="1"/>
  <c r="X270" i="1" s="1"/>
  <c r="AA270" i="1" a="1"/>
  <c r="AA270" i="1" s="1"/>
  <c r="U320" i="1" a="1"/>
  <c r="U320" i="1" s="1"/>
  <c r="X320" i="1" s="1"/>
  <c r="V320" i="1" a="1"/>
  <c r="V320" i="1" s="1"/>
  <c r="V248" i="1" a="1"/>
  <c r="V248" i="1" s="1"/>
  <c r="U248" i="1" a="1"/>
  <c r="U248" i="1" s="1"/>
  <c r="X248" i="1" s="1"/>
  <c r="U40" i="1" a="1"/>
  <c r="U40" i="1" s="1"/>
  <c r="X40" i="1" s="1"/>
  <c r="V40" i="1" a="1"/>
  <c r="V40" i="1" s="1"/>
  <c r="AA40" i="1" a="1"/>
  <c r="AA40" i="1" s="1"/>
  <c r="U28" i="1" a="1"/>
  <c r="U28" i="1" s="1"/>
  <c r="X28" i="1" s="1"/>
  <c r="AA28" i="1" a="1"/>
  <c r="AA28" i="1" s="1"/>
  <c r="U254" i="1" a="1"/>
  <c r="U254" i="1" s="1"/>
  <c r="X254" i="1" s="1"/>
  <c r="V254" i="1" a="1"/>
  <c r="V254" i="1" s="1"/>
  <c r="V188" i="1" a="1"/>
  <c r="V188" i="1" s="1"/>
  <c r="AA188" i="1" a="1"/>
  <c r="AA188" i="1" s="1"/>
  <c r="U377" i="1" a="1"/>
  <c r="U377" i="1" s="1"/>
  <c r="X377" i="1" s="1"/>
  <c r="AA377" i="1" a="1"/>
  <c r="AA377" i="1" s="1"/>
  <c r="V223" i="1" a="1"/>
  <c r="V223" i="1" s="1"/>
  <c r="U223" i="1" a="1"/>
  <c r="U223" i="1" s="1"/>
  <c r="X223" i="1" s="1"/>
  <c r="V310" i="1" a="1"/>
  <c r="V310" i="1" s="1"/>
  <c r="U310" i="1" a="1"/>
  <c r="U310" i="1" s="1"/>
  <c r="X310" i="1" s="1"/>
  <c r="V187" i="1" a="1"/>
  <c r="V187" i="1" s="1"/>
  <c r="U187" i="1" a="1"/>
  <c r="U187" i="1" s="1"/>
  <c r="X187" i="1" s="1"/>
  <c r="AA114" i="1" a="1"/>
  <c r="AA114" i="1" s="1"/>
  <c r="U114" i="1" a="1"/>
  <c r="U114" i="1" s="1"/>
  <c r="X114" i="1" s="1"/>
  <c r="U91" i="1" a="1"/>
  <c r="U91" i="1" s="1"/>
  <c r="X91" i="1" s="1"/>
  <c r="V91" i="1" a="1"/>
  <c r="V91" i="1" s="1"/>
  <c r="U101" i="1" a="1"/>
  <c r="U101" i="1" s="1"/>
  <c r="X101" i="1" s="1"/>
  <c r="AA101" i="1" a="1"/>
  <c r="AA101" i="1" s="1"/>
  <c r="V64" i="1" a="1"/>
  <c r="V64" i="1" s="1"/>
  <c r="U64" i="1" a="1"/>
  <c r="U64" i="1" s="1"/>
  <c r="X64" i="1" s="1"/>
  <c r="U27" i="1" a="1"/>
  <c r="U27" i="1" s="1"/>
  <c r="X27" i="1" s="1"/>
  <c r="U137" i="1" a="1"/>
  <c r="U137" i="1" s="1"/>
  <c r="X137" i="1" s="1"/>
  <c r="V137" i="1" a="1"/>
  <c r="V137" i="1" s="1"/>
  <c r="U297" i="1" a="1"/>
  <c r="U297" i="1" s="1"/>
  <c r="X297" i="1" s="1"/>
  <c r="AA297" i="1" a="1"/>
  <c r="AA297" i="1" s="1"/>
  <c r="U34" i="1" a="1"/>
  <c r="U34" i="1" s="1"/>
  <c r="X34" i="1" s="1"/>
  <c r="V34" i="1" a="1"/>
  <c r="V34" i="1" s="1"/>
  <c r="U7" i="1" a="1"/>
  <c r="U7" i="1" s="1"/>
  <c r="X7" i="1" s="1"/>
  <c r="V7" i="1" a="1"/>
  <c r="V7" i="1" s="1"/>
  <c r="V107" i="1" a="1"/>
  <c r="V107" i="1" s="1"/>
  <c r="U107" i="1" a="1"/>
  <c r="U107" i="1" s="1"/>
  <c r="X107" i="1" s="1"/>
  <c r="U204" i="1" a="1"/>
  <c r="U204" i="1" s="1"/>
  <c r="X204" i="1" s="1"/>
  <c r="V204" i="1" a="1"/>
  <c r="V204" i="1" s="1"/>
  <c r="U73" i="1" a="1"/>
  <c r="U73" i="1" s="1"/>
  <c r="X73" i="1" s="1"/>
  <c r="U58" i="1" a="1"/>
  <c r="U58" i="1" s="1"/>
  <c r="X58" i="1" s="1"/>
  <c r="V58" i="1" a="1"/>
  <c r="V58" i="1" s="1"/>
  <c r="V15" i="1" a="1"/>
  <c r="V15" i="1" s="1"/>
  <c r="U15" i="1" a="1"/>
  <c r="U15" i="1" s="1"/>
  <c r="X15" i="1" s="1"/>
  <c r="V42" i="1" a="1"/>
  <c r="V42" i="1" s="1"/>
  <c r="U42" i="1" a="1"/>
  <c r="U42" i="1" s="1"/>
  <c r="X42" i="1" s="1"/>
  <c r="AA352" i="1" a="1"/>
  <c r="AA352" i="1" s="1"/>
  <c r="V184" i="1" a="1"/>
  <c r="V184" i="1" s="1"/>
  <c r="V265" i="1" a="1"/>
  <c r="V265" i="1" s="1"/>
  <c r="U265" i="1" a="1"/>
  <c r="U265" i="1" s="1"/>
  <c r="X265" i="1" s="1"/>
  <c r="U245" i="1" a="1"/>
  <c r="U245" i="1" s="1"/>
  <c r="X245" i="1" s="1"/>
  <c r="V245" i="1" a="1"/>
  <c r="V245" i="1" s="1"/>
  <c r="AA117" i="1" a="1"/>
  <c r="AA117" i="1" s="1"/>
  <c r="U326" i="1" a="1"/>
  <c r="U326" i="1" s="1"/>
  <c r="X326" i="1" s="1"/>
  <c r="V108" i="1" a="1"/>
  <c r="V108" i="1" s="1"/>
  <c r="U108" i="1" a="1"/>
  <c r="U108" i="1" s="1"/>
  <c r="X108" i="1" s="1"/>
  <c r="U2" i="1" a="1"/>
  <c r="U2" i="1" s="1"/>
  <c r="AA2" i="1" a="1"/>
  <c r="AA2" i="1" s="1"/>
  <c r="V2" i="1" a="1"/>
  <c r="V2" i="1" s="1"/>
  <c r="Q3" i="1" a="1"/>
  <c r="Q3" i="1" s="1"/>
  <c r="Q4" i="1" a="1"/>
  <c r="Q4" i="1" s="1"/>
  <c r="Q5" i="1" a="1"/>
  <c r="Q5" i="1" s="1"/>
  <c r="B3" i="11"/>
  <c r="D1" i="11"/>
  <c r="M5" i="1"/>
  <c r="M3" i="1"/>
  <c r="M2" i="1"/>
  <c r="M4" i="1"/>
  <c r="O154" i="1" a="1"/>
  <c r="O225" i="1" a="1"/>
  <c r="O213" i="1" a="1"/>
  <c r="O197" i="1" a="1"/>
  <c r="O138" i="1" a="1"/>
  <c r="O56" i="1" a="1"/>
  <c r="O71" i="1" a="1"/>
  <c r="O272" i="1" a="1"/>
  <c r="O257" i="1" a="1"/>
  <c r="O301" i="1" a="1"/>
  <c r="O360" i="1" a="1"/>
  <c r="O51" i="1" a="1"/>
  <c r="O211" i="1" a="1"/>
  <c r="O372" i="1" a="1"/>
  <c r="O120" i="1" a="1"/>
  <c r="O206" i="1" a="1"/>
  <c r="O143" i="1" a="1"/>
  <c r="O332" i="1" a="1"/>
  <c r="O241" i="1" a="1"/>
  <c r="O288" i="1" a="1"/>
  <c r="O80" i="1" a="1"/>
  <c r="O157" i="1" a="1"/>
  <c r="O8" i="1" a="1"/>
  <c r="O279" i="1" a="1"/>
  <c r="O229" i="1" a="1"/>
  <c r="O191" i="1" a="1"/>
  <c r="O58" i="1" a="1"/>
  <c r="O394" i="1" a="1"/>
  <c r="O172" i="1" a="1"/>
  <c r="O144" i="1" a="1"/>
  <c r="O230" i="1" a="1"/>
  <c r="O258" i="1" a="1"/>
  <c r="O296" i="1" a="1"/>
  <c r="O99" i="1" a="1"/>
  <c r="O399" i="1" a="1"/>
  <c r="O366" i="1" a="1"/>
  <c r="O371" i="1" a="1"/>
  <c r="O205" i="1" a="1"/>
  <c r="O300" i="1" a="1"/>
  <c r="O324" i="1" a="1"/>
  <c r="O158" i="1" a="1"/>
  <c r="O180" i="1" a="1"/>
  <c r="O235" i="1" a="1"/>
  <c r="O84" i="1" a="1"/>
  <c r="O320" i="1" a="1"/>
  <c r="O60" i="1" a="1"/>
  <c r="O134" i="1" a="1"/>
  <c r="O345" i="1" a="1"/>
  <c r="O104" i="1" a="1"/>
  <c r="O137" i="1" a="1"/>
  <c r="O334" i="1" a="1"/>
  <c r="O330" i="1" a="1"/>
  <c r="O398" i="1" a="1"/>
  <c r="O33" i="1" a="1"/>
  <c r="O124" i="1" a="1"/>
  <c r="O179" i="1" a="1"/>
  <c r="O12" i="1" a="1"/>
  <c r="O182" i="1" a="1"/>
  <c r="O169" i="1" a="1"/>
  <c r="O285" i="1" a="1"/>
  <c r="O64" i="1" a="1"/>
  <c r="O249" i="1" a="1"/>
  <c r="O82" i="1" a="1"/>
  <c r="O255" i="1" a="1"/>
  <c r="O140" i="1" a="1"/>
  <c r="O85" i="1" a="1"/>
  <c r="O192" i="1" a="1"/>
  <c r="O357" i="1" a="1"/>
  <c r="O155" i="1" a="1"/>
  <c r="O198" i="1" a="1"/>
  <c r="O26" i="1" a="1"/>
  <c r="O349" i="1" a="1"/>
  <c r="O22" i="1" a="1"/>
  <c r="O195" i="1" a="1"/>
  <c r="O302" i="1" a="1"/>
  <c r="O278" i="1" a="1"/>
  <c r="O286" i="1" a="1"/>
  <c r="O9" i="1" a="1"/>
  <c r="N2" i="1" a="1"/>
  <c r="O164" i="1" a="1"/>
  <c r="O351" i="1" a="1"/>
  <c r="O108" i="1" a="1"/>
  <c r="O264" i="1" a="1"/>
  <c r="O17" i="1" a="1"/>
  <c r="O389" i="1" a="1"/>
  <c r="O146" i="1" a="1"/>
  <c r="O244" i="1" a="1"/>
  <c r="O48" i="1" a="1"/>
  <c r="O76" i="1" a="1"/>
  <c r="O266" i="1" a="1"/>
  <c r="O112" i="1" a="1"/>
  <c r="O102" i="1" a="1"/>
  <c r="O308" i="1" a="1"/>
  <c r="O90" i="1" a="1"/>
  <c r="O293" i="1" a="1"/>
  <c r="O376" i="1" a="1"/>
  <c r="O298" i="1" a="1"/>
  <c r="O275" i="1" a="1"/>
  <c r="O346" i="1" a="1"/>
  <c r="O317" i="1" a="1"/>
  <c r="O7" i="1" a="1"/>
  <c r="O363" i="1" a="1"/>
  <c r="O204" i="1" a="1"/>
  <c r="O111" i="1" a="1"/>
  <c r="O88" i="1" a="1"/>
  <c r="O62" i="1" a="1"/>
  <c r="O34" i="1" a="1"/>
  <c r="O353" i="1" a="1"/>
  <c r="O43" i="1" a="1"/>
  <c r="O123" i="1" a="1"/>
  <c r="O171" i="1" a="1"/>
  <c r="O248" i="1" a="1"/>
  <c r="O65" i="1" a="1"/>
  <c r="O403" i="1" a="1"/>
  <c r="O236" i="1" a="1"/>
  <c r="O163" i="1" a="1"/>
  <c r="O189" i="1" a="1"/>
  <c r="O53" i="1" a="1"/>
  <c r="O69" i="1" a="1"/>
  <c r="O156" i="1" a="1"/>
  <c r="O339" i="1" a="1"/>
  <c r="O273" i="1" a="1"/>
  <c r="O295" i="1" a="1"/>
  <c r="O89" i="1" a="1"/>
  <c r="O24" i="1" a="1"/>
  <c r="O176" i="1" a="1"/>
  <c r="O200" i="1" a="1"/>
  <c r="O25" i="1" a="1"/>
  <c r="O274" i="1" a="1"/>
  <c r="O186" i="1" a="1"/>
  <c r="O193" i="1" a="1"/>
  <c r="O93" i="1" a="1"/>
  <c r="O387" i="1" a="1"/>
  <c r="O150" i="1" a="1"/>
  <c r="O116" i="1" a="1"/>
  <c r="O242" i="1" a="1"/>
  <c r="O45" i="1" a="1"/>
  <c r="O14" i="1" a="1"/>
  <c r="O254" i="1" a="1"/>
  <c r="O10" i="1" a="1"/>
  <c r="O187" i="1" a="1"/>
  <c r="O215" i="1" a="1"/>
  <c r="O18" i="1" a="1"/>
  <c r="O23" i="1" a="1"/>
  <c r="O184" i="1" a="1"/>
  <c r="O342" i="1" a="1"/>
  <c r="O55" i="1" a="1"/>
  <c r="O35" i="1" a="1"/>
  <c r="O20" i="1" a="1"/>
  <c r="O118" i="1" a="1"/>
  <c r="O222" i="1" a="1"/>
  <c r="O92" i="1" a="1"/>
  <c r="O190" i="1" a="1"/>
  <c r="O379" i="1" a="1"/>
  <c r="O251" i="1" a="1"/>
  <c r="O269" i="1" a="1"/>
  <c r="O212" i="1" a="1"/>
  <c r="O11" i="1" a="1"/>
  <c r="O95" i="1" a="1"/>
  <c r="O390" i="1" a="1"/>
  <c r="O139" i="1" a="1"/>
  <c r="O373" i="1" a="1"/>
  <c r="O323" i="1" a="1"/>
  <c r="O175" i="1" a="1"/>
  <c r="O87" i="1" a="1"/>
  <c r="O103" i="1" a="1"/>
  <c r="O151" i="1" a="1"/>
  <c r="N3" i="1" a="1"/>
  <c r="O209" i="1" a="1"/>
  <c r="O270" i="1" a="1"/>
  <c r="O384" i="1" a="1"/>
  <c r="O368" i="1" a="1"/>
  <c r="O98" i="1" a="1"/>
  <c r="O196" i="1" a="1"/>
  <c r="O46" i="1" a="1"/>
  <c r="O30" i="1" a="1"/>
  <c r="O130" i="1" a="1"/>
  <c r="O210" i="1" a="1"/>
  <c r="O128" i="1" a="1"/>
  <c r="O326" i="1" a="1"/>
  <c r="O355" i="1" a="1"/>
  <c r="O81" i="1" a="1"/>
  <c r="O352" i="1" a="1"/>
  <c r="O47" i="1" a="1"/>
  <c r="O41" i="1" a="1"/>
  <c r="O217" i="1" a="1"/>
  <c r="O359" i="1" a="1"/>
  <c r="O131" i="1" a="1"/>
  <c r="O243" i="1" a="1"/>
  <c r="O68" i="1" a="1"/>
  <c r="O313" i="1" a="1"/>
  <c r="O340" i="1" a="1"/>
  <c r="O401" i="1" a="1"/>
  <c r="O61" i="1" a="1"/>
  <c r="O52" i="1" a="1"/>
  <c r="O207" i="1" a="1"/>
  <c r="O395" i="1" a="1"/>
  <c r="O374" i="1" a="1"/>
  <c r="O54" i="1" a="1"/>
  <c r="O393" i="1" a="1"/>
  <c r="O173" i="1" a="1"/>
  <c r="O404" i="1" a="1"/>
  <c r="O63" i="1" a="1"/>
  <c r="O311" i="1" a="1"/>
  <c r="O322" i="1" a="1"/>
  <c r="O57" i="1" a="1"/>
  <c r="O126" i="1" a="1"/>
  <c r="O214" i="1" a="1"/>
  <c r="O277" i="1" a="1"/>
  <c r="O136" i="1" a="1"/>
  <c r="O168" i="1" a="1"/>
  <c r="O354" i="1" a="1"/>
  <c r="O341" i="1" a="1"/>
  <c r="O178" i="1" a="1"/>
  <c r="O392" i="1" a="1"/>
  <c r="O316" i="1" a="1"/>
  <c r="O231" i="1" a="1"/>
  <c r="O260" i="1" a="1"/>
  <c r="O335" i="1" a="1"/>
  <c r="O375" i="1" a="1"/>
  <c r="O292" i="1" a="1"/>
  <c r="O201" i="1" a="1"/>
  <c r="O6" i="1" a="1"/>
  <c r="O406" i="1" a="1"/>
  <c r="O304" i="1" a="1"/>
  <c r="O350" i="1" a="1"/>
  <c r="O262" i="1" a="1"/>
  <c r="O107" i="1" a="1"/>
  <c r="O321" i="1" a="1"/>
  <c r="O252" i="1" a="1"/>
  <c r="O79" i="1" a="1"/>
  <c r="O227" i="1" a="1"/>
  <c r="O237" i="1" a="1"/>
  <c r="O110" i="1" a="1"/>
  <c r="O78" i="1" a="1"/>
  <c r="O391" i="1" a="1"/>
  <c r="O161" i="1" a="1"/>
  <c r="O74" i="1" a="1"/>
  <c r="O265" i="1" a="1"/>
  <c r="O250" i="1" a="1"/>
  <c r="O397" i="1" a="1"/>
  <c r="O114" i="1" a="1"/>
  <c r="O13" i="1" a="1"/>
  <c r="O44" i="1" a="1"/>
  <c r="O219" i="1" a="1"/>
  <c r="O232" i="1" a="1"/>
  <c r="O337" i="1" a="1"/>
  <c r="O66" i="1" a="1"/>
  <c r="O261" i="1" a="1"/>
  <c r="O109" i="1" a="1"/>
  <c r="O362" i="1" a="1"/>
  <c r="O203" i="1" a="1"/>
  <c r="O119" i="1" a="1"/>
  <c r="O16" i="1" a="1"/>
  <c r="O194" i="1" a="1"/>
  <c r="O396" i="1" a="1"/>
  <c r="O228" i="1" a="1"/>
  <c r="O83" i="1" a="1"/>
  <c r="O329" i="1" a="1"/>
  <c r="O303" i="1" a="1"/>
  <c r="O21" i="1" a="1"/>
  <c r="O100" i="1" a="1"/>
  <c r="O121" i="1" a="1"/>
  <c r="O361" i="1" a="1"/>
  <c r="O125" i="1" a="1"/>
  <c r="O263" i="1" a="1"/>
  <c r="O149" i="1" a="1"/>
  <c r="O234" i="1" a="1"/>
  <c r="O405" i="1" a="1"/>
  <c r="O338" i="1" a="1"/>
  <c r="O32" i="1" a="1"/>
  <c r="O199" i="1" a="1"/>
  <c r="O153" i="1" a="1"/>
  <c r="O97" i="1" a="1"/>
  <c r="O28" i="1" a="1"/>
  <c r="O29" i="1" a="1"/>
  <c r="O115" i="1" a="1"/>
  <c r="O183" i="1" a="1"/>
  <c r="O226" i="1" a="1"/>
  <c r="O177" i="1" a="1"/>
  <c r="O181" i="1" a="1"/>
  <c r="O94" i="1" a="1"/>
  <c r="O358" i="1" a="1"/>
  <c r="O253" i="1" a="1"/>
  <c r="O162" i="1" a="1"/>
  <c r="O309" i="1" a="1"/>
  <c r="O37" i="1" a="1"/>
  <c r="O141" i="1" a="1"/>
  <c r="O73" i="1" a="1"/>
  <c r="O49" i="1" a="1"/>
  <c r="O159" i="1" a="1"/>
  <c r="N5" i="1" a="1"/>
  <c r="O142" i="1" a="1"/>
  <c r="O36" i="1" a="1"/>
  <c r="O105" i="1" a="1"/>
  <c r="O312" i="1" a="1"/>
  <c r="O291" i="1" a="1"/>
  <c r="O216" i="1" a="1"/>
  <c r="O77" i="1" a="1"/>
  <c r="O271" i="1" a="1"/>
  <c r="O400" i="1" a="1"/>
  <c r="O75" i="1" a="1"/>
  <c r="O378" i="1" a="1"/>
  <c r="O382" i="1" a="1"/>
  <c r="O283" i="1" a="1"/>
  <c r="O276" i="1" a="1"/>
  <c r="O27" i="1" a="1"/>
  <c r="O268" i="1" a="1"/>
  <c r="O364" i="1" a="1"/>
  <c r="O170" i="1" a="1"/>
  <c r="O59" i="1" a="1"/>
  <c r="O256" i="1" a="1"/>
  <c r="O333" i="1" a="1"/>
  <c r="O145" i="1" a="1"/>
  <c r="O259" i="1" a="1"/>
  <c r="O247" i="1" a="1"/>
  <c r="O344" i="1" a="1"/>
  <c r="O221" i="1" a="1"/>
  <c r="O147" i="1" a="1"/>
  <c r="O135" i="1" a="1"/>
  <c r="O38" i="1" a="1"/>
  <c r="O343" i="1" a="1"/>
  <c r="O233" i="1" a="1"/>
  <c r="O246" i="1" a="1"/>
  <c r="O377" i="1" a="1"/>
  <c r="O356" i="1" a="1"/>
  <c r="O188" i="1" a="1"/>
  <c r="O72" i="1" a="1"/>
  <c r="O152" i="1" a="1"/>
  <c r="O50" i="1" a="1"/>
  <c r="O91" i="1" a="1"/>
  <c r="O127" i="1" a="1"/>
  <c r="O218" i="1" a="1"/>
  <c r="O132" i="1" a="1"/>
  <c r="O306" i="1" a="1"/>
  <c r="O165" i="1" a="1"/>
  <c r="O381" i="1" a="1"/>
  <c r="O202" i="1" a="1"/>
  <c r="O239" i="1" a="1"/>
  <c r="O367" i="1" a="1"/>
  <c r="O15" i="1" a="1"/>
  <c r="O117" i="1" a="1"/>
  <c r="O70" i="1" a="1"/>
  <c r="O287" i="1" a="1"/>
  <c r="O282" i="1" a="1"/>
  <c r="O39" i="1" a="1"/>
  <c r="O174" i="1" a="1"/>
  <c r="O383" i="1" a="1"/>
  <c r="O19" i="1" a="1"/>
  <c r="O314" i="1" a="1"/>
  <c r="O267" i="1" a="1"/>
  <c r="O240" i="1" a="1"/>
  <c r="O284" i="1" a="1"/>
  <c r="O370" i="1" a="1"/>
  <c r="O386" i="1" a="1"/>
  <c r="O348" i="1" a="1"/>
  <c r="O336" i="1" a="1"/>
  <c r="O331" i="1" a="1"/>
  <c r="O42" i="1" a="1"/>
  <c r="O148" i="1" a="1"/>
  <c r="O380" i="1" a="1"/>
  <c r="O220" i="1" a="1"/>
  <c r="O245" i="1" a="1"/>
  <c r="O101" i="1" a="1"/>
  <c r="O223" i="1" a="1"/>
  <c r="O133" i="1" a="1"/>
  <c r="O388" i="1" a="1"/>
  <c r="O238" i="1" a="1"/>
  <c r="O86" i="1" a="1"/>
  <c r="O289" i="1" a="1"/>
  <c r="O113" i="1" a="1"/>
  <c r="O67" i="1" a="1"/>
  <c r="O315" i="1" a="1"/>
  <c r="O281" i="1" a="1"/>
  <c r="O369" i="1" a="1"/>
  <c r="O297" i="1" a="1"/>
  <c r="O325" i="1" a="1"/>
  <c r="O208" i="1" a="1"/>
  <c r="O305" i="1" a="1"/>
  <c r="O385" i="1" a="1"/>
  <c r="O106" i="1" a="1"/>
  <c r="O96" i="1" a="1"/>
  <c r="O318" i="1" a="1"/>
  <c r="O299" i="1" a="1"/>
  <c r="O307" i="1" a="1"/>
  <c r="O166" i="1" a="1"/>
  <c r="O319" i="1" a="1"/>
  <c r="O129" i="1" a="1"/>
  <c r="N4" i="1" a="1"/>
  <c r="O185" i="1" a="1"/>
  <c r="O122" i="1" a="1"/>
  <c r="O290" i="1" a="1"/>
  <c r="O327" i="1" a="1"/>
  <c r="O328" i="1" a="1"/>
  <c r="O347" i="1" a="1"/>
  <c r="O31" i="1" a="1"/>
  <c r="O310" i="1" a="1"/>
  <c r="O365" i="1" a="1"/>
  <c r="O167" i="1" a="1"/>
  <c r="O402" i="1" a="1"/>
  <c r="O280" i="1" a="1"/>
  <c r="O294" i="1" a="1"/>
  <c r="O224" i="1" a="1"/>
  <c r="O40" i="1" a="1"/>
  <c r="O160" i="1" a="1"/>
  <c r="O399" i="1" l="1"/>
  <c r="O390" i="1"/>
  <c r="O396" i="1"/>
  <c r="O387" i="1"/>
  <c r="O400" i="1"/>
  <c r="O392" i="1"/>
  <c r="O402" i="1"/>
  <c r="O397" i="1"/>
  <c r="O398" i="1"/>
  <c r="O391" i="1"/>
  <c r="O401" i="1"/>
  <c r="O388" i="1"/>
  <c r="O393" i="1"/>
  <c r="O389" i="1"/>
  <c r="O394" i="1"/>
  <c r="O395" i="1"/>
  <c r="O403" i="1"/>
  <c r="O404" i="1"/>
  <c r="O405" i="1"/>
  <c r="O406" i="1"/>
  <c r="O386" i="1"/>
  <c r="O385" i="1"/>
  <c r="O341" i="1"/>
  <c r="O346" i="1"/>
  <c r="O73" i="1"/>
  <c r="O151" i="1"/>
  <c r="O228" i="1"/>
  <c r="O365" i="1"/>
  <c r="O19" i="1"/>
  <c r="O363" i="1"/>
  <c r="O204" i="1"/>
  <c r="O245" i="1"/>
  <c r="O189" i="1"/>
  <c r="O197" i="1"/>
  <c r="O46" i="1"/>
  <c r="O238" i="1"/>
  <c r="O24" i="1"/>
  <c r="O89" i="1"/>
  <c r="O253" i="1"/>
  <c r="O57" i="1"/>
  <c r="O236" i="1"/>
  <c r="O85" i="1"/>
  <c r="O133" i="1"/>
  <c r="O160" i="1"/>
  <c r="O135" i="1"/>
  <c r="O14" i="1"/>
  <c r="O158" i="1"/>
  <c r="O321" i="1"/>
  <c r="O101" i="1"/>
  <c r="O349" i="1"/>
  <c r="O95" i="1"/>
  <c r="O300" i="1"/>
  <c r="O381" i="1"/>
  <c r="O382" i="1"/>
  <c r="O143" i="1"/>
  <c r="O240" i="1"/>
  <c r="O177" i="1"/>
  <c r="O27" i="1"/>
  <c r="O322" i="1"/>
  <c r="O217" i="1"/>
  <c r="O31" i="1"/>
  <c r="O44" i="1"/>
  <c r="O353" i="1"/>
  <c r="O367" i="1"/>
  <c r="O223" i="1"/>
  <c r="O213" i="1"/>
  <c r="O205" i="1"/>
  <c r="O12" i="1"/>
  <c r="O250" i="1"/>
  <c r="O373" i="1"/>
  <c r="O315" i="1"/>
  <c r="O53" i="1"/>
  <c r="O131" i="1"/>
  <c r="O9" i="1"/>
  <c r="O76" i="1"/>
  <c r="O32" i="1"/>
  <c r="O218" i="1"/>
  <c r="O124" i="1"/>
  <c r="O72" i="1"/>
  <c r="O166" i="1"/>
  <c r="O325" i="1"/>
  <c r="O328" i="1"/>
  <c r="O119" i="1"/>
  <c r="O244" i="1"/>
  <c r="O269" i="1"/>
  <c r="O242" i="1"/>
  <c r="O38" i="1"/>
  <c r="O338" i="1"/>
  <c r="O264" i="1"/>
  <c r="O307" i="1"/>
  <c r="O326" i="1"/>
  <c r="O364" i="1"/>
  <c r="O49" i="1"/>
  <c r="O226" i="1"/>
  <c r="O70" i="1"/>
  <c r="O94" i="1"/>
  <c r="O79" i="1"/>
  <c r="O191" i="1"/>
  <c r="O335" i="1"/>
  <c r="O350" i="1"/>
  <c r="O134" i="1"/>
  <c r="O287" i="1"/>
  <c r="O257" i="1"/>
  <c r="O54" i="1"/>
  <c r="O273" i="1"/>
  <c r="O358" i="1"/>
  <c r="O370" i="1"/>
  <c r="O148" i="1"/>
  <c r="O29" i="1"/>
  <c r="O98" i="1"/>
  <c r="O261" i="1"/>
  <c r="O21" i="1"/>
  <c r="O254" i="1"/>
  <c r="O103" i="1"/>
  <c r="O190" i="1"/>
  <c r="O354" i="1"/>
  <c r="O59" i="1"/>
  <c r="O184" i="1"/>
  <c r="O136" i="1"/>
  <c r="O362" i="1"/>
  <c r="O116" i="1"/>
  <c r="O336" i="1"/>
  <c r="O42" i="1"/>
  <c r="O155" i="1"/>
  <c r="O256" i="1"/>
  <c r="O47" i="1"/>
  <c r="O193" i="1"/>
  <c r="O83" i="1"/>
  <c r="O343" i="1"/>
  <c r="O152" i="1"/>
  <c r="O342" i="1"/>
  <c r="O22" i="1"/>
  <c r="O80" i="1"/>
  <c r="O183" i="1"/>
  <c r="O75" i="1"/>
  <c r="O165" i="1"/>
  <c r="O180" i="1"/>
  <c r="O249" i="1"/>
  <c r="O20" i="1"/>
  <c r="O167" i="1"/>
  <c r="O295" i="1"/>
  <c r="O220" i="1"/>
  <c r="O149" i="1"/>
  <c r="O50" i="1"/>
  <c r="O122" i="1"/>
  <c r="O289" i="1"/>
  <c r="O74" i="1"/>
  <c r="O283" i="1"/>
  <c r="O142" i="1"/>
  <c r="O239" i="1"/>
  <c r="O230" i="1"/>
  <c r="O296" i="1"/>
  <c r="O258" i="1"/>
  <c r="O34" i="1"/>
  <c r="O147" i="1"/>
  <c r="O281" i="1"/>
  <c r="O28" i="1"/>
  <c r="O330" i="1"/>
  <c r="O188" i="1"/>
  <c r="O271" i="1"/>
  <c r="O340" i="1"/>
  <c r="O198" i="1"/>
  <c r="O215" i="1"/>
  <c r="O259" i="1"/>
  <c r="O55" i="1"/>
  <c r="O130" i="1"/>
  <c r="O299" i="1"/>
  <c r="O90" i="1"/>
  <c r="O294" i="1"/>
  <c r="O159" i="1"/>
  <c r="O248" i="1"/>
  <c r="O172" i="1"/>
  <c r="O298" i="1"/>
  <c r="O115" i="1"/>
  <c r="O333" i="1"/>
  <c r="O97" i="1"/>
  <c r="O360" i="1"/>
  <c r="O371" i="1"/>
  <c r="O241" i="1"/>
  <c r="O173" i="1"/>
  <c r="O77" i="1"/>
  <c r="O36" i="1"/>
  <c r="O380" i="1"/>
  <c r="O109" i="1"/>
  <c r="O170" i="1"/>
  <c r="O282" i="1"/>
  <c r="O141" i="1"/>
  <c r="O291" i="1"/>
  <c r="O100" i="1"/>
  <c r="O48" i="1"/>
  <c r="O156" i="1"/>
  <c r="O65" i="1"/>
  <c r="O86" i="1"/>
  <c r="O78" i="1"/>
  <c r="O319" i="1"/>
  <c r="O106" i="1"/>
  <c r="O263" i="1"/>
  <c r="O113" i="1"/>
  <c r="O201" i="1"/>
  <c r="O211" i="1"/>
  <c r="O224" i="1"/>
  <c r="O82" i="1"/>
  <c r="O359" i="1"/>
  <c r="O286" i="1"/>
  <c r="O126" i="1"/>
  <c r="O16" i="1"/>
  <c r="O206" i="1"/>
  <c r="O355" i="1"/>
  <c r="O187" i="1"/>
  <c r="O235" i="1"/>
  <c r="O102" i="1"/>
  <c r="O216" i="1"/>
  <c r="O114" i="1"/>
  <c r="O279" i="1"/>
  <c r="O60" i="1"/>
  <c r="O272" i="1"/>
  <c r="O123" i="1"/>
  <c r="O221" i="1"/>
  <c r="O246" i="1"/>
  <c r="O237" i="1"/>
  <c r="O132" i="1"/>
  <c r="O266" i="1"/>
  <c r="O384" i="1"/>
  <c r="O305" i="1"/>
  <c r="O227" i="1"/>
  <c r="O58" i="1"/>
  <c r="O212" i="1"/>
  <c r="O171" i="1"/>
  <c r="O62" i="1"/>
  <c r="O139" i="1"/>
  <c r="O308" i="1"/>
  <c r="O304" i="1"/>
  <c r="O277" i="1"/>
  <c r="O268" i="1"/>
  <c r="O317" i="1"/>
  <c r="O81" i="1"/>
  <c r="O199" i="1"/>
  <c r="O329" i="1"/>
  <c r="O84" i="1"/>
  <c r="O361" i="1"/>
  <c r="O274" i="1"/>
  <c r="O137" i="1"/>
  <c r="O352" i="1"/>
  <c r="O140" i="1"/>
  <c r="O26" i="1"/>
  <c r="O314" i="1"/>
  <c r="O292" i="1"/>
  <c r="O327" i="1"/>
  <c r="O376" i="1"/>
  <c r="O202" i="1"/>
  <c r="O347" i="1"/>
  <c r="O357" i="1"/>
  <c r="O375" i="1"/>
  <c r="O45" i="1"/>
  <c r="O285" i="1"/>
  <c r="O69" i="1"/>
  <c r="O146" i="1"/>
  <c r="O313" i="1"/>
  <c r="O178" i="1"/>
  <c r="O301" i="1"/>
  <c r="O278" i="1"/>
  <c r="O92" i="1"/>
  <c r="O351" i="1"/>
  <c r="O99" i="1"/>
  <c r="O293" i="1"/>
  <c r="O176" i="1"/>
  <c r="O161" i="1"/>
  <c r="O120" i="1"/>
  <c r="O68" i="1"/>
  <c r="O262" i="1"/>
  <c r="O67" i="1"/>
  <c r="O30" i="1"/>
  <c r="O144" i="1"/>
  <c r="O309" i="1"/>
  <c r="O377" i="1"/>
  <c r="O157" i="1"/>
  <c r="O66" i="1"/>
  <c r="O138" i="1"/>
  <c r="O8" i="1"/>
  <c r="O91" i="1"/>
  <c r="O37" i="1"/>
  <c r="O182" i="1"/>
  <c r="O303" i="1"/>
  <c r="O179" i="1"/>
  <c r="O203" i="1"/>
  <c r="O306" i="1"/>
  <c r="O200" i="1"/>
  <c r="O320" i="1"/>
  <c r="O17" i="1"/>
  <c r="O112" i="1"/>
  <c r="O43" i="1"/>
  <c r="O128" i="1"/>
  <c r="O10" i="1"/>
  <c r="O154" i="1"/>
  <c r="O318" i="1"/>
  <c r="O210" i="1"/>
  <c r="O290" i="1"/>
  <c r="O334" i="1"/>
  <c r="O13" i="1"/>
  <c r="O107" i="1"/>
  <c r="O252" i="1"/>
  <c r="O368" i="1"/>
  <c r="O150" i="1"/>
  <c r="O337" i="1"/>
  <c r="O270" i="1"/>
  <c r="O208" i="1"/>
  <c r="O153" i="1"/>
  <c r="O88" i="1"/>
  <c r="O129" i="1"/>
  <c r="O383" i="1"/>
  <c r="O379" i="1"/>
  <c r="O121" i="1"/>
  <c r="O366" i="1"/>
  <c r="O125" i="1"/>
  <c r="O194" i="1"/>
  <c r="O11" i="1"/>
  <c r="O110" i="1"/>
  <c r="O163" i="1"/>
  <c r="O56" i="1"/>
  <c r="O214" i="1"/>
  <c r="O71" i="1"/>
  <c r="O284" i="1"/>
  <c r="O265" i="1"/>
  <c r="O219" i="1"/>
  <c r="O185" i="1"/>
  <c r="O339" i="1"/>
  <c r="O105" i="1"/>
  <c r="O229" i="1"/>
  <c r="O35" i="1"/>
  <c r="O61" i="1"/>
  <c r="O104" i="1"/>
  <c r="O51" i="1"/>
  <c r="O192" i="1"/>
  <c r="O15" i="1"/>
  <c r="O251" i="1"/>
  <c r="O209" i="1"/>
  <c r="O96" i="1"/>
  <c r="O195" i="1"/>
  <c r="O168" i="1"/>
  <c r="O312" i="1"/>
  <c r="O324" i="1"/>
  <c r="O332" i="1"/>
  <c r="O247" i="1"/>
  <c r="O331" i="1"/>
  <c r="O310" i="1"/>
  <c r="O118" i="1"/>
  <c r="O311" i="1"/>
  <c r="O164" i="1"/>
  <c r="O87" i="1"/>
  <c r="O369" i="1"/>
  <c r="O348" i="1"/>
  <c r="O231" i="1"/>
  <c r="O232" i="1"/>
  <c r="O162" i="1"/>
  <c r="O243" i="1"/>
  <c r="O255" i="1"/>
  <c r="O6" i="1"/>
  <c r="O186" i="1"/>
  <c r="O64" i="1"/>
  <c r="O196" i="1"/>
  <c r="O356" i="1"/>
  <c r="O41" i="1"/>
  <c r="O225" i="1"/>
  <c r="O234" i="1"/>
  <c r="O108" i="1"/>
  <c r="O316" i="1"/>
  <c r="O127" i="1"/>
  <c r="O233" i="1"/>
  <c r="O63" i="1"/>
  <c r="O222" i="1"/>
  <c r="O378" i="1"/>
  <c r="O18" i="1"/>
  <c r="O40" i="1"/>
  <c r="O111" i="1"/>
  <c r="O297" i="1"/>
  <c r="O280" i="1"/>
  <c r="O93" i="1"/>
  <c r="O175" i="1"/>
  <c r="O374" i="1"/>
  <c r="O174" i="1"/>
  <c r="O372" i="1"/>
  <c r="O275" i="1"/>
  <c r="O344" i="1"/>
  <c r="O276" i="1"/>
  <c r="O25" i="1"/>
  <c r="O169" i="1"/>
  <c r="O267" i="1"/>
  <c r="O345" i="1"/>
  <c r="O323" i="1"/>
  <c r="O52" i="1"/>
  <c r="O145" i="1"/>
  <c r="O39" i="1"/>
  <c r="O181" i="1"/>
  <c r="O117" i="1"/>
  <c r="O33" i="1"/>
  <c r="O207" i="1"/>
  <c r="O302" i="1"/>
  <c r="O23" i="1"/>
  <c r="O288" i="1"/>
  <c r="O260" i="1"/>
  <c r="O7" i="1"/>
  <c r="U3" i="1" a="1"/>
  <c r="U3" i="1" s="1"/>
  <c r="X3" i="1" s="1"/>
  <c r="AA3" i="1" a="1"/>
  <c r="AA3" i="1" s="1"/>
  <c r="V3" i="1" a="1"/>
  <c r="V3" i="1" s="1"/>
  <c r="AA5" i="1" a="1"/>
  <c r="AA5" i="1" s="1"/>
  <c r="U5" i="1" a="1"/>
  <c r="U5" i="1" s="1"/>
  <c r="X5" i="1" s="1"/>
  <c r="V5" i="1" a="1"/>
  <c r="V5" i="1" s="1"/>
  <c r="U4" i="1" a="1"/>
  <c r="U4" i="1" s="1"/>
  <c r="X4" i="1" s="1"/>
  <c r="V4" i="1" a="1"/>
  <c r="V4" i="1" s="1"/>
  <c r="AA4" i="1" a="1"/>
  <c r="AA4" i="1" s="1"/>
  <c r="X2" i="1"/>
  <c r="N3" i="1"/>
  <c r="N4" i="1"/>
  <c r="N5" i="1"/>
  <c r="N2" i="1"/>
  <c r="O2" i="1" a="1"/>
  <c r="O4" i="1" a="1"/>
  <c r="O3" i="1" a="1"/>
  <c r="O5" i="1" a="1"/>
  <c r="W405" i="1" l="1" a="1"/>
  <c r="W405" i="1" s="1"/>
  <c r="R405" i="1" a="1"/>
  <c r="R405" i="1" s="1"/>
  <c r="R391" i="1" a="1"/>
  <c r="R391" i="1" s="1"/>
  <c r="W391" i="1" a="1"/>
  <c r="W391" i="1" s="1"/>
  <c r="Z391" i="1" s="1" a="1"/>
  <c r="Z391" i="1" s="1"/>
  <c r="W404" i="1" a="1"/>
  <c r="W404" i="1" s="1"/>
  <c r="R404" i="1" a="1"/>
  <c r="R404" i="1" s="1"/>
  <c r="R398" i="1" a="1"/>
  <c r="R398" i="1" s="1"/>
  <c r="W398" i="1" a="1"/>
  <c r="W398" i="1" s="1"/>
  <c r="Z398" i="1" s="1" a="1"/>
  <c r="Z398" i="1" s="1"/>
  <c r="W395" i="1" a="1"/>
  <c r="W395" i="1" s="1"/>
  <c r="Z395" i="1" s="1" a="1"/>
  <c r="Z395" i="1" s="1"/>
  <c r="R395" i="1" a="1"/>
  <c r="R395" i="1" s="1"/>
  <c r="R402" i="1" a="1"/>
  <c r="R402" i="1" s="1"/>
  <c r="W402" i="1" a="1"/>
  <c r="W402" i="1" s="1"/>
  <c r="Z402" i="1" s="1" a="1"/>
  <c r="Z402" i="1" s="1"/>
  <c r="R399" i="1" a="1"/>
  <c r="R399" i="1" s="1"/>
  <c r="W399" i="1" a="1"/>
  <c r="W399" i="1" s="1"/>
  <c r="Z399" i="1" s="1" a="1"/>
  <c r="Z399" i="1" s="1"/>
  <c r="R397" i="1" a="1"/>
  <c r="R397" i="1" s="1"/>
  <c r="W397" i="1" a="1"/>
  <c r="W397" i="1" s="1"/>
  <c r="S397" i="1" s="1" a="1"/>
  <c r="S397" i="1" s="1"/>
  <c r="R392" i="1" a="1"/>
  <c r="R392" i="1" s="1"/>
  <c r="W392" i="1" a="1"/>
  <c r="W392" i="1" s="1"/>
  <c r="Z392" i="1" s="1" a="1"/>
  <c r="Z392" i="1" s="1"/>
  <c r="R400" i="1" a="1"/>
  <c r="R400" i="1" s="1"/>
  <c r="W400" i="1" a="1"/>
  <c r="W400" i="1" s="1"/>
  <c r="S400" i="1" s="1" a="1"/>
  <c r="S400" i="1" s="1"/>
  <c r="R406" i="1" a="1"/>
  <c r="R406" i="1" s="1"/>
  <c r="W406" i="1" a="1"/>
  <c r="W406" i="1" s="1"/>
  <c r="S406" i="1" s="1" a="1"/>
  <c r="S406" i="1" s="1"/>
  <c r="R403" i="1" a="1"/>
  <c r="R403" i="1" s="1"/>
  <c r="W403" i="1" a="1"/>
  <c r="W403" i="1" s="1"/>
  <c r="Z403" i="1" s="1" a="1"/>
  <c r="Z403" i="1" s="1"/>
  <c r="W394" i="1" a="1"/>
  <c r="W394" i="1" s="1"/>
  <c r="Z394" i="1" s="1" a="1"/>
  <c r="Z394" i="1" s="1"/>
  <c r="R394" i="1" a="1"/>
  <c r="R394" i="1" s="1"/>
  <c r="R389" i="1" a="1"/>
  <c r="R389" i="1" s="1"/>
  <c r="W389" i="1" a="1"/>
  <c r="W389" i="1" s="1"/>
  <c r="Z389" i="1" s="1" a="1"/>
  <c r="Z389" i="1" s="1"/>
  <c r="R387" i="1" a="1"/>
  <c r="R387" i="1" s="1"/>
  <c r="W387" i="1" a="1"/>
  <c r="W387" i="1" s="1"/>
  <c r="Z387" i="1" s="1" a="1"/>
  <c r="Z387" i="1" s="1"/>
  <c r="W396" i="1" a="1"/>
  <c r="W396" i="1" s="1"/>
  <c r="R396" i="1" a="1"/>
  <c r="R396" i="1" s="1"/>
  <c r="R393" i="1" a="1"/>
  <c r="R393" i="1" s="1"/>
  <c r="W393" i="1" a="1"/>
  <c r="W393" i="1" s="1"/>
  <c r="Z393" i="1" s="1" a="1"/>
  <c r="Z393" i="1" s="1"/>
  <c r="R388" i="1" a="1"/>
  <c r="R388" i="1" s="1"/>
  <c r="W388" i="1" a="1"/>
  <c r="W388" i="1" s="1"/>
  <c r="S388" i="1" s="1" a="1"/>
  <c r="S388" i="1" s="1"/>
  <c r="R401" i="1" a="1"/>
  <c r="R401" i="1" s="1"/>
  <c r="W401" i="1" a="1"/>
  <c r="W401" i="1" s="1"/>
  <c r="S401" i="1" s="1" a="1"/>
  <c r="S401" i="1" s="1"/>
  <c r="R390" i="1" a="1"/>
  <c r="R390" i="1" s="1"/>
  <c r="W390" i="1" a="1"/>
  <c r="W390" i="1" s="1"/>
  <c r="S390" i="1" s="1" a="1"/>
  <c r="S390" i="1" s="1"/>
  <c r="R386" i="1" a="1"/>
  <c r="R386" i="1" s="1"/>
  <c r="W386" i="1" a="1"/>
  <c r="W386" i="1" s="1"/>
  <c r="W385" i="1" a="1"/>
  <c r="W385" i="1" s="1"/>
  <c r="Z385" i="1" s="1" a="1"/>
  <c r="Z385" i="1" s="1"/>
  <c r="R385" i="1" a="1"/>
  <c r="R385" i="1" s="1"/>
  <c r="R181" i="1" a="1"/>
  <c r="R181" i="1" s="1"/>
  <c r="W181" i="1" a="1"/>
  <c r="W181" i="1" s="1"/>
  <c r="S181" i="1" s="1" a="1"/>
  <c r="S181" i="1" s="1"/>
  <c r="R374" i="1" a="1"/>
  <c r="R374" i="1" s="1"/>
  <c r="W374" i="1" a="1"/>
  <c r="W374" i="1" s="1"/>
  <c r="S374" i="1" s="1" a="1"/>
  <c r="S374" i="1" s="1"/>
  <c r="W64" i="1" a="1"/>
  <c r="W64" i="1" s="1"/>
  <c r="S64" i="1" s="1" a="1"/>
  <c r="S64" i="1" s="1"/>
  <c r="R64" i="1" a="1"/>
  <c r="R64" i="1" s="1"/>
  <c r="W110" i="1" a="1"/>
  <c r="W110" i="1" s="1"/>
  <c r="R110" i="1" a="1"/>
  <c r="R110" i="1" s="1"/>
  <c r="W107" i="1" a="1"/>
  <c r="W107" i="1" s="1"/>
  <c r="S107" i="1" s="1" a="1"/>
  <c r="S107" i="1" s="1"/>
  <c r="R107" i="1" a="1"/>
  <c r="R107" i="1" s="1"/>
  <c r="R68" i="1" a="1"/>
  <c r="R68" i="1" s="1"/>
  <c r="W68" i="1" a="1"/>
  <c r="W68" i="1" s="1"/>
  <c r="S68" i="1" s="1" a="1"/>
  <c r="S68" i="1" s="1"/>
  <c r="R146" i="1" a="1"/>
  <c r="R146" i="1" s="1"/>
  <c r="W146" i="1" a="1"/>
  <c r="W146" i="1" s="1"/>
  <c r="S146" i="1" s="1" a="1"/>
  <c r="S146" i="1" s="1"/>
  <c r="R84" i="1" a="1"/>
  <c r="R84" i="1" s="1"/>
  <c r="W84" i="1" a="1"/>
  <c r="W84" i="1" s="1"/>
  <c r="Z84" i="1" s="1" a="1"/>
  <c r="Z84" i="1" s="1"/>
  <c r="R16" i="1" a="1"/>
  <c r="R16" i="1" s="1"/>
  <c r="W16" i="1" a="1"/>
  <c r="W16" i="1" s="1"/>
  <c r="Z16" i="1" s="1" a="1"/>
  <c r="Z16" i="1" s="1"/>
  <c r="R156" i="1" a="1"/>
  <c r="R156" i="1" s="1"/>
  <c r="W156" i="1" a="1"/>
  <c r="W156" i="1" s="1"/>
  <c r="S156" i="1" s="1" a="1"/>
  <c r="S156" i="1" s="1"/>
  <c r="W130" i="1" a="1"/>
  <c r="W130" i="1" s="1"/>
  <c r="S130" i="1" s="1" a="1"/>
  <c r="S130" i="1" s="1"/>
  <c r="R130" i="1" a="1"/>
  <c r="R130" i="1" s="1"/>
  <c r="R142" i="1" a="1"/>
  <c r="R142" i="1" s="1"/>
  <c r="W142" i="1" a="1"/>
  <c r="W142" i="1" s="1"/>
  <c r="Z142" i="1" s="1" a="1"/>
  <c r="Z142" i="1" s="1"/>
  <c r="R342" i="1" a="1"/>
  <c r="R342" i="1" s="1"/>
  <c r="W342" i="1" a="1"/>
  <c r="W342" i="1" s="1"/>
  <c r="S342" i="1" s="1" a="1"/>
  <c r="S342" i="1" s="1"/>
  <c r="R134" i="1" a="1"/>
  <c r="R134" i="1" s="1"/>
  <c r="W134" i="1" a="1"/>
  <c r="W134" i="1" s="1"/>
  <c r="Z134" i="1" s="1" a="1"/>
  <c r="Z134" i="1" s="1"/>
  <c r="W38" i="1" a="1"/>
  <c r="W38" i="1" s="1"/>
  <c r="R38" i="1" a="1"/>
  <c r="R38" i="1" s="1"/>
  <c r="R53" i="1" a="1"/>
  <c r="R53" i="1" s="1"/>
  <c r="W53" i="1" a="1"/>
  <c r="W53" i="1" s="1"/>
  <c r="S53" i="1" s="1" a="1"/>
  <c r="S53" i="1" s="1"/>
  <c r="R346" i="1" a="1"/>
  <c r="R346" i="1" s="1"/>
  <c r="W346" i="1" a="1"/>
  <c r="W346" i="1" s="1"/>
  <c r="Z346" i="1" s="1" a="1"/>
  <c r="Z346" i="1" s="1"/>
  <c r="R186" i="1" a="1"/>
  <c r="R186" i="1" s="1"/>
  <c r="W186" i="1" a="1"/>
  <c r="W186" i="1" s="1"/>
  <c r="S186" i="1" s="1" a="1"/>
  <c r="S186" i="1" s="1"/>
  <c r="W13" i="1" a="1"/>
  <c r="W13" i="1" s="1"/>
  <c r="Z13" i="1" s="1" a="1"/>
  <c r="Z13" i="1" s="1"/>
  <c r="R13" i="1" a="1"/>
  <c r="R13" i="1" s="1"/>
  <c r="W329" i="1" a="1"/>
  <c r="W329" i="1" s="1"/>
  <c r="Z329" i="1" s="1" a="1"/>
  <c r="Z329" i="1" s="1"/>
  <c r="R329" i="1" a="1"/>
  <c r="R329" i="1" s="1"/>
  <c r="R371" i="1" a="1"/>
  <c r="R371" i="1" s="1"/>
  <c r="W371" i="1" a="1"/>
  <c r="W371" i="1" s="1"/>
  <c r="Z371" i="1" s="1" a="1"/>
  <c r="Z371" i="1" s="1"/>
  <c r="R190" i="1" a="1"/>
  <c r="R190" i="1" s="1"/>
  <c r="W190" i="1" a="1"/>
  <c r="W190" i="1" s="1"/>
  <c r="Z190" i="1" s="1" a="1"/>
  <c r="Z190" i="1" s="1"/>
  <c r="R57" i="1" a="1"/>
  <c r="R57" i="1" s="1"/>
  <c r="W57" i="1" a="1"/>
  <c r="W57" i="1" s="1"/>
  <c r="Z57" i="1" s="1" a="1"/>
  <c r="Z57" i="1" s="1"/>
  <c r="R297" i="1" a="1"/>
  <c r="R297" i="1" s="1"/>
  <c r="W297" i="1" a="1"/>
  <c r="W297" i="1" s="1"/>
  <c r="S297" i="1" s="1" a="1"/>
  <c r="S297" i="1" s="1"/>
  <c r="W179" i="1" a="1"/>
  <c r="W179" i="1" s="1"/>
  <c r="R179" i="1" a="1"/>
  <c r="R179" i="1" s="1"/>
  <c r="R132" i="1" a="1"/>
  <c r="R132" i="1" s="1"/>
  <c r="W132" i="1" a="1"/>
  <c r="W132" i="1" s="1"/>
  <c r="S132" i="1" s="1" a="1"/>
  <c r="S132" i="1" s="1"/>
  <c r="R198" i="1" a="1"/>
  <c r="R198" i="1" s="1"/>
  <c r="W198" i="1" a="1"/>
  <c r="W198" i="1" s="1"/>
  <c r="S198" i="1" s="1" a="1"/>
  <c r="S198" i="1" s="1"/>
  <c r="R122" i="1" a="1"/>
  <c r="R122" i="1" s="1"/>
  <c r="W122" i="1" a="1"/>
  <c r="W122" i="1" s="1"/>
  <c r="S122" i="1" s="1" a="1"/>
  <c r="S122" i="1" s="1"/>
  <c r="W254" i="1" a="1"/>
  <c r="W254" i="1" s="1"/>
  <c r="R254" i="1" a="1"/>
  <c r="R254" i="1" s="1"/>
  <c r="R79" i="1" a="1"/>
  <c r="R79" i="1" s="1"/>
  <c r="W79" i="1" a="1"/>
  <c r="W79" i="1" s="1"/>
  <c r="Z79" i="1" s="1" a="1"/>
  <c r="Z79" i="1" s="1"/>
  <c r="R244" i="1" a="1"/>
  <c r="R244" i="1" s="1"/>
  <c r="W244" i="1" a="1"/>
  <c r="W244" i="1" s="1"/>
  <c r="S244" i="1" s="1" a="1"/>
  <c r="S244" i="1" s="1"/>
  <c r="R318" i="1" a="1"/>
  <c r="R318" i="1" s="1"/>
  <c r="W318" i="1" a="1"/>
  <c r="W318" i="1" s="1"/>
  <c r="S318" i="1" s="1" a="1"/>
  <c r="S318" i="1" s="1"/>
  <c r="R232" i="1" a="1"/>
  <c r="R232" i="1" s="1"/>
  <c r="W232" i="1" a="1"/>
  <c r="W232" i="1" s="1"/>
  <c r="W224" i="1" a="1"/>
  <c r="W224" i="1" s="1"/>
  <c r="S224" i="1" s="1" a="1"/>
  <c r="S224" i="1" s="1"/>
  <c r="R224" i="1" a="1"/>
  <c r="R224" i="1" s="1"/>
  <c r="R12" i="1" a="1"/>
  <c r="R12" i="1" s="1"/>
  <c r="W12" i="1" a="1"/>
  <c r="W12" i="1" s="1"/>
  <c r="S12" i="1" s="1" a="1"/>
  <c r="S12" i="1" s="1"/>
  <c r="R95" i="1" a="1"/>
  <c r="R95" i="1" s="1"/>
  <c r="W95" i="1" a="1"/>
  <c r="W95" i="1" s="1"/>
  <c r="Z95" i="1" s="1" a="1"/>
  <c r="Z95" i="1" s="1"/>
  <c r="R168" i="1" a="1"/>
  <c r="R168" i="1" s="1"/>
  <c r="W168" i="1" a="1"/>
  <c r="W168" i="1" s="1"/>
  <c r="S168" i="1" s="1" a="1"/>
  <c r="S168" i="1" s="1"/>
  <c r="W197" i="1" a="1"/>
  <c r="W197" i="1" s="1"/>
  <c r="S197" i="1" s="1" a="1"/>
  <c r="S197" i="1" s="1"/>
  <c r="R197" i="1" a="1"/>
  <c r="R197" i="1" s="1"/>
  <c r="R219" i="1" a="1"/>
  <c r="R219" i="1" s="1"/>
  <c r="W219" i="1" a="1"/>
  <c r="W219" i="1" s="1"/>
  <c r="S219" i="1" s="1" a="1"/>
  <c r="S219" i="1" s="1"/>
  <c r="R154" i="1" a="1"/>
  <c r="R154" i="1" s="1"/>
  <c r="W154" i="1" a="1"/>
  <c r="W154" i="1" s="1"/>
  <c r="S154" i="1" s="1" a="1"/>
  <c r="S154" i="1" s="1"/>
  <c r="W351" i="1" a="1"/>
  <c r="W351" i="1" s="1"/>
  <c r="Z351" i="1" s="1" a="1"/>
  <c r="Z351" i="1" s="1"/>
  <c r="R351" i="1" a="1"/>
  <c r="R351" i="1" s="1"/>
  <c r="W327" i="1" a="1"/>
  <c r="W327" i="1" s="1"/>
  <c r="R327" i="1" a="1"/>
  <c r="R327" i="1" s="1"/>
  <c r="R123" i="1" a="1"/>
  <c r="R123" i="1" s="1"/>
  <c r="W123" i="1" a="1"/>
  <c r="W123" i="1" s="1"/>
  <c r="S123" i="1" s="1" a="1"/>
  <c r="S123" i="1" s="1"/>
  <c r="R298" i="1" a="1"/>
  <c r="R298" i="1" s="1"/>
  <c r="W298" i="1" a="1"/>
  <c r="W298" i="1" s="1"/>
  <c r="S298" i="1" s="1" a="1"/>
  <c r="S298" i="1" s="1"/>
  <c r="W295" i="1" a="1"/>
  <c r="W295" i="1" s="1"/>
  <c r="Z295" i="1" s="1" a="1"/>
  <c r="Z295" i="1" s="1"/>
  <c r="R295" i="1" a="1"/>
  <c r="R295" i="1" s="1"/>
  <c r="R148" i="1" a="1"/>
  <c r="R148" i="1" s="1"/>
  <c r="W148" i="1" a="1"/>
  <c r="W148" i="1" s="1"/>
  <c r="Z148" i="1" s="1" a="1"/>
  <c r="Z148" i="1" s="1"/>
  <c r="R72" i="1" a="1"/>
  <c r="R72" i="1" s="1"/>
  <c r="W72" i="1" a="1"/>
  <c r="W72" i="1" s="1"/>
  <c r="Z72" i="1" s="1" a="1"/>
  <c r="Z72" i="1" s="1"/>
  <c r="W213" i="1" a="1"/>
  <c r="W213" i="1" s="1"/>
  <c r="S213" i="1" s="1" a="1"/>
  <c r="S213" i="1" s="1"/>
  <c r="R213" i="1" a="1"/>
  <c r="R213" i="1" s="1"/>
  <c r="W260" i="1" a="1"/>
  <c r="W260" i="1" s="1"/>
  <c r="R260" i="1" a="1"/>
  <c r="R260" i="1" s="1"/>
  <c r="R272" i="1" a="1"/>
  <c r="R272" i="1" s="1"/>
  <c r="W272" i="1" a="1"/>
  <c r="W272" i="1" s="1"/>
  <c r="R172" i="1" a="1"/>
  <c r="R172" i="1" s="1"/>
  <c r="W172" i="1" a="1"/>
  <c r="W172" i="1" s="1"/>
  <c r="Z172" i="1" s="1" a="1"/>
  <c r="Z172" i="1" s="1"/>
  <c r="W336" i="1" a="1"/>
  <c r="W336" i="1" s="1"/>
  <c r="Z336" i="1" s="1" a="1"/>
  <c r="Z336" i="1" s="1"/>
  <c r="R336" i="1" a="1"/>
  <c r="R336" i="1" s="1"/>
  <c r="R124" i="1" a="1"/>
  <c r="R124" i="1" s="1"/>
  <c r="W124" i="1" a="1"/>
  <c r="W124" i="1" s="1"/>
  <c r="Z124" i="1" s="1" a="1"/>
  <c r="Z124" i="1" s="1"/>
  <c r="R101" i="1" a="1"/>
  <c r="R101" i="1" s="1"/>
  <c r="W101" i="1" a="1"/>
  <c r="W101" i="1" s="1"/>
  <c r="Z101" i="1" s="1" a="1"/>
  <c r="Z101" i="1" s="1"/>
  <c r="W96" i="1" a="1"/>
  <c r="W96" i="1" s="1"/>
  <c r="R96" i="1" a="1"/>
  <c r="R96" i="1" s="1"/>
  <c r="W167" i="1" a="1"/>
  <c r="W167" i="1" s="1"/>
  <c r="Z167" i="1" s="1" a="1"/>
  <c r="Z167" i="1" s="1"/>
  <c r="R167" i="1" a="1"/>
  <c r="R167" i="1" s="1"/>
  <c r="R157" i="1" a="1"/>
  <c r="R157" i="1" s="1"/>
  <c r="W157" i="1" a="1"/>
  <c r="W157" i="1" s="1"/>
  <c r="Z157" i="1" s="1" a="1"/>
  <c r="Z157" i="1" s="1"/>
  <c r="R370" i="1" a="1"/>
  <c r="R370" i="1" s="1"/>
  <c r="W370" i="1" a="1"/>
  <c r="W370" i="1" s="1"/>
  <c r="S370" i="1" s="1" a="1"/>
  <c r="S370" i="1" s="1"/>
  <c r="W367" i="1" a="1"/>
  <c r="W367" i="1" s="1"/>
  <c r="Z367" i="1" s="1" a="1"/>
  <c r="Z367" i="1" s="1"/>
  <c r="R367" i="1" a="1"/>
  <c r="R367" i="1" s="1"/>
  <c r="R331" i="1" a="1"/>
  <c r="R331" i="1" s="1"/>
  <c r="W331" i="1" a="1"/>
  <c r="W331" i="1" s="1"/>
  <c r="Z331" i="1" s="1" a="1"/>
  <c r="Z331" i="1" s="1"/>
  <c r="R241" i="1" a="1"/>
  <c r="R241" i="1" s="1"/>
  <c r="W241" i="1" a="1"/>
  <c r="W241" i="1" s="1"/>
  <c r="S241" i="1" s="1" a="1"/>
  <c r="S241" i="1" s="1"/>
  <c r="R39" i="1" a="1"/>
  <c r="R39" i="1" s="1"/>
  <c r="W39" i="1" a="1"/>
  <c r="W39" i="1" s="1"/>
  <c r="S39" i="1" s="1" a="1"/>
  <c r="S39" i="1" s="1"/>
  <c r="R175" i="1" a="1"/>
  <c r="R175" i="1" s="1"/>
  <c r="W175" i="1" a="1"/>
  <c r="W175" i="1" s="1"/>
  <c r="S175" i="1" s="1" a="1"/>
  <c r="S175" i="1" s="1"/>
  <c r="R247" i="1" a="1"/>
  <c r="R247" i="1" s="1"/>
  <c r="W247" i="1" a="1"/>
  <c r="W247" i="1" s="1"/>
  <c r="Z247" i="1" s="1" a="1"/>
  <c r="Z247" i="1" s="1"/>
  <c r="W11" i="1" a="1"/>
  <c r="W11" i="1" s="1"/>
  <c r="S11" i="1" s="1" a="1"/>
  <c r="S11" i="1" s="1"/>
  <c r="R11" i="1" a="1"/>
  <c r="R11" i="1" s="1"/>
  <c r="R69" i="1" a="1"/>
  <c r="R69" i="1" s="1"/>
  <c r="W69" i="1" a="1"/>
  <c r="W69" i="1" s="1"/>
  <c r="Z69" i="1" s="1" a="1"/>
  <c r="Z69" i="1" s="1"/>
  <c r="R305" i="1" a="1"/>
  <c r="R305" i="1" s="1"/>
  <c r="W305" i="1" a="1"/>
  <c r="W305" i="1" s="1"/>
  <c r="Z305" i="1" s="1" a="1"/>
  <c r="Z305" i="1" s="1"/>
  <c r="W126" i="1" a="1"/>
  <c r="W126" i="1" s="1"/>
  <c r="S126" i="1" s="1" a="1"/>
  <c r="S126" i="1" s="1"/>
  <c r="R126" i="1" a="1"/>
  <c r="R126" i="1" s="1"/>
  <c r="R48" i="1" a="1"/>
  <c r="R48" i="1" s="1"/>
  <c r="W48" i="1" a="1"/>
  <c r="W48" i="1" s="1"/>
  <c r="Z48" i="1" s="1" a="1"/>
  <c r="Z48" i="1" s="1"/>
  <c r="R55" i="1" a="1"/>
  <c r="R55" i="1" s="1"/>
  <c r="W55" i="1" a="1"/>
  <c r="W55" i="1" s="1"/>
  <c r="Z55" i="1" s="1" a="1"/>
  <c r="Z55" i="1" s="1"/>
  <c r="R283" i="1" a="1"/>
  <c r="R283" i="1" s="1"/>
  <c r="W283" i="1" a="1"/>
  <c r="W283" i="1" s="1"/>
  <c r="S283" i="1" s="1" a="1"/>
  <c r="S283" i="1" s="1"/>
  <c r="R152" i="1" a="1"/>
  <c r="R152" i="1" s="1"/>
  <c r="W152" i="1" a="1"/>
  <c r="W152" i="1" s="1"/>
  <c r="R350" i="1" a="1"/>
  <c r="R350" i="1" s="1"/>
  <c r="W350" i="1" a="1"/>
  <c r="W350" i="1" s="1"/>
  <c r="Z350" i="1" s="1" a="1"/>
  <c r="Z350" i="1" s="1"/>
  <c r="R242" i="1" a="1"/>
  <c r="R242" i="1" s="1"/>
  <c r="W242" i="1" a="1"/>
  <c r="W242" i="1" s="1"/>
  <c r="S242" i="1" s="1" a="1"/>
  <c r="S242" i="1" s="1"/>
  <c r="R315" i="1" a="1"/>
  <c r="R315" i="1" s="1"/>
  <c r="W315" i="1" a="1"/>
  <c r="W315" i="1" s="1"/>
  <c r="S315" i="1" s="1" a="1"/>
  <c r="S315" i="1" s="1"/>
  <c r="R240" i="1" a="1"/>
  <c r="R240" i="1" s="1"/>
  <c r="W240" i="1" a="1"/>
  <c r="W240" i="1" s="1"/>
  <c r="S240" i="1" s="1" a="1"/>
  <c r="S240" i="1" s="1"/>
  <c r="R341" i="1" a="1"/>
  <c r="R341" i="1" s="1"/>
  <c r="W341" i="1" a="1"/>
  <c r="W341" i="1" s="1"/>
  <c r="Z341" i="1" s="1" a="1"/>
  <c r="Z341" i="1" s="1"/>
  <c r="R93" i="1" a="1"/>
  <c r="R93" i="1" s="1"/>
  <c r="W93" i="1" a="1"/>
  <c r="W93" i="1" s="1"/>
  <c r="R332" i="1" a="1"/>
  <c r="R332" i="1" s="1"/>
  <c r="W332" i="1" a="1"/>
  <c r="W332" i="1" s="1"/>
  <c r="S332" i="1" s="1" a="1"/>
  <c r="S332" i="1" s="1"/>
  <c r="R229" i="1" a="1"/>
  <c r="R229" i="1" s="1"/>
  <c r="W229" i="1" a="1"/>
  <c r="W229" i="1" s="1"/>
  <c r="S229" i="1" s="1" a="1"/>
  <c r="S229" i="1" s="1"/>
  <c r="R194" i="1" a="1"/>
  <c r="R194" i="1" s="1"/>
  <c r="W194" i="1" a="1"/>
  <c r="W194" i="1" s="1"/>
  <c r="Z194" i="1" s="1" a="1"/>
  <c r="Z194" i="1" s="1"/>
  <c r="W203" i="1" a="1"/>
  <c r="W203" i="1" s="1"/>
  <c r="Z203" i="1" s="1" a="1"/>
  <c r="Z203" i="1" s="1"/>
  <c r="R203" i="1" a="1"/>
  <c r="R203" i="1" s="1"/>
  <c r="W120" i="1" a="1"/>
  <c r="W120" i="1" s="1"/>
  <c r="Z120" i="1" s="1" a="1"/>
  <c r="Z120" i="1" s="1"/>
  <c r="R120" i="1" a="1"/>
  <c r="R120" i="1" s="1"/>
  <c r="W285" i="1" a="1"/>
  <c r="W285" i="1" s="1"/>
  <c r="R285" i="1" a="1"/>
  <c r="R285" i="1" s="1"/>
  <c r="W199" i="1" a="1"/>
  <c r="W199" i="1" s="1"/>
  <c r="R199" i="1" a="1"/>
  <c r="R199" i="1" s="1"/>
  <c r="R384" i="1" a="1"/>
  <c r="R384" i="1" s="1"/>
  <c r="W384" i="1" a="1"/>
  <c r="W384" i="1" s="1"/>
  <c r="Z384" i="1" s="1" a="1"/>
  <c r="Z384" i="1" s="1"/>
  <c r="R100" i="1" a="1"/>
  <c r="R100" i="1" s="1"/>
  <c r="W100" i="1" a="1"/>
  <c r="W100" i="1" s="1"/>
  <c r="Z100" i="1" s="1" a="1"/>
  <c r="Z100" i="1" s="1"/>
  <c r="R360" i="1" a="1"/>
  <c r="R360" i="1" s="1"/>
  <c r="W360" i="1" a="1"/>
  <c r="W360" i="1" s="1"/>
  <c r="S360" i="1" s="1" a="1"/>
  <c r="S360" i="1" s="1"/>
  <c r="R259" i="1" a="1"/>
  <c r="R259" i="1" s="1"/>
  <c r="W259" i="1" a="1"/>
  <c r="W259" i="1" s="1"/>
  <c r="S259" i="1" s="1" a="1"/>
  <c r="S259" i="1" s="1"/>
  <c r="R74" i="1" a="1"/>
  <c r="R74" i="1" s="1"/>
  <c r="W74" i="1" a="1"/>
  <c r="W74" i="1" s="1"/>
  <c r="W343" i="1" a="1"/>
  <c r="W343" i="1" s="1"/>
  <c r="S343" i="1" s="1" a="1"/>
  <c r="S343" i="1" s="1"/>
  <c r="R343" i="1" a="1"/>
  <c r="R343" i="1" s="1"/>
  <c r="W335" i="1" a="1"/>
  <c r="W335" i="1" s="1"/>
  <c r="S335" i="1" s="1" a="1"/>
  <c r="S335" i="1" s="1"/>
  <c r="R335" i="1" a="1"/>
  <c r="R335" i="1" s="1"/>
  <c r="R269" i="1" a="1"/>
  <c r="R269" i="1" s="1"/>
  <c r="W269" i="1" a="1"/>
  <c r="W269" i="1" s="1"/>
  <c r="R143" i="1" a="1"/>
  <c r="R143" i="1" s="1"/>
  <c r="W143" i="1" a="1"/>
  <c r="W143" i="1" s="1"/>
  <c r="S143" i="1" s="1" a="1"/>
  <c r="S143" i="1" s="1"/>
  <c r="R253" i="1" a="1"/>
  <c r="R253" i="1" s="1"/>
  <c r="W253" i="1" a="1"/>
  <c r="W253" i="1" s="1"/>
  <c r="Z253" i="1" s="1" a="1"/>
  <c r="Z253" i="1" s="1"/>
  <c r="W145" i="1" a="1"/>
  <c r="W145" i="1" s="1"/>
  <c r="R145" i="1" a="1"/>
  <c r="R145" i="1" s="1"/>
  <c r="R45" i="1" a="1"/>
  <c r="R45" i="1" s="1"/>
  <c r="W45" i="1" a="1"/>
  <c r="W45" i="1" s="1"/>
  <c r="S45" i="1" s="1" a="1"/>
  <c r="S45" i="1" s="1"/>
  <c r="W359" i="1" a="1"/>
  <c r="W359" i="1" s="1"/>
  <c r="S359" i="1" s="1" a="1"/>
  <c r="S359" i="1" s="1"/>
  <c r="R359" i="1" a="1"/>
  <c r="R359" i="1" s="1"/>
  <c r="R97" i="1" a="1"/>
  <c r="R97" i="1" s="1"/>
  <c r="W97" i="1" a="1"/>
  <c r="W97" i="1" s="1"/>
  <c r="Z97" i="1" s="1" a="1"/>
  <c r="Z97" i="1" s="1"/>
  <c r="R215" i="1" a="1"/>
  <c r="R215" i="1" s="1"/>
  <c r="W215" i="1" a="1"/>
  <c r="W215" i="1" s="1"/>
  <c r="S215" i="1" s="1" a="1"/>
  <c r="S215" i="1" s="1"/>
  <c r="W289" i="1" a="1"/>
  <c r="W289" i="1" s="1"/>
  <c r="Z289" i="1" s="1" a="1"/>
  <c r="Z289" i="1" s="1"/>
  <c r="R289" i="1" a="1"/>
  <c r="R289" i="1" s="1"/>
  <c r="R103" i="1" a="1"/>
  <c r="R103" i="1" s="1"/>
  <c r="W103" i="1" a="1"/>
  <c r="W103" i="1" s="1"/>
  <c r="R191" i="1" a="1"/>
  <c r="R191" i="1" s="1"/>
  <c r="W191" i="1" a="1"/>
  <c r="W191" i="1" s="1"/>
  <c r="Z191" i="1" s="1" a="1"/>
  <c r="Z191" i="1" s="1"/>
  <c r="R373" i="1" a="1"/>
  <c r="R373" i="1" s="1"/>
  <c r="W373" i="1" a="1"/>
  <c r="W373" i="1" s="1"/>
  <c r="Z373" i="1" s="1" a="1"/>
  <c r="Z373" i="1" s="1"/>
  <c r="R89" i="1" a="1"/>
  <c r="R89" i="1" s="1"/>
  <c r="W89" i="1" a="1"/>
  <c r="W89" i="1" s="1"/>
  <c r="S89" i="1" s="1" a="1"/>
  <c r="S89" i="1" s="1"/>
  <c r="W52" i="1" a="1"/>
  <c r="W52" i="1" s="1"/>
  <c r="Z52" i="1" s="1" a="1"/>
  <c r="Z52" i="1" s="1"/>
  <c r="R52" i="1" a="1"/>
  <c r="R52" i="1" s="1"/>
  <c r="R324" i="1" a="1"/>
  <c r="R324" i="1" s="1"/>
  <c r="W324" i="1" a="1"/>
  <c r="W324" i="1" s="1"/>
  <c r="R366" i="1" a="1"/>
  <c r="R366" i="1" s="1"/>
  <c r="W366" i="1" a="1"/>
  <c r="W366" i="1" s="1"/>
  <c r="Z366" i="1" s="1" a="1"/>
  <c r="Z366" i="1" s="1"/>
  <c r="W375" i="1" a="1"/>
  <c r="W375" i="1" s="1"/>
  <c r="S375" i="1" s="1" a="1"/>
  <c r="S375" i="1" s="1"/>
  <c r="R375" i="1" a="1"/>
  <c r="R375" i="1" s="1"/>
  <c r="R193" i="1" a="1"/>
  <c r="R193" i="1" s="1"/>
  <c r="W193" i="1" a="1"/>
  <c r="W193" i="1" s="1"/>
  <c r="Z193" i="1" s="1" a="1"/>
  <c r="Z193" i="1" s="1"/>
  <c r="R24" i="1" a="1"/>
  <c r="R24" i="1" s="1"/>
  <c r="W24" i="1" a="1"/>
  <c r="W24" i="1" s="1"/>
  <c r="Z24" i="1" s="1" a="1"/>
  <c r="Z24" i="1" s="1"/>
  <c r="R378" i="1" a="1"/>
  <c r="R378" i="1" s="1"/>
  <c r="W378" i="1" a="1"/>
  <c r="W378" i="1" s="1"/>
  <c r="S378" i="1" s="1" a="1"/>
  <c r="S378" i="1" s="1"/>
  <c r="R383" i="1" a="1"/>
  <c r="R383" i="1" s="1"/>
  <c r="W383" i="1" a="1"/>
  <c r="W383" i="1" s="1"/>
  <c r="Z383" i="1" s="1" a="1"/>
  <c r="Z383" i="1" s="1"/>
  <c r="R91" i="1" a="1"/>
  <c r="R91" i="1" s="1"/>
  <c r="W91" i="1" a="1"/>
  <c r="W91" i="1" s="1"/>
  <c r="Z91" i="1" s="1" a="1"/>
  <c r="Z91" i="1" s="1"/>
  <c r="R99" i="1" a="1"/>
  <c r="R99" i="1" s="1"/>
  <c r="W99" i="1" a="1"/>
  <c r="W99" i="1" s="1"/>
  <c r="S99" i="1" s="1" a="1"/>
  <c r="S99" i="1" s="1"/>
  <c r="R376" i="1" a="1"/>
  <c r="R376" i="1" s="1"/>
  <c r="W376" i="1" a="1"/>
  <c r="W376" i="1" s="1"/>
  <c r="Z376" i="1" s="1" a="1"/>
  <c r="Z376" i="1" s="1"/>
  <c r="R221" i="1" a="1"/>
  <c r="R221" i="1" s="1"/>
  <c r="W221" i="1" a="1"/>
  <c r="W221" i="1" s="1"/>
  <c r="R271" i="1" a="1"/>
  <c r="R271" i="1" s="1"/>
  <c r="W271" i="1" a="1"/>
  <c r="W271" i="1" s="1"/>
  <c r="Z271" i="1" s="1" a="1"/>
  <c r="Z271" i="1" s="1"/>
  <c r="R29" i="1" a="1"/>
  <c r="R29" i="1" s="1"/>
  <c r="W29" i="1" a="1"/>
  <c r="W29" i="1" s="1"/>
  <c r="S29" i="1" s="1" a="1"/>
  <c r="S29" i="1" s="1"/>
  <c r="R166" i="1" a="1"/>
  <c r="R166" i="1" s="1"/>
  <c r="W166" i="1" a="1"/>
  <c r="W166" i="1" s="1"/>
  <c r="Z166" i="1" s="1" a="1"/>
  <c r="Z166" i="1" s="1"/>
  <c r="R349" i="1" a="1"/>
  <c r="R349" i="1" s="1"/>
  <c r="W349" i="1" a="1"/>
  <c r="W349" i="1" s="1"/>
  <c r="S349" i="1" s="1" a="1"/>
  <c r="S349" i="1" s="1"/>
  <c r="R222" i="1" a="1"/>
  <c r="R222" i="1" s="1"/>
  <c r="W222" i="1" a="1"/>
  <c r="W222" i="1" s="1"/>
  <c r="Z222" i="1" s="1" a="1"/>
  <c r="Z222" i="1" s="1"/>
  <c r="W129" i="1" a="1"/>
  <c r="W129" i="1" s="1"/>
  <c r="S129" i="1" s="1" a="1"/>
  <c r="S129" i="1" s="1"/>
  <c r="R129" i="1" a="1"/>
  <c r="R129" i="1" s="1"/>
  <c r="R304" i="1" a="1"/>
  <c r="R304" i="1" s="1"/>
  <c r="W304" i="1" a="1"/>
  <c r="W304" i="1" s="1"/>
  <c r="Z304" i="1" s="1" a="1"/>
  <c r="Z304" i="1" s="1"/>
  <c r="W49" i="1" a="1"/>
  <c r="W49" i="1" s="1"/>
  <c r="R49" i="1" a="1"/>
  <c r="R49" i="1" s="1"/>
  <c r="R348" i="1" a="1"/>
  <c r="R348" i="1" s="1"/>
  <c r="W348" i="1" a="1"/>
  <c r="W348" i="1" s="1"/>
  <c r="Z348" i="1" s="1" a="1"/>
  <c r="Z348" i="1" s="1"/>
  <c r="W10" i="1" a="1"/>
  <c r="W10" i="1" s="1"/>
  <c r="S10" i="1" s="1" a="1"/>
  <c r="S10" i="1" s="1"/>
  <c r="R10" i="1" a="1"/>
  <c r="R10" i="1" s="1"/>
  <c r="R292" i="1" a="1"/>
  <c r="R292" i="1" s="1"/>
  <c r="W292" i="1" a="1"/>
  <c r="W292" i="1" s="1"/>
  <c r="R282" i="1" a="1"/>
  <c r="R282" i="1" s="1"/>
  <c r="W282" i="1" a="1"/>
  <c r="W282" i="1" s="1"/>
  <c r="Z282" i="1" s="1" a="1"/>
  <c r="Z282" i="1" s="1"/>
  <c r="W223" i="1" a="1"/>
  <c r="W223" i="1" s="1"/>
  <c r="S223" i="1" s="1" a="1"/>
  <c r="S223" i="1" s="1"/>
  <c r="R223" i="1" a="1"/>
  <c r="R223" i="1" s="1"/>
  <c r="R321" i="1" a="1"/>
  <c r="R321" i="1" s="1"/>
  <c r="W321" i="1" a="1"/>
  <c r="W321" i="1" s="1"/>
  <c r="Z321" i="1" s="1" a="1"/>
  <c r="Z321" i="1" s="1"/>
  <c r="W208" i="1" a="1"/>
  <c r="W208" i="1" s="1"/>
  <c r="Z208" i="1" s="1" a="1"/>
  <c r="Z208" i="1" s="1"/>
  <c r="R208" i="1" a="1"/>
  <c r="R208" i="1" s="1"/>
  <c r="R263" i="1" a="1"/>
  <c r="R263" i="1" s="1"/>
  <c r="W263" i="1" a="1"/>
  <c r="W263" i="1" s="1"/>
  <c r="S263" i="1" s="1" a="1"/>
  <c r="S263" i="1" s="1"/>
  <c r="R363" i="1" a="1"/>
  <c r="R363" i="1" s="1"/>
  <c r="W363" i="1" a="1"/>
  <c r="W363" i="1" s="1"/>
  <c r="R25" i="1" a="1"/>
  <c r="R25" i="1" s="1"/>
  <c r="W25" i="1" a="1"/>
  <c r="W25" i="1" s="1"/>
  <c r="Z25" i="1" s="1" a="1"/>
  <c r="Z25" i="1" s="1"/>
  <c r="R316" i="1" a="1"/>
  <c r="R316" i="1" s="1"/>
  <c r="W316" i="1" a="1"/>
  <c r="W316" i="1" s="1"/>
  <c r="S316" i="1" s="1" a="1"/>
  <c r="S316" i="1" s="1"/>
  <c r="R164" i="1" a="1"/>
  <c r="R164" i="1" s="1"/>
  <c r="W164" i="1" a="1"/>
  <c r="W164" i="1" s="1"/>
  <c r="Z164" i="1" s="1" a="1"/>
  <c r="Z164" i="1" s="1"/>
  <c r="R284" i="1" a="1"/>
  <c r="R284" i="1" s="1"/>
  <c r="W284" i="1" a="1"/>
  <c r="W284" i="1" s="1"/>
  <c r="S284" i="1" s="1" a="1"/>
  <c r="S284" i="1" s="1"/>
  <c r="W112" i="1" a="1"/>
  <c r="W112" i="1" s="1"/>
  <c r="Z112" i="1" s="1" a="1"/>
  <c r="Z112" i="1" s="1"/>
  <c r="R112" i="1" a="1"/>
  <c r="R112" i="1" s="1"/>
  <c r="R26" i="1" a="1"/>
  <c r="R26" i="1" s="1"/>
  <c r="W26" i="1" a="1"/>
  <c r="W26" i="1" s="1"/>
  <c r="S26" i="1" s="1" a="1"/>
  <c r="S26" i="1" s="1"/>
  <c r="R62" i="1" a="1"/>
  <c r="R62" i="1" s="1"/>
  <c r="W62" i="1" a="1"/>
  <c r="W62" i="1" s="1"/>
  <c r="S62" i="1" s="1" a="1"/>
  <c r="S62" i="1" s="1"/>
  <c r="R114" i="1" a="1"/>
  <c r="R114" i="1" s="1"/>
  <c r="W114" i="1" a="1"/>
  <c r="W114" i="1" s="1"/>
  <c r="R281" i="1" a="1"/>
  <c r="R281" i="1" s="1"/>
  <c r="W281" i="1" a="1"/>
  <c r="W281" i="1" s="1"/>
  <c r="R249" i="1" a="1"/>
  <c r="R249" i="1" s="1"/>
  <c r="W249" i="1" a="1"/>
  <c r="W249" i="1" s="1"/>
  <c r="R362" i="1" a="1"/>
  <c r="R362" i="1" s="1"/>
  <c r="W362" i="1" a="1"/>
  <c r="W362" i="1" s="1"/>
  <c r="S362" i="1" s="1" a="1"/>
  <c r="S362" i="1" s="1"/>
  <c r="W358" i="1" a="1"/>
  <c r="W358" i="1" s="1"/>
  <c r="Z358" i="1" s="1" a="1"/>
  <c r="Z358" i="1" s="1"/>
  <c r="R358" i="1" a="1"/>
  <c r="R358" i="1" s="1"/>
  <c r="W364" i="1" a="1"/>
  <c r="W364" i="1" s="1"/>
  <c r="Z364" i="1" s="1" a="1"/>
  <c r="Z364" i="1" s="1"/>
  <c r="R364" i="1" a="1"/>
  <c r="R364" i="1" s="1"/>
  <c r="R218" i="1" a="1"/>
  <c r="R218" i="1" s="1"/>
  <c r="W218" i="1" a="1"/>
  <c r="W218" i="1" s="1"/>
  <c r="S218" i="1" s="1" a="1"/>
  <c r="S218" i="1" s="1"/>
  <c r="R353" i="1" a="1"/>
  <c r="R353" i="1" s="1"/>
  <c r="W353" i="1" a="1"/>
  <c r="W353" i="1" s="1"/>
  <c r="S353" i="1" s="1" a="1"/>
  <c r="S353" i="1" s="1"/>
  <c r="W19" i="1" a="1"/>
  <c r="W19" i="1" s="1"/>
  <c r="R19" i="1" a="1"/>
  <c r="R19" i="1" s="1"/>
  <c r="R276" i="1" a="1"/>
  <c r="R276" i="1" s="1"/>
  <c r="W276" i="1" a="1"/>
  <c r="W276" i="1" s="1"/>
  <c r="Z276" i="1" s="1" a="1"/>
  <c r="Z276" i="1" s="1"/>
  <c r="R15" i="1" a="1"/>
  <c r="R15" i="1" s="1"/>
  <c r="W15" i="1" a="1"/>
  <c r="W15" i="1" s="1"/>
  <c r="Z15" i="1" s="1" a="1"/>
  <c r="Z15" i="1" s="1"/>
  <c r="R309" i="1" a="1"/>
  <c r="R309" i="1" s="1"/>
  <c r="W309" i="1" a="1"/>
  <c r="W309" i="1" s="1"/>
  <c r="S309" i="1" s="1" a="1"/>
  <c r="S309" i="1" s="1"/>
  <c r="W106" i="1" a="1"/>
  <c r="W106" i="1" s="1"/>
  <c r="Z106" i="1" s="1" a="1"/>
  <c r="Z106" i="1" s="1"/>
  <c r="R106" i="1" a="1"/>
  <c r="R106" i="1" s="1"/>
  <c r="W365" i="1" a="1"/>
  <c r="W365" i="1" s="1"/>
  <c r="R365" i="1" a="1"/>
  <c r="R365" i="1" s="1"/>
  <c r="W344" i="1" a="1"/>
  <c r="W344" i="1" s="1"/>
  <c r="S344" i="1" s="1" a="1"/>
  <c r="S344" i="1" s="1"/>
  <c r="R344" i="1" a="1"/>
  <c r="R344" i="1" s="1"/>
  <c r="R311" i="1" a="1"/>
  <c r="R311" i="1" s="1"/>
  <c r="W311" i="1" a="1"/>
  <c r="W311" i="1" s="1"/>
  <c r="Z311" i="1" s="1" a="1"/>
  <c r="Z311" i="1" s="1"/>
  <c r="R192" i="1" a="1"/>
  <c r="R192" i="1" s="1"/>
  <c r="W192" i="1" a="1"/>
  <c r="W192" i="1" s="1"/>
  <c r="S192" i="1" s="1" a="1"/>
  <c r="S192" i="1" s="1"/>
  <c r="W337" i="1" a="1"/>
  <c r="W337" i="1" s="1"/>
  <c r="S337" i="1" s="1" a="1"/>
  <c r="S337" i="1" s="1"/>
  <c r="R337" i="1" a="1"/>
  <c r="R337" i="1" s="1"/>
  <c r="R144" i="1" a="1"/>
  <c r="R144" i="1" s="1"/>
  <c r="W144" i="1" a="1"/>
  <c r="W144" i="1" s="1"/>
  <c r="Z144" i="1" s="1" a="1"/>
  <c r="Z144" i="1" s="1"/>
  <c r="R301" i="1" a="1"/>
  <c r="R301" i="1" s="1"/>
  <c r="W301" i="1" a="1"/>
  <c r="W301" i="1" s="1"/>
  <c r="Z301" i="1" s="1" a="1"/>
  <c r="Z301" i="1" s="1"/>
  <c r="R102" i="1" a="1"/>
  <c r="R102" i="1" s="1"/>
  <c r="W102" i="1" a="1"/>
  <c r="W102" i="1" s="1"/>
  <c r="S102" i="1" s="1" a="1"/>
  <c r="S102" i="1" s="1"/>
  <c r="R36" i="1" a="1"/>
  <c r="R36" i="1" s="1"/>
  <c r="W36" i="1" a="1"/>
  <c r="W36" i="1" s="1"/>
  <c r="W34" i="1" a="1"/>
  <c r="W34" i="1" s="1"/>
  <c r="Z34" i="1" s="1" a="1"/>
  <c r="Z34" i="1" s="1"/>
  <c r="R34" i="1" a="1"/>
  <c r="R34" i="1" s="1"/>
  <c r="R165" i="1" a="1"/>
  <c r="R165" i="1" s="1"/>
  <c r="W165" i="1" a="1"/>
  <c r="W165" i="1" s="1"/>
  <c r="S165" i="1" s="1" a="1"/>
  <c r="S165" i="1" s="1"/>
  <c r="R54" i="1" a="1"/>
  <c r="R54" i="1" s="1"/>
  <c r="W54" i="1" a="1"/>
  <c r="W54" i="1" s="1"/>
  <c r="W307" i="1" a="1"/>
  <c r="W307" i="1" s="1"/>
  <c r="Z307" i="1" s="1" a="1"/>
  <c r="Z307" i="1" s="1"/>
  <c r="R307" i="1" a="1"/>
  <c r="R307" i="1" s="1"/>
  <c r="W31" i="1" a="1"/>
  <c r="W31" i="1" s="1"/>
  <c r="S31" i="1" s="1" a="1"/>
  <c r="S31" i="1" s="1"/>
  <c r="R31" i="1" a="1"/>
  <c r="R31" i="1" s="1"/>
  <c r="R228" i="1" a="1"/>
  <c r="R228" i="1" s="1"/>
  <c r="W228" i="1" a="1"/>
  <c r="W228" i="1" s="1"/>
  <c r="S228" i="1" s="1" a="1"/>
  <c r="S228" i="1" s="1"/>
  <c r="W275" i="1" a="1"/>
  <c r="W275" i="1" s="1"/>
  <c r="S275" i="1" s="1" a="1"/>
  <c r="S275" i="1" s="1"/>
  <c r="R275" i="1" a="1"/>
  <c r="R275" i="1" s="1"/>
  <c r="W118" i="1" a="1"/>
  <c r="W118" i="1" s="1"/>
  <c r="Z118" i="1" s="1" a="1"/>
  <c r="Z118" i="1" s="1"/>
  <c r="R118" i="1" a="1"/>
  <c r="R118" i="1" s="1"/>
  <c r="R30" i="1" a="1"/>
  <c r="R30" i="1" s="1"/>
  <c r="W30" i="1" a="1"/>
  <c r="W30" i="1" s="1"/>
  <c r="S30" i="1" s="1" a="1"/>
  <c r="S30" i="1" s="1"/>
  <c r="R352" i="1" a="1"/>
  <c r="R352" i="1" s="1"/>
  <c r="W352" i="1" a="1"/>
  <c r="W352" i="1" s="1"/>
  <c r="S352" i="1" s="1" a="1"/>
  <c r="S352" i="1" s="1"/>
  <c r="R235" i="1" a="1"/>
  <c r="R235" i="1" s="1"/>
  <c r="W235" i="1" a="1"/>
  <c r="W235" i="1" s="1"/>
  <c r="Z235" i="1" s="1" a="1"/>
  <c r="Z235" i="1" s="1"/>
  <c r="R77" i="1" a="1"/>
  <c r="R77" i="1" s="1"/>
  <c r="W77" i="1" a="1"/>
  <c r="W77" i="1" s="1"/>
  <c r="R258" i="1" a="1"/>
  <c r="R258" i="1" s="1"/>
  <c r="W258" i="1" a="1"/>
  <c r="W258" i="1" s="1"/>
  <c r="Z258" i="1" s="1" a="1"/>
  <c r="Z258" i="1" s="1"/>
  <c r="R184" i="1" a="1"/>
  <c r="R184" i="1" s="1"/>
  <c r="W184" i="1" a="1"/>
  <c r="W184" i="1" s="1"/>
  <c r="S184" i="1" s="1" a="1"/>
  <c r="S184" i="1" s="1"/>
  <c r="W76" i="1" a="1"/>
  <c r="W76" i="1" s="1"/>
  <c r="Z76" i="1" s="1" a="1"/>
  <c r="Z76" i="1" s="1"/>
  <c r="R76" i="1" a="1"/>
  <c r="R76" i="1" s="1"/>
  <c r="R135" i="1" a="1"/>
  <c r="R135" i="1" s="1"/>
  <c r="W135" i="1" a="1"/>
  <c r="W135" i="1" s="1"/>
  <c r="S135" i="1" s="1" a="1"/>
  <c r="S135" i="1" s="1"/>
  <c r="R372" i="1" a="1"/>
  <c r="R372" i="1" s="1"/>
  <c r="W372" i="1" a="1"/>
  <c r="W372" i="1" s="1"/>
  <c r="S372" i="1" s="1" a="1"/>
  <c r="S372" i="1" s="1"/>
  <c r="W41" i="1" a="1"/>
  <c r="W41" i="1" s="1"/>
  <c r="Z41" i="1" s="1" a="1"/>
  <c r="Z41" i="1" s="1"/>
  <c r="R41" i="1" a="1"/>
  <c r="R41" i="1" s="1"/>
  <c r="R51" i="1" a="1"/>
  <c r="R51" i="1" s="1"/>
  <c r="W51" i="1" a="1"/>
  <c r="W51" i="1" s="1"/>
  <c r="S51" i="1" s="1" a="1"/>
  <c r="S51" i="1" s="1"/>
  <c r="R214" i="1" a="1"/>
  <c r="R214" i="1" s="1"/>
  <c r="W214" i="1" a="1"/>
  <c r="W214" i="1" s="1"/>
  <c r="R320" i="1" a="1"/>
  <c r="R320" i="1" s="1"/>
  <c r="W320" i="1" a="1"/>
  <c r="W320" i="1" s="1"/>
  <c r="S320" i="1" s="1" a="1"/>
  <c r="S320" i="1" s="1"/>
  <c r="W67" i="1" a="1"/>
  <c r="W67" i="1" s="1"/>
  <c r="Z67" i="1" s="1" a="1"/>
  <c r="Z67" i="1" s="1"/>
  <c r="R67" i="1" a="1"/>
  <c r="R67" i="1" s="1"/>
  <c r="R313" i="1" a="1"/>
  <c r="R313" i="1" s="1"/>
  <c r="W313" i="1" a="1"/>
  <c r="W313" i="1" s="1"/>
  <c r="S313" i="1" s="1" a="1"/>
  <c r="S313" i="1" s="1"/>
  <c r="W137" i="1" a="1"/>
  <c r="W137" i="1" s="1"/>
  <c r="S137" i="1" s="1" a="1"/>
  <c r="S137" i="1" s="1"/>
  <c r="R137" i="1" a="1"/>
  <c r="R137" i="1" s="1"/>
  <c r="W58" i="1" a="1"/>
  <c r="W58" i="1" s="1"/>
  <c r="Z58" i="1" s="1" a="1"/>
  <c r="Z58" i="1" s="1"/>
  <c r="R58" i="1" a="1"/>
  <c r="R58" i="1" s="1"/>
  <c r="W187" i="1" a="1"/>
  <c r="W187" i="1" s="1"/>
  <c r="S187" i="1" s="1" a="1"/>
  <c r="S187" i="1" s="1"/>
  <c r="R187" i="1" a="1"/>
  <c r="R187" i="1" s="1"/>
  <c r="R78" i="1" a="1"/>
  <c r="R78" i="1" s="1"/>
  <c r="W78" i="1" a="1"/>
  <c r="W78" i="1" s="1"/>
  <c r="Z78" i="1" s="1" a="1"/>
  <c r="Z78" i="1" s="1"/>
  <c r="W294" i="1" a="1"/>
  <c r="W294" i="1" s="1"/>
  <c r="S294" i="1" s="1" a="1"/>
  <c r="S294" i="1" s="1"/>
  <c r="R294" i="1" a="1"/>
  <c r="R294" i="1" s="1"/>
  <c r="R296" i="1" a="1"/>
  <c r="R296" i="1" s="1"/>
  <c r="W296" i="1" a="1"/>
  <c r="W296" i="1" s="1"/>
  <c r="Z296" i="1" s="1" a="1"/>
  <c r="Z296" i="1" s="1"/>
  <c r="R183" i="1" a="1"/>
  <c r="R183" i="1" s="1"/>
  <c r="W183" i="1" a="1"/>
  <c r="W183" i="1" s="1"/>
  <c r="Z183" i="1" s="1" a="1"/>
  <c r="Z183" i="1" s="1"/>
  <c r="R59" i="1" a="1"/>
  <c r="R59" i="1" s="1"/>
  <c r="W59" i="1" a="1"/>
  <c r="W59" i="1" s="1"/>
  <c r="Z59" i="1" s="1" a="1"/>
  <c r="Z59" i="1" s="1"/>
  <c r="W287" i="1" a="1"/>
  <c r="W287" i="1" s="1"/>
  <c r="Z287" i="1" s="1" a="1"/>
  <c r="Z287" i="1" s="1"/>
  <c r="R287" i="1" a="1"/>
  <c r="R287" i="1" s="1"/>
  <c r="R264" i="1" a="1"/>
  <c r="R264" i="1" s="1"/>
  <c r="W264" i="1" a="1"/>
  <c r="W264" i="1" s="1"/>
  <c r="Z264" i="1" s="1" a="1"/>
  <c r="Z264" i="1" s="1"/>
  <c r="W322" i="1" a="1"/>
  <c r="W322" i="1" s="1"/>
  <c r="Z322" i="1" s="1" a="1"/>
  <c r="Z322" i="1" s="1"/>
  <c r="R322" i="1" a="1"/>
  <c r="R322" i="1" s="1"/>
  <c r="R160" i="1" a="1"/>
  <c r="R160" i="1" s="1"/>
  <c r="W160" i="1" a="1"/>
  <c r="W160" i="1" s="1"/>
  <c r="Z160" i="1" s="1" a="1"/>
  <c r="Z160" i="1" s="1"/>
  <c r="R217" i="1" a="1"/>
  <c r="R217" i="1" s="1"/>
  <c r="W217" i="1" a="1"/>
  <c r="W217" i="1" s="1"/>
  <c r="S217" i="1" s="1" a="1"/>
  <c r="S217" i="1" s="1"/>
  <c r="R150" i="1" a="1"/>
  <c r="R150" i="1" s="1"/>
  <c r="W150" i="1" a="1"/>
  <c r="W150" i="1" s="1"/>
  <c r="S150" i="1" s="1" a="1"/>
  <c r="S150" i="1" s="1"/>
  <c r="W9" i="1" a="1"/>
  <c r="W9" i="1" s="1"/>
  <c r="Z9" i="1" s="1" a="1"/>
  <c r="Z9" i="1" s="1"/>
  <c r="R9" i="1" a="1"/>
  <c r="R9" i="1" s="1"/>
  <c r="W33" i="1" a="1"/>
  <c r="W33" i="1" s="1"/>
  <c r="Z33" i="1" s="1" a="1"/>
  <c r="Z33" i="1" s="1"/>
  <c r="R33" i="1" a="1"/>
  <c r="R33" i="1" s="1"/>
  <c r="R174" i="1" a="1"/>
  <c r="R174" i="1" s="1"/>
  <c r="W174" i="1" a="1"/>
  <c r="W174" i="1" s="1"/>
  <c r="Z174" i="1" s="1" a="1"/>
  <c r="Z174" i="1" s="1"/>
  <c r="R356" i="1" a="1"/>
  <c r="R356" i="1" s="1"/>
  <c r="W356" i="1" a="1"/>
  <c r="W356" i="1" s="1"/>
  <c r="R104" i="1" a="1"/>
  <c r="R104" i="1" s="1"/>
  <c r="W104" i="1" a="1"/>
  <c r="W104" i="1" s="1"/>
  <c r="S104" i="1" s="1" a="1"/>
  <c r="S104" i="1" s="1"/>
  <c r="W56" i="1" a="1"/>
  <c r="W56" i="1" s="1"/>
  <c r="Z56" i="1" s="1" a="1"/>
  <c r="Z56" i="1" s="1"/>
  <c r="R56" i="1" a="1"/>
  <c r="R56" i="1" s="1"/>
  <c r="W368" i="1" a="1"/>
  <c r="W368" i="1" s="1"/>
  <c r="Z368" i="1" s="1" a="1"/>
  <c r="Z368" i="1" s="1"/>
  <c r="R368" i="1" a="1"/>
  <c r="R368" i="1" s="1"/>
  <c r="W200" i="1" a="1"/>
  <c r="W200" i="1" s="1"/>
  <c r="S200" i="1" s="1" a="1"/>
  <c r="S200" i="1" s="1"/>
  <c r="R200" i="1" a="1"/>
  <c r="R200" i="1" s="1"/>
  <c r="W274" i="1" a="1"/>
  <c r="W274" i="1" s="1"/>
  <c r="S274" i="1" s="1" a="1"/>
  <c r="S274" i="1" s="1"/>
  <c r="R274" i="1" a="1"/>
  <c r="R274" i="1" s="1"/>
  <c r="R227" i="1" a="1"/>
  <c r="R227" i="1" s="1"/>
  <c r="W227" i="1" a="1"/>
  <c r="W227" i="1" s="1"/>
  <c r="Z227" i="1" s="1" a="1"/>
  <c r="Z227" i="1" s="1"/>
  <c r="R355" i="1" a="1"/>
  <c r="R355" i="1" s="1"/>
  <c r="W355" i="1" a="1"/>
  <c r="W355" i="1" s="1"/>
  <c r="Z355" i="1" s="1" a="1"/>
  <c r="Z355" i="1" s="1"/>
  <c r="R86" i="1" a="1"/>
  <c r="R86" i="1" s="1"/>
  <c r="W86" i="1" a="1"/>
  <c r="W86" i="1" s="1"/>
  <c r="S86" i="1" s="1" a="1"/>
  <c r="S86" i="1" s="1"/>
  <c r="R173" i="1" a="1"/>
  <c r="R173" i="1" s="1"/>
  <c r="W173" i="1" a="1"/>
  <c r="W173" i="1" s="1"/>
  <c r="R90" i="1" a="1"/>
  <c r="R90" i="1" s="1"/>
  <c r="W90" i="1" a="1"/>
  <c r="W90" i="1" s="1"/>
  <c r="S90" i="1" s="1" a="1"/>
  <c r="S90" i="1" s="1"/>
  <c r="W230" i="1" a="1"/>
  <c r="W230" i="1" s="1"/>
  <c r="S230" i="1" s="1" a="1"/>
  <c r="S230" i="1" s="1"/>
  <c r="R230" i="1" a="1"/>
  <c r="R230" i="1" s="1"/>
  <c r="R80" i="1" a="1"/>
  <c r="R80" i="1" s="1"/>
  <c r="W80" i="1" a="1"/>
  <c r="W80" i="1" s="1"/>
  <c r="Z80" i="1" s="1" a="1"/>
  <c r="Z80" i="1" s="1"/>
  <c r="R354" i="1" a="1"/>
  <c r="R354" i="1" s="1"/>
  <c r="W354" i="1" a="1"/>
  <c r="W354" i="1" s="1"/>
  <c r="S354" i="1" s="1" a="1"/>
  <c r="S354" i="1" s="1"/>
  <c r="R338" i="1" a="1"/>
  <c r="R338" i="1" s="1"/>
  <c r="W338" i="1" a="1"/>
  <c r="W338" i="1" s="1"/>
  <c r="Z338" i="1" s="1" a="1"/>
  <c r="Z338" i="1" s="1"/>
  <c r="W131" i="1" a="1"/>
  <c r="W131" i="1" s="1"/>
  <c r="Z131" i="1" s="1" a="1"/>
  <c r="Z131" i="1" s="1"/>
  <c r="R131" i="1" a="1"/>
  <c r="R131" i="1" s="1"/>
  <c r="R27" i="1" a="1"/>
  <c r="R27" i="1" s="1"/>
  <c r="W27" i="1" a="1"/>
  <c r="W27" i="1" s="1"/>
  <c r="Z27" i="1" s="1" a="1"/>
  <c r="Z27" i="1" s="1"/>
  <c r="R133" i="1" a="1"/>
  <c r="R133" i="1" s="1"/>
  <c r="W133" i="1" a="1"/>
  <c r="W133" i="1" s="1"/>
  <c r="R73" i="1" a="1"/>
  <c r="R73" i="1" s="1"/>
  <c r="W73" i="1" a="1"/>
  <c r="W73" i="1" s="1"/>
  <c r="Z73" i="1" s="1" a="1"/>
  <c r="Z73" i="1" s="1"/>
  <c r="R35" i="1" a="1"/>
  <c r="R35" i="1" s="1"/>
  <c r="W35" i="1" a="1"/>
  <c r="W35" i="1" s="1"/>
  <c r="S35" i="1" s="1" a="1"/>
  <c r="S35" i="1" s="1"/>
  <c r="R236" i="1" a="1"/>
  <c r="R236" i="1" s="1"/>
  <c r="W236" i="1" a="1"/>
  <c r="W236" i="1" s="1"/>
  <c r="Z236" i="1" s="1" a="1"/>
  <c r="Z236" i="1" s="1"/>
  <c r="R6" i="1" a="1"/>
  <c r="R6" i="1" s="1"/>
  <c r="W6" i="1" a="1"/>
  <c r="W6" i="1" s="1"/>
  <c r="S6" i="1" s="1" a="1"/>
  <c r="S6" i="1" s="1"/>
  <c r="R334" i="1" a="1"/>
  <c r="R334" i="1" s="1"/>
  <c r="W334" i="1" a="1"/>
  <c r="W334" i="1" s="1"/>
  <c r="W286" i="1" a="1"/>
  <c r="W286" i="1" s="1"/>
  <c r="Z286" i="1" s="1" a="1"/>
  <c r="Z286" i="1" s="1"/>
  <c r="R286" i="1" a="1"/>
  <c r="R286" i="1" s="1"/>
  <c r="W280" i="1" a="1"/>
  <c r="W280" i="1" s="1"/>
  <c r="Z280" i="1" s="1" a="1"/>
  <c r="Z280" i="1" s="1"/>
  <c r="R280" i="1" a="1"/>
  <c r="R280" i="1" s="1"/>
  <c r="R255" i="1" a="1"/>
  <c r="R255" i="1" s="1"/>
  <c r="W255" i="1" a="1"/>
  <c r="W255" i="1" s="1"/>
  <c r="S255" i="1" s="1" a="1"/>
  <c r="S255" i="1" s="1"/>
  <c r="R125" i="1" a="1"/>
  <c r="R125" i="1" s="1"/>
  <c r="W125" i="1" a="1"/>
  <c r="W125" i="1" s="1"/>
  <c r="R290" i="1" a="1"/>
  <c r="R290" i="1" s="1"/>
  <c r="W290" i="1" a="1"/>
  <c r="W290" i="1" s="1"/>
  <c r="Z290" i="1" s="1" a="1"/>
  <c r="Z290" i="1" s="1"/>
  <c r="W161" i="1" a="1"/>
  <c r="W161" i="1" s="1"/>
  <c r="Z161" i="1" s="1" a="1"/>
  <c r="Z161" i="1" s="1"/>
  <c r="R161" i="1" a="1"/>
  <c r="R161" i="1" s="1"/>
  <c r="R81" i="1" a="1"/>
  <c r="R81" i="1" s="1"/>
  <c r="W81" i="1" a="1"/>
  <c r="W81" i="1" s="1"/>
  <c r="Z81" i="1" s="1" a="1"/>
  <c r="Z81" i="1" s="1"/>
  <c r="R266" i="1" a="1"/>
  <c r="R266" i="1" s="1"/>
  <c r="W266" i="1" a="1"/>
  <c r="W266" i="1" s="1"/>
  <c r="S266" i="1" s="1" a="1"/>
  <c r="S266" i="1" s="1"/>
  <c r="R83" i="1" a="1"/>
  <c r="R83" i="1" s="1"/>
  <c r="W83" i="1" a="1"/>
  <c r="W83" i="1" s="1"/>
  <c r="R382" i="1" a="1"/>
  <c r="R382" i="1" s="1"/>
  <c r="W382" i="1" a="1"/>
  <c r="W382" i="1" s="1"/>
  <c r="S382" i="1" s="1" a="1"/>
  <c r="S382" i="1" s="1"/>
  <c r="R333" i="1" a="1"/>
  <c r="R333" i="1" s="1"/>
  <c r="W333" i="1" a="1"/>
  <c r="W333" i="1" s="1"/>
  <c r="R111" i="1" a="1"/>
  <c r="R111" i="1" s="1"/>
  <c r="W111" i="1" a="1"/>
  <c r="W111" i="1" s="1"/>
  <c r="W243" i="1" a="1"/>
  <c r="W243" i="1" s="1"/>
  <c r="S243" i="1" s="1" a="1"/>
  <c r="S243" i="1" s="1"/>
  <c r="R243" i="1" a="1"/>
  <c r="R243" i="1" s="1"/>
  <c r="R105" i="1" a="1"/>
  <c r="R105" i="1" s="1"/>
  <c r="W105" i="1" a="1"/>
  <c r="W105" i="1" s="1"/>
  <c r="S105" i="1" s="1" a="1"/>
  <c r="S105" i="1" s="1"/>
  <c r="R121" i="1" a="1"/>
  <c r="R121" i="1" s="1"/>
  <c r="W121" i="1" a="1"/>
  <c r="W121" i="1" s="1"/>
  <c r="S121" i="1" s="1" a="1"/>
  <c r="S121" i="1" s="1"/>
  <c r="R210" i="1" a="1"/>
  <c r="R210" i="1" s="1"/>
  <c r="W210" i="1" a="1"/>
  <c r="W210" i="1" s="1"/>
  <c r="S210" i="1" s="1" a="1"/>
  <c r="S210" i="1" s="1"/>
  <c r="R303" i="1" a="1"/>
  <c r="R303" i="1" s="1"/>
  <c r="W303" i="1" a="1"/>
  <c r="W303" i="1" s="1"/>
  <c r="Z303" i="1" s="1" a="1"/>
  <c r="Z303" i="1" s="1"/>
  <c r="W176" i="1" a="1"/>
  <c r="W176" i="1" s="1"/>
  <c r="R176" i="1" a="1"/>
  <c r="R176" i="1" s="1"/>
  <c r="R357" i="1" a="1"/>
  <c r="R357" i="1" s="1"/>
  <c r="W357" i="1" a="1"/>
  <c r="W357" i="1" s="1"/>
  <c r="S357" i="1" s="1" a="1"/>
  <c r="S357" i="1" s="1"/>
  <c r="W317" i="1" a="1"/>
  <c r="W317" i="1" s="1"/>
  <c r="R317" i="1" a="1"/>
  <c r="R317" i="1" s="1"/>
  <c r="R82" i="1" a="1"/>
  <c r="R82" i="1" s="1"/>
  <c r="W82" i="1" a="1"/>
  <c r="W82" i="1" s="1"/>
  <c r="Z82" i="1" s="1" a="1"/>
  <c r="Z82" i="1" s="1"/>
  <c r="R291" i="1" a="1"/>
  <c r="R291" i="1" s="1"/>
  <c r="W291" i="1" a="1"/>
  <c r="W291" i="1" s="1"/>
  <c r="R115" i="1" a="1"/>
  <c r="R115" i="1" s="1"/>
  <c r="W115" i="1" a="1"/>
  <c r="W115" i="1" s="1"/>
  <c r="Z115" i="1" s="1" a="1"/>
  <c r="Z115" i="1" s="1"/>
  <c r="W50" i="1" a="1"/>
  <c r="W50" i="1" s="1"/>
  <c r="Z50" i="1" s="1" a="1"/>
  <c r="Z50" i="1" s="1"/>
  <c r="R50" i="1" a="1"/>
  <c r="R50" i="1" s="1"/>
  <c r="R47" i="1" a="1"/>
  <c r="R47" i="1" s="1"/>
  <c r="W47" i="1" a="1"/>
  <c r="W47" i="1" s="1"/>
  <c r="S47" i="1" s="1" a="1"/>
  <c r="S47" i="1" s="1"/>
  <c r="R21" i="1" a="1"/>
  <c r="R21" i="1" s="1"/>
  <c r="W21" i="1" a="1"/>
  <c r="W21" i="1" s="1"/>
  <c r="Z21" i="1" s="1" a="1"/>
  <c r="Z21" i="1" s="1"/>
  <c r="R119" i="1" a="1"/>
  <c r="R119" i="1" s="1"/>
  <c r="W119" i="1" a="1"/>
  <c r="W119" i="1" s="1"/>
  <c r="Z119" i="1" s="1" a="1"/>
  <c r="Z119" i="1" s="1"/>
  <c r="R250" i="1" a="1"/>
  <c r="R250" i="1" s="1"/>
  <c r="W250" i="1" a="1"/>
  <c r="W250" i="1" s="1"/>
  <c r="Z250" i="1" s="1" a="1"/>
  <c r="Z250" i="1" s="1"/>
  <c r="W381" i="1" a="1"/>
  <c r="W381" i="1" s="1"/>
  <c r="Z381" i="1" s="1" a="1"/>
  <c r="Z381" i="1" s="1"/>
  <c r="R381" i="1" a="1"/>
  <c r="R381" i="1" s="1"/>
  <c r="W323" i="1" a="1"/>
  <c r="W323" i="1" s="1"/>
  <c r="Z323" i="1" s="1" a="1"/>
  <c r="Z323" i="1" s="1"/>
  <c r="R323" i="1" a="1"/>
  <c r="R323" i="1" s="1"/>
  <c r="R40" i="1" a="1"/>
  <c r="R40" i="1" s="1"/>
  <c r="W40" i="1" a="1"/>
  <c r="W40" i="1" s="1"/>
  <c r="Z40" i="1" s="1" a="1"/>
  <c r="Z40" i="1" s="1"/>
  <c r="R162" i="1" a="1"/>
  <c r="R162" i="1" s="1"/>
  <c r="W162" i="1" a="1"/>
  <c r="W162" i="1" s="1"/>
  <c r="Z162" i="1" s="1" a="1"/>
  <c r="Z162" i="1" s="1"/>
  <c r="R339" i="1" a="1"/>
  <c r="R339" i="1" s="1"/>
  <c r="W339" i="1" a="1"/>
  <c r="W339" i="1" s="1"/>
  <c r="S339" i="1" s="1" a="1"/>
  <c r="S339" i="1" s="1"/>
  <c r="R379" i="1" a="1"/>
  <c r="R379" i="1" s="1"/>
  <c r="W379" i="1" a="1"/>
  <c r="W379" i="1" s="1"/>
  <c r="S379" i="1" s="1" a="1"/>
  <c r="S379" i="1" s="1"/>
  <c r="R182" i="1" a="1"/>
  <c r="R182" i="1" s="1"/>
  <c r="W182" i="1" a="1"/>
  <c r="W182" i="1" s="1"/>
  <c r="Z182" i="1" s="1" a="1"/>
  <c r="Z182" i="1" s="1"/>
  <c r="R293" i="1" a="1"/>
  <c r="R293" i="1" s="1"/>
  <c r="W293" i="1" a="1"/>
  <c r="W293" i="1" s="1"/>
  <c r="S293" i="1" s="1" a="1"/>
  <c r="S293" i="1" s="1"/>
  <c r="R347" i="1" a="1"/>
  <c r="R347" i="1" s="1"/>
  <c r="W347" i="1" a="1"/>
  <c r="W347" i="1" s="1"/>
  <c r="S347" i="1" s="1" a="1"/>
  <c r="S347" i="1" s="1"/>
  <c r="R268" i="1" a="1"/>
  <c r="R268" i="1" s="1"/>
  <c r="W268" i="1" a="1"/>
  <c r="W268" i="1" s="1"/>
  <c r="Z268" i="1" s="1" a="1"/>
  <c r="Z268" i="1" s="1"/>
  <c r="R237" i="1" a="1"/>
  <c r="R237" i="1" s="1"/>
  <c r="W237" i="1" a="1"/>
  <c r="W237" i="1" s="1"/>
  <c r="Z237" i="1" s="1" a="1"/>
  <c r="Z237" i="1" s="1"/>
  <c r="R141" i="1" a="1"/>
  <c r="R141" i="1" s="1"/>
  <c r="W141" i="1" a="1"/>
  <c r="W141" i="1" s="1"/>
  <c r="S141" i="1" s="1" a="1"/>
  <c r="S141" i="1" s="1"/>
  <c r="W340" i="1" a="1"/>
  <c r="W340" i="1" s="1"/>
  <c r="R340" i="1" a="1"/>
  <c r="R340" i="1" s="1"/>
  <c r="R149" i="1" a="1"/>
  <c r="R149" i="1" s="1"/>
  <c r="W149" i="1" a="1"/>
  <c r="W149" i="1" s="1"/>
  <c r="W256" i="1" a="1"/>
  <c r="W256" i="1" s="1"/>
  <c r="R256" i="1" a="1"/>
  <c r="R256" i="1" s="1"/>
  <c r="R261" i="1" a="1"/>
  <c r="R261" i="1" s="1"/>
  <c r="W261" i="1" a="1"/>
  <c r="W261" i="1" s="1"/>
  <c r="Z261" i="1" s="1" a="1"/>
  <c r="Z261" i="1" s="1"/>
  <c r="W94" i="1" a="1"/>
  <c r="W94" i="1" s="1"/>
  <c r="Z94" i="1" s="1" a="1"/>
  <c r="Z94" i="1" s="1"/>
  <c r="R94" i="1" a="1"/>
  <c r="R94" i="1" s="1"/>
  <c r="R328" i="1" a="1"/>
  <c r="R328" i="1" s="1"/>
  <c r="W328" i="1" a="1"/>
  <c r="W328" i="1" s="1"/>
  <c r="S328" i="1" s="1" a="1"/>
  <c r="S328" i="1" s="1"/>
  <c r="W300" i="1" a="1"/>
  <c r="W300" i="1" s="1"/>
  <c r="S300" i="1" s="1" a="1"/>
  <c r="S300" i="1" s="1"/>
  <c r="R300" i="1" a="1"/>
  <c r="R300" i="1" s="1"/>
  <c r="W238" i="1" a="1"/>
  <c r="W238" i="1" s="1"/>
  <c r="S238" i="1" s="1" a="1"/>
  <c r="S238" i="1" s="1"/>
  <c r="R238" i="1" a="1"/>
  <c r="R238" i="1" s="1"/>
  <c r="W345" i="1" a="1"/>
  <c r="W345" i="1" s="1"/>
  <c r="S345" i="1" s="1" a="1"/>
  <c r="S345" i="1" s="1"/>
  <c r="R345" i="1" a="1"/>
  <c r="R345" i="1" s="1"/>
  <c r="R18" i="1" a="1"/>
  <c r="R18" i="1" s="1"/>
  <c r="W18" i="1" a="1"/>
  <c r="W18" i="1" s="1"/>
  <c r="S18" i="1" s="1" a="1"/>
  <c r="S18" i="1" s="1"/>
  <c r="W312" i="1" a="1"/>
  <c r="W312" i="1" s="1"/>
  <c r="S312" i="1" s="1" a="1"/>
  <c r="S312" i="1" s="1"/>
  <c r="R312" i="1" a="1"/>
  <c r="R312" i="1" s="1"/>
  <c r="R185" i="1" a="1"/>
  <c r="R185" i="1" s="1"/>
  <c r="W185" i="1" a="1"/>
  <c r="W185" i="1" s="1"/>
  <c r="Z185" i="1" s="1" a="1"/>
  <c r="Z185" i="1" s="1"/>
  <c r="W37" i="1" a="1"/>
  <c r="W37" i="1" s="1"/>
  <c r="R37" i="1" a="1"/>
  <c r="R37" i="1" s="1"/>
  <c r="R202" i="1" a="1"/>
  <c r="R202" i="1" s="1"/>
  <c r="W202" i="1" a="1"/>
  <c r="W202" i="1" s="1"/>
  <c r="R277" i="1" a="1"/>
  <c r="R277" i="1" s="1"/>
  <c r="W277" i="1" a="1"/>
  <c r="W277" i="1" s="1"/>
  <c r="Z277" i="1" s="1" a="1"/>
  <c r="Z277" i="1" s="1"/>
  <c r="R246" i="1" a="1"/>
  <c r="R246" i="1" s="1"/>
  <c r="W246" i="1" a="1"/>
  <c r="W246" i="1" s="1"/>
  <c r="S246" i="1" s="1" a="1"/>
  <c r="S246" i="1" s="1"/>
  <c r="R220" i="1" a="1"/>
  <c r="R220" i="1" s="1"/>
  <c r="W220" i="1" a="1"/>
  <c r="W220" i="1" s="1"/>
  <c r="R98" i="1" a="1"/>
  <c r="R98" i="1" s="1"/>
  <c r="W98" i="1" a="1"/>
  <c r="W98" i="1" s="1"/>
  <c r="Z98" i="1" s="1" a="1"/>
  <c r="Z98" i="1" s="1"/>
  <c r="W70" i="1" a="1"/>
  <c r="W70" i="1" s="1"/>
  <c r="Z70" i="1" s="1" a="1"/>
  <c r="Z70" i="1" s="1"/>
  <c r="R70" i="1" a="1"/>
  <c r="R70" i="1" s="1"/>
  <c r="R325" i="1" a="1"/>
  <c r="R325" i="1" s="1"/>
  <c r="W325" i="1" a="1"/>
  <c r="W325" i="1" s="1"/>
  <c r="Z325" i="1" s="1" a="1"/>
  <c r="Z325" i="1" s="1"/>
  <c r="W46" i="1" a="1"/>
  <c r="W46" i="1" s="1"/>
  <c r="Z46" i="1" s="1" a="1"/>
  <c r="Z46" i="1" s="1"/>
  <c r="R46" i="1" a="1"/>
  <c r="R46" i="1" s="1"/>
  <c r="W267" i="1" a="1"/>
  <c r="W267" i="1" s="1"/>
  <c r="Z267" i="1" s="1" a="1"/>
  <c r="Z267" i="1" s="1"/>
  <c r="R267" i="1" a="1"/>
  <c r="R267" i="1" s="1"/>
  <c r="R231" i="1" a="1"/>
  <c r="R231" i="1" s="1"/>
  <c r="W231" i="1" a="1"/>
  <c r="W231" i="1" s="1"/>
  <c r="Z231" i="1" s="1" a="1"/>
  <c r="Z231" i="1" s="1"/>
  <c r="W155" i="1" a="1"/>
  <c r="W155" i="1" s="1"/>
  <c r="Z155" i="1" s="1" a="1"/>
  <c r="Z155" i="1" s="1"/>
  <c r="R155" i="1" a="1"/>
  <c r="R155" i="1" s="1"/>
  <c r="W226" i="1" a="1"/>
  <c r="W226" i="1" s="1"/>
  <c r="S226" i="1" s="1" a="1"/>
  <c r="S226" i="1" s="1"/>
  <c r="R226" i="1" a="1"/>
  <c r="R226" i="1" s="1"/>
  <c r="R205" i="1" a="1"/>
  <c r="R205" i="1" s="1"/>
  <c r="W205" i="1" a="1"/>
  <c r="W205" i="1" s="1"/>
  <c r="R7" i="1" a="1"/>
  <c r="R7" i="1" s="1"/>
  <c r="W7" i="1" a="1"/>
  <c r="W7" i="1" s="1"/>
  <c r="R8" i="1" a="1"/>
  <c r="R8" i="1" s="1"/>
  <c r="W8" i="1" a="1"/>
  <c r="W8" i="1" s="1"/>
  <c r="Z8" i="1" s="1" a="1"/>
  <c r="Z8" i="1" s="1"/>
  <c r="R211" i="1" a="1"/>
  <c r="R211" i="1" s="1"/>
  <c r="W211" i="1" a="1"/>
  <c r="W211" i="1" s="1"/>
  <c r="W42" i="1" a="1"/>
  <c r="W42" i="1" s="1"/>
  <c r="S42" i="1" s="1" a="1"/>
  <c r="S42" i="1" s="1"/>
  <c r="R42" i="1" a="1"/>
  <c r="R42" i="1" s="1"/>
  <c r="W189" i="1" a="1"/>
  <c r="W189" i="1" s="1"/>
  <c r="Z189" i="1" s="1" a="1"/>
  <c r="Z189" i="1" s="1"/>
  <c r="R189" i="1" a="1"/>
  <c r="R189" i="1" s="1"/>
  <c r="W63" i="1" a="1"/>
  <c r="W63" i="1" s="1"/>
  <c r="Z63" i="1" s="1" a="1"/>
  <c r="Z63" i="1" s="1"/>
  <c r="R63" i="1" a="1"/>
  <c r="R63" i="1" s="1"/>
  <c r="R195" i="1" a="1"/>
  <c r="R195" i="1" s="1"/>
  <c r="W195" i="1" a="1"/>
  <c r="W195" i="1" s="1"/>
  <c r="Z195" i="1" s="1" a="1"/>
  <c r="Z195" i="1" s="1"/>
  <c r="R88" i="1" a="1"/>
  <c r="R88" i="1" s="1"/>
  <c r="W88" i="1" a="1"/>
  <c r="W88" i="1" s="1"/>
  <c r="S88" i="1" s="1" a="1"/>
  <c r="S88" i="1" s="1"/>
  <c r="R138" i="1" a="1"/>
  <c r="R138" i="1" s="1"/>
  <c r="W138" i="1" a="1"/>
  <c r="W138" i="1" s="1"/>
  <c r="Z138" i="1" s="1" a="1"/>
  <c r="Z138" i="1" s="1"/>
  <c r="W201" i="1" a="1"/>
  <c r="W201" i="1" s="1"/>
  <c r="Z201" i="1" s="1" a="1"/>
  <c r="Z201" i="1" s="1"/>
  <c r="R201" i="1" a="1"/>
  <c r="R201" i="1" s="1"/>
  <c r="W188" i="1" a="1"/>
  <c r="W188" i="1" s="1"/>
  <c r="Z188" i="1" s="1" a="1"/>
  <c r="Z188" i="1" s="1"/>
  <c r="R188" i="1" a="1"/>
  <c r="R188" i="1" s="1"/>
  <c r="R245" i="1" a="1"/>
  <c r="R245" i="1" s="1"/>
  <c r="W245" i="1" a="1"/>
  <c r="W245" i="1" s="1"/>
  <c r="R288" i="1" a="1"/>
  <c r="R288" i="1" s="1"/>
  <c r="W288" i="1" a="1"/>
  <c r="W288" i="1" s="1"/>
  <c r="Z288" i="1" s="1" a="1"/>
  <c r="Z288" i="1" s="1"/>
  <c r="R233" i="1" a="1"/>
  <c r="R233" i="1" s="1"/>
  <c r="W233" i="1" a="1"/>
  <c r="W233" i="1" s="1"/>
  <c r="Z233" i="1" s="1" a="1"/>
  <c r="Z233" i="1" s="1"/>
  <c r="R369" i="1" a="1"/>
  <c r="R369" i="1" s="1"/>
  <c r="W369" i="1" a="1"/>
  <c r="W369" i="1" s="1"/>
  <c r="Z369" i="1" s="1" a="1"/>
  <c r="Z369" i="1" s="1"/>
  <c r="R153" i="1" a="1"/>
  <c r="R153" i="1" s="1"/>
  <c r="W153" i="1" a="1"/>
  <c r="W153" i="1" s="1"/>
  <c r="Z153" i="1" s="1" a="1"/>
  <c r="Z153" i="1" s="1"/>
  <c r="R128" i="1" a="1"/>
  <c r="R128" i="1" s="1"/>
  <c r="W128" i="1" a="1"/>
  <c r="W128" i="1" s="1"/>
  <c r="Z128" i="1" s="1" a="1"/>
  <c r="Z128" i="1" s="1"/>
  <c r="R66" i="1" a="1"/>
  <c r="R66" i="1" s="1"/>
  <c r="W66" i="1" a="1"/>
  <c r="W66" i="1" s="1"/>
  <c r="S66" i="1" s="1" a="1"/>
  <c r="S66" i="1" s="1"/>
  <c r="R92" i="1" a="1"/>
  <c r="R92" i="1" s="1"/>
  <c r="W92" i="1" a="1"/>
  <c r="W92" i="1" s="1"/>
  <c r="S92" i="1" s="1" a="1"/>
  <c r="S92" i="1" s="1"/>
  <c r="R308" i="1" a="1"/>
  <c r="R308" i="1" s="1"/>
  <c r="W308" i="1" a="1"/>
  <c r="W308" i="1" s="1"/>
  <c r="Z308" i="1" s="1" a="1"/>
  <c r="Z308" i="1" s="1"/>
  <c r="R60" i="1" a="1"/>
  <c r="R60" i="1" s="1"/>
  <c r="W60" i="1" a="1"/>
  <c r="W60" i="1" s="1"/>
  <c r="R113" i="1" a="1"/>
  <c r="R113" i="1" s="1"/>
  <c r="W113" i="1" a="1"/>
  <c r="W113" i="1" s="1"/>
  <c r="S113" i="1" s="1" a="1"/>
  <c r="S113" i="1" s="1"/>
  <c r="R330" i="1" a="1"/>
  <c r="R330" i="1" s="1"/>
  <c r="W330" i="1" a="1"/>
  <c r="W330" i="1" s="1"/>
  <c r="Z330" i="1" s="1" a="1"/>
  <c r="Z330" i="1" s="1"/>
  <c r="W116" i="1" a="1"/>
  <c r="W116" i="1" s="1"/>
  <c r="Z116" i="1" s="1" a="1"/>
  <c r="Z116" i="1" s="1"/>
  <c r="R116" i="1" a="1"/>
  <c r="R116" i="1" s="1"/>
  <c r="R204" i="1" a="1"/>
  <c r="R204" i="1" s="1"/>
  <c r="W204" i="1" a="1"/>
  <c r="W204" i="1" s="1"/>
  <c r="Z204" i="1" s="1" a="1"/>
  <c r="Z204" i="1" s="1"/>
  <c r="R169" i="1" a="1"/>
  <c r="R169" i="1" s="1"/>
  <c r="W169" i="1" a="1"/>
  <c r="W169" i="1" s="1"/>
  <c r="Z169" i="1" s="1" a="1"/>
  <c r="Z169" i="1" s="1"/>
  <c r="R127" i="1" a="1"/>
  <c r="R127" i="1" s="1"/>
  <c r="W127" i="1" a="1"/>
  <c r="W127" i="1" s="1"/>
  <c r="S127" i="1" s="1" a="1"/>
  <c r="S127" i="1" s="1"/>
  <c r="R87" i="1" a="1"/>
  <c r="R87" i="1" s="1"/>
  <c r="W87" i="1" a="1"/>
  <c r="W87" i="1" s="1"/>
  <c r="Z87" i="1" s="1" a="1"/>
  <c r="Z87" i="1" s="1"/>
  <c r="R209" i="1" a="1"/>
  <c r="R209" i="1" s="1"/>
  <c r="W209" i="1" a="1"/>
  <c r="W209" i="1" s="1"/>
  <c r="Z209" i="1" s="1" a="1"/>
  <c r="Z209" i="1" s="1"/>
  <c r="R265" i="1" a="1"/>
  <c r="R265" i="1" s="1"/>
  <c r="W265" i="1" a="1"/>
  <c r="W265" i="1" s="1"/>
  <c r="S265" i="1" s="1" a="1"/>
  <c r="S265" i="1" s="1"/>
  <c r="R43" i="1" a="1"/>
  <c r="R43" i="1" s="1"/>
  <c r="W43" i="1" a="1"/>
  <c r="W43" i="1" s="1"/>
  <c r="S43" i="1" s="1" a="1"/>
  <c r="S43" i="1" s="1"/>
  <c r="R314" i="1" a="1"/>
  <c r="R314" i="1" s="1"/>
  <c r="W314" i="1" a="1"/>
  <c r="W314" i="1" s="1"/>
  <c r="W139" i="1" a="1"/>
  <c r="W139" i="1" s="1"/>
  <c r="Z139" i="1" s="1" a="1"/>
  <c r="Z139" i="1" s="1"/>
  <c r="R139" i="1" a="1"/>
  <c r="R139" i="1" s="1"/>
  <c r="R279" i="1" a="1"/>
  <c r="R279" i="1" s="1"/>
  <c r="W279" i="1" a="1"/>
  <c r="W279" i="1" s="1"/>
  <c r="Z279" i="1" s="1" a="1"/>
  <c r="Z279" i="1" s="1"/>
  <c r="W170" i="1" a="1"/>
  <c r="W170" i="1" s="1"/>
  <c r="R170" i="1" a="1"/>
  <c r="R170" i="1" s="1"/>
  <c r="R28" i="1" a="1"/>
  <c r="R28" i="1" s="1"/>
  <c r="W28" i="1" a="1"/>
  <c r="W28" i="1" s="1"/>
  <c r="Z28" i="1" s="1" a="1"/>
  <c r="Z28" i="1" s="1"/>
  <c r="R20" i="1" a="1"/>
  <c r="R20" i="1" s="1"/>
  <c r="W20" i="1" a="1"/>
  <c r="W20" i="1" s="1"/>
  <c r="Z20" i="1" s="1" a="1"/>
  <c r="Z20" i="1" s="1"/>
  <c r="R158" i="1" a="1"/>
  <c r="R158" i="1" s="1"/>
  <c r="W158" i="1" a="1"/>
  <c r="W158" i="1" s="1"/>
  <c r="S158" i="1" s="1" a="1"/>
  <c r="S158" i="1" s="1"/>
  <c r="W251" i="1" a="1"/>
  <c r="W251" i="1" s="1"/>
  <c r="Z251" i="1" s="1" a="1"/>
  <c r="Z251" i="1" s="1"/>
  <c r="R251" i="1" a="1"/>
  <c r="R251" i="1" s="1"/>
  <c r="R377" i="1" a="1"/>
  <c r="R377" i="1" s="1"/>
  <c r="W377" i="1" a="1"/>
  <c r="W377" i="1" s="1"/>
  <c r="R109" i="1" a="1"/>
  <c r="R109" i="1" s="1"/>
  <c r="W109" i="1" a="1"/>
  <c r="W109" i="1" s="1"/>
  <c r="W14" i="1" a="1"/>
  <c r="W14" i="1" s="1"/>
  <c r="R14" i="1" a="1"/>
  <c r="R14" i="1" s="1"/>
  <c r="R23" i="1" a="1"/>
  <c r="R23" i="1" s="1"/>
  <c r="W23" i="1" a="1"/>
  <c r="W23" i="1" s="1"/>
  <c r="S23" i="1" s="1" a="1"/>
  <c r="S23" i="1" s="1"/>
  <c r="R108" i="1" a="1"/>
  <c r="R108" i="1" s="1"/>
  <c r="W108" i="1" a="1"/>
  <c r="W108" i="1" s="1"/>
  <c r="Z108" i="1" s="1" a="1"/>
  <c r="Z108" i="1" s="1"/>
  <c r="R270" i="1" a="1"/>
  <c r="R270" i="1" s="1"/>
  <c r="W270" i="1" a="1"/>
  <c r="W270" i="1" s="1"/>
  <c r="S270" i="1" s="1" a="1"/>
  <c r="S270" i="1" s="1"/>
  <c r="R17" i="1" a="1"/>
  <c r="R17" i="1" s="1"/>
  <c r="W17" i="1" a="1"/>
  <c r="W17" i="1" s="1"/>
  <c r="Z17" i="1" s="1" a="1"/>
  <c r="Z17" i="1" s="1"/>
  <c r="R278" i="1" a="1"/>
  <c r="R278" i="1" s="1"/>
  <c r="W278" i="1" a="1"/>
  <c r="W278" i="1" s="1"/>
  <c r="Z278" i="1" s="1" a="1"/>
  <c r="Z278" i="1" s="1"/>
  <c r="W171" i="1" a="1"/>
  <c r="W171" i="1" s="1"/>
  <c r="Z171" i="1" s="1" a="1"/>
  <c r="Z171" i="1" s="1"/>
  <c r="R171" i="1" a="1"/>
  <c r="R171" i="1" s="1"/>
  <c r="R216" i="1" a="1"/>
  <c r="R216" i="1" s="1"/>
  <c r="W216" i="1" a="1"/>
  <c r="W216" i="1" s="1"/>
  <c r="S216" i="1" s="1" a="1"/>
  <c r="S216" i="1" s="1"/>
  <c r="W380" i="1" a="1"/>
  <c r="W380" i="1" s="1"/>
  <c r="S380" i="1" s="1" a="1"/>
  <c r="S380" i="1" s="1"/>
  <c r="R380" i="1" a="1"/>
  <c r="R380" i="1" s="1"/>
  <c r="W248" i="1" a="1"/>
  <c r="W248" i="1" s="1"/>
  <c r="Z248" i="1" s="1" a="1"/>
  <c r="Z248" i="1" s="1"/>
  <c r="R248" i="1" a="1"/>
  <c r="R248" i="1" s="1"/>
  <c r="W147" i="1" a="1"/>
  <c r="W147" i="1" s="1"/>
  <c r="Z147" i="1" s="1" a="1"/>
  <c r="Z147" i="1" s="1"/>
  <c r="R147" i="1" a="1"/>
  <c r="R147" i="1" s="1"/>
  <c r="R180" i="1" a="1"/>
  <c r="R180" i="1" s="1"/>
  <c r="W180" i="1" a="1"/>
  <c r="W180" i="1" s="1"/>
  <c r="W136" i="1" a="1"/>
  <c r="W136" i="1" s="1"/>
  <c r="S136" i="1" s="1" a="1"/>
  <c r="S136" i="1" s="1"/>
  <c r="R136" i="1" a="1"/>
  <c r="R136" i="1" s="1"/>
  <c r="R273" i="1" a="1"/>
  <c r="R273" i="1" s="1"/>
  <c r="W273" i="1" a="1"/>
  <c r="W273" i="1" s="1"/>
  <c r="S273" i="1" s="1" a="1"/>
  <c r="S273" i="1" s="1"/>
  <c r="R326" i="1" a="1"/>
  <c r="R326" i="1" s="1"/>
  <c r="W326" i="1" a="1"/>
  <c r="W326" i="1" s="1"/>
  <c r="Z326" i="1" s="1" a="1"/>
  <c r="Z326" i="1" s="1"/>
  <c r="R32" i="1" a="1"/>
  <c r="R32" i="1" s="1"/>
  <c r="W32" i="1" a="1"/>
  <c r="W32" i="1" s="1"/>
  <c r="Z32" i="1" s="1" a="1"/>
  <c r="Z32" i="1" s="1"/>
  <c r="R44" i="1" a="1"/>
  <c r="R44" i="1" s="1"/>
  <c r="W44" i="1" a="1"/>
  <c r="W44" i="1" s="1"/>
  <c r="Z44" i="1" s="1" a="1"/>
  <c r="Z44" i="1" s="1"/>
  <c r="R302" i="1" a="1"/>
  <c r="R302" i="1" s="1"/>
  <c r="W302" i="1" a="1"/>
  <c r="W302" i="1" s="1"/>
  <c r="Z302" i="1" s="1" a="1"/>
  <c r="Z302" i="1" s="1"/>
  <c r="R234" i="1" a="1"/>
  <c r="R234" i="1" s="1"/>
  <c r="W234" i="1" a="1"/>
  <c r="W234" i="1" s="1"/>
  <c r="Z234" i="1" s="1" a="1"/>
  <c r="Z234" i="1" s="1"/>
  <c r="R71" i="1" a="1"/>
  <c r="R71" i="1" s="1"/>
  <c r="W71" i="1" a="1"/>
  <c r="W71" i="1" s="1"/>
  <c r="Z71" i="1" s="1" a="1"/>
  <c r="Z71" i="1" s="1"/>
  <c r="R140" i="1" a="1"/>
  <c r="R140" i="1" s="1"/>
  <c r="W140" i="1" a="1"/>
  <c r="W140" i="1" s="1"/>
  <c r="R207" i="1" a="1"/>
  <c r="R207" i="1" s="1"/>
  <c r="W207" i="1" a="1"/>
  <c r="W207" i="1" s="1"/>
  <c r="R225" i="1" a="1"/>
  <c r="R225" i="1" s="1"/>
  <c r="W225" i="1" a="1"/>
  <c r="W225" i="1" s="1"/>
  <c r="S225" i="1" s="1" a="1"/>
  <c r="S225" i="1" s="1"/>
  <c r="W178" i="1" a="1"/>
  <c r="W178" i="1" s="1"/>
  <c r="S178" i="1" s="1" a="1"/>
  <c r="S178" i="1" s="1"/>
  <c r="R178" i="1" a="1"/>
  <c r="R178" i="1" s="1"/>
  <c r="W212" i="1" a="1"/>
  <c r="W212" i="1" s="1"/>
  <c r="S212" i="1" s="1" a="1"/>
  <c r="S212" i="1" s="1"/>
  <c r="R212" i="1" a="1"/>
  <c r="R212" i="1" s="1"/>
  <c r="R319" i="1" a="1"/>
  <c r="R319" i="1" s="1"/>
  <c r="W319" i="1" a="1"/>
  <c r="W319" i="1" s="1"/>
  <c r="R159" i="1" a="1"/>
  <c r="R159" i="1" s="1"/>
  <c r="W159" i="1" a="1"/>
  <c r="W159" i="1" s="1"/>
  <c r="S159" i="1" s="1" a="1"/>
  <c r="S159" i="1" s="1"/>
  <c r="W75" i="1" a="1"/>
  <c r="W75" i="1" s="1"/>
  <c r="S75" i="1" s="1" a="1"/>
  <c r="S75" i="1" s="1"/>
  <c r="R75" i="1" a="1"/>
  <c r="R75" i="1" s="1"/>
  <c r="W257" i="1" a="1"/>
  <c r="W257" i="1" s="1"/>
  <c r="S257" i="1" s="1" a="1"/>
  <c r="S257" i="1" s="1"/>
  <c r="R257" i="1" a="1"/>
  <c r="R257" i="1" s="1"/>
  <c r="R151" i="1" a="1"/>
  <c r="R151" i="1" s="1"/>
  <c r="W151" i="1" a="1"/>
  <c r="W151" i="1" s="1"/>
  <c r="S151" i="1" s="1" a="1"/>
  <c r="S151" i="1" s="1"/>
  <c r="R117" i="1" a="1"/>
  <c r="R117" i="1" s="1"/>
  <c r="W117" i="1" a="1"/>
  <c r="W117" i="1" s="1"/>
  <c r="S117" i="1" s="1" a="1"/>
  <c r="S117" i="1" s="1"/>
  <c r="R196" i="1" a="1"/>
  <c r="R196" i="1" s="1"/>
  <c r="W196" i="1" a="1"/>
  <c r="W196" i="1" s="1"/>
  <c r="R310" i="1" a="1"/>
  <c r="R310" i="1" s="1"/>
  <c r="W310" i="1" a="1"/>
  <c r="W310" i="1" s="1"/>
  <c r="S310" i="1" s="1" a="1"/>
  <c r="S310" i="1" s="1"/>
  <c r="W61" i="1" a="1"/>
  <c r="W61" i="1" s="1"/>
  <c r="R61" i="1" a="1"/>
  <c r="R61" i="1" s="1"/>
  <c r="R163" i="1" a="1"/>
  <c r="R163" i="1" s="1"/>
  <c r="W163" i="1" a="1"/>
  <c r="W163" i="1" s="1"/>
  <c r="Z163" i="1" s="1" a="1"/>
  <c r="Z163" i="1" s="1"/>
  <c r="R252" i="1" a="1"/>
  <c r="R252" i="1" s="1"/>
  <c r="W252" i="1" a="1"/>
  <c r="W252" i="1" s="1"/>
  <c r="S252" i="1" s="1" a="1"/>
  <c r="S252" i="1" s="1"/>
  <c r="W306" i="1" a="1"/>
  <c r="W306" i="1" s="1"/>
  <c r="S306" i="1" s="1" a="1"/>
  <c r="S306" i="1" s="1"/>
  <c r="R306" i="1" a="1"/>
  <c r="R306" i="1" s="1"/>
  <c r="R262" i="1" a="1"/>
  <c r="R262" i="1" s="1"/>
  <c r="W262" i="1" a="1"/>
  <c r="W262" i="1" s="1"/>
  <c r="R361" i="1" a="1"/>
  <c r="R361" i="1" s="1"/>
  <c r="W361" i="1" a="1"/>
  <c r="W361" i="1" s="1"/>
  <c r="R206" i="1" a="1"/>
  <c r="R206" i="1" s="1"/>
  <c r="W206" i="1" a="1"/>
  <c r="W206" i="1" s="1"/>
  <c r="S206" i="1" s="1" a="1"/>
  <c r="S206" i="1" s="1"/>
  <c r="R65" i="1" a="1"/>
  <c r="R65" i="1" s="1"/>
  <c r="W65" i="1" a="1"/>
  <c r="W65" i="1" s="1"/>
  <c r="R299" i="1" a="1"/>
  <c r="R299" i="1" s="1"/>
  <c r="W299" i="1" a="1"/>
  <c r="W299" i="1" s="1"/>
  <c r="S299" i="1" s="1" a="1"/>
  <c r="S299" i="1" s="1"/>
  <c r="R239" i="1" a="1"/>
  <c r="R239" i="1" s="1"/>
  <c r="W239" i="1" a="1"/>
  <c r="W239" i="1" s="1"/>
  <c r="Z239" i="1" s="1" a="1"/>
  <c r="Z239" i="1" s="1"/>
  <c r="R22" i="1" a="1"/>
  <c r="R22" i="1" s="1"/>
  <c r="W22" i="1" a="1"/>
  <c r="W22" i="1" s="1"/>
  <c r="R177" i="1" a="1"/>
  <c r="R177" i="1" s="1"/>
  <c r="W177" i="1" a="1"/>
  <c r="W177" i="1" s="1"/>
  <c r="S177" i="1" s="1" a="1"/>
  <c r="S177" i="1" s="1"/>
  <c r="R85" i="1" a="1"/>
  <c r="R85" i="1" s="1"/>
  <c r="W85" i="1" a="1"/>
  <c r="W85" i="1" s="1"/>
  <c r="O5" i="1"/>
  <c r="R5" i="1" s="1" a="1"/>
  <c r="R5" i="1" s="1"/>
  <c r="O4" i="1"/>
  <c r="O3" i="1"/>
  <c r="O2" i="1"/>
  <c r="Z390" i="1" l="1" a="1"/>
  <c r="Z390" i="1" s="1"/>
  <c r="Z401" i="1" a="1"/>
  <c r="Z401" i="1" s="1"/>
  <c r="Z400" i="1" a="1"/>
  <c r="Z400" i="1" s="1"/>
  <c r="Z388" i="1" a="1"/>
  <c r="Z388" i="1" s="1"/>
  <c r="Z397" i="1" a="1"/>
  <c r="Z397" i="1" s="1"/>
  <c r="T387" i="1"/>
  <c r="Y387" i="1" a="1"/>
  <c r="Y387" i="1" s="1"/>
  <c r="Y404" i="1" a="1"/>
  <c r="Y404" i="1" s="1"/>
  <c r="T404" i="1"/>
  <c r="S394" i="1" a="1"/>
  <c r="S394" i="1" s="1"/>
  <c r="S404" i="1" a="1"/>
  <c r="S404" i="1" s="1"/>
  <c r="S387" i="1" a="1"/>
  <c r="S387" i="1" s="1"/>
  <c r="S395" i="1" a="1"/>
  <c r="S395" i="1" s="1"/>
  <c r="Z404" i="1" a="1"/>
  <c r="Z404" i="1" s="1"/>
  <c r="T392" i="1"/>
  <c r="Y392" i="1" a="1"/>
  <c r="Y392" i="1" s="1"/>
  <c r="Y403" i="1" a="1"/>
  <c r="Y403" i="1" s="1"/>
  <c r="T403" i="1"/>
  <c r="T389" i="1"/>
  <c r="Y389" i="1" a="1"/>
  <c r="Y389" i="1" s="1"/>
  <c r="T388" i="1"/>
  <c r="Y388" i="1" a="1"/>
  <c r="Y388" i="1" s="1"/>
  <c r="T393" i="1"/>
  <c r="Y393" i="1" a="1"/>
  <c r="Y393" i="1" s="1"/>
  <c r="Y399" i="1" a="1"/>
  <c r="Y399" i="1" s="1"/>
  <c r="T399" i="1"/>
  <c r="T391" i="1"/>
  <c r="Y391" i="1" a="1"/>
  <c r="Y391" i="1" s="1"/>
  <c r="S393" i="1" a="1"/>
  <c r="S393" i="1" s="1"/>
  <c r="S403" i="1" a="1"/>
  <c r="S403" i="1" s="1"/>
  <c r="S399" i="1" a="1"/>
  <c r="S399" i="1" s="1"/>
  <c r="S391" i="1" a="1"/>
  <c r="S391" i="1" s="1"/>
  <c r="T395" i="1"/>
  <c r="Y395" i="1" a="1"/>
  <c r="Y395" i="1" s="1"/>
  <c r="S392" i="1" a="1"/>
  <c r="S392" i="1" s="1"/>
  <c r="Y397" i="1" a="1"/>
  <c r="Y397" i="1" s="1"/>
  <c r="T397" i="1"/>
  <c r="Y400" i="1" a="1"/>
  <c r="Y400" i="1" s="1"/>
  <c r="T400" i="1"/>
  <c r="Y398" i="1" a="1"/>
  <c r="Y398" i="1" s="1"/>
  <c r="T398" i="1"/>
  <c r="T394" i="1"/>
  <c r="Y394" i="1" a="1"/>
  <c r="Y394" i="1" s="1"/>
  <c r="T406" i="1"/>
  <c r="Y406" i="1" a="1"/>
  <c r="Y406" i="1" s="1"/>
  <c r="T396" i="1"/>
  <c r="Y396" i="1" a="1"/>
  <c r="Y396" i="1" s="1"/>
  <c r="Y402" i="1" a="1"/>
  <c r="Y402" i="1" s="1"/>
  <c r="T402" i="1"/>
  <c r="Y405" i="1" a="1"/>
  <c r="Y405" i="1" s="1"/>
  <c r="T405" i="1"/>
  <c r="T390" i="1"/>
  <c r="Y390" i="1" a="1"/>
  <c r="Y390" i="1" s="1"/>
  <c r="S389" i="1" a="1"/>
  <c r="S389" i="1" s="1"/>
  <c r="S396" i="1" a="1"/>
  <c r="S396" i="1" s="1"/>
  <c r="Z406" i="1" a="1"/>
  <c r="Z406" i="1" s="1"/>
  <c r="S402" i="1" a="1"/>
  <c r="S402" i="1" s="1"/>
  <c r="S405" i="1" a="1"/>
  <c r="S405" i="1" s="1"/>
  <c r="Y401" i="1" a="1"/>
  <c r="Y401" i="1" s="1"/>
  <c r="T401" i="1"/>
  <c r="S398" i="1" a="1"/>
  <c r="S398" i="1" s="1"/>
  <c r="Z396" i="1" a="1"/>
  <c r="Z396" i="1" s="1"/>
  <c r="Z405" i="1" a="1"/>
  <c r="Z405" i="1" s="1"/>
  <c r="S131" i="1" a="1"/>
  <c r="S131" i="1" s="1"/>
  <c r="Z129" i="1" a="1"/>
  <c r="Z129" i="1" s="1"/>
  <c r="Z126" i="1" a="1"/>
  <c r="Z126" i="1" s="1"/>
  <c r="Z150" i="1" a="1"/>
  <c r="Z150" i="1" s="1"/>
  <c r="S279" i="1" a="1"/>
  <c r="S279" i="1" s="1"/>
  <c r="S161" i="1" a="1"/>
  <c r="S161" i="1" s="1"/>
  <c r="S385" i="1" a="1"/>
  <c r="S385" i="1" s="1"/>
  <c r="Y386" i="1" a="1"/>
  <c r="Y386" i="1" s="1"/>
  <c r="T386" i="1"/>
  <c r="Z43" i="1" a="1"/>
  <c r="Z43" i="1" s="1"/>
  <c r="S386" i="1" a="1"/>
  <c r="S386" i="1" s="1"/>
  <c r="S234" i="1" a="1"/>
  <c r="S234" i="1" s="1"/>
  <c r="Z386" i="1" a="1"/>
  <c r="Z386" i="1" s="1"/>
  <c r="Z216" i="1" a="1"/>
  <c r="Z216" i="1" s="1"/>
  <c r="Z246" i="1" a="1"/>
  <c r="Z246" i="1" s="1"/>
  <c r="Z275" i="1" a="1"/>
  <c r="Z275" i="1" s="1"/>
  <c r="Z313" i="1" a="1"/>
  <c r="Z313" i="1" s="1"/>
  <c r="Z228" i="1" a="1"/>
  <c r="Z228" i="1" s="1"/>
  <c r="Z168" i="1" a="1"/>
  <c r="Z168" i="1" s="1"/>
  <c r="S115" i="1" a="1"/>
  <c r="S115" i="1" s="1"/>
  <c r="S323" i="1" a="1"/>
  <c r="S323" i="1" s="1"/>
  <c r="Z347" i="1" a="1"/>
  <c r="Z347" i="1" s="1"/>
  <c r="Z230" i="1" a="1"/>
  <c r="Z230" i="1" s="1"/>
  <c r="Z294" i="1" a="1"/>
  <c r="Z294" i="1" s="1"/>
  <c r="S48" i="1" a="1"/>
  <c r="S48" i="1" s="1"/>
  <c r="S239" i="1" a="1"/>
  <c r="S239" i="1" s="1"/>
  <c r="Z270" i="1" a="1"/>
  <c r="Z270" i="1" s="1"/>
  <c r="S166" i="1" a="1"/>
  <c r="S166" i="1" s="1"/>
  <c r="S52" i="1" a="1"/>
  <c r="S52" i="1" s="1"/>
  <c r="S201" i="1" a="1"/>
  <c r="S201" i="1" s="1"/>
  <c r="Z192" i="1" a="1"/>
  <c r="Z192" i="1" s="1"/>
  <c r="Z244" i="1" a="1"/>
  <c r="Z244" i="1" s="1"/>
  <c r="S264" i="1" a="1"/>
  <c r="S264" i="1" s="1"/>
  <c r="Z344" i="1" a="1"/>
  <c r="Z344" i="1" s="1"/>
  <c r="Z212" i="1" a="1"/>
  <c r="Z212" i="1" s="1"/>
  <c r="S50" i="1" a="1"/>
  <c r="S50" i="1" s="1"/>
  <c r="S78" i="1" a="1"/>
  <c r="S78" i="1" s="1"/>
  <c r="Z156" i="1" a="1"/>
  <c r="Z156" i="1" s="1"/>
  <c r="Z257" i="1" a="1"/>
  <c r="Z257" i="1" s="1"/>
  <c r="S70" i="1" a="1"/>
  <c r="S70" i="1" s="1"/>
  <c r="Z242" i="1" a="1"/>
  <c r="Z242" i="1" s="1"/>
  <c r="Z105" i="1" a="1"/>
  <c r="Z105" i="1" s="1"/>
  <c r="S348" i="1" a="1"/>
  <c r="S348" i="1" s="1"/>
  <c r="S367" i="1" a="1"/>
  <c r="S367" i="1" s="1"/>
  <c r="Z274" i="1" a="1"/>
  <c r="Z274" i="1" s="1"/>
  <c r="S295" i="1" a="1"/>
  <c r="S295" i="1" s="1"/>
  <c r="Z353" i="1" a="1"/>
  <c r="Z353" i="1" s="1"/>
  <c r="Z359" i="1" a="1"/>
  <c r="Z359" i="1" s="1"/>
  <c r="Z159" i="1" a="1"/>
  <c r="Z159" i="1" s="1"/>
  <c r="S171" i="1" a="1"/>
  <c r="S171" i="1" s="1"/>
  <c r="Z66" i="1" a="1"/>
  <c r="Z66" i="1" s="1"/>
  <c r="Z137" i="1" a="1"/>
  <c r="Z137" i="1" s="1"/>
  <c r="Z62" i="1" a="1"/>
  <c r="Z62" i="1" s="1"/>
  <c r="Z89" i="1" a="1"/>
  <c r="Z89" i="1" s="1"/>
  <c r="Z206" i="1" a="1"/>
  <c r="Z206" i="1" s="1"/>
  <c r="Z42" i="1" a="1"/>
  <c r="Z42" i="1" s="1"/>
  <c r="Z11" i="1" a="1"/>
  <c r="Z11" i="1" s="1"/>
  <c r="Z298" i="1" a="1"/>
  <c r="Z298" i="1" s="1"/>
  <c r="Y385" i="1" a="1"/>
  <c r="Y385" i="1" s="1"/>
  <c r="T385" i="1"/>
  <c r="Z226" i="1" a="1"/>
  <c r="Z226" i="1" s="1"/>
  <c r="S325" i="1" a="1"/>
  <c r="S325" i="1" s="1"/>
  <c r="Z218" i="1" a="1"/>
  <c r="Z218" i="1" s="1"/>
  <c r="Z154" i="1" a="1"/>
  <c r="Z154" i="1" s="1"/>
  <c r="Z12" i="1" a="1"/>
  <c r="Z12" i="1" s="1"/>
  <c r="Z107" i="1" a="1"/>
  <c r="Z107" i="1" s="1"/>
  <c r="Z130" i="1" a="1"/>
  <c r="Z130" i="1" s="1"/>
  <c r="Z121" i="1" a="1"/>
  <c r="Z121" i="1" s="1"/>
  <c r="Z186" i="1" a="1"/>
  <c r="Z186" i="1" s="1"/>
  <c r="S322" i="1" a="1"/>
  <c r="S322" i="1" s="1"/>
  <c r="Z30" i="1" a="1"/>
  <c r="Z30" i="1" s="1"/>
  <c r="S307" i="1" a="1"/>
  <c r="S307" i="1" s="1"/>
  <c r="S376" i="1" a="1"/>
  <c r="S376" i="1" s="1"/>
  <c r="Z360" i="1" a="1"/>
  <c r="Z360" i="1" s="1"/>
  <c r="Z122" i="1" a="1"/>
  <c r="Z122" i="1" s="1"/>
  <c r="Z6" i="1" a="1"/>
  <c r="Z6" i="1" s="1"/>
  <c r="Z345" i="1" a="1"/>
  <c r="Z345" i="1" s="1"/>
  <c r="Z10" i="1" a="1"/>
  <c r="Z10" i="1" s="1"/>
  <c r="S79" i="1" a="1"/>
  <c r="S79" i="1" s="1"/>
  <c r="Z374" i="1" a="1"/>
  <c r="Z374" i="1" s="1"/>
  <c r="S381" i="1" a="1"/>
  <c r="S381" i="1" s="1"/>
  <c r="Z310" i="1" a="1"/>
  <c r="Z310" i="1" s="1"/>
  <c r="S20" i="1" a="1"/>
  <c r="S20" i="1" s="1"/>
  <c r="S227" i="1" a="1"/>
  <c r="S227" i="1" s="1"/>
  <c r="Z51" i="1" a="1"/>
  <c r="Z51" i="1" s="1"/>
  <c r="Z378" i="1" a="1"/>
  <c r="Z378" i="1" s="1"/>
  <c r="Z315" i="1" a="1"/>
  <c r="Z315" i="1" s="1"/>
  <c r="S305" i="1" a="1"/>
  <c r="S305" i="1" s="1"/>
  <c r="S235" i="1" a="1"/>
  <c r="S235" i="1" s="1"/>
  <c r="S208" i="1" a="1"/>
  <c r="S208" i="1" s="1"/>
  <c r="Z309" i="1" a="1"/>
  <c r="Z309" i="1" s="1"/>
  <c r="Z238" i="1" a="1"/>
  <c r="Z238" i="1" s="1"/>
  <c r="Z265" i="1" a="1"/>
  <c r="Z265" i="1" s="1"/>
  <c r="S358" i="1" a="1"/>
  <c r="S358" i="1" s="1"/>
  <c r="S190" i="1" a="1"/>
  <c r="S190" i="1" s="1"/>
  <c r="S134" i="1" a="1"/>
  <c r="S134" i="1" s="1"/>
  <c r="Z178" i="1" a="1"/>
  <c r="Z178" i="1" s="1"/>
  <c r="Z136" i="1" a="1"/>
  <c r="Z136" i="1" s="1"/>
  <c r="S188" i="1" a="1"/>
  <c r="S188" i="1" s="1"/>
  <c r="Z200" i="1" a="1"/>
  <c r="Z200" i="1" s="1"/>
  <c r="S58" i="1" a="1"/>
  <c r="S58" i="1" s="1"/>
  <c r="Z123" i="1" a="1"/>
  <c r="Z123" i="1" s="1"/>
  <c r="S55" i="1" a="1"/>
  <c r="S55" i="1" s="1"/>
  <c r="Z198" i="1" a="1"/>
  <c r="Z198" i="1" s="1"/>
  <c r="S106" i="1" a="1"/>
  <c r="S106" i="1" s="1"/>
  <c r="Z343" i="1" a="1"/>
  <c r="Z343" i="1" s="1"/>
  <c r="Z92" i="1" a="1"/>
  <c r="Z92" i="1" s="1"/>
  <c r="Z26" i="1" a="1"/>
  <c r="Z26" i="1" s="1"/>
  <c r="S120" i="1" a="1"/>
  <c r="S120" i="1" s="1"/>
  <c r="Z175" i="1" a="1"/>
  <c r="Z175" i="1" s="1"/>
  <c r="Z370" i="1" a="1"/>
  <c r="Z370" i="1" s="1"/>
  <c r="S76" i="1" a="1"/>
  <c r="S76" i="1" s="1"/>
  <c r="S369" i="1" a="1"/>
  <c r="S369" i="1" s="1"/>
  <c r="Z184" i="1" a="1"/>
  <c r="Z184" i="1" s="1"/>
  <c r="Z165" i="1" a="1"/>
  <c r="Z165" i="1" s="1"/>
  <c r="Z263" i="1" a="1"/>
  <c r="Z263" i="1" s="1"/>
  <c r="Z375" i="1" a="1"/>
  <c r="Z375" i="1" s="1"/>
  <c r="Z135" i="1" a="1"/>
  <c r="Z135" i="1" s="1"/>
  <c r="Z259" i="1" a="1"/>
  <c r="Z259" i="1" s="1"/>
  <c r="Z39" i="1" a="1"/>
  <c r="Z39" i="1" s="1"/>
  <c r="S172" i="1" a="1"/>
  <c r="S172" i="1" s="1"/>
  <c r="S236" i="1" a="1"/>
  <c r="S236" i="1" s="1"/>
  <c r="S84" i="1" a="1"/>
  <c r="S84" i="1" s="1"/>
  <c r="S13" i="1" a="1"/>
  <c r="S13" i="1" s="1"/>
  <c r="S155" i="1" a="1"/>
  <c r="S155" i="1" s="1"/>
  <c r="Z90" i="1" a="1"/>
  <c r="Z90" i="1" s="1"/>
  <c r="S34" i="1" a="1"/>
  <c r="S34" i="1" s="1"/>
  <c r="Z241" i="1" a="1"/>
  <c r="Z241" i="1" s="1"/>
  <c r="Z197" i="1" a="1"/>
  <c r="Z197" i="1" s="1"/>
  <c r="S304" i="1" a="1"/>
  <c r="S304" i="1" s="1"/>
  <c r="Z297" i="1" a="1"/>
  <c r="Z297" i="1" s="1"/>
  <c r="Z29" i="1" a="1"/>
  <c r="Z29" i="1" s="1"/>
  <c r="S329" i="1" a="1"/>
  <c r="S329" i="1" s="1"/>
  <c r="Z146" i="1" a="1"/>
  <c r="Z146" i="1" s="1"/>
  <c r="S289" i="1" a="1"/>
  <c r="S289" i="1" s="1"/>
  <c r="Z53" i="1" a="1"/>
  <c r="Z53" i="1" s="1"/>
  <c r="S138" i="1" a="1"/>
  <c r="S138" i="1" s="1"/>
  <c r="Z229" i="1" a="1"/>
  <c r="Z229" i="1" s="1"/>
  <c r="S82" i="1" a="1"/>
  <c r="S82" i="1" s="1"/>
  <c r="Z210" i="1" a="1"/>
  <c r="Z210" i="1" s="1"/>
  <c r="Z339" i="1" a="1"/>
  <c r="Z339" i="1" s="1"/>
  <c r="S94" i="1" a="1"/>
  <c r="S94" i="1" s="1"/>
  <c r="S296" i="1" a="1"/>
  <c r="S296" i="1" s="1"/>
  <c r="S268" i="1" a="1"/>
  <c r="S268" i="1" s="1"/>
  <c r="Z332" i="1" a="1"/>
  <c r="Z332" i="1" s="1"/>
  <c r="Z64" i="1" a="1"/>
  <c r="Z64" i="1" s="1"/>
  <c r="S81" i="1" a="1"/>
  <c r="S81" i="1" s="1"/>
  <c r="S21" i="1" a="1"/>
  <c r="S21" i="1" s="1"/>
  <c r="Z352" i="1" a="1"/>
  <c r="Z352" i="1" s="1"/>
  <c r="S364" i="1" a="1"/>
  <c r="S364" i="1" s="1"/>
  <c r="Z223" i="1" a="1"/>
  <c r="Z223" i="1" s="1"/>
  <c r="S91" i="1" a="1"/>
  <c r="S91" i="1" s="1"/>
  <c r="Z213" i="1" a="1"/>
  <c r="Z213" i="1" s="1"/>
  <c r="S169" i="1" a="1"/>
  <c r="S169" i="1" s="1"/>
  <c r="Z240" i="1" a="1"/>
  <c r="Z240" i="1" s="1"/>
  <c r="Z300" i="1" a="1"/>
  <c r="Z300" i="1" s="1"/>
  <c r="Z225" i="1" a="1"/>
  <c r="Z225" i="1" s="1"/>
  <c r="Z113" i="1" a="1"/>
  <c r="Z113" i="1" s="1"/>
  <c r="Z357" i="1" a="1"/>
  <c r="Z357" i="1" s="1"/>
  <c r="Z31" i="1" a="1"/>
  <c r="Z31" i="1" s="1"/>
  <c r="Z337" i="1" a="1"/>
  <c r="Z337" i="1" s="1"/>
  <c r="Z224" i="1" a="1"/>
  <c r="Z224" i="1" s="1"/>
  <c r="Z306" i="1" a="1"/>
  <c r="Z306" i="1" s="1"/>
  <c r="S302" i="1" a="1"/>
  <c r="S302" i="1" s="1"/>
  <c r="S147" i="1" a="1"/>
  <c r="S147" i="1" s="1"/>
  <c r="Z23" i="1" a="1"/>
  <c r="Z23" i="1" s="1"/>
  <c r="Z312" i="1" a="1"/>
  <c r="Z312" i="1" s="1"/>
  <c r="S69" i="1" a="1"/>
  <c r="S69" i="1" s="1"/>
  <c r="S346" i="1" a="1"/>
  <c r="S346" i="1" s="1"/>
  <c r="S142" i="1" a="1"/>
  <c r="S142" i="1" s="1"/>
  <c r="Z127" i="1" a="1"/>
  <c r="Z127" i="1" s="1"/>
  <c r="Z243" i="1" a="1"/>
  <c r="Z243" i="1" s="1"/>
  <c r="Z255" i="1" a="1"/>
  <c r="Z255" i="1" s="1"/>
  <c r="S282" i="1" a="1"/>
  <c r="S282" i="1" s="1"/>
  <c r="Z151" i="1" a="1"/>
  <c r="Z151" i="1" s="1"/>
  <c r="Z379" i="1" a="1"/>
  <c r="Z379" i="1" s="1"/>
  <c r="Z217" i="1" a="1"/>
  <c r="Z217" i="1" s="1"/>
  <c r="Z187" i="1" a="1"/>
  <c r="Z187" i="1" s="1"/>
  <c r="S351" i="1" a="1"/>
  <c r="S351" i="1" s="1"/>
  <c r="S57" i="1" a="1"/>
  <c r="S57" i="1" s="1"/>
  <c r="T77" i="1"/>
  <c r="Y77" i="1" a="1"/>
  <c r="Y77" i="1" s="1"/>
  <c r="S77" i="1" a="1"/>
  <c r="S77" i="1" s="1"/>
  <c r="Z77" i="1" a="1"/>
  <c r="Z77" i="1" s="1"/>
  <c r="Y340" i="1" a="1"/>
  <c r="Y340" i="1" s="1"/>
  <c r="T340" i="1"/>
  <c r="S340" i="1" a="1"/>
  <c r="S340" i="1" s="1"/>
  <c r="Z340" i="1" a="1"/>
  <c r="Z340" i="1" s="1"/>
  <c r="T319" i="1"/>
  <c r="Y319" i="1" a="1"/>
  <c r="Y319" i="1" s="1"/>
  <c r="S319" i="1" a="1"/>
  <c r="S319" i="1" s="1"/>
  <c r="Z319" i="1" a="1"/>
  <c r="Z319" i="1" s="1"/>
  <c r="T317" i="1"/>
  <c r="Y317" i="1" a="1"/>
  <c r="Y317" i="1" s="1"/>
  <c r="Z317" i="1" a="1"/>
  <c r="Z317" i="1" s="1"/>
  <c r="S317" i="1" a="1"/>
  <c r="S317" i="1" s="1"/>
  <c r="Y173" i="1" a="1"/>
  <c r="Y173" i="1" s="1"/>
  <c r="T173" i="1"/>
  <c r="Z173" i="1" a="1"/>
  <c r="Z173" i="1" s="1"/>
  <c r="Y365" i="1" a="1"/>
  <c r="Y365" i="1" s="1"/>
  <c r="T365" i="1"/>
  <c r="S365" i="1" a="1"/>
  <c r="S365" i="1" s="1"/>
  <c r="Z365" i="1" a="1"/>
  <c r="Z365" i="1" s="1"/>
  <c r="T221" i="1"/>
  <c r="Y221" i="1" a="1"/>
  <c r="Y221" i="1" s="1"/>
  <c r="S221" i="1" a="1"/>
  <c r="S221" i="1" s="1"/>
  <c r="T103" i="1"/>
  <c r="Y103" i="1" a="1"/>
  <c r="Y103" i="1" s="1"/>
  <c r="S103" i="1" a="1"/>
  <c r="S103" i="1" s="1"/>
  <c r="Z103" i="1" a="1"/>
  <c r="Z103" i="1" s="1"/>
  <c r="T74" i="1"/>
  <c r="Y74" i="1" a="1"/>
  <c r="Y74" i="1" s="1"/>
  <c r="Z74" i="1" a="1"/>
  <c r="Z74" i="1" s="1"/>
  <c r="T283" i="1"/>
  <c r="Y283" i="1" a="1"/>
  <c r="Y283" i="1" s="1"/>
  <c r="Z283" i="1" a="1"/>
  <c r="Z283" i="1" s="1"/>
  <c r="T290" i="1"/>
  <c r="Y290" i="1" a="1"/>
  <c r="Y290" i="1" s="1"/>
  <c r="S290" i="1" a="1"/>
  <c r="S290" i="1" s="1"/>
  <c r="Y285" i="1" a="1"/>
  <c r="Y285" i="1" s="1"/>
  <c r="T285" i="1"/>
  <c r="S285" i="1" a="1"/>
  <c r="S285" i="1" s="1"/>
  <c r="Z285" i="1" a="1"/>
  <c r="Z285" i="1" s="1"/>
  <c r="Y65" i="1" a="1"/>
  <c r="Y65" i="1" s="1"/>
  <c r="T65" i="1"/>
  <c r="Z65" i="1" a="1"/>
  <c r="Z65" i="1" s="1"/>
  <c r="S65" i="1" a="1"/>
  <c r="S65" i="1" s="1"/>
  <c r="S189" i="1" a="1"/>
  <c r="S189" i="1" s="1"/>
  <c r="T382" i="1"/>
  <c r="Y382" i="1" a="1"/>
  <c r="Y382" i="1" s="1"/>
  <c r="Z382" i="1" a="1"/>
  <c r="Z382" i="1" s="1"/>
  <c r="T170" i="1"/>
  <c r="Y170" i="1" a="1"/>
  <c r="Y170" i="1" s="1"/>
  <c r="S170" i="1" a="1"/>
  <c r="S170" i="1" s="1"/>
  <c r="Z170" i="1" a="1"/>
  <c r="Z170" i="1" s="1"/>
  <c r="Y338" i="1" a="1"/>
  <c r="Y338" i="1" s="1"/>
  <c r="T338" i="1"/>
  <c r="S338" i="1" a="1"/>
  <c r="S338" i="1" s="1"/>
  <c r="S173" i="1" a="1"/>
  <c r="S173" i="1" s="1"/>
  <c r="Z221" i="1" a="1"/>
  <c r="Z221" i="1" s="1"/>
  <c r="S74" i="1" a="1"/>
  <c r="S74" i="1" s="1"/>
  <c r="T341" i="1"/>
  <c r="Y341" i="1" a="1"/>
  <c r="Y341" i="1" s="1"/>
  <c r="S341" i="1" a="1"/>
  <c r="S341" i="1" s="1"/>
  <c r="Y260" i="1" a="1"/>
  <c r="Y260" i="1" s="1"/>
  <c r="T260" i="1"/>
  <c r="Z260" i="1" a="1"/>
  <c r="Z260" i="1" s="1"/>
  <c r="S260" i="1" a="1"/>
  <c r="S260" i="1" s="1"/>
  <c r="T38" i="1"/>
  <c r="Y38" i="1" a="1"/>
  <c r="Y38" i="1" s="1"/>
  <c r="S38" i="1" a="1"/>
  <c r="S38" i="1" s="1"/>
  <c r="Z38" i="1" a="1"/>
  <c r="Z38" i="1" s="1"/>
  <c r="T28" i="1"/>
  <c r="Y28" i="1" a="1"/>
  <c r="Y28" i="1" s="1"/>
  <c r="S28" i="1" a="1"/>
  <c r="S28" i="1" s="1"/>
  <c r="T324" i="1"/>
  <c r="Y324" i="1" a="1"/>
  <c r="Y324" i="1" s="1"/>
  <c r="S324" i="1" a="1"/>
  <c r="S324" i="1" s="1"/>
  <c r="T288" i="1"/>
  <c r="Y288" i="1" a="1"/>
  <c r="Y288" i="1" s="1"/>
  <c r="S288" i="1" a="1"/>
  <c r="S288" i="1" s="1"/>
  <c r="Y253" i="1" a="1"/>
  <c r="Y253" i="1" s="1"/>
  <c r="T253" i="1"/>
  <c r="S253" i="1" a="1"/>
  <c r="S253" i="1" s="1"/>
  <c r="T110" i="1"/>
  <c r="Y110" i="1" a="1"/>
  <c r="Y110" i="1" s="1"/>
  <c r="S110" i="1" a="1"/>
  <c r="S110" i="1" s="1"/>
  <c r="T211" i="1"/>
  <c r="Y211" i="1" a="1"/>
  <c r="Y211" i="1" s="1"/>
  <c r="S211" i="1" a="1"/>
  <c r="S211" i="1" s="1"/>
  <c r="Z211" i="1" a="1"/>
  <c r="Z211" i="1" s="1"/>
  <c r="T18" i="1"/>
  <c r="Y18" i="1" a="1"/>
  <c r="Y18" i="1" s="1"/>
  <c r="Z18" i="1" a="1"/>
  <c r="Z18" i="1" s="1"/>
  <c r="T328" i="1"/>
  <c r="Y328" i="1" a="1"/>
  <c r="Y328" i="1" s="1"/>
  <c r="Z328" i="1" a="1"/>
  <c r="Z328" i="1" s="1"/>
  <c r="T35" i="1"/>
  <c r="Y35" i="1" a="1"/>
  <c r="Y35" i="1" s="1"/>
  <c r="Z35" i="1" a="1"/>
  <c r="Z35" i="1" s="1"/>
  <c r="Y349" i="1" a="1"/>
  <c r="Y349" i="1" s="1"/>
  <c r="T349" i="1"/>
  <c r="Z349" i="1" a="1"/>
  <c r="Z349" i="1" s="1"/>
  <c r="Y327" i="1" a="1"/>
  <c r="Y327" i="1" s="1"/>
  <c r="T327" i="1"/>
  <c r="S327" i="1" a="1"/>
  <c r="S327" i="1" s="1"/>
  <c r="Z327" i="1" a="1"/>
  <c r="Z327" i="1" s="1"/>
  <c r="Z110" i="1" a="1"/>
  <c r="Z110" i="1" s="1"/>
  <c r="T222" i="1"/>
  <c r="Y222" i="1" a="1"/>
  <c r="Y222" i="1" s="1"/>
  <c r="S222" i="1" a="1"/>
  <c r="S222" i="1" s="1"/>
  <c r="T114" i="1"/>
  <c r="Y114" i="1" a="1"/>
  <c r="Y114" i="1" s="1"/>
  <c r="Z114" i="1" a="1"/>
  <c r="Z114" i="1" s="1"/>
  <c r="S114" i="1" a="1"/>
  <c r="S114" i="1" s="1"/>
  <c r="T87" i="1"/>
  <c r="Y87" i="1" a="1"/>
  <c r="Y87" i="1" s="1"/>
  <c r="S87" i="1" a="1"/>
  <c r="S87" i="1" s="1"/>
  <c r="T245" i="1"/>
  <c r="Y245" i="1" a="1"/>
  <c r="Y245" i="1" s="1"/>
  <c r="Z245" i="1" a="1"/>
  <c r="Z245" i="1" s="1"/>
  <c r="T320" i="1"/>
  <c r="Y320" i="1" a="1"/>
  <c r="Y320" i="1" s="1"/>
  <c r="Z320" i="1" a="1"/>
  <c r="Z320" i="1" s="1"/>
  <c r="T143" i="1"/>
  <c r="Y143" i="1" a="1"/>
  <c r="Y143" i="1" s="1"/>
  <c r="Z143" i="1" a="1"/>
  <c r="Z143" i="1" s="1"/>
  <c r="Y194" i="1" a="1"/>
  <c r="Y194" i="1" s="1"/>
  <c r="T194" i="1"/>
  <c r="S194" i="1" a="1"/>
  <c r="S194" i="1" s="1"/>
  <c r="T157" i="1"/>
  <c r="Y157" i="1" a="1"/>
  <c r="Y157" i="1" s="1"/>
  <c r="S157" i="1" a="1"/>
  <c r="S157" i="1" s="1"/>
  <c r="T37" i="1"/>
  <c r="Y37" i="1" a="1"/>
  <c r="Y37" i="1" s="1"/>
  <c r="S37" i="1" a="1"/>
  <c r="S37" i="1" s="1"/>
  <c r="Z37" i="1" a="1"/>
  <c r="Z37" i="1" s="1"/>
  <c r="T330" i="1"/>
  <c r="Y330" i="1" a="1"/>
  <c r="Y330" i="1" s="1"/>
  <c r="S330" i="1" a="1"/>
  <c r="S330" i="1" s="1"/>
  <c r="T108" i="1"/>
  <c r="Y108" i="1" a="1"/>
  <c r="Y108" i="1" s="1"/>
  <c r="S108" i="1" a="1"/>
  <c r="S108" i="1" s="1"/>
  <c r="T361" i="1"/>
  <c r="Y361" i="1" a="1"/>
  <c r="Y361" i="1" s="1"/>
  <c r="Z361" i="1" a="1"/>
  <c r="Z361" i="1" s="1"/>
  <c r="T278" i="1"/>
  <c r="Y278" i="1" a="1"/>
  <c r="Y278" i="1" s="1"/>
  <c r="S278" i="1" a="1"/>
  <c r="S278" i="1" s="1"/>
  <c r="T314" i="1"/>
  <c r="Y314" i="1" a="1"/>
  <c r="Y314" i="1" s="1"/>
  <c r="S314" i="1" a="1"/>
  <c r="S314" i="1" s="1"/>
  <c r="S245" i="1" a="1"/>
  <c r="S245" i="1" s="1"/>
  <c r="T237" i="1"/>
  <c r="Y237" i="1" a="1"/>
  <c r="Y237" i="1" s="1"/>
  <c r="S237" i="1" a="1"/>
  <c r="S237" i="1" s="1"/>
  <c r="T111" i="1"/>
  <c r="Y111" i="1" a="1"/>
  <c r="Y111" i="1" s="1"/>
  <c r="S111" i="1" a="1"/>
  <c r="S111" i="1" s="1"/>
  <c r="Z111" i="1" a="1"/>
  <c r="Z111" i="1" s="1"/>
  <c r="Y73" i="1" a="1"/>
  <c r="Y73" i="1" s="1"/>
  <c r="T73" i="1"/>
  <c r="S73" i="1" a="1"/>
  <c r="S73" i="1" s="1"/>
  <c r="T49" i="1"/>
  <c r="Y49" i="1" a="1"/>
  <c r="Y49" i="1" s="1"/>
  <c r="S49" i="1" a="1"/>
  <c r="S49" i="1" s="1"/>
  <c r="Z49" i="1" a="1"/>
  <c r="Z49" i="1" s="1"/>
  <c r="T193" i="1"/>
  <c r="Y193" i="1" a="1"/>
  <c r="Y193" i="1" s="1"/>
  <c r="S193" i="1" a="1"/>
  <c r="S193" i="1" s="1"/>
  <c r="T148" i="1"/>
  <c r="Y148" i="1" a="1"/>
  <c r="Y148" i="1" s="1"/>
  <c r="S148" i="1" a="1"/>
  <c r="S148" i="1" s="1"/>
  <c r="T191" i="1"/>
  <c r="Y191" i="1" a="1"/>
  <c r="Y191" i="1" s="1"/>
  <c r="S191" i="1" a="1"/>
  <c r="S191" i="1" s="1"/>
  <c r="Y9" i="1" a="1"/>
  <c r="Y9" i="1" s="1"/>
  <c r="T9" i="1"/>
  <c r="S9" i="1" a="1"/>
  <c r="S9" i="1" s="1"/>
  <c r="Y153" i="1" a="1"/>
  <c r="Y153" i="1" s="1"/>
  <c r="T153" i="1"/>
  <c r="S153" i="1" a="1"/>
  <c r="S153" i="1" s="1"/>
  <c r="T342" i="1"/>
  <c r="Y342" i="1" a="1"/>
  <c r="Y342" i="1" s="1"/>
  <c r="Z342" i="1" a="1"/>
  <c r="Z342" i="1" s="1"/>
  <c r="Y61" i="1" a="1"/>
  <c r="Y61" i="1" s="1"/>
  <c r="T61" i="1"/>
  <c r="S61" i="1" a="1"/>
  <c r="S61" i="1" s="1"/>
  <c r="Z61" i="1" a="1"/>
  <c r="Z61" i="1" s="1"/>
  <c r="S361" i="1" a="1"/>
  <c r="S361" i="1" s="1"/>
  <c r="Z314" i="1" a="1"/>
  <c r="Z314" i="1" s="1"/>
  <c r="T277" i="1"/>
  <c r="Y277" i="1" a="1"/>
  <c r="Y277" i="1" s="1"/>
  <c r="S277" i="1" a="1"/>
  <c r="S277" i="1" s="1"/>
  <c r="T104" i="1"/>
  <c r="Y104" i="1" a="1"/>
  <c r="Y104" i="1" s="1"/>
  <c r="Z104" i="1" a="1"/>
  <c r="Z104" i="1" s="1"/>
  <c r="T214" i="1"/>
  <c r="Y214" i="1" a="1"/>
  <c r="Y214" i="1" s="1"/>
  <c r="S214" i="1" a="1"/>
  <c r="S214" i="1" s="1"/>
  <c r="Z214" i="1" a="1"/>
  <c r="Z214" i="1" s="1"/>
  <c r="T331" i="1"/>
  <c r="Y331" i="1" a="1"/>
  <c r="Y331" i="1" s="1"/>
  <c r="S331" i="1" a="1"/>
  <c r="S331" i="1" s="1"/>
  <c r="T132" i="1"/>
  <c r="Y132" i="1" a="1"/>
  <c r="Y132" i="1" s="1"/>
  <c r="Z132" i="1" a="1"/>
  <c r="Z132" i="1" s="1"/>
  <c r="T199" i="1"/>
  <c r="Y199" i="1" a="1"/>
  <c r="Y199" i="1" s="1"/>
  <c r="Z199" i="1" a="1"/>
  <c r="Z199" i="1" s="1"/>
  <c r="Y117" i="1" a="1"/>
  <c r="Y117" i="1" s="1"/>
  <c r="T117" i="1"/>
  <c r="Z117" i="1" a="1"/>
  <c r="Z117" i="1" s="1"/>
  <c r="T46" i="1"/>
  <c r="Y46" i="1" a="1"/>
  <c r="Y46" i="1" s="1"/>
  <c r="S46" i="1" a="1"/>
  <c r="S46" i="1" s="1"/>
  <c r="T207" i="1"/>
  <c r="Y207" i="1" a="1"/>
  <c r="Y207" i="1" s="1"/>
  <c r="S207" i="1" a="1"/>
  <c r="S207" i="1" s="1"/>
  <c r="Z207" i="1" a="1"/>
  <c r="Z207" i="1" s="1"/>
  <c r="T163" i="1"/>
  <c r="Y163" i="1" a="1"/>
  <c r="Y163" i="1" s="1"/>
  <c r="S163" i="1" a="1"/>
  <c r="S163" i="1" s="1"/>
  <c r="T36" i="1"/>
  <c r="Y36" i="1" a="1"/>
  <c r="Y36" i="1" s="1"/>
  <c r="S36" i="1" a="1"/>
  <c r="S36" i="1" s="1"/>
  <c r="Z36" i="1" a="1"/>
  <c r="Z36" i="1" s="1"/>
  <c r="T291" i="1"/>
  <c r="Y291" i="1" a="1"/>
  <c r="Y291" i="1" s="1"/>
  <c r="S291" i="1" a="1"/>
  <c r="S291" i="1" s="1"/>
  <c r="T140" i="1"/>
  <c r="Y140" i="1" a="1"/>
  <c r="Y140" i="1" s="1"/>
  <c r="S140" i="1" a="1"/>
  <c r="S140" i="1" s="1"/>
  <c r="Z140" i="1" a="1"/>
  <c r="Z140" i="1" s="1"/>
  <c r="T220" i="1"/>
  <c r="Y220" i="1" a="1"/>
  <c r="Y220" i="1" s="1"/>
  <c r="S220" i="1" a="1"/>
  <c r="S220" i="1" s="1"/>
  <c r="Z291" i="1" a="1"/>
  <c r="Z291" i="1" s="1"/>
  <c r="T25" i="1"/>
  <c r="Y25" i="1" a="1"/>
  <c r="Y25" i="1" s="1"/>
  <c r="S25" i="1" a="1"/>
  <c r="S25" i="1" s="1"/>
  <c r="T384" i="1"/>
  <c r="Y384" i="1" a="1"/>
  <c r="Y384" i="1" s="1"/>
  <c r="S384" i="1" a="1"/>
  <c r="S384" i="1" s="1"/>
  <c r="T96" i="1"/>
  <c r="Y96" i="1" a="1"/>
  <c r="Y96" i="1" s="1"/>
  <c r="S96" i="1" a="1"/>
  <c r="S96" i="1" s="1"/>
  <c r="Z96" i="1" a="1"/>
  <c r="Z96" i="1" s="1"/>
  <c r="Y232" i="1" a="1"/>
  <c r="Y232" i="1" s="1"/>
  <c r="T232" i="1"/>
  <c r="S232" i="1" a="1"/>
  <c r="S232" i="1" s="1"/>
  <c r="Z232" i="1" a="1"/>
  <c r="Z232" i="1" s="1"/>
  <c r="T371" i="1"/>
  <c r="Y371" i="1" a="1"/>
  <c r="Y371" i="1" s="1"/>
  <c r="S371" i="1" a="1"/>
  <c r="S371" i="1" s="1"/>
  <c r="T83" i="1"/>
  <c r="Y83" i="1" a="1"/>
  <c r="Y83" i="1" s="1"/>
  <c r="S83" i="1" a="1"/>
  <c r="S83" i="1" s="1"/>
  <c r="Z83" i="1" a="1"/>
  <c r="Z83" i="1" s="1"/>
  <c r="T17" i="1"/>
  <c r="Y17" i="1" a="1"/>
  <c r="Y17" i="1" s="1"/>
  <c r="S17" i="1" a="1"/>
  <c r="S17" i="1" s="1"/>
  <c r="T276" i="1"/>
  <c r="Y276" i="1" a="1"/>
  <c r="Y276" i="1" s="1"/>
  <c r="S276" i="1" a="1"/>
  <c r="S276" i="1" s="1"/>
  <c r="T239" i="1"/>
  <c r="Y239" i="1" a="1"/>
  <c r="Y239" i="1" s="1"/>
  <c r="T308" i="1"/>
  <c r="Y308" i="1" a="1"/>
  <c r="Y308" i="1" s="1"/>
  <c r="S308" i="1" a="1"/>
  <c r="S308" i="1" s="1"/>
  <c r="T183" i="1"/>
  <c r="Y183" i="1" a="1"/>
  <c r="Y183" i="1" s="1"/>
  <c r="S183" i="1" a="1"/>
  <c r="S183" i="1" s="1"/>
  <c r="Y54" i="1" a="1"/>
  <c r="Y54" i="1" s="1"/>
  <c r="T54" i="1"/>
  <c r="Z54" i="1" a="1"/>
  <c r="Z54" i="1" s="1"/>
  <c r="S54" i="1" a="1"/>
  <c r="S54" i="1" s="1"/>
  <c r="Y383" i="1" a="1"/>
  <c r="Y383" i="1" s="1"/>
  <c r="T383" i="1"/>
  <c r="S383" i="1" a="1"/>
  <c r="S383" i="1" s="1"/>
  <c r="T152" i="1"/>
  <c r="Y152" i="1" a="1"/>
  <c r="Y152" i="1" s="1"/>
  <c r="Z152" i="1" a="1"/>
  <c r="Z152" i="1" s="1"/>
  <c r="Y160" i="1" a="1"/>
  <c r="Y160" i="1" s="1"/>
  <c r="T160" i="1"/>
  <c r="S160" i="1" a="1"/>
  <c r="S160" i="1" s="1"/>
  <c r="T189" i="1"/>
  <c r="Y189" i="1" a="1"/>
  <c r="Y189" i="1" s="1"/>
  <c r="T144" i="1"/>
  <c r="Y144" i="1" a="1"/>
  <c r="Y144" i="1" s="1"/>
  <c r="S144" i="1" a="1"/>
  <c r="S144" i="1" s="1"/>
  <c r="T372" i="1"/>
  <c r="Y372" i="1" a="1"/>
  <c r="Y372" i="1" s="1"/>
  <c r="Z372" i="1" a="1"/>
  <c r="Z372" i="1" s="1"/>
  <c r="Z324" i="1" a="1"/>
  <c r="Z324" i="1" s="1"/>
  <c r="T336" i="1"/>
  <c r="Y336" i="1" a="1"/>
  <c r="Y336" i="1" s="1"/>
  <c r="S336" i="1" a="1"/>
  <c r="S336" i="1" s="1"/>
  <c r="T180" i="1"/>
  <c r="Y180" i="1" a="1"/>
  <c r="Y180" i="1" s="1"/>
  <c r="S180" i="1" a="1"/>
  <c r="S180" i="1" s="1"/>
  <c r="Z180" i="1" a="1"/>
  <c r="Z180" i="1" s="1"/>
  <c r="Y167" i="1" a="1"/>
  <c r="Y167" i="1" s="1"/>
  <c r="T167" i="1"/>
  <c r="S167" i="1" a="1"/>
  <c r="S167" i="1" s="1"/>
  <c r="T14" i="1"/>
  <c r="Y14" i="1" a="1"/>
  <c r="Y14" i="1" s="1"/>
  <c r="Z14" i="1" a="1"/>
  <c r="Z14" i="1" s="1"/>
  <c r="S14" i="1" a="1"/>
  <c r="S14" i="1" s="1"/>
  <c r="Y362" i="1" a="1"/>
  <c r="Y362" i="1" s="1"/>
  <c r="T362" i="1"/>
  <c r="Z362" i="1" a="1"/>
  <c r="Z362" i="1" s="1"/>
  <c r="Y109" i="1" a="1"/>
  <c r="Y109" i="1" s="1"/>
  <c r="T109" i="1"/>
  <c r="S109" i="1" a="1"/>
  <c r="S109" i="1" s="1"/>
  <c r="Z109" i="1" a="1"/>
  <c r="Z109" i="1" s="1"/>
  <c r="T7" i="1"/>
  <c r="Y7" i="1" a="1"/>
  <c r="Y7" i="1" s="1"/>
  <c r="S7" i="1" a="1"/>
  <c r="S7" i="1" s="1"/>
  <c r="Y202" i="1" a="1"/>
  <c r="Y202" i="1" s="1"/>
  <c r="T202" i="1"/>
  <c r="Z202" i="1" a="1"/>
  <c r="Z202" i="1" s="1"/>
  <c r="T85" i="1"/>
  <c r="Y85" i="1" a="1"/>
  <c r="Y85" i="1" s="1"/>
  <c r="S85" i="1" a="1"/>
  <c r="S85" i="1" s="1"/>
  <c r="Z85" i="1" a="1"/>
  <c r="Z85" i="1" s="1"/>
  <c r="Z7" i="1" a="1"/>
  <c r="Z7" i="1" s="1"/>
  <c r="Z220" i="1" a="1"/>
  <c r="Z220" i="1" s="1"/>
  <c r="S202" i="1" a="1"/>
  <c r="S202" i="1" s="1"/>
  <c r="T299" i="1"/>
  <c r="Y299" i="1" a="1"/>
  <c r="Y299" i="1" s="1"/>
  <c r="Z299" i="1" a="1"/>
  <c r="Z299" i="1" s="1"/>
  <c r="Y75" i="1" a="1"/>
  <c r="Y75" i="1" s="1"/>
  <c r="T75" i="1"/>
  <c r="Z75" i="1" a="1"/>
  <c r="Z75" i="1" s="1"/>
  <c r="T286" i="1"/>
  <c r="Y286" i="1" a="1"/>
  <c r="Y286" i="1" s="1"/>
  <c r="S286" i="1" a="1"/>
  <c r="S286" i="1" s="1"/>
  <c r="T19" i="1"/>
  <c r="Y19" i="1" a="1"/>
  <c r="Y19" i="1" s="1"/>
  <c r="S19" i="1" a="1"/>
  <c r="S19" i="1" s="1"/>
  <c r="Z19" i="1" a="1"/>
  <c r="Z19" i="1" s="1"/>
  <c r="T363" i="1"/>
  <c r="Y363" i="1" a="1"/>
  <c r="Y363" i="1" s="1"/>
  <c r="S363" i="1" a="1"/>
  <c r="S363" i="1" s="1"/>
  <c r="Z363" i="1" a="1"/>
  <c r="Z363" i="1" s="1"/>
  <c r="T45" i="1"/>
  <c r="Y45" i="1" a="1"/>
  <c r="Y45" i="1" s="1"/>
  <c r="Z45" i="1" a="1"/>
  <c r="Z45" i="1" s="1"/>
  <c r="T273" i="1"/>
  <c r="Y273" i="1" a="1"/>
  <c r="Y273" i="1" s="1"/>
  <c r="Z273" i="1" a="1"/>
  <c r="Z273" i="1" s="1"/>
  <c r="T252" i="1"/>
  <c r="Y252" i="1" a="1"/>
  <c r="Y252" i="1" s="1"/>
  <c r="Z252" i="1" a="1"/>
  <c r="Z252" i="1" s="1"/>
  <c r="Y303" i="1" a="1"/>
  <c r="Y303" i="1" s="1"/>
  <c r="T303" i="1"/>
  <c r="S303" i="1" a="1"/>
  <c r="S303" i="1" s="1"/>
  <c r="T262" i="1"/>
  <c r="Y262" i="1" a="1"/>
  <c r="Y262" i="1" s="1"/>
  <c r="S262" i="1" a="1"/>
  <c r="S262" i="1" s="1"/>
  <c r="Z262" i="1" a="1"/>
  <c r="Z262" i="1" s="1"/>
  <c r="T326" i="1"/>
  <c r="Y326" i="1" a="1"/>
  <c r="Y326" i="1" s="1"/>
  <c r="S326" i="1" a="1"/>
  <c r="S326" i="1" s="1"/>
  <c r="T380" i="1"/>
  <c r="Y380" i="1" a="1"/>
  <c r="Y380" i="1" s="1"/>
  <c r="Z380" i="1" a="1"/>
  <c r="Z380" i="1" s="1"/>
  <c r="T149" i="1"/>
  <c r="Y149" i="1" a="1"/>
  <c r="Y149" i="1" s="1"/>
  <c r="Z149" i="1" a="1"/>
  <c r="Z149" i="1" s="1"/>
  <c r="S149" i="1" a="1"/>
  <c r="S149" i="1" s="1"/>
  <c r="S199" i="1" a="1"/>
  <c r="S199" i="1" s="1"/>
  <c r="S152" i="1" a="1"/>
  <c r="S152" i="1" s="1"/>
  <c r="T247" i="1"/>
  <c r="Y247" i="1" a="1"/>
  <c r="Y247" i="1" s="1"/>
  <c r="S247" i="1" a="1"/>
  <c r="S247" i="1" s="1"/>
  <c r="T318" i="1"/>
  <c r="Y318" i="1" a="1"/>
  <c r="Y318" i="1" s="1"/>
  <c r="Z318" i="1" a="1"/>
  <c r="Z318" i="1" s="1"/>
  <c r="T254" i="1"/>
  <c r="Y254" i="1" a="1"/>
  <c r="Y254" i="1" s="1"/>
  <c r="S254" i="1" a="1"/>
  <c r="S254" i="1" s="1"/>
  <c r="Z254" i="1" a="1"/>
  <c r="Z254" i="1" s="1"/>
  <c r="Y234" i="1" a="1"/>
  <c r="Y234" i="1" s="1"/>
  <c r="T234" i="1"/>
  <c r="T248" i="1"/>
  <c r="Y248" i="1" a="1"/>
  <c r="Y248" i="1" s="1"/>
  <c r="Y251" i="1" a="1"/>
  <c r="Y251" i="1" s="1"/>
  <c r="T251" i="1"/>
  <c r="T267" i="1"/>
  <c r="Y267" i="1" a="1"/>
  <c r="Y267" i="1" s="1"/>
  <c r="T379" i="1"/>
  <c r="Y379" i="1" a="1"/>
  <c r="Y379" i="1" s="1"/>
  <c r="T280" i="1"/>
  <c r="Y280" i="1" a="1"/>
  <c r="Y280" i="1" s="1"/>
  <c r="T90" i="1"/>
  <c r="Y90" i="1" a="1"/>
  <c r="Y90" i="1" s="1"/>
  <c r="T56" i="1"/>
  <c r="Y56" i="1" a="1"/>
  <c r="Y56" i="1" s="1"/>
  <c r="T33" i="1"/>
  <c r="Y33" i="1" a="1"/>
  <c r="Y33" i="1" s="1"/>
  <c r="T118" i="1"/>
  <c r="Y118" i="1" a="1"/>
  <c r="Y118" i="1" s="1"/>
  <c r="T112" i="1"/>
  <c r="Y112" i="1" a="1"/>
  <c r="Y112" i="1" s="1"/>
  <c r="T305" i="1"/>
  <c r="Y305" i="1" a="1"/>
  <c r="Y305" i="1" s="1"/>
  <c r="T12" i="1"/>
  <c r="Y12" i="1" a="1"/>
  <c r="Y12" i="1" s="1"/>
  <c r="T244" i="1"/>
  <c r="Y244" i="1" a="1"/>
  <c r="Y244" i="1" s="1"/>
  <c r="T178" i="1"/>
  <c r="Y178" i="1" a="1"/>
  <c r="Y178" i="1" s="1"/>
  <c r="S248" i="1" a="1"/>
  <c r="S248" i="1" s="1"/>
  <c r="S251" i="1" a="1"/>
  <c r="S251" i="1" s="1"/>
  <c r="S267" i="1" a="1"/>
  <c r="S267" i="1" s="1"/>
  <c r="T312" i="1"/>
  <c r="Y312" i="1" a="1"/>
  <c r="Y312" i="1" s="1"/>
  <c r="T323" i="1"/>
  <c r="Y323" i="1" a="1"/>
  <c r="Y323" i="1" s="1"/>
  <c r="T161" i="1"/>
  <c r="Y161" i="1" a="1"/>
  <c r="Y161" i="1" s="1"/>
  <c r="S280" i="1" a="1"/>
  <c r="S280" i="1" s="1"/>
  <c r="T274" i="1"/>
  <c r="Y274" i="1" a="1"/>
  <c r="Y274" i="1" s="1"/>
  <c r="S56" i="1" a="1"/>
  <c r="S56" i="1" s="1"/>
  <c r="S33" i="1" a="1"/>
  <c r="S33" i="1" s="1"/>
  <c r="Y187" i="1" a="1"/>
  <c r="Y187" i="1" s="1"/>
  <c r="T187" i="1"/>
  <c r="S118" i="1" a="1"/>
  <c r="S118" i="1" s="1"/>
  <c r="T307" i="1"/>
  <c r="Y307" i="1" a="1"/>
  <c r="Y307" i="1" s="1"/>
  <c r="T344" i="1"/>
  <c r="Y344" i="1" a="1"/>
  <c r="Y344" i="1" s="1"/>
  <c r="T358" i="1"/>
  <c r="Y358" i="1" a="1"/>
  <c r="Y358" i="1" s="1"/>
  <c r="S112" i="1" a="1"/>
  <c r="S112" i="1" s="1"/>
  <c r="Y223" i="1" a="1"/>
  <c r="Y223" i="1" s="1"/>
  <c r="T223" i="1"/>
  <c r="T359" i="1"/>
  <c r="Y359" i="1" a="1"/>
  <c r="Y359" i="1" s="1"/>
  <c r="T343" i="1"/>
  <c r="Y343" i="1" a="1"/>
  <c r="Y343" i="1" s="1"/>
  <c r="T107" i="1"/>
  <c r="Y107" i="1" a="1"/>
  <c r="Y107" i="1" s="1"/>
  <c r="Y257" i="1" a="1"/>
  <c r="Y257" i="1" s="1"/>
  <c r="T257" i="1"/>
  <c r="T20" i="1"/>
  <c r="Y20" i="1" a="1"/>
  <c r="Y20" i="1" s="1"/>
  <c r="T243" i="1"/>
  <c r="Y243" i="1" a="1"/>
  <c r="Y243" i="1" s="1"/>
  <c r="T302" i="1"/>
  <c r="Y302" i="1" a="1"/>
  <c r="Y302" i="1" s="1"/>
  <c r="T23" i="1"/>
  <c r="Y23" i="1" a="1"/>
  <c r="Y23" i="1" s="1"/>
  <c r="T127" i="1"/>
  <c r="Y127" i="1" a="1"/>
  <c r="Y127" i="1" s="1"/>
  <c r="Y138" i="1" a="1"/>
  <c r="Y138" i="1" s="1"/>
  <c r="T138" i="1"/>
  <c r="T268" i="1"/>
  <c r="Y268" i="1" a="1"/>
  <c r="Y268" i="1" s="1"/>
  <c r="Y339" i="1" a="1"/>
  <c r="Y339" i="1" s="1"/>
  <c r="T339" i="1"/>
  <c r="Y21" i="1" a="1"/>
  <c r="Y21" i="1" s="1"/>
  <c r="T21" i="1"/>
  <c r="T82" i="1"/>
  <c r="Y82" i="1" a="1"/>
  <c r="Y82" i="1" s="1"/>
  <c r="Y210" i="1" a="1"/>
  <c r="Y210" i="1" s="1"/>
  <c r="T210" i="1"/>
  <c r="T296" i="1"/>
  <c r="Y296" i="1" a="1"/>
  <c r="Y296" i="1" s="1"/>
  <c r="Y135" i="1" a="1"/>
  <c r="Y135" i="1" s="1"/>
  <c r="T135" i="1"/>
  <c r="T235" i="1"/>
  <c r="Y235" i="1" a="1"/>
  <c r="Y235" i="1" s="1"/>
  <c r="Y282" i="1" a="1"/>
  <c r="Y282" i="1" s="1"/>
  <c r="T282" i="1"/>
  <c r="T229" i="1"/>
  <c r="Y229" i="1" a="1"/>
  <c r="Y229" i="1" s="1"/>
  <c r="T240" i="1"/>
  <c r="Y240" i="1" a="1"/>
  <c r="Y240" i="1" s="1"/>
  <c r="Y69" i="1" a="1"/>
  <c r="Y69" i="1" s="1"/>
  <c r="T69" i="1"/>
  <c r="T79" i="1"/>
  <c r="Y79" i="1" a="1"/>
  <c r="Y79" i="1" s="1"/>
  <c r="T297" i="1"/>
  <c r="Y297" i="1" a="1"/>
  <c r="Y297" i="1" s="1"/>
  <c r="T53" i="1"/>
  <c r="Y53" i="1" a="1"/>
  <c r="Y53" i="1" s="1"/>
  <c r="Y142" i="1" a="1"/>
  <c r="Y142" i="1" s="1"/>
  <c r="T142" i="1"/>
  <c r="T84" i="1"/>
  <c r="Y84" i="1" a="1"/>
  <c r="Y84" i="1" s="1"/>
  <c r="T322" i="1"/>
  <c r="Y322" i="1" a="1"/>
  <c r="Y322" i="1" s="1"/>
  <c r="T275" i="1"/>
  <c r="Y275" i="1" a="1"/>
  <c r="Y275" i="1" s="1"/>
  <c r="T52" i="1"/>
  <c r="Y52" i="1" a="1"/>
  <c r="Y52" i="1" s="1"/>
  <c r="Y367" i="1" a="1"/>
  <c r="Y367" i="1" s="1"/>
  <c r="T367" i="1"/>
  <c r="Y351" i="1" a="1"/>
  <c r="Y351" i="1" s="1"/>
  <c r="T351" i="1"/>
  <c r="T197" i="1"/>
  <c r="Y197" i="1" a="1"/>
  <c r="Y197" i="1" s="1"/>
  <c r="Y329" i="1" a="1"/>
  <c r="Y329" i="1" s="1"/>
  <c r="T329" i="1"/>
  <c r="T158" i="1"/>
  <c r="Y158" i="1" a="1"/>
  <c r="Y158" i="1" s="1"/>
  <c r="T88" i="1"/>
  <c r="Y88" i="1" a="1"/>
  <c r="Y88" i="1" s="1"/>
  <c r="T205" i="1"/>
  <c r="Y205" i="1" a="1"/>
  <c r="Y205" i="1" s="1"/>
  <c r="T47" i="1"/>
  <c r="Y47" i="1" a="1"/>
  <c r="Y47" i="1" s="1"/>
  <c r="T125" i="1"/>
  <c r="Y125" i="1" a="1"/>
  <c r="Y125" i="1" s="1"/>
  <c r="T334" i="1"/>
  <c r="Y334" i="1" a="1"/>
  <c r="Y334" i="1" s="1"/>
  <c r="Y133" i="1" a="1"/>
  <c r="Y133" i="1" s="1"/>
  <c r="T133" i="1"/>
  <c r="T354" i="1"/>
  <c r="Y354" i="1" a="1"/>
  <c r="Y354" i="1" s="1"/>
  <c r="T86" i="1"/>
  <c r="Y86" i="1" a="1"/>
  <c r="Y86" i="1" s="1"/>
  <c r="T102" i="1"/>
  <c r="Y102" i="1" a="1"/>
  <c r="Y102" i="1" s="1"/>
  <c r="Y249" i="1" a="1"/>
  <c r="Y249" i="1" s="1"/>
  <c r="T249" i="1"/>
  <c r="T284" i="1"/>
  <c r="Y284" i="1" a="1"/>
  <c r="Y284" i="1" s="1"/>
  <c r="Y292" i="1" a="1"/>
  <c r="Y292" i="1" s="1"/>
  <c r="T292" i="1"/>
  <c r="T269" i="1"/>
  <c r="Y269" i="1" a="1"/>
  <c r="Y269" i="1" s="1"/>
  <c r="T159" i="1"/>
  <c r="Y159" i="1" a="1"/>
  <c r="Y159" i="1" s="1"/>
  <c r="T270" i="1"/>
  <c r="Y270" i="1" a="1"/>
  <c r="Y270" i="1" s="1"/>
  <c r="Z158" i="1" a="1"/>
  <c r="Z158" i="1" s="1"/>
  <c r="T43" i="1"/>
  <c r="Y43" i="1" a="1"/>
  <c r="Y43" i="1" s="1"/>
  <c r="T169" i="1"/>
  <c r="Y169" i="1" a="1"/>
  <c r="Y169" i="1" s="1"/>
  <c r="Y369" i="1" a="1"/>
  <c r="Y369" i="1" s="1"/>
  <c r="T369" i="1"/>
  <c r="Z88" i="1" a="1"/>
  <c r="Z88" i="1" s="1"/>
  <c r="Z205" i="1" a="1"/>
  <c r="Z205" i="1" s="1"/>
  <c r="T325" i="1"/>
  <c r="Y325" i="1" a="1"/>
  <c r="Y325" i="1" s="1"/>
  <c r="Y347" i="1" a="1"/>
  <c r="Y347" i="1" s="1"/>
  <c r="T347" i="1"/>
  <c r="Z47" i="1" a="1"/>
  <c r="Z47" i="1" s="1"/>
  <c r="T121" i="1"/>
  <c r="Y121" i="1" a="1"/>
  <c r="Y121" i="1" s="1"/>
  <c r="S125" i="1" a="1"/>
  <c r="S125" i="1" s="1"/>
  <c r="Z334" i="1" a="1"/>
  <c r="Z334" i="1" s="1"/>
  <c r="Z133" i="1" a="1"/>
  <c r="Z133" i="1" s="1"/>
  <c r="Z86" i="1" a="1"/>
  <c r="Z86" i="1" s="1"/>
  <c r="T150" i="1"/>
  <c r="Y150" i="1" a="1"/>
  <c r="Y150" i="1" s="1"/>
  <c r="Y264" i="1" a="1"/>
  <c r="Y264" i="1" s="1"/>
  <c r="T264" i="1"/>
  <c r="T51" i="1"/>
  <c r="Y51" i="1" a="1"/>
  <c r="Y51" i="1" s="1"/>
  <c r="T228" i="1"/>
  <c r="Y228" i="1" a="1"/>
  <c r="Y228" i="1" s="1"/>
  <c r="Z102" i="1" a="1"/>
  <c r="Z102" i="1" s="1"/>
  <c r="T353" i="1"/>
  <c r="Y353" i="1" a="1"/>
  <c r="Y353" i="1" s="1"/>
  <c r="Z249" i="1" a="1"/>
  <c r="Z249" i="1" s="1"/>
  <c r="T62" i="1"/>
  <c r="Y62" i="1" a="1"/>
  <c r="Y62" i="1" s="1"/>
  <c r="Z284" i="1" a="1"/>
  <c r="Z284" i="1" s="1"/>
  <c r="T263" i="1"/>
  <c r="Y263" i="1" a="1"/>
  <c r="Y263" i="1" s="1"/>
  <c r="Z292" i="1" a="1"/>
  <c r="Z292" i="1" s="1"/>
  <c r="Y376" i="1" a="1"/>
  <c r="Y376" i="1" s="1"/>
  <c r="T376" i="1"/>
  <c r="Y378" i="1" a="1"/>
  <c r="Y378" i="1" s="1"/>
  <c r="T378" i="1"/>
  <c r="Y89" i="1" a="1"/>
  <c r="Y89" i="1" s="1"/>
  <c r="T89" i="1"/>
  <c r="Z269" i="1" a="1"/>
  <c r="Z269" i="1" s="1"/>
  <c r="Y259" i="1" a="1"/>
  <c r="Y259" i="1" s="1"/>
  <c r="T259" i="1"/>
  <c r="T332" i="1"/>
  <c r="Y332" i="1" a="1"/>
  <c r="Y332" i="1" s="1"/>
  <c r="Y55" i="1" a="1"/>
  <c r="Y55" i="1" s="1"/>
  <c r="T55" i="1"/>
  <c r="T175" i="1"/>
  <c r="Y175" i="1" a="1"/>
  <c r="Y175" i="1" s="1"/>
  <c r="T298" i="1"/>
  <c r="Y298" i="1" a="1"/>
  <c r="Y298" i="1" s="1"/>
  <c r="Y154" i="1" a="1"/>
  <c r="Y154" i="1" s="1"/>
  <c r="T154" i="1"/>
  <c r="T58" i="1"/>
  <c r="Y58" i="1" a="1"/>
  <c r="Y58" i="1" s="1"/>
  <c r="T295" i="1"/>
  <c r="Y295" i="1" a="1"/>
  <c r="Y295" i="1" s="1"/>
  <c r="Y136" i="1" a="1"/>
  <c r="Y136" i="1" s="1"/>
  <c r="T136" i="1"/>
  <c r="T216" i="1"/>
  <c r="Y216" i="1" a="1"/>
  <c r="Y216" i="1" s="1"/>
  <c r="T92" i="1"/>
  <c r="Y92" i="1" a="1"/>
  <c r="Y92" i="1" s="1"/>
  <c r="Y42" i="1" a="1"/>
  <c r="Y42" i="1" s="1"/>
  <c r="T42" i="1"/>
  <c r="S205" i="1" a="1"/>
  <c r="S205" i="1" s="1"/>
  <c r="T345" i="1"/>
  <c r="Y345" i="1" a="1"/>
  <c r="Y345" i="1" s="1"/>
  <c r="Y94" i="1" a="1"/>
  <c r="Y94" i="1" s="1"/>
  <c r="T94" i="1"/>
  <c r="T381" i="1"/>
  <c r="Y381" i="1" a="1"/>
  <c r="Y381" i="1" s="1"/>
  <c r="Z125" i="1" a="1"/>
  <c r="Z125" i="1" s="1"/>
  <c r="S334" i="1" a="1"/>
  <c r="S334" i="1" s="1"/>
  <c r="S133" i="1" a="1"/>
  <c r="S133" i="1" s="1"/>
  <c r="Z354" i="1" a="1"/>
  <c r="Z354" i="1" s="1"/>
  <c r="T294" i="1"/>
  <c r="Y294" i="1" a="1"/>
  <c r="Y294" i="1" s="1"/>
  <c r="Y137" i="1" a="1"/>
  <c r="Y137" i="1" s="1"/>
  <c r="T137" i="1"/>
  <c r="T76" i="1"/>
  <c r="Y76" i="1" a="1"/>
  <c r="Y76" i="1" s="1"/>
  <c r="T352" i="1"/>
  <c r="Y352" i="1" a="1"/>
  <c r="Y352" i="1" s="1"/>
  <c r="T337" i="1"/>
  <c r="Y337" i="1" a="1"/>
  <c r="Y337" i="1" s="1"/>
  <c r="T106" i="1"/>
  <c r="Y106" i="1" a="1"/>
  <c r="Y106" i="1" s="1"/>
  <c r="S249" i="1" a="1"/>
  <c r="S249" i="1" s="1"/>
  <c r="S292" i="1" a="1"/>
  <c r="S292" i="1" s="1"/>
  <c r="T166" i="1"/>
  <c r="Y166" i="1" a="1"/>
  <c r="Y166" i="1" s="1"/>
  <c r="T375" i="1"/>
  <c r="Y375" i="1" a="1"/>
  <c r="Y375" i="1" s="1"/>
  <c r="T289" i="1"/>
  <c r="Y289" i="1" a="1"/>
  <c r="Y289" i="1" s="1"/>
  <c r="S269" i="1" a="1"/>
  <c r="S269" i="1" s="1"/>
  <c r="T315" i="1"/>
  <c r="Y315" i="1" a="1"/>
  <c r="Y315" i="1" s="1"/>
  <c r="T224" i="1"/>
  <c r="Y224" i="1" a="1"/>
  <c r="Y224" i="1" s="1"/>
  <c r="Y13" i="1" a="1"/>
  <c r="Y13" i="1" s="1"/>
  <c r="T13" i="1"/>
  <c r="T130" i="1"/>
  <c r="Y130" i="1" a="1"/>
  <c r="Y130" i="1" s="1"/>
  <c r="T146" i="1"/>
  <c r="Y146" i="1" a="1"/>
  <c r="Y146" i="1" s="1"/>
  <c r="T64" i="1"/>
  <c r="Y64" i="1" a="1"/>
  <c r="Y64" i="1" s="1"/>
  <c r="T333" i="1"/>
  <c r="Y333" i="1" a="1"/>
  <c r="Y333" i="1" s="1"/>
  <c r="T281" i="1"/>
  <c r="Y281" i="1" a="1"/>
  <c r="Y281" i="1" s="1"/>
  <c r="T93" i="1"/>
  <c r="Y93" i="1" a="1"/>
  <c r="Y93" i="1" s="1"/>
  <c r="T44" i="1"/>
  <c r="Y44" i="1" a="1"/>
  <c r="Y44" i="1" s="1"/>
  <c r="Y233" i="1" a="1"/>
  <c r="Y233" i="1" s="1"/>
  <c r="T233" i="1"/>
  <c r="T141" i="1"/>
  <c r="Y141" i="1" a="1"/>
  <c r="Y141" i="1" s="1"/>
  <c r="Z293" i="1" a="1"/>
  <c r="Z293" i="1" s="1"/>
  <c r="T162" i="1"/>
  <c r="Y162" i="1" a="1"/>
  <c r="Y162" i="1" s="1"/>
  <c r="T357" i="1"/>
  <c r="Y357" i="1" a="1"/>
  <c r="Y357" i="1" s="1"/>
  <c r="Y105" i="1" a="1"/>
  <c r="Y105" i="1" s="1"/>
  <c r="T105" i="1"/>
  <c r="Z333" i="1" a="1"/>
  <c r="Z333" i="1" s="1"/>
  <c r="Z266" i="1" a="1"/>
  <c r="Z266" i="1" s="1"/>
  <c r="Y6" i="1" a="1"/>
  <c r="Y6" i="1" s="1"/>
  <c r="T6" i="1"/>
  <c r="T27" i="1"/>
  <c r="Y27" i="1" a="1"/>
  <c r="Y27" i="1" s="1"/>
  <c r="Y313" i="1" a="1"/>
  <c r="Y313" i="1" s="1"/>
  <c r="T313" i="1"/>
  <c r="T184" i="1"/>
  <c r="Y184" i="1" a="1"/>
  <c r="Y184" i="1" s="1"/>
  <c r="T30" i="1"/>
  <c r="Y30" i="1" a="1"/>
  <c r="Y30" i="1" s="1"/>
  <c r="T165" i="1"/>
  <c r="Y165" i="1" a="1"/>
  <c r="Y165" i="1" s="1"/>
  <c r="T309" i="1"/>
  <c r="Y309" i="1" a="1"/>
  <c r="Y309" i="1" s="1"/>
  <c r="T218" i="1"/>
  <c r="Y218" i="1" a="1"/>
  <c r="Y218" i="1" s="1"/>
  <c r="Z281" i="1" a="1"/>
  <c r="Z281" i="1" s="1"/>
  <c r="Y26" i="1" a="1"/>
  <c r="Y26" i="1" s="1"/>
  <c r="T26" i="1"/>
  <c r="T304" i="1"/>
  <c r="Y304" i="1" a="1"/>
  <c r="Y304" i="1" s="1"/>
  <c r="T29" i="1"/>
  <c r="Y29" i="1" a="1"/>
  <c r="Y29" i="1" s="1"/>
  <c r="Z335" i="1" a="1"/>
  <c r="Z335" i="1" s="1"/>
  <c r="Z93" i="1" a="1"/>
  <c r="Z93" i="1" s="1"/>
  <c r="Y48" i="1" a="1"/>
  <c r="Y48" i="1" s="1"/>
  <c r="T48" i="1"/>
  <c r="T39" i="1"/>
  <c r="Y39" i="1" a="1"/>
  <c r="Y39" i="1" s="1"/>
  <c r="T370" i="1"/>
  <c r="Y370" i="1" a="1"/>
  <c r="Y370" i="1" s="1"/>
  <c r="Y172" i="1" a="1"/>
  <c r="Y172" i="1" s="1"/>
  <c r="T172" i="1"/>
  <c r="Z219" i="1" a="1"/>
  <c r="Z219" i="1" s="1"/>
  <c r="T168" i="1"/>
  <c r="Y168" i="1" a="1"/>
  <c r="Y168" i="1" s="1"/>
  <c r="T122" i="1"/>
  <c r="Y122" i="1" a="1"/>
  <c r="Y122" i="1" s="1"/>
  <c r="T156" i="1"/>
  <c r="Y156" i="1" a="1"/>
  <c r="Y156" i="1" s="1"/>
  <c r="T374" i="1"/>
  <c r="Y374" i="1" a="1"/>
  <c r="Y374" i="1" s="1"/>
  <c r="T195" i="1"/>
  <c r="Y195" i="1" a="1"/>
  <c r="Y195" i="1" s="1"/>
  <c r="Y250" i="1" a="1"/>
  <c r="Y250" i="1" s="1"/>
  <c r="T250" i="1"/>
  <c r="T355" i="1"/>
  <c r="Y355" i="1" a="1"/>
  <c r="Y355" i="1" s="1"/>
  <c r="Y373" i="1" a="1"/>
  <c r="Y373" i="1" s="1"/>
  <c r="T373" i="1"/>
  <c r="T101" i="1"/>
  <c r="Y101" i="1" a="1"/>
  <c r="Y101" i="1" s="1"/>
  <c r="T68" i="1"/>
  <c r="Y68" i="1" a="1"/>
  <c r="Y68" i="1" s="1"/>
  <c r="S44" i="1" a="1"/>
  <c r="S44" i="1" s="1"/>
  <c r="S355" i="1" a="1"/>
  <c r="S355" i="1" s="1"/>
  <c r="Y287" i="1" a="1"/>
  <c r="Y287" i="1" s="1"/>
  <c r="T287" i="1"/>
  <c r="Z99" i="1" a="1"/>
  <c r="Z99" i="1" s="1"/>
  <c r="T242" i="1"/>
  <c r="Y242" i="1" a="1"/>
  <c r="Y242" i="1" s="1"/>
  <c r="S101" i="1" a="1"/>
  <c r="S101" i="1" s="1"/>
  <c r="T57" i="1"/>
  <c r="Y57" i="1" a="1"/>
  <c r="Y57" i="1" s="1"/>
  <c r="T171" i="1"/>
  <c r="Y171" i="1" a="1"/>
  <c r="Y171" i="1" s="1"/>
  <c r="T50" i="1"/>
  <c r="Y50" i="1" a="1"/>
  <c r="Y50" i="1" s="1"/>
  <c r="Y208" i="1" a="1"/>
  <c r="Y208" i="1" s="1"/>
  <c r="T208" i="1"/>
  <c r="Y213" i="1" a="1"/>
  <c r="Y213" i="1" s="1"/>
  <c r="T213" i="1"/>
  <c r="T71" i="1"/>
  <c r="Y71" i="1" a="1"/>
  <c r="Y71" i="1" s="1"/>
  <c r="T32" i="1"/>
  <c r="Y32" i="1" a="1"/>
  <c r="Y32" i="1" s="1"/>
  <c r="Y377" i="1" a="1"/>
  <c r="Y377" i="1" s="1"/>
  <c r="T377" i="1"/>
  <c r="T209" i="1"/>
  <c r="Y209" i="1" a="1"/>
  <c r="Y209" i="1" s="1"/>
  <c r="Y204" i="1" a="1"/>
  <c r="Y204" i="1" s="1"/>
  <c r="T204" i="1"/>
  <c r="T60" i="1"/>
  <c r="Y60" i="1" a="1"/>
  <c r="Y60" i="1" s="1"/>
  <c r="T182" i="1"/>
  <c r="Y182" i="1" a="1"/>
  <c r="Y182" i="1" s="1"/>
  <c r="Y81" i="1" a="1"/>
  <c r="Y81" i="1" s="1"/>
  <c r="T81" i="1"/>
  <c r="T255" i="1"/>
  <c r="Y255" i="1" a="1"/>
  <c r="Y255" i="1" s="1"/>
  <c r="Y236" i="1" a="1"/>
  <c r="Y236" i="1" s="1"/>
  <c r="T236" i="1"/>
  <c r="T174" i="1"/>
  <c r="Y174" i="1" a="1"/>
  <c r="Y174" i="1" s="1"/>
  <c r="T316" i="1"/>
  <c r="Y316" i="1" a="1"/>
  <c r="Y316" i="1" s="1"/>
  <c r="T91" i="1"/>
  <c r="Y91" i="1" a="1"/>
  <c r="Y91" i="1" s="1"/>
  <c r="T97" i="1"/>
  <c r="Y97" i="1" a="1"/>
  <c r="Y97" i="1" s="1"/>
  <c r="T124" i="1"/>
  <c r="Y124" i="1" a="1"/>
  <c r="Y124" i="1" s="1"/>
  <c r="T272" i="1"/>
  <c r="Y272" i="1" a="1"/>
  <c r="Y272" i="1" s="1"/>
  <c r="T72" i="1"/>
  <c r="Y72" i="1" a="1"/>
  <c r="Y72" i="1" s="1"/>
  <c r="T198" i="1"/>
  <c r="Y198" i="1" a="1"/>
  <c r="Y198" i="1" s="1"/>
  <c r="Y346" i="1" a="1"/>
  <c r="Y346" i="1" s="1"/>
  <c r="T346" i="1"/>
  <c r="T164" i="1"/>
  <c r="Y164" i="1" a="1"/>
  <c r="Y164" i="1" s="1"/>
  <c r="T219" i="1"/>
  <c r="Y219" i="1" a="1"/>
  <c r="Y219" i="1" s="1"/>
  <c r="T151" i="1"/>
  <c r="Y151" i="1" a="1"/>
  <c r="Y151" i="1" s="1"/>
  <c r="T66" i="1"/>
  <c r="Y66" i="1" a="1"/>
  <c r="Y66" i="1" s="1"/>
  <c r="S233" i="1" a="1"/>
  <c r="S233" i="1" s="1"/>
  <c r="S195" i="1" a="1"/>
  <c r="S195" i="1" s="1"/>
  <c r="Y217" i="1" a="1"/>
  <c r="Y217" i="1" s="1"/>
  <c r="T217" i="1"/>
  <c r="S281" i="1" a="1"/>
  <c r="S281" i="1" s="1"/>
  <c r="T335" i="1"/>
  <c r="Y335" i="1" a="1"/>
  <c r="Y335" i="1" s="1"/>
  <c r="Y186" i="1" a="1"/>
  <c r="Y186" i="1" s="1"/>
  <c r="T186" i="1"/>
  <c r="Z68" i="1" a="1"/>
  <c r="Z68" i="1" s="1"/>
  <c r="T238" i="1"/>
  <c r="Y238" i="1" a="1"/>
  <c r="Y238" i="1" s="1"/>
  <c r="S373" i="1" a="1"/>
  <c r="S373" i="1" s="1"/>
  <c r="T22" i="1"/>
  <c r="Y22" i="1" a="1"/>
  <c r="Y22" i="1" s="1"/>
  <c r="T119" i="1"/>
  <c r="Y119" i="1" a="1"/>
  <c r="Y119" i="1" s="1"/>
  <c r="T59" i="1"/>
  <c r="Y59" i="1" a="1"/>
  <c r="Y59" i="1" s="1"/>
  <c r="T301" i="1"/>
  <c r="Y301" i="1" a="1"/>
  <c r="Y301" i="1" s="1"/>
  <c r="T311" i="1"/>
  <c r="Y311" i="1" a="1"/>
  <c r="Y311" i="1" s="1"/>
  <c r="T15" i="1"/>
  <c r="Y15" i="1" a="1"/>
  <c r="Y15" i="1" s="1"/>
  <c r="T321" i="1"/>
  <c r="Y321" i="1" a="1"/>
  <c r="Y321" i="1" s="1"/>
  <c r="T271" i="1"/>
  <c r="Y271" i="1" a="1"/>
  <c r="Y271" i="1" s="1"/>
  <c r="T24" i="1"/>
  <c r="Y24" i="1" a="1"/>
  <c r="Y24" i="1" s="1"/>
  <c r="T366" i="1"/>
  <c r="Y366" i="1" a="1"/>
  <c r="Y366" i="1" s="1"/>
  <c r="T145" i="1"/>
  <c r="Y145" i="1" a="1"/>
  <c r="Y145" i="1" s="1"/>
  <c r="T100" i="1"/>
  <c r="Y100" i="1" a="1"/>
  <c r="Y100" i="1" s="1"/>
  <c r="Y350" i="1" a="1"/>
  <c r="Y350" i="1" s="1"/>
  <c r="T350" i="1"/>
  <c r="Y95" i="1" a="1"/>
  <c r="Y95" i="1" s="1"/>
  <c r="T95" i="1"/>
  <c r="T179" i="1"/>
  <c r="Y179" i="1" a="1"/>
  <c r="Y179" i="1" s="1"/>
  <c r="Y16" i="1" a="1"/>
  <c r="Y16" i="1" s="1"/>
  <c r="T16" i="1"/>
  <c r="T181" i="1"/>
  <c r="Y181" i="1" a="1"/>
  <c r="Y181" i="1" s="1"/>
  <c r="Y80" i="1" a="1"/>
  <c r="Y80" i="1" s="1"/>
  <c r="T80" i="1"/>
  <c r="T215" i="1"/>
  <c r="Y215" i="1" a="1"/>
  <c r="Y215" i="1" s="1"/>
  <c r="T310" i="1"/>
  <c r="Y310" i="1" a="1"/>
  <c r="Y310" i="1" s="1"/>
  <c r="T265" i="1"/>
  <c r="Y265" i="1" a="1"/>
  <c r="Y265" i="1" s="1"/>
  <c r="T279" i="1"/>
  <c r="Y279" i="1" a="1"/>
  <c r="Y279" i="1" s="1"/>
  <c r="S162" i="1" a="1"/>
  <c r="S162" i="1" s="1"/>
  <c r="S250" i="1" a="1"/>
  <c r="S250" i="1" s="1"/>
  <c r="S333" i="1" a="1"/>
  <c r="S333" i="1" s="1"/>
  <c r="Y188" i="1" a="1"/>
  <c r="Y188" i="1" s="1"/>
  <c r="T188" i="1"/>
  <c r="Y10" i="1" a="1"/>
  <c r="Y10" i="1" s="1"/>
  <c r="T10" i="1"/>
  <c r="T196" i="1"/>
  <c r="Y196" i="1" a="1"/>
  <c r="Y196" i="1" s="1"/>
  <c r="Z22" i="1" a="1"/>
  <c r="Z22" i="1" s="1"/>
  <c r="Z196" i="1" a="1"/>
  <c r="Z196" i="1" s="1"/>
  <c r="T231" i="1"/>
  <c r="Y231" i="1" a="1"/>
  <c r="Y231" i="1" s="1"/>
  <c r="T256" i="1"/>
  <c r="Y256" i="1" a="1"/>
  <c r="Y256" i="1" s="1"/>
  <c r="T176" i="1"/>
  <c r="Y176" i="1" a="1"/>
  <c r="Y176" i="1" s="1"/>
  <c r="T225" i="1"/>
  <c r="Y225" i="1" a="1"/>
  <c r="Y225" i="1" s="1"/>
  <c r="S71" i="1" a="1"/>
  <c r="S71" i="1" s="1"/>
  <c r="Y139" i="1" a="1"/>
  <c r="Y139" i="1" s="1"/>
  <c r="T139" i="1"/>
  <c r="S209" i="1" a="1"/>
  <c r="S209" i="1" s="1"/>
  <c r="S231" i="1" a="1"/>
  <c r="S231" i="1" s="1"/>
  <c r="T115" i="1"/>
  <c r="Y115" i="1" a="1"/>
  <c r="Y115" i="1" s="1"/>
  <c r="Z176" i="1" a="1"/>
  <c r="Z176" i="1" s="1"/>
  <c r="T368" i="1"/>
  <c r="Y368" i="1" a="1"/>
  <c r="Y368" i="1" s="1"/>
  <c r="T67" i="1"/>
  <c r="Y67" i="1" a="1"/>
  <c r="Y67" i="1" s="1"/>
  <c r="S311" i="1" a="1"/>
  <c r="S311" i="1" s="1"/>
  <c r="S15" i="1" a="1"/>
  <c r="S15" i="1" s="1"/>
  <c r="Y348" i="1" a="1"/>
  <c r="Y348" i="1" s="1"/>
  <c r="T348" i="1"/>
  <c r="S366" i="1" a="1"/>
  <c r="S366" i="1" s="1"/>
  <c r="S145" i="1" a="1"/>
  <c r="S145" i="1" s="1"/>
  <c r="S100" i="1" a="1"/>
  <c r="S100" i="1" s="1"/>
  <c r="T203" i="1"/>
  <c r="Y203" i="1" a="1"/>
  <c r="Y203" i="1" s="1"/>
  <c r="Y241" i="1" a="1"/>
  <c r="Y241" i="1" s="1"/>
  <c r="T241" i="1"/>
  <c r="S124" i="1" a="1"/>
  <c r="S124" i="1" s="1"/>
  <c r="S272" i="1" a="1"/>
  <c r="S272" i="1" s="1"/>
  <c r="T123" i="1"/>
  <c r="Y123" i="1" a="1"/>
  <c r="Y123" i="1" s="1"/>
  <c r="S95" i="1" a="1"/>
  <c r="S95" i="1" s="1"/>
  <c r="Z179" i="1" a="1"/>
  <c r="Z179" i="1" s="1"/>
  <c r="T190" i="1"/>
  <c r="Y190" i="1" a="1"/>
  <c r="Y190" i="1" s="1"/>
  <c r="Z181" i="1" a="1"/>
  <c r="Z181" i="1" s="1"/>
  <c r="T293" i="1"/>
  <c r="Y293" i="1" a="1"/>
  <c r="Y293" i="1" s="1"/>
  <c r="Y266" i="1" a="1"/>
  <c r="Y266" i="1" s="1"/>
  <c r="T266" i="1"/>
  <c r="T356" i="1"/>
  <c r="Y356" i="1" a="1"/>
  <c r="Y356" i="1" s="1"/>
  <c r="T99" i="1"/>
  <c r="Y99" i="1" a="1"/>
  <c r="Y99" i="1" s="1"/>
  <c r="T113" i="1"/>
  <c r="Y113" i="1" a="1"/>
  <c r="Y113" i="1" s="1"/>
  <c r="T261" i="1"/>
  <c r="Y261" i="1" a="1"/>
  <c r="Y261" i="1" s="1"/>
  <c r="T226" i="1"/>
  <c r="Y226" i="1" a="1"/>
  <c r="Y226" i="1" s="1"/>
  <c r="Z141" i="1" a="1"/>
  <c r="Z141" i="1" s="1"/>
  <c r="T200" i="1"/>
  <c r="Y200" i="1" a="1"/>
  <c r="Y200" i="1" s="1"/>
  <c r="S356" i="1" a="1"/>
  <c r="S356" i="1" s="1"/>
  <c r="T192" i="1"/>
  <c r="Y192" i="1" a="1"/>
  <c r="Y192" i="1" s="1"/>
  <c r="Z215" i="1" a="1"/>
  <c r="Z215" i="1" s="1"/>
  <c r="T360" i="1"/>
  <c r="Y360" i="1" a="1"/>
  <c r="Y360" i="1" s="1"/>
  <c r="Y134" i="1" a="1"/>
  <c r="Y134" i="1" s="1"/>
  <c r="T134" i="1"/>
  <c r="T70" i="1"/>
  <c r="Y70" i="1" a="1"/>
  <c r="Y70" i="1" s="1"/>
  <c r="S261" i="1" a="1"/>
  <c r="S261" i="1" s="1"/>
  <c r="S27" i="1" a="1"/>
  <c r="S27" i="1" s="1"/>
  <c r="S80" i="1" a="1"/>
  <c r="S80" i="1" s="1"/>
  <c r="Z356" i="1" a="1"/>
  <c r="Z356" i="1" s="1"/>
  <c r="S287" i="1" a="1"/>
  <c r="S287" i="1" s="1"/>
  <c r="T31" i="1"/>
  <c r="Y31" i="1" a="1"/>
  <c r="Y31" i="1" s="1"/>
  <c r="S164" i="1" a="1"/>
  <c r="S164" i="1" s="1"/>
  <c r="T120" i="1"/>
  <c r="Y120" i="1" a="1"/>
  <c r="Y120" i="1" s="1"/>
  <c r="S93" i="1" a="1"/>
  <c r="S93" i="1" s="1"/>
  <c r="T177" i="1"/>
  <c r="Y177" i="1" a="1"/>
  <c r="Y177" i="1" s="1"/>
  <c r="T128" i="1"/>
  <c r="Y128" i="1" a="1"/>
  <c r="Y128" i="1" s="1"/>
  <c r="T8" i="1"/>
  <c r="Y8" i="1" a="1"/>
  <c r="Y8" i="1" s="1"/>
  <c r="T98" i="1"/>
  <c r="Y98" i="1" a="1"/>
  <c r="Y98" i="1" s="1"/>
  <c r="T185" i="1"/>
  <c r="Y185" i="1" a="1"/>
  <c r="Y185" i="1" s="1"/>
  <c r="T40" i="1"/>
  <c r="Y40" i="1" a="1"/>
  <c r="Y40" i="1" s="1"/>
  <c r="T258" i="1"/>
  <c r="Y258" i="1" a="1"/>
  <c r="Y258" i="1" s="1"/>
  <c r="Z177" i="1" a="1"/>
  <c r="Z177" i="1" s="1"/>
  <c r="S22" i="1" a="1"/>
  <c r="S22" i="1" s="1"/>
  <c r="T206" i="1"/>
  <c r="Y206" i="1" a="1"/>
  <c r="Y206" i="1" s="1"/>
  <c r="S196" i="1" a="1"/>
  <c r="S196" i="1" s="1"/>
  <c r="Z377" i="1" a="1"/>
  <c r="Z377" i="1" s="1"/>
  <c r="T116" i="1"/>
  <c r="Y116" i="1" a="1"/>
  <c r="Y116" i="1" s="1"/>
  <c r="Z60" i="1" a="1"/>
  <c r="Z60" i="1" s="1"/>
  <c r="S128" i="1" a="1"/>
  <c r="S128" i="1" s="1"/>
  <c r="T63" i="1"/>
  <c r="Y63" i="1" a="1"/>
  <c r="Y63" i="1" s="1"/>
  <c r="S8" i="1" a="1"/>
  <c r="S8" i="1" s="1"/>
  <c r="T246" i="1"/>
  <c r="Y246" i="1" a="1"/>
  <c r="Y246" i="1" s="1"/>
  <c r="S185" i="1" a="1"/>
  <c r="S185" i="1" s="1"/>
  <c r="Z256" i="1" a="1"/>
  <c r="Z256" i="1" s="1"/>
  <c r="S182" i="1" a="1"/>
  <c r="S182" i="1" s="1"/>
  <c r="Y227" i="1" a="1"/>
  <c r="Y227" i="1" s="1"/>
  <c r="T227" i="1"/>
  <c r="S59" i="1" a="1"/>
  <c r="S59" i="1" s="1"/>
  <c r="Y78" i="1" a="1"/>
  <c r="Y78" i="1" s="1"/>
  <c r="T78" i="1"/>
  <c r="Y41" i="1" a="1"/>
  <c r="Y41" i="1" s="1"/>
  <c r="T41" i="1"/>
  <c r="T306" i="1"/>
  <c r="Y306" i="1" a="1"/>
  <c r="Y306" i="1" s="1"/>
  <c r="T212" i="1"/>
  <c r="Y212" i="1" a="1"/>
  <c r="Y212" i="1" s="1"/>
  <c r="S32" i="1" a="1"/>
  <c r="S32" i="1" s="1"/>
  <c r="T147" i="1"/>
  <c r="Y147" i="1" a="1"/>
  <c r="Y147" i="1" s="1"/>
  <c r="S377" i="1" a="1"/>
  <c r="S377" i="1" s="1"/>
  <c r="S139" i="1" a="1"/>
  <c r="S139" i="1" s="1"/>
  <c r="S204" i="1" a="1"/>
  <c r="S204" i="1" s="1"/>
  <c r="S116" i="1" a="1"/>
  <c r="S116" i="1" s="1"/>
  <c r="S60" i="1" a="1"/>
  <c r="S60" i="1" s="1"/>
  <c r="T201" i="1"/>
  <c r="Y201" i="1" a="1"/>
  <c r="Y201" i="1" s="1"/>
  <c r="S63" i="1" a="1"/>
  <c r="S63" i="1" s="1"/>
  <c r="T155" i="1"/>
  <c r="Y155" i="1" a="1"/>
  <c r="Y155" i="1" s="1"/>
  <c r="S98" i="1" a="1"/>
  <c r="S98" i="1" s="1"/>
  <c r="T300" i="1"/>
  <c r="Y300" i="1" a="1"/>
  <c r="Y300" i="1" s="1"/>
  <c r="S256" i="1" a="1"/>
  <c r="S256" i="1" s="1"/>
  <c r="S40" i="1" a="1"/>
  <c r="S40" i="1" s="1"/>
  <c r="S119" i="1" a="1"/>
  <c r="S119" i="1" s="1"/>
  <c r="S176" i="1" a="1"/>
  <c r="S176" i="1" s="1"/>
  <c r="T131" i="1"/>
  <c r="Y131" i="1" a="1"/>
  <c r="Y131" i="1" s="1"/>
  <c r="T230" i="1"/>
  <c r="Y230" i="1" a="1"/>
  <c r="Y230" i="1" s="1"/>
  <c r="S368" i="1" a="1"/>
  <c r="S368" i="1" s="1"/>
  <c r="S174" i="1" a="1"/>
  <c r="S174" i="1" s="1"/>
  <c r="S67" i="1" a="1"/>
  <c r="S67" i="1" s="1"/>
  <c r="S41" i="1" a="1"/>
  <c r="S41" i="1" s="1"/>
  <c r="S258" i="1" a="1"/>
  <c r="S258" i="1" s="1"/>
  <c r="T34" i="1"/>
  <c r="Y34" i="1" a="1"/>
  <c r="Y34" i="1" s="1"/>
  <c r="S301" i="1" a="1"/>
  <c r="S301" i="1" s="1"/>
  <c r="T364" i="1"/>
  <c r="Y364" i="1" a="1"/>
  <c r="Y364" i="1" s="1"/>
  <c r="Z316" i="1" a="1"/>
  <c r="Z316" i="1" s="1"/>
  <c r="S321" i="1" a="1"/>
  <c r="S321" i="1" s="1"/>
  <c r="Y129" i="1" a="1"/>
  <c r="Y129" i="1" s="1"/>
  <c r="T129" i="1"/>
  <c r="S271" i="1" a="1"/>
  <c r="S271" i="1" s="1"/>
  <c r="S24" i="1" a="1"/>
  <c r="S24" i="1" s="1"/>
  <c r="S97" i="1" a="1"/>
  <c r="S97" i="1" s="1"/>
  <c r="Z145" i="1" a="1"/>
  <c r="Z145" i="1" s="1"/>
  <c r="S203" i="1" a="1"/>
  <c r="S203" i="1" s="1"/>
  <c r="S350" i="1" a="1"/>
  <c r="S350" i="1" s="1"/>
  <c r="T126" i="1"/>
  <c r="Y126" i="1" a="1"/>
  <c r="Y126" i="1" s="1"/>
  <c r="Y11" i="1" a="1"/>
  <c r="Y11" i="1" s="1"/>
  <c r="T11" i="1"/>
  <c r="Z272" i="1" a="1"/>
  <c r="Z272" i="1" s="1"/>
  <c r="S72" i="1" a="1"/>
  <c r="S72" i="1" s="1"/>
  <c r="S179" i="1" a="1"/>
  <c r="S179" i="1" s="1"/>
  <c r="S16" i="1" a="1"/>
  <c r="S16" i="1" s="1"/>
  <c r="R4" i="1" a="1"/>
  <c r="R4" i="1" s="1"/>
  <c r="W4" i="1" a="1"/>
  <c r="W4" i="1" s="1"/>
  <c r="S4" i="1" s="1" a="1"/>
  <c r="S4" i="1" s="1"/>
  <c r="W5" i="1" a="1"/>
  <c r="W5" i="1" s="1"/>
  <c r="S5" i="1" s="1" a="1"/>
  <c r="S5" i="1" s="1"/>
  <c r="Z5" i="1" l="1" a="1"/>
  <c r="Z5" i="1" s="1"/>
  <c r="Z4" i="1" a="1"/>
  <c r="Z4" i="1" s="1"/>
  <c r="T5" i="1"/>
  <c r="Y5" i="1" a="1"/>
  <c r="Y5" i="1" s="1"/>
  <c r="T4" i="1"/>
  <c r="Y4" i="1" a="1"/>
  <c r="Y4" i="1" s="1"/>
  <c r="R3" i="1" l="1" a="1"/>
  <c r="R3" i="1" s="1"/>
  <c r="W3" i="1" a="1"/>
  <c r="W3" i="1" s="1"/>
  <c r="Z3" i="1" s="1" a="1"/>
  <c r="Z3" i="1" s="1"/>
  <c r="S3" i="1" l="1" a="1"/>
  <c r="S3" i="1" s="1"/>
  <c r="T3" i="1"/>
  <c r="Y3" i="1" a="1"/>
  <c r="Y3" i="1" s="1"/>
  <c r="R2" i="1" l="1" a="1"/>
  <c r="R2" i="1" s="1"/>
  <c r="W2" i="1" a="1"/>
  <c r="W2" i="1" s="1"/>
  <c r="Z2" i="1" s="1" a="1"/>
  <c r="Z2" i="1" s="1"/>
  <c r="S2" i="1" l="1" a="1"/>
  <c r="S2" i="1" s="1"/>
  <c r="T2" i="1"/>
  <c r="Y2" i="1" a="1"/>
  <c r="Y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8D270-66D4-4179-8D67-E01DDD2589A0}" keepAlive="1" name="Requête - Tableau_LOTS_2" description="Connexion à la requête « Tableau_LOTS_2 » dans le classeur." type="5" refreshedVersion="8" refreshOnLoad="1" saveData="1">
    <dbPr connection="Provider=Microsoft.Mashup.OleDb.1;Data Source=$Workbook$;Location=Tableau_LOTS_2;Extended Properties=&quot;&quot;" command="SELECT * FROM [Tableau_LOTS_2]"/>
  </connection>
  <connection id="2" xr16:uid="{A9E70E47-C749-433E-8598-0DAE211933EC}" keepAlive="1" name="Requête - Tableau_Matières" description="Connexion à la requête « Tableau_Matières » dans le classeur." type="5" refreshedVersion="8" saveData="1">
    <dbPr connection="Provider=Microsoft.Mashup.OleDb.1;Data Source=$Workbook$;Location=Tableau_Matières;Extended Properties=&quot;&quot;" command="SELECT * FROM [Tableau_Matières]"/>
  </connection>
  <connection id="3" xr16:uid="{E527D39B-5DC6-4322-8C70-72B03BC1759F}" keepAlive="1" name="ThisWorkbookDataModel" description="Modèle de donnée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4424E50E-566C-4D1E-9474-4171EE0EA871}" name="WorksheetConnection_BOM Design to Manufacturing2!Tableau2" type="102" refreshedVersion="8" minRefreshableVersion="5">
    <extLst>
      <ext xmlns:x15="http://schemas.microsoft.com/office/spreadsheetml/2010/11/main" uri="{DE250136-89BD-433C-8126-D09CA5730AF9}">
        <x15:connection id="Tableau2">
          <x15:rangePr sourceName="_xlcn.WorksheetConnection_BOMDesigntoManufacturing2Tableau2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au2].[Category].&amp;[Part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<sst xmlns="http://schemas.openxmlformats.org/spreadsheetml/2006/main" count="15402" uniqueCount="6035">
  <si>
    <t>Level</t>
  </si>
  <si>
    <t>Quantity</t>
  </si>
  <si>
    <t>Number</t>
  </si>
  <si>
    <t>Name</t>
  </si>
  <si>
    <t>SE_REVISION</t>
  </si>
  <si>
    <t>Material File Number</t>
  </si>
  <si>
    <t>XX</t>
  </si>
  <si>
    <t>Parent</t>
  </si>
  <si>
    <t>Indented Part</t>
  </si>
  <si>
    <t>Description</t>
  </si>
  <si>
    <t>Qty</t>
  </si>
  <si>
    <t>Item</t>
  </si>
  <si>
    <t>||</t>
  </si>
  <si>
    <t>Supplier_Type</t>
  </si>
  <si>
    <t>Paint_Code</t>
  </si>
  <si>
    <t>Bom Manufacturing</t>
  </si>
  <si>
    <t>Material</t>
  </si>
  <si>
    <t>Kit Cuivre REF :</t>
  </si>
  <si>
    <t>Kit Cuivre (OUI/NON)</t>
  </si>
  <si>
    <t>Category</t>
  </si>
  <si>
    <t>Oracle_Type</t>
  </si>
  <si>
    <t>Is_CreoToOracle</t>
  </si>
  <si>
    <t>SAT</t>
  </si>
  <si>
    <t>Fabriquant</t>
  </si>
  <si>
    <t>Colonne1</t>
  </si>
  <si>
    <t>REF 3D</t>
  </si>
  <si>
    <t>REF</t>
  </si>
  <si>
    <t>Lot Physique</t>
  </si>
  <si>
    <t>Lot 3D</t>
  </si>
  <si>
    <t>Fournisseur</t>
  </si>
  <si>
    <t>Ref. Founisseur</t>
  </si>
  <si>
    <t>Qty par Lot</t>
  </si>
  <si>
    <t>Gestion SAT</t>
  </si>
  <si>
    <t>Index Found</t>
  </si>
  <si>
    <t>29450</t>
  </si>
  <si>
    <t>auxiliary contact 1 OC or 1 SD or 1 SDE or 1 SDV</t>
  </si>
  <si>
    <t>SE</t>
  </si>
  <si>
    <t/>
  </si>
  <si>
    <t>1</t>
  </si>
  <si>
    <t>32631</t>
  </si>
  <si>
    <t>VERROUILLAGE MANETONPOUR NS 1600 A 3200</t>
  </si>
  <si>
    <t>2</t>
  </si>
  <si>
    <t>33606</t>
  </si>
  <si>
    <t>NE PAS COMMANDER</t>
  </si>
  <si>
    <t>3</t>
  </si>
  <si>
    <t>33607</t>
  </si>
  <si>
    <t>4</t>
  </si>
  <si>
    <t>33640</t>
  </si>
  <si>
    <t>ComPacT NS - bornes + cahce-bornes pour 4 câbles 240mm² - 3P</t>
  </si>
  <si>
    <t>5</t>
  </si>
  <si>
    <t>33642</t>
  </si>
  <si>
    <t>ComPacT NS - adapatateurs raccord pour plages verticales - 3P</t>
  </si>
  <si>
    <t>6</t>
  </si>
  <si>
    <t>33643</t>
  </si>
  <si>
    <t>KIT 4P VERTICAL CONNECTION ADAPTERS</t>
  </si>
  <si>
    <t>7</t>
  </si>
  <si>
    <t>33644</t>
  </si>
  <si>
    <t>ComPacT NS - adapatateurs de raccordement pour cosses - 3P</t>
  </si>
  <si>
    <t>8</t>
  </si>
  <si>
    <t>33645</t>
  </si>
  <si>
    <t>CONNECTION LUG - 4P 630/1600A (X4)</t>
  </si>
  <si>
    <t>9</t>
  </si>
  <si>
    <t>33659</t>
  </si>
  <si>
    <t>BOBINE MX 24-30V CA/CCNS800-NS1600 FIXE</t>
  </si>
  <si>
    <t>10</t>
  </si>
  <si>
    <t>66074</t>
  </si>
  <si>
    <t>MGE SNMP/Web Card</t>
  </si>
  <si>
    <t>APC</t>
  </si>
  <si>
    <t>11</t>
  </si>
  <si>
    <t>84044</t>
  </si>
  <si>
    <t>TFO 80kVA 400/400V BCV</t>
  </si>
  <si>
    <t>BCV</t>
  </si>
  <si>
    <t>12</t>
  </si>
  <si>
    <t>460201</t>
  </si>
  <si>
    <t>LVS04602</t>
  </si>
  <si>
    <t>Linergy LGYE - Liaison plate entre JdB Vert/Horiz &lt;= 1600A - avec visserie</t>
  </si>
  <si>
    <t>13</t>
  </si>
  <si>
    <t>548601</t>
  </si>
  <si>
    <t>UNC6-548601</t>
  </si>
  <si>
    <t>14</t>
  </si>
  <si>
    <t>556660</t>
  </si>
  <si>
    <t>TRESSE DE MASSE MBJ 16-300-8 ERICO</t>
  </si>
  <si>
    <t>ERICO</t>
  </si>
  <si>
    <t>15</t>
  </si>
  <si>
    <t>558081</t>
  </si>
  <si>
    <t>558081 VIS CABLOFIL KITASSTR = CE25+CE30+BTRCC LOT 50</t>
  </si>
  <si>
    <t>CABLOFIL</t>
  </si>
  <si>
    <t>Y</t>
  </si>
  <si>
    <t>16</t>
  </si>
  <si>
    <t>563430</t>
  </si>
  <si>
    <t>TRESSE DE MASSE MBJ 25-200-12,5 ERICO</t>
  </si>
  <si>
    <t>Pas de 3D</t>
  </si>
  <si>
    <t>17</t>
  </si>
  <si>
    <t>1502716</t>
  </si>
  <si>
    <t>LABEL DANGER SIGNHOMME FOUDROYE</t>
  </si>
  <si>
    <t>18</t>
  </si>
  <si>
    <t>3022218</t>
  </si>
  <si>
    <t>HUA17398</t>
  </si>
  <si>
    <t>CLIPFIX 35 - Butée - PHOENIX CONTACT</t>
  </si>
  <si>
    <t>PHOENIX CONTACT</t>
  </si>
  <si>
    <t>19</t>
  </si>
  <si>
    <t>6739728</t>
  </si>
  <si>
    <t>SPACER M4X13 M/M</t>
  </si>
  <si>
    <t>20</t>
  </si>
  <si>
    <t>11308401</t>
  </si>
  <si>
    <t>PORTE ETIQUETTE1SNA113084R0100 =50</t>
  </si>
  <si>
    <t>21</t>
  </si>
  <si>
    <t>11369021</t>
  </si>
  <si>
    <t>011369021</t>
  </si>
  <si>
    <t>ECRAN ISOLANT PORT CAPOT70mm2 BORNE 31 E</t>
  </si>
  <si>
    <t>22</t>
  </si>
  <si>
    <t>21542188</t>
  </si>
  <si>
    <t>VAM CS M6X16 POLYAMIDE N</t>
  </si>
  <si>
    <t>VISSERIE</t>
  </si>
  <si>
    <t>23</t>
  </si>
  <si>
    <t>25511790</t>
  </si>
  <si>
    <t>RESISTOR SUPPORT 2EHU</t>
  </si>
  <si>
    <t>24</t>
  </si>
  <si>
    <t>34406615</t>
  </si>
  <si>
    <t>UNC6-34406615</t>
  </si>
  <si>
    <t>NS800 3P PRISE ARR/AV MIRCO 2.0</t>
  </si>
  <si>
    <t>25</t>
  </si>
  <si>
    <t>34406670</t>
  </si>
  <si>
    <t>UNC6-34406670</t>
  </si>
  <si>
    <t>MASTERPACT NW16 HF 3P</t>
  </si>
  <si>
    <t>26</t>
  </si>
  <si>
    <t>27</t>
  </si>
  <si>
    <t>34409579</t>
  </si>
  <si>
    <t>28</t>
  </si>
  <si>
    <t>34410001</t>
  </si>
  <si>
    <t>SAREL</t>
  </si>
  <si>
    <t>29</t>
  </si>
  <si>
    <t>34411246</t>
  </si>
  <si>
    <t>30</t>
  </si>
  <si>
    <t>34411534</t>
  </si>
  <si>
    <t>TFO 80 kva 400/400</t>
  </si>
  <si>
    <t>SECURELEC</t>
  </si>
  <si>
    <t>31</t>
  </si>
  <si>
    <t>34411538</t>
  </si>
  <si>
    <t>TFO 63kva 400/400</t>
  </si>
  <si>
    <t>32</t>
  </si>
  <si>
    <t>34411745</t>
  </si>
  <si>
    <t>VIS M10x27.5 H ref.0099889301</t>
  </si>
  <si>
    <t>0099889301</t>
  </si>
  <si>
    <t>33</t>
  </si>
  <si>
    <t>01928-55</t>
  </si>
  <si>
    <t xml:space="preserve">01928-55 </t>
  </si>
  <si>
    <t>34</t>
  </si>
  <si>
    <t>0417401</t>
  </si>
  <si>
    <t>04174</t>
  </si>
  <si>
    <t>4xCOPPER BAR 630A 32x8 1400MM M5</t>
  </si>
  <si>
    <t>35</t>
  </si>
  <si>
    <t>04528</t>
  </si>
  <si>
    <t>LVS04528</t>
  </si>
  <si>
    <t>Barre pour JdB vertical - plate perforée - L= 1675mm - 80x10</t>
  </si>
  <si>
    <t>36</t>
  </si>
  <si>
    <t>04565</t>
  </si>
  <si>
    <t>LVS04565</t>
  </si>
  <si>
    <t>Linergy LGYE - Profil JdB horizontal - 2000A - L=2000mm</t>
  </si>
  <si>
    <t>37</t>
  </si>
  <si>
    <t>04566</t>
  </si>
  <si>
    <t>LVS04566</t>
  </si>
  <si>
    <t>Linergy LGYE - Profil JdB horizontal - 2500A - L=2000mm</t>
  </si>
  <si>
    <t>38</t>
  </si>
  <si>
    <t>0456601</t>
  </si>
  <si>
    <t>39</t>
  </si>
  <si>
    <t>04662</t>
  </si>
  <si>
    <t>LVS04662</t>
  </si>
  <si>
    <t>Support volant barre 5/10 mm</t>
  </si>
  <si>
    <t>40</t>
  </si>
  <si>
    <t>04671</t>
  </si>
  <si>
    <t>LVS04671</t>
  </si>
  <si>
    <t>Visserie support barres &gt;100/120mm - lot 2 tiges filetées</t>
  </si>
  <si>
    <t>41</t>
  </si>
  <si>
    <t>04678</t>
  </si>
  <si>
    <t>LVS04678</t>
  </si>
  <si>
    <t>support de jeu de barre D600 - 5/10mm</t>
  </si>
  <si>
    <t>42</t>
  </si>
  <si>
    <t>04678_3P</t>
  </si>
  <si>
    <t>43</t>
  </si>
  <si>
    <t>04691</t>
  </si>
  <si>
    <t>LVS04691</t>
  </si>
  <si>
    <t>BRIDAGE BARRES DE CHANT</t>
  </si>
  <si>
    <t>44</t>
  </si>
  <si>
    <t>04691_2</t>
  </si>
  <si>
    <t>45</t>
  </si>
  <si>
    <t>04691_NUT</t>
  </si>
  <si>
    <t>46</t>
  </si>
  <si>
    <t>046912</t>
  </si>
  <si>
    <t>47</t>
  </si>
  <si>
    <t>04693</t>
  </si>
  <si>
    <t>NSYBSA70 </t>
  </si>
  <si>
    <t>Support barres volant dist. 70mm</t>
  </si>
  <si>
    <t>LVS04693</t>
  </si>
  <si>
    <t>48</t>
  </si>
  <si>
    <t>046932</t>
  </si>
  <si>
    <t>49</t>
  </si>
  <si>
    <t>04759</t>
  </si>
  <si>
    <t>LVS04759</t>
  </si>
  <si>
    <t>20 écrous autocassants M8</t>
  </si>
  <si>
    <t>50</t>
  </si>
  <si>
    <t>04766</t>
  </si>
  <si>
    <t>LVS04766</t>
  </si>
  <si>
    <t>20 M8 LGY BOLTS FOR CAB.LUG/FLEX BAR L25</t>
  </si>
  <si>
    <t>51</t>
  </si>
  <si>
    <t>04767</t>
  </si>
  <si>
    <t>LVS04767</t>
  </si>
  <si>
    <t>20 M8 LGY BOLTS FOR COPPER BAR L39</t>
  </si>
  <si>
    <t>52</t>
  </si>
  <si>
    <t>0476801</t>
  </si>
  <si>
    <t>LVS04768</t>
  </si>
  <si>
    <t>SET OF 12 SCREWPLATES FOR LINERGY EVOLUTION 2500A</t>
  </si>
  <si>
    <t>53</t>
  </si>
  <si>
    <t>04769</t>
  </si>
  <si>
    <t>LVS04769</t>
  </si>
  <si>
    <t>SET OF 8 SCREWPLATES FOR LINERGY EVOLUTION 4000A</t>
  </si>
  <si>
    <t>54</t>
  </si>
  <si>
    <t>08963</t>
  </si>
  <si>
    <t>LVS08963</t>
  </si>
  <si>
    <t>DOCUMENT COVER</t>
  </si>
  <si>
    <t>55</t>
  </si>
  <si>
    <t>0J-0P6507</t>
  </si>
  <si>
    <t>0J-0P6507AE</t>
  </si>
  <si>
    <t>ASSEMBLY PCB VALHAL - SBP INTERFACE ROHS</t>
  </si>
  <si>
    <t>56</t>
  </si>
  <si>
    <t>0M-10189</t>
  </si>
  <si>
    <t>PACKAGED PCB S/E BALI</t>
  </si>
  <si>
    <t>57</t>
  </si>
  <si>
    <t>0M-5102771500</t>
  </si>
  <si>
    <t>0M-5102771500AB</t>
  </si>
  <si>
    <t>ASSY GUIDE DROE 600A STS</t>
  </si>
  <si>
    <t>58</t>
  </si>
  <si>
    <t>0M-5102772000</t>
  </si>
  <si>
    <t>0M-5102772000AC</t>
  </si>
  <si>
    <t>ASSY SUPPORT DROE BOARD 600A STS</t>
  </si>
  <si>
    <t>59</t>
  </si>
  <si>
    <t>0M-51027935</t>
  </si>
  <si>
    <t>0M-51027935AH</t>
  </si>
  <si>
    <t>ASSY COVER COMMUNCATION STS UPSILON</t>
  </si>
  <si>
    <t>60</t>
  </si>
  <si>
    <t>0M-51027952</t>
  </si>
  <si>
    <t>0M-51027952AF-001</t>
  </si>
  <si>
    <t>COVER DISPLAY UPSILON STS</t>
  </si>
  <si>
    <t>0N-96741</t>
  </si>
  <si>
    <t>GVXBBK1000AH</t>
  </si>
  <si>
    <t>Galaxy VX Batt Breaker Kit, 1000A, IEC</t>
  </si>
  <si>
    <t>62</t>
  </si>
  <si>
    <t>0P2845</t>
  </si>
  <si>
    <t>0M-11184</t>
  </si>
  <si>
    <t>ASSY PACKAGED PCBA SECI</t>
  </si>
  <si>
    <t>63</t>
  </si>
  <si>
    <t>0P3848</t>
  </si>
  <si>
    <t>0P3848AA</t>
  </si>
  <si>
    <t>IDIN PCBA ROHS</t>
  </si>
  <si>
    <t>64</t>
  </si>
  <si>
    <t>0P4282</t>
  </si>
  <si>
    <t>0P4282CC</t>
  </si>
  <si>
    <t>PCB ASSY AGAE</t>
  </si>
  <si>
    <t>0P4284</t>
  </si>
  <si>
    <t>0P4284BD</t>
  </si>
  <si>
    <t>PCB ASSY DROE</t>
  </si>
  <si>
    <t>67</t>
  </si>
  <si>
    <t>0P4285</t>
  </si>
  <si>
    <t>0P4285CA</t>
  </si>
  <si>
    <t>PCB ASSY DRUE</t>
  </si>
  <si>
    <t>68</t>
  </si>
  <si>
    <t>0P4286</t>
  </si>
  <si>
    <t>0P4286BA</t>
  </si>
  <si>
    <t>PCB ASSY FILE FILTRE OUTPUT</t>
  </si>
  <si>
    <t>69</t>
  </si>
  <si>
    <t>0P4287</t>
  </si>
  <si>
    <t>0P4287DC</t>
  </si>
  <si>
    <t>PCB ASSY FALE FILTRE INPUT</t>
  </si>
  <si>
    <t>70</t>
  </si>
  <si>
    <t>0P4291</t>
  </si>
  <si>
    <t>0P4291AA</t>
  </si>
  <si>
    <t>PCB ASSY RCCY</t>
  </si>
  <si>
    <t>72</t>
  </si>
  <si>
    <t>0P6507</t>
  </si>
  <si>
    <t>73</t>
  </si>
  <si>
    <t>0P6601</t>
  </si>
  <si>
    <t>0M-0P6601MP10</t>
  </si>
  <si>
    <t>MASTER PACK 0P6601XX</t>
  </si>
  <si>
    <t>74</t>
  </si>
  <si>
    <t>0P6602</t>
  </si>
  <si>
    <t>0M-0P6602MP10</t>
  </si>
  <si>
    <t>MASTER PACK 0P6602XX</t>
  </si>
  <si>
    <t>75</t>
  </si>
  <si>
    <t>0W1-5102768200</t>
  </si>
  <si>
    <t>0W1-5102768200AD</t>
  </si>
  <si>
    <t>WIRE DROE 630A MODULE</t>
  </si>
  <si>
    <t>76</t>
  </si>
  <si>
    <t>0W1-5103170000AA</t>
  </si>
  <si>
    <t>SPECIF EARTH BRAID BY-PASS BOX</t>
  </si>
  <si>
    <t>77</t>
  </si>
  <si>
    <t>109916</t>
  </si>
  <si>
    <t>UNC6-AF_109916</t>
  </si>
  <si>
    <t>TIGE FILETEE ZINC 6MM</t>
  </si>
  <si>
    <t>121-02R20</t>
  </si>
  <si>
    <t>RES WW 200W 2R20 10% 25X168</t>
  </si>
  <si>
    <t>79</t>
  </si>
  <si>
    <t>80</t>
  </si>
  <si>
    <t>1502716_MIG21</t>
  </si>
  <si>
    <t>16820314</t>
  </si>
  <si>
    <t>CAPOT PROTECTION 70MM2168 203.14 2BLOCS</t>
  </si>
  <si>
    <t>82</t>
  </si>
  <si>
    <t>17076570</t>
  </si>
  <si>
    <t>83</t>
  </si>
  <si>
    <t>170H0069</t>
  </si>
  <si>
    <t>170H0069, Eaton Bussmann series high speed microswitch, 5A, With Indicator</t>
  </si>
  <si>
    <t>EATON</t>
  </si>
  <si>
    <t>84</t>
  </si>
  <si>
    <t>170M6542</t>
  </si>
  <si>
    <t>170M6542, FUSE 500A 1250V 3BKN/80 AR CU</t>
  </si>
  <si>
    <t>85</t>
  </si>
  <si>
    <t>170M7633-fusible</t>
  </si>
  <si>
    <t>UNC6-170M7633</t>
  </si>
  <si>
    <t>FUSE 2000A 1250V 4BKN/105 AR</t>
  </si>
  <si>
    <t>ETON</t>
  </si>
  <si>
    <t>86</t>
  </si>
  <si>
    <t>1757035</t>
  </si>
  <si>
    <t>189-6032</t>
  </si>
  <si>
    <t>Bornier enfichable Phoenix Contact 4 contacts 1 rangée(s) pas de 5.08mm série MSTB 2.5/4-ST-5.08</t>
  </si>
  <si>
    <t>Phoenix Contact</t>
  </si>
  <si>
    <t>87</t>
  </si>
  <si>
    <t>CONNECTOR 4WAY</t>
  </si>
  <si>
    <t>RS</t>
  </si>
  <si>
    <t>1ACE00808801</t>
  </si>
  <si>
    <t>89</t>
  </si>
  <si>
    <t>1ACE008113</t>
  </si>
  <si>
    <t>90</t>
  </si>
  <si>
    <t>1CNR00595701</t>
  </si>
  <si>
    <t>UNC6-AF_132-5158</t>
  </si>
  <si>
    <t>350735-1, CONN PWR 6.35 MALE NA 12 4X3 CRMP PA</t>
  </si>
  <si>
    <t>91</t>
  </si>
  <si>
    <t>1CNR00595801</t>
  </si>
  <si>
    <t>UNC6-AF_132-5186</t>
  </si>
  <si>
    <t>350783-1, CONN PWR 6.35 FMLE NA 12 4X3 CRMP PA</t>
  </si>
  <si>
    <t>92</t>
  </si>
  <si>
    <t>1SCR00562201</t>
  </si>
  <si>
    <t>THY DISK 1400V 1050A</t>
  </si>
  <si>
    <t>1SCR005622</t>
  </si>
  <si>
    <t>93</t>
  </si>
  <si>
    <t>1SCW00522901</t>
  </si>
  <si>
    <t>1SCW005229</t>
  </si>
  <si>
    <t>VAM CBX M5x16 8,8 ZNC FR</t>
  </si>
  <si>
    <t>1SNA113084R0100</t>
  </si>
  <si>
    <t>PEBM Terminal Block Markers LOT=50</t>
  </si>
  <si>
    <t>DISTRIBUTEUR</t>
  </si>
  <si>
    <t>95</t>
  </si>
  <si>
    <t>1SNA115143R1200</t>
  </si>
  <si>
    <t>M70-31.Ff Borne Abb Te Entrelec</t>
  </si>
  <si>
    <t>96</t>
  </si>
  <si>
    <t>1SNA190002R2100</t>
  </si>
  <si>
    <t>D70/32 FF</t>
  </si>
  <si>
    <t>ENTRELEC</t>
  </si>
  <si>
    <t>97</t>
  </si>
  <si>
    <t>1SNA190003R2200</t>
  </si>
  <si>
    <t>Terminal Block 120mm2, Screw Terminal</t>
  </si>
  <si>
    <t>98</t>
  </si>
  <si>
    <t>1SNA190004R2300</t>
  </si>
  <si>
    <t>Terminal Block D185/55.FF</t>
  </si>
  <si>
    <t>1SNA190017R1700</t>
  </si>
  <si>
    <t>CPUF70 Protecting Covers Grey</t>
  </si>
  <si>
    <t>100</t>
  </si>
  <si>
    <t>1SNA190018R2000</t>
  </si>
  <si>
    <t>IP20 rotating protecting cover 120mm2</t>
  </si>
  <si>
    <t>101</t>
  </si>
  <si>
    <t>1SNK900001R0000</t>
  </si>
  <si>
    <t>Butée d'arrêt Entrelec, série BAM</t>
  </si>
  <si>
    <t>102</t>
  </si>
  <si>
    <t>2112306301</t>
  </si>
  <si>
    <t>21123063</t>
  </si>
  <si>
    <t>BLIND RIVET PLATE HD 6MM X 12MM C.S</t>
  </si>
  <si>
    <t>RIVET</t>
  </si>
  <si>
    <t>103</t>
  </si>
  <si>
    <t>2113000601</t>
  </si>
  <si>
    <t>BLIND RIVET R HD 6.5MM X 14.1MM C.STL</t>
  </si>
  <si>
    <t>104</t>
  </si>
  <si>
    <t>21222312</t>
  </si>
  <si>
    <t>ROND PL M12x27x2.5 Zn8Cr3</t>
  </si>
  <si>
    <t>105</t>
  </si>
  <si>
    <t>21251008_MIG29</t>
  </si>
  <si>
    <t>21251008</t>
  </si>
  <si>
    <t>H NUT M8 MM - HT=6.8 MM</t>
  </si>
  <si>
    <t>106</t>
  </si>
  <si>
    <t>21380094</t>
  </si>
  <si>
    <t>SCREW TFSC MA HXL SK ST3 X 6 STL</t>
  </si>
  <si>
    <t>107</t>
  </si>
  <si>
    <t>21429156</t>
  </si>
  <si>
    <t>108</t>
  </si>
  <si>
    <t>CBLX SCREW + ROND M5x10</t>
  </si>
  <si>
    <t>21430186</t>
  </si>
  <si>
    <t>H SCREW + ROND M6x10</t>
  </si>
  <si>
    <t>110</t>
  </si>
  <si>
    <t>2154218801</t>
  </si>
  <si>
    <t>SCREW NYLON BLACK M6X15</t>
  </si>
  <si>
    <t>111</t>
  </si>
  <si>
    <t>21628126</t>
  </si>
  <si>
    <t>MSC HXL SK PHD ISO14583 M4X10 8.8 ZN</t>
  </si>
  <si>
    <t>112</t>
  </si>
  <si>
    <t>2162818701</t>
  </si>
  <si>
    <t>803-0920</t>
  </si>
  <si>
    <t>MSC HXL SK PHD ISO14583 M6X12 8.8 Zn</t>
  </si>
  <si>
    <t>113</t>
  </si>
  <si>
    <t>21630187</t>
  </si>
  <si>
    <t>Screw MSC SL Z XREC M6 x 12mm STL</t>
  </si>
  <si>
    <t>114</t>
  </si>
  <si>
    <t>21632158</t>
  </si>
  <si>
    <t>SCREW MSC SL Z XREC M5 X 16 STL</t>
  </si>
  <si>
    <t>115</t>
  </si>
  <si>
    <t>23300227</t>
  </si>
  <si>
    <t>UNC6-23300227</t>
  </si>
  <si>
    <t>Carte reperes RC61010x(1a10)  horizontal</t>
  </si>
  <si>
    <t>116</t>
  </si>
  <si>
    <t>234-2300-Z</t>
  </si>
  <si>
    <t>CAP FL PPR 250VAC 10% 30UF CYL</t>
  </si>
  <si>
    <t>117</t>
  </si>
  <si>
    <t>241972000101</t>
  </si>
  <si>
    <t>NSYFB45</t>
  </si>
  <si>
    <t>Patte support bornier 45º SF - LOT 10</t>
  </si>
  <si>
    <t>118</t>
  </si>
  <si>
    <t>25263108</t>
  </si>
  <si>
    <t>TERMINAL PROTEC - PAS-6 ETR/ETR-UDV-100</t>
  </si>
  <si>
    <t>119</t>
  </si>
  <si>
    <t>25263138</t>
  </si>
  <si>
    <t>UNC6-25263138</t>
  </si>
  <si>
    <t>FLASQUE EXTERIEUR PAS JA 6-8-10</t>
  </si>
  <si>
    <t>120</t>
  </si>
  <si>
    <t>25263139</t>
  </si>
  <si>
    <t>END STOP</t>
  </si>
  <si>
    <t>121</t>
  </si>
  <si>
    <t>25273310</t>
  </si>
  <si>
    <t>COLLI PR CABL D'ELEM ELEC</t>
  </si>
  <si>
    <t>122</t>
  </si>
  <si>
    <t>25274004</t>
  </si>
  <si>
    <t>AGRAFE POUR CONDUCTEURS</t>
  </si>
  <si>
    <t>123</t>
  </si>
  <si>
    <t>25274005_1</t>
  </si>
  <si>
    <t>???</t>
  </si>
  <si>
    <t>124</t>
  </si>
  <si>
    <t>2527400501</t>
  </si>
  <si>
    <t>CLIP DIAM MAX :  16.5 MM</t>
  </si>
  <si>
    <t>125</t>
  </si>
  <si>
    <t>2527400601</t>
  </si>
  <si>
    <t>25274006</t>
  </si>
  <si>
    <t>CLIP DIAM MAX :  18 MM</t>
  </si>
  <si>
    <t>126</t>
  </si>
  <si>
    <t>2527410201</t>
  </si>
  <si>
    <t>SUPPORT NAPPE 50x4,3</t>
  </si>
  <si>
    <t>127</t>
  </si>
  <si>
    <t>25274103</t>
  </si>
  <si>
    <t>SUPPORT POUR CABLE/NAPPE</t>
  </si>
  <si>
    <t>128</t>
  </si>
  <si>
    <t>2527410301</t>
  </si>
  <si>
    <t>129</t>
  </si>
  <si>
    <t>2528801090080</t>
  </si>
  <si>
    <t>TH2528801090080</t>
  </si>
  <si>
    <t>Termopa 25 Break 90°C Faston 6,35 horizontal - 25 2 88 01 090 080</t>
  </si>
  <si>
    <t>COMEPA</t>
  </si>
  <si>
    <t>25 2 88 01 090 080</t>
  </si>
  <si>
    <t>130</t>
  </si>
  <si>
    <t>2528802090080</t>
  </si>
  <si>
    <t>30761156BG</t>
  </si>
  <si>
    <t>Termopa 25 Break 90°C Faston 6,35 vertical - 25 2 88 02 090 080</t>
  </si>
  <si>
    <t>25 2 88 02 090 080</t>
  </si>
  <si>
    <t>131</t>
  </si>
  <si>
    <t>29452</t>
  </si>
  <si>
    <t>auxiliary contact 1 OC or 1 SD or 1 SDE or 1 SDV low level</t>
  </si>
  <si>
    <t>132</t>
  </si>
  <si>
    <t>29875023HD</t>
  </si>
  <si>
    <t>AXIAL-F. 150X172X38 220V</t>
  </si>
  <si>
    <t>133</t>
  </si>
  <si>
    <t>2A100-2M12</t>
  </si>
  <si>
    <t>CEMBRE</t>
  </si>
  <si>
    <t>134</t>
  </si>
  <si>
    <t>2A100-2M14</t>
  </si>
  <si>
    <t>135</t>
  </si>
  <si>
    <t>2A100-2M16</t>
  </si>
  <si>
    <t>136</t>
  </si>
  <si>
    <t>2A100-M16</t>
  </si>
  <si>
    <t>137</t>
  </si>
  <si>
    <t>2A100-M20</t>
  </si>
  <si>
    <t>138</t>
  </si>
  <si>
    <t>2A10-2M12</t>
  </si>
  <si>
    <t>2A10-M10</t>
  </si>
  <si>
    <t>140</t>
  </si>
  <si>
    <t>2A10-M12</t>
  </si>
  <si>
    <t>141</t>
  </si>
  <si>
    <t>2A10-M14</t>
  </si>
  <si>
    <t>142</t>
  </si>
  <si>
    <t>2A10-M16</t>
  </si>
  <si>
    <t>143</t>
  </si>
  <si>
    <t>2A120-2M12</t>
  </si>
  <si>
    <t>144</t>
  </si>
  <si>
    <t>2A120-2M14</t>
  </si>
  <si>
    <t>145</t>
  </si>
  <si>
    <t>2A120-2M16</t>
  </si>
  <si>
    <t>146</t>
  </si>
  <si>
    <t>2A120-M16</t>
  </si>
  <si>
    <t>147</t>
  </si>
  <si>
    <t>2A120-M20</t>
  </si>
  <si>
    <t>148</t>
  </si>
  <si>
    <t>2A14-2M12</t>
  </si>
  <si>
    <t>149</t>
  </si>
  <si>
    <t>2A14-2M14</t>
  </si>
  <si>
    <t>150</t>
  </si>
  <si>
    <t>2A14-M10</t>
  </si>
  <si>
    <t>151</t>
  </si>
  <si>
    <t>2A14-M12</t>
  </si>
  <si>
    <t>152</t>
  </si>
  <si>
    <t>2A14-M14</t>
  </si>
  <si>
    <t>153</t>
  </si>
  <si>
    <t>2A14-M16</t>
  </si>
  <si>
    <t>154</t>
  </si>
  <si>
    <t>2A160-2M14</t>
  </si>
  <si>
    <t>155</t>
  </si>
  <si>
    <t>2A160-2M16</t>
  </si>
  <si>
    <t>156</t>
  </si>
  <si>
    <t>2A160-M20</t>
  </si>
  <si>
    <t>157</t>
  </si>
  <si>
    <t>2A19-2M12</t>
  </si>
  <si>
    <t>158</t>
  </si>
  <si>
    <t>2A19-2M14</t>
  </si>
  <si>
    <t>159</t>
  </si>
  <si>
    <t>2A19-M10</t>
  </si>
  <si>
    <t>160</t>
  </si>
  <si>
    <t>2A19-M12</t>
  </si>
  <si>
    <t>161</t>
  </si>
  <si>
    <t>2A19-M14</t>
  </si>
  <si>
    <t>162</t>
  </si>
  <si>
    <t>2A19-M16</t>
  </si>
  <si>
    <t>163</t>
  </si>
  <si>
    <t>2A19-M20</t>
  </si>
  <si>
    <t>164</t>
  </si>
  <si>
    <t>2A200-2M12</t>
  </si>
  <si>
    <t>165</t>
  </si>
  <si>
    <t>2A200-2M16</t>
  </si>
  <si>
    <t>166</t>
  </si>
  <si>
    <t>2A200-2M20</t>
  </si>
  <si>
    <t>167</t>
  </si>
  <si>
    <t>2A200-M20</t>
  </si>
  <si>
    <t>168</t>
  </si>
  <si>
    <t>2A24-2M12</t>
  </si>
  <si>
    <t>169</t>
  </si>
  <si>
    <t>2A24-2M14</t>
  </si>
  <si>
    <t>170</t>
  </si>
  <si>
    <t>2A24-2M16</t>
  </si>
  <si>
    <t>171</t>
  </si>
  <si>
    <t>2A24-M10</t>
  </si>
  <si>
    <t>172</t>
  </si>
  <si>
    <t>2A24-M12</t>
  </si>
  <si>
    <t>173</t>
  </si>
  <si>
    <t>2A24-M14</t>
  </si>
  <si>
    <t>174</t>
  </si>
  <si>
    <t>2A24-M16</t>
  </si>
  <si>
    <t>175</t>
  </si>
  <si>
    <t>2A24-M20</t>
  </si>
  <si>
    <t>176</t>
  </si>
  <si>
    <t>2A30-2M12</t>
  </si>
  <si>
    <t>177</t>
  </si>
  <si>
    <t>2A30-2M14</t>
  </si>
  <si>
    <t>178</t>
  </si>
  <si>
    <t>2A30-M10</t>
  </si>
  <si>
    <t>179</t>
  </si>
  <si>
    <t>2A30-M12</t>
  </si>
  <si>
    <t>180</t>
  </si>
  <si>
    <t>2A30-M14</t>
  </si>
  <si>
    <t>181</t>
  </si>
  <si>
    <t>2A30-M16</t>
  </si>
  <si>
    <t>182</t>
  </si>
  <si>
    <t>2A30-M20</t>
  </si>
  <si>
    <t>183</t>
  </si>
  <si>
    <t>2A37-2M12</t>
  </si>
  <si>
    <t>184</t>
  </si>
  <si>
    <t>2A37-2M14</t>
  </si>
  <si>
    <t>185</t>
  </si>
  <si>
    <t>2A37-2M16</t>
  </si>
  <si>
    <t>186</t>
  </si>
  <si>
    <t>2A37-M12</t>
  </si>
  <si>
    <t>187</t>
  </si>
  <si>
    <t>2A37-M14</t>
  </si>
  <si>
    <t>188</t>
  </si>
  <si>
    <t>2A37-M16</t>
  </si>
  <si>
    <t>189</t>
  </si>
  <si>
    <t>2A37-M20</t>
  </si>
  <si>
    <t>190</t>
  </si>
  <si>
    <t>2A3-M10</t>
  </si>
  <si>
    <t>191</t>
  </si>
  <si>
    <t>2A3-M8</t>
  </si>
  <si>
    <t>192</t>
  </si>
  <si>
    <t>2A48-2M12</t>
  </si>
  <si>
    <t>193</t>
  </si>
  <si>
    <t>2A48-2M14</t>
  </si>
  <si>
    <t>194</t>
  </si>
  <si>
    <t>2A48-2M16</t>
  </si>
  <si>
    <t>195</t>
  </si>
  <si>
    <t>2A48-M12</t>
  </si>
  <si>
    <t>196</t>
  </si>
  <si>
    <t>2A48-M14</t>
  </si>
  <si>
    <t>197</t>
  </si>
  <si>
    <t>2A48-M16</t>
  </si>
  <si>
    <t>198</t>
  </si>
  <si>
    <t>2A48-M20</t>
  </si>
  <si>
    <t>199</t>
  </si>
  <si>
    <t>2A5-M10</t>
  </si>
  <si>
    <t>200</t>
  </si>
  <si>
    <t>2A5-M12</t>
  </si>
  <si>
    <t>201</t>
  </si>
  <si>
    <t>2A5-M8</t>
  </si>
  <si>
    <t>202</t>
  </si>
  <si>
    <t>2A60-2M12</t>
  </si>
  <si>
    <t>203</t>
  </si>
  <si>
    <t>2A60-2M14</t>
  </si>
  <si>
    <t>204</t>
  </si>
  <si>
    <t>2A60-2M16</t>
  </si>
  <si>
    <t>205</t>
  </si>
  <si>
    <t>2A60-M12</t>
  </si>
  <si>
    <t>206</t>
  </si>
  <si>
    <t>2A60-M14</t>
  </si>
  <si>
    <t>207</t>
  </si>
  <si>
    <t>2A60-M16</t>
  </si>
  <si>
    <t>208</t>
  </si>
  <si>
    <t>2A60-M20</t>
  </si>
  <si>
    <t>209</t>
  </si>
  <si>
    <t>2A7-M10</t>
  </si>
  <si>
    <t>210</t>
  </si>
  <si>
    <t>2A7-M12</t>
  </si>
  <si>
    <t>2A7-M8</t>
  </si>
  <si>
    <t>212</t>
  </si>
  <si>
    <t>2A80-2M12</t>
  </si>
  <si>
    <t>213</t>
  </si>
  <si>
    <t>2A80-2M14</t>
  </si>
  <si>
    <t>214</t>
  </si>
  <si>
    <t>2A80-2M16</t>
  </si>
  <si>
    <t>215</t>
  </si>
  <si>
    <t>2A80-M12</t>
  </si>
  <si>
    <t>216</t>
  </si>
  <si>
    <t>2A80-M14</t>
  </si>
  <si>
    <t>217</t>
  </si>
  <si>
    <t>2A80-M16</t>
  </si>
  <si>
    <t>218</t>
  </si>
  <si>
    <t>2A80-M20</t>
  </si>
  <si>
    <t>219</t>
  </si>
  <si>
    <t>30761156BG01</t>
  </si>
  <si>
    <t>221</t>
  </si>
  <si>
    <t>33144-1CP_16-4P_FLANGE_2</t>
  </si>
  <si>
    <t>33144-1CP_16-4P</t>
  </si>
  <si>
    <t>E+I Engineering Feeder 33144-1CP_16-4P</t>
  </si>
  <si>
    <t>E+I Engineering</t>
  </si>
  <si>
    <t>222</t>
  </si>
  <si>
    <t>33196</t>
  </si>
  <si>
    <t>EARLY MAKE / BREAK CONTACTS FOR ROTARY HANDLE</t>
  </si>
  <si>
    <t>223</t>
  </si>
  <si>
    <t>33608</t>
  </si>
  <si>
    <t>224</t>
  </si>
  <si>
    <t>33615_01</t>
  </si>
  <si>
    <t>225</t>
  </si>
  <si>
    <t>33615_05</t>
  </si>
  <si>
    <t>226</t>
  </si>
  <si>
    <t>33616</t>
  </si>
  <si>
    <t>raccordement prise arrière horizontal - amont - 4P - fixe</t>
  </si>
  <si>
    <t>227</t>
  </si>
  <si>
    <t>33617</t>
  </si>
  <si>
    <t>raccordement prise arrière horizontal - aval - 4P - fixe</t>
  </si>
  <si>
    <t>228</t>
  </si>
  <si>
    <t>3364001</t>
  </si>
  <si>
    <t>3 CONNECTORS FOR 4X240MM2 BARE CABLES AND 1 CONNECTOR SHIELD</t>
  </si>
  <si>
    <t>229</t>
  </si>
  <si>
    <t>33664</t>
  </si>
  <si>
    <t>Compact NS - Déclencheur voltmétrique MX ou XF - 380..480Vca 50/60Hz</t>
  </si>
  <si>
    <t>230</t>
  </si>
  <si>
    <t>3400208300</t>
  </si>
  <si>
    <t>ROLL FOAM PE</t>
  </si>
  <si>
    <t>231</t>
  </si>
  <si>
    <t>3400658700</t>
  </si>
  <si>
    <t>3400658700AA</t>
  </si>
  <si>
    <t>INSULATING TUBE 75 MM</t>
  </si>
  <si>
    <t>232</t>
  </si>
  <si>
    <t>340066240001</t>
  </si>
  <si>
    <t>3400662400AA</t>
  </si>
  <si>
    <t>100 MM CLAMP SCREW</t>
  </si>
  <si>
    <t>3400662400</t>
  </si>
  <si>
    <t>233</t>
  </si>
  <si>
    <t>234</t>
  </si>
  <si>
    <t>34410002</t>
  </si>
  <si>
    <t>34410002_02</t>
  </si>
  <si>
    <t>COFFRET S3D H1000xL600xP300 RAL9003ST W21070273TGF/B0 317555cor</t>
  </si>
  <si>
    <t>235</t>
  </si>
  <si>
    <t>34412177</t>
  </si>
  <si>
    <t>ONE VELCRO STRIP 565mm EMS59446 (lot 150)</t>
  </si>
  <si>
    <t>236</t>
  </si>
  <si>
    <t>370-0191</t>
  </si>
  <si>
    <t>370-0191A</t>
  </si>
  <si>
    <t>VOYANT LED 16MM  24VDC</t>
  </si>
  <si>
    <t>237</t>
  </si>
  <si>
    <t>411-245</t>
  </si>
  <si>
    <t>Câble Ethernet catégorie 6 S/FTP 2m</t>
  </si>
  <si>
    <t>411-497</t>
  </si>
  <si>
    <t>Câble Ethernet catégorie 6 S/FTP 3m</t>
  </si>
  <si>
    <t>239</t>
  </si>
  <si>
    <t>430-5102794700</t>
  </si>
  <si>
    <t>432-5102794700AH</t>
  </si>
  <si>
    <t>ASSY TRANSFO INPUT STS</t>
  </si>
  <si>
    <t>240</t>
  </si>
  <si>
    <t>4394124</t>
  </si>
  <si>
    <t>RJ45 Câble réseau renforce CAT 5-0,50M M/F</t>
  </si>
  <si>
    <t>CONRAD</t>
  </si>
  <si>
    <t>241</t>
  </si>
  <si>
    <t>4475222A</t>
  </si>
  <si>
    <t>CENTER HOLDER/DOOR STOP A B</t>
  </si>
  <si>
    <t>242</t>
  </si>
  <si>
    <t>44936</t>
  </si>
  <si>
    <t>ComPacT NS - verrouil maneton dispositif amovible - 1 à 3 cadenas - NS630-1600</t>
  </si>
  <si>
    <t>243</t>
  </si>
  <si>
    <t>4693</t>
  </si>
  <si>
    <t>4700-8000</t>
  </si>
  <si>
    <t>Socle pour Limiteur</t>
  </si>
  <si>
    <t>SOCOMEC</t>
  </si>
  <si>
    <t>246</t>
  </si>
  <si>
    <t>4700-8025</t>
  </si>
  <si>
    <t>Limiteur de Surtension 250VAC</t>
  </si>
  <si>
    <t>247</t>
  </si>
  <si>
    <t>47074</t>
  </si>
  <si>
    <t>ComPact NS - MTZ - 1 bornier client 3 fils - fixe</t>
  </si>
  <si>
    <t>248</t>
  </si>
  <si>
    <t>490NTW00002</t>
  </si>
  <si>
    <t>ETHERNET SFTP 2M CORD</t>
  </si>
  <si>
    <t>249</t>
  </si>
  <si>
    <t>5102702400</t>
  </si>
  <si>
    <t>250</t>
  </si>
  <si>
    <t>5102791500</t>
  </si>
  <si>
    <t>0P5729AF</t>
  </si>
  <si>
    <t>PCB ASSY SMCE</t>
  </si>
  <si>
    <t>251</t>
  </si>
  <si>
    <t>5102791900</t>
  </si>
  <si>
    <t>0P4290GC</t>
  </si>
  <si>
    <t>PCB ASSY GAIE</t>
  </si>
  <si>
    <t>5102792100</t>
  </si>
  <si>
    <t>0P4288EC</t>
  </si>
  <si>
    <t>PCB ASSY ALME</t>
  </si>
  <si>
    <t>253</t>
  </si>
  <si>
    <t>5102792700</t>
  </si>
  <si>
    <t>0P4281DB</t>
  </si>
  <si>
    <t>PCB ASSY ALIE</t>
  </si>
  <si>
    <t>254</t>
  </si>
  <si>
    <t>5102792900</t>
  </si>
  <si>
    <t>255</t>
  </si>
  <si>
    <t>540-0274</t>
  </si>
  <si>
    <t>AUX/TRIP CONTACT MCCB+LOAD SWITCH (1CO) MG</t>
  </si>
  <si>
    <t>256</t>
  </si>
  <si>
    <t>548440</t>
  </si>
  <si>
    <t>257</t>
  </si>
  <si>
    <t>55358001</t>
  </si>
  <si>
    <t>553580</t>
  </si>
  <si>
    <t>FS80-100 BRIDAGE BARRE SOUPLE ERIFLEX ERICO</t>
  </si>
  <si>
    <t>258</t>
  </si>
  <si>
    <t>557-032</t>
  </si>
  <si>
    <t>Cordon Ethernet 5e PVC gris lg 1m</t>
  </si>
  <si>
    <t>259</t>
  </si>
  <si>
    <t>640581-1</t>
  </si>
  <si>
    <t>680-1878</t>
  </si>
  <si>
    <t>Universal MATE-N-LOK Male Connector Housing, 6.35mm Pitch, 6 Way, 1 Row</t>
  </si>
  <si>
    <t>260</t>
  </si>
  <si>
    <t>6415053_MIG29</t>
  </si>
  <si>
    <t>6415053</t>
  </si>
  <si>
    <t>PASSE FILS D23mm EP4mm</t>
  </si>
  <si>
    <t>261</t>
  </si>
  <si>
    <t>64913</t>
  </si>
  <si>
    <t>ComPacT NS - verrouillage pos débrochée Ronis - 2 serrures</t>
  </si>
  <si>
    <t>262</t>
  </si>
  <si>
    <t>652-0093</t>
  </si>
  <si>
    <t>NECKLACE TO SCALE 8-55</t>
  </si>
  <si>
    <t>263</t>
  </si>
  <si>
    <t>652-0094</t>
  </si>
  <si>
    <t>ROSE CLIP DIAM MAX :  14 MM</t>
  </si>
  <si>
    <t>264</t>
  </si>
  <si>
    <t>652-0100</t>
  </si>
  <si>
    <t>WHITE CABLE FASTENER/CLAMP</t>
  </si>
  <si>
    <t>265</t>
  </si>
  <si>
    <t>670960401</t>
  </si>
  <si>
    <t>876-3400649900AA</t>
  </si>
  <si>
    <t>THYRISTOR CLAMP</t>
  </si>
  <si>
    <t>3400649900</t>
  </si>
  <si>
    <t>266</t>
  </si>
  <si>
    <t>670960402</t>
  </si>
  <si>
    <t>267</t>
  </si>
  <si>
    <t>6714342</t>
  </si>
  <si>
    <t>DOCUMENT-CASE</t>
  </si>
  <si>
    <t>268</t>
  </si>
  <si>
    <t>6714825</t>
  </si>
  <si>
    <t>Cache écrou M8 Clé 13 mm - Noir (PLASTEM CE8SW13)</t>
  </si>
  <si>
    <t>CE8SW13</t>
  </si>
  <si>
    <t>269</t>
  </si>
  <si>
    <t>6716377</t>
  </si>
  <si>
    <t>BLIND RIVET DOME HD 4.8MM X 13.9MM AL</t>
  </si>
  <si>
    <t>270</t>
  </si>
  <si>
    <t>6716530</t>
  </si>
  <si>
    <t>SUSPENDER CLIPS M6</t>
  </si>
  <si>
    <t>673946600</t>
  </si>
  <si>
    <t>HYPER 250</t>
  </si>
  <si>
    <t>673946700</t>
  </si>
  <si>
    <t>HYPER 530</t>
  </si>
  <si>
    <t>273</t>
  </si>
  <si>
    <t>6739529</t>
  </si>
  <si>
    <t>THYRISTOR NS500KVA- SPARE PART</t>
  </si>
  <si>
    <t>274</t>
  </si>
  <si>
    <t>6751824</t>
  </si>
  <si>
    <t>LABEL TRANSPORTER NOTIFICATION</t>
  </si>
  <si>
    <t>275</t>
  </si>
  <si>
    <t>BOITIER MALE MATE-N-LOK 6pt</t>
  </si>
  <si>
    <t>706426599-100</t>
  </si>
  <si>
    <t>277</t>
  </si>
  <si>
    <t>708270-2</t>
  </si>
  <si>
    <t>278</t>
  </si>
  <si>
    <t>730-0387</t>
  </si>
  <si>
    <t>STIRRUP/CALLIPER TERMINAL 25A</t>
  </si>
  <si>
    <t>279</t>
  </si>
  <si>
    <t>733-6817</t>
  </si>
  <si>
    <t>Ruban mousse silicone Simple face RS PRO Blanc 20mm x 6m x 6.4mm</t>
  </si>
  <si>
    <t>280</t>
  </si>
  <si>
    <t>803-0686</t>
  </si>
  <si>
    <t>803-0686A</t>
  </si>
  <si>
    <t>SCREW M6X16MM TORX W/WASCHERS</t>
  </si>
  <si>
    <t>281</t>
  </si>
  <si>
    <t>803-0686_</t>
  </si>
  <si>
    <t>282</t>
  </si>
  <si>
    <t>803-068601</t>
  </si>
  <si>
    <t>283</t>
  </si>
  <si>
    <t>803-0686AA</t>
  </si>
  <si>
    <t>285</t>
  </si>
  <si>
    <t>803-0711</t>
  </si>
  <si>
    <t>VIS M5 L14 TOPX</t>
  </si>
  <si>
    <t>286</t>
  </si>
  <si>
    <t>803-090501</t>
  </si>
  <si>
    <t>803-0905</t>
  </si>
  <si>
    <t>NUT BAS HEX M8CONTRE-NUT STEEL ZN BI</t>
  </si>
  <si>
    <t>287</t>
  </si>
  <si>
    <t>803-0933</t>
  </si>
  <si>
    <t>SQUARE NUT D6</t>
  </si>
  <si>
    <t>288</t>
  </si>
  <si>
    <t>803-0937</t>
  </si>
  <si>
    <t>SCREW RLX SHEET CS WASHER M6X16</t>
  </si>
  <si>
    <t>289</t>
  </si>
  <si>
    <t>803-0952</t>
  </si>
  <si>
    <t>HUA12585</t>
  </si>
  <si>
    <t>RONDELLE PICO M4</t>
  </si>
  <si>
    <t>290</t>
  </si>
  <si>
    <t>803-0984</t>
  </si>
  <si>
    <t>M6 TOGGLE NUT</t>
  </si>
  <si>
    <t>291</t>
  </si>
  <si>
    <t>803-1116</t>
  </si>
  <si>
    <t>NUT KIT CHASSIS DIN ADAPTATOR</t>
  </si>
  <si>
    <t>292</t>
  </si>
  <si>
    <t>803-1666</t>
  </si>
  <si>
    <t>H HEAD SCREW BLACK POLYAMIDE M6</t>
  </si>
  <si>
    <t>803-3400643400</t>
  </si>
  <si>
    <t>803-3400643400AA</t>
  </si>
  <si>
    <t>CONVEXE WASHER D=8MM</t>
  </si>
  <si>
    <t>294</t>
  </si>
  <si>
    <t>803-340066250001</t>
  </si>
  <si>
    <t>803-3400662500AA</t>
  </si>
  <si>
    <t>VIS BRIDE CHC M8X110 - 12.9</t>
  </si>
  <si>
    <t>295</t>
  </si>
  <si>
    <t>803-4580</t>
  </si>
  <si>
    <t>NUT WITH WASHER M5</t>
  </si>
  <si>
    <t>296</t>
  </si>
  <si>
    <t>803-858301</t>
  </si>
  <si>
    <t>803-8583</t>
  </si>
  <si>
    <t>SCREW FLATHEAD M6 SPECIAL</t>
  </si>
  <si>
    <t>803-9562</t>
  </si>
  <si>
    <t>SCREW FLATHEAD M6X16 WITH WASHER TORX20</t>
  </si>
  <si>
    <t>803-9766</t>
  </si>
  <si>
    <t>D8-316-435-191 DZUS Fixation 1/4 tour Goujon, Size 6 Poignée à anneau Acier Zingué chromaté noir</t>
  </si>
  <si>
    <t>SOUTHCO</t>
  </si>
  <si>
    <t>299</t>
  </si>
  <si>
    <t>811-0464</t>
  </si>
  <si>
    <t>WASHER 6.2</t>
  </si>
  <si>
    <t>300</t>
  </si>
  <si>
    <t>811-0850</t>
  </si>
  <si>
    <t>ROUND STEEL BAR 8.5X24X2 ZN-B</t>
  </si>
  <si>
    <t>301</t>
  </si>
  <si>
    <t>811-2047</t>
  </si>
  <si>
    <t>D8-326-101-200 DZUS Fixation 1/4 tour Rondelle de retenue Size 6 Acier inox</t>
  </si>
  <si>
    <t>302</t>
  </si>
  <si>
    <t>811-3400619400</t>
  </si>
  <si>
    <t>811-3400619400AB</t>
  </si>
  <si>
    <t>WASHER D=8MM CONCAVE</t>
  </si>
  <si>
    <t>303</t>
  </si>
  <si>
    <t>811-5102807100</t>
  </si>
  <si>
    <t>811-5102807100AB</t>
  </si>
  <si>
    <t>RACK HANGING WASHER UPS 40-60KVA</t>
  </si>
  <si>
    <t>304</t>
  </si>
  <si>
    <t>811-8320</t>
  </si>
  <si>
    <t>WASHER D=8MM - EP=2MM</t>
  </si>
  <si>
    <t>814-0310</t>
  </si>
  <si>
    <t>GOUP MEC 3X10STEEL (THICKNESS)</t>
  </si>
  <si>
    <t>306</t>
  </si>
  <si>
    <t>820-0016</t>
  </si>
  <si>
    <t>Cable Tie Self-Locking CBL Tie with REL</t>
  </si>
  <si>
    <t>307</t>
  </si>
  <si>
    <t>822-3400649900</t>
  </si>
  <si>
    <t>308</t>
  </si>
  <si>
    <t>822-7179</t>
  </si>
  <si>
    <t>D8-336-300-121 DZUS Fixation 1/4 tour Réceptacle Size 6 Acier Zingué</t>
  </si>
  <si>
    <t>309</t>
  </si>
  <si>
    <t>827-0245</t>
  </si>
  <si>
    <t>FEED-SLEEVE OBTUEPS CENTER THROUGH A B</t>
  </si>
  <si>
    <t>310</t>
  </si>
  <si>
    <t>827-0246</t>
  </si>
  <si>
    <t>RECTANGULAR PLASTIC GROMMET</t>
  </si>
  <si>
    <t>311</t>
  </si>
  <si>
    <t>830-0464</t>
  </si>
  <si>
    <t>SPACER MALE/FEM M4X12</t>
  </si>
  <si>
    <t>312</t>
  </si>
  <si>
    <t>830-0489</t>
  </si>
  <si>
    <t>SPACER M4 MM - HT=20 MM</t>
  </si>
  <si>
    <t>313</t>
  </si>
  <si>
    <t>830-0659</t>
  </si>
  <si>
    <t>STRUT CIP-CIP H=15.9</t>
  </si>
  <si>
    <t>830-0670</t>
  </si>
  <si>
    <t>SPACER M5 MM - HT=20 MM</t>
  </si>
  <si>
    <t>315</t>
  </si>
  <si>
    <t>840-0206-002</t>
  </si>
  <si>
    <t>840-9030</t>
  </si>
  <si>
    <t>HANDLE SCHNEIDER GREEN GALAXY VM</t>
  </si>
  <si>
    <t>316</t>
  </si>
  <si>
    <t>840-0271</t>
  </si>
  <si>
    <t>GREY EXTERNAL FLASK</t>
  </si>
  <si>
    <t>317</t>
  </si>
  <si>
    <t>84018</t>
  </si>
  <si>
    <t>84018 BCV TFO 31,5kVA 400/230V Tri/Tri</t>
  </si>
  <si>
    <t>318</t>
  </si>
  <si>
    <t>84020</t>
  </si>
  <si>
    <t>TFO 50KVA 400/230V BCV</t>
  </si>
  <si>
    <t>319</t>
  </si>
  <si>
    <t>84021</t>
  </si>
  <si>
    <t>84021 BCV TFO 63kVA 400/230V Tri/Tri</t>
  </si>
  <si>
    <t>320</t>
  </si>
  <si>
    <t>84026</t>
  </si>
  <si>
    <t>321</t>
  </si>
  <si>
    <t>84040</t>
  </si>
  <si>
    <t>TFO BCV 31,5kVA 400/400V Dyn11</t>
  </si>
  <si>
    <t>322</t>
  </si>
  <si>
    <t>84041</t>
  </si>
  <si>
    <t>TFO BCV 40kVA 400/400V Dyn11</t>
  </si>
  <si>
    <t>323</t>
  </si>
  <si>
    <t>84042</t>
  </si>
  <si>
    <t>TFO 50KVA 400/400V BCV</t>
  </si>
  <si>
    <t>324</t>
  </si>
  <si>
    <t>84043</t>
  </si>
  <si>
    <t>T33 63KVA 400/400V BCV</t>
  </si>
  <si>
    <t>325</t>
  </si>
  <si>
    <t>HANDLE, SCHNEIDER GREEN, GALAXY VM</t>
  </si>
  <si>
    <t>850-1411</t>
  </si>
  <si>
    <t>INSULATOR M8X26</t>
  </si>
  <si>
    <t>327</t>
  </si>
  <si>
    <t>856551</t>
  </si>
  <si>
    <t>WIRING PROTECTION</t>
  </si>
  <si>
    <t>328</t>
  </si>
  <si>
    <t>861-0042</t>
  </si>
  <si>
    <t>RIVET PLASTIQUE 3.6 X 6.2</t>
  </si>
  <si>
    <t>329</t>
  </si>
  <si>
    <t>861-0377</t>
  </si>
  <si>
    <t>BLIND RIVET DOME HD 4MM X 10MM AL</t>
  </si>
  <si>
    <t>330</t>
  </si>
  <si>
    <t>861-0381</t>
  </si>
  <si>
    <t>BLIND RIVET R HD 6.5MM X 9,5MM C.STL</t>
  </si>
  <si>
    <t>331</t>
  </si>
  <si>
    <t>870-29988</t>
  </si>
  <si>
    <t>BRACKET ANGLE TERMINAL-1</t>
  </si>
  <si>
    <t>332</t>
  </si>
  <si>
    <t>870-31315</t>
  </si>
  <si>
    <t>31315</t>
  </si>
  <si>
    <t>Compact  NS - séparateur de phases - 4P - lot de 6</t>
  </si>
  <si>
    <t>333</t>
  </si>
  <si>
    <t>870-3400120600</t>
  </si>
  <si>
    <t>870-3400161200AD</t>
  </si>
  <si>
    <t>CORNER PIECE PLATE</t>
  </si>
  <si>
    <t>870-3400161200</t>
  </si>
  <si>
    <t>334</t>
  </si>
  <si>
    <t>870-3400120800</t>
  </si>
  <si>
    <t>870-3400120800AF</t>
  </si>
  <si>
    <t>L=800 - STRUCTURE PROFIL</t>
  </si>
  <si>
    <t>335</t>
  </si>
  <si>
    <t>870-3400120900</t>
  </si>
  <si>
    <t>870-3400120900AF</t>
  </si>
  <si>
    <t>L=1000 - STRUCTURE PROFIL</t>
  </si>
  <si>
    <t>336</t>
  </si>
  <si>
    <t>870-3400121000</t>
  </si>
  <si>
    <t>870-3400121000AF</t>
  </si>
  <si>
    <t>L=400 - STRUCTURE PROFIL</t>
  </si>
  <si>
    <t>337</t>
  </si>
  <si>
    <t>870-3400121100</t>
  </si>
  <si>
    <t>870-3400121100AG</t>
  </si>
  <si>
    <t>L=1800 - VERT STRUCT PROFIL</t>
  </si>
  <si>
    <t>338</t>
  </si>
  <si>
    <t>870-3400123700</t>
  </si>
  <si>
    <t>LOCK SQUARE</t>
  </si>
  <si>
    <t>339</t>
  </si>
  <si>
    <t>870-3400128900</t>
  </si>
  <si>
    <t>870-3400128900AE</t>
  </si>
  <si>
    <t>L=700 - STRUCTURE PROFIL</t>
  </si>
  <si>
    <t>340</t>
  </si>
  <si>
    <t>870-3400133100</t>
  </si>
  <si>
    <t>ROOF (L=700)</t>
  </si>
  <si>
    <t>341</t>
  </si>
  <si>
    <t>870-3400149300</t>
  </si>
  <si>
    <t>870-3400149300AB</t>
  </si>
  <si>
    <t>SIMPLE JOIN PIECE PLATE</t>
  </si>
  <si>
    <t>342</t>
  </si>
  <si>
    <t>870-3400149600</t>
  </si>
  <si>
    <t>870-3400149600AG</t>
  </si>
  <si>
    <t>L=1800 - STRUCTURE PROFIL</t>
  </si>
  <si>
    <t>343</t>
  </si>
  <si>
    <t>870-34001657</t>
  </si>
  <si>
    <t>L=700 BOTTOM PANEL</t>
  </si>
  <si>
    <t>344</t>
  </si>
  <si>
    <t>870-34001658</t>
  </si>
  <si>
    <t>L=800 BOTTOM PANEL</t>
  </si>
  <si>
    <t>345</t>
  </si>
  <si>
    <t>870-3400692000</t>
  </si>
  <si>
    <t>870-3400692000AA</t>
  </si>
  <si>
    <t>INTERNAL FINITION COVER</t>
  </si>
  <si>
    <t>346</t>
  </si>
  <si>
    <t>870-3402142300</t>
  </si>
  <si>
    <t>870-3402142300AC</t>
  </si>
  <si>
    <t>LOCK CAME 400</t>
  </si>
  <si>
    <t>347</t>
  </si>
  <si>
    <t>870-5102771300</t>
  </si>
  <si>
    <t>870-5102771300AC</t>
  </si>
  <si>
    <t>SUPPORT WEDGE STS 600A</t>
  </si>
  <si>
    <t>348</t>
  </si>
  <si>
    <t>870-5103290900</t>
  </si>
  <si>
    <t>870-5103290900AE</t>
  </si>
  <si>
    <t>COM FULL COVER</t>
  </si>
  <si>
    <t>349</t>
  </si>
  <si>
    <t>870-6703357</t>
  </si>
  <si>
    <t>RESISTOR SUPPORT 2EHN</t>
  </si>
  <si>
    <t>350</t>
  </si>
  <si>
    <t>871-101245A</t>
  </si>
  <si>
    <t>CARDBOARD CORNER 1800</t>
  </si>
  <si>
    <t>351</t>
  </si>
  <si>
    <t>876-3400649900</t>
  </si>
  <si>
    <t>352</t>
  </si>
  <si>
    <t>876-3400659100AA</t>
  </si>
  <si>
    <t>INSULATED TUBE 87MM</t>
  </si>
  <si>
    <t>353</t>
  </si>
  <si>
    <t>876-3402011400</t>
  </si>
  <si>
    <t>876-3402011400AB</t>
  </si>
  <si>
    <t>WEDGE ALIE BOARD UPSILON STS</t>
  </si>
  <si>
    <t>354</t>
  </si>
  <si>
    <t>876-5102769700</t>
  </si>
  <si>
    <t>876-5102769700AB</t>
  </si>
  <si>
    <t>CAP BLACK BP UPSILON STS</t>
  </si>
  <si>
    <t>355</t>
  </si>
  <si>
    <t>876-5102769800</t>
  </si>
  <si>
    <t>876-5102769800AB</t>
  </si>
  <si>
    <t>CAP BLUE BP UPSILON STS</t>
  </si>
  <si>
    <t>356</t>
  </si>
  <si>
    <t>876-5102769900</t>
  </si>
  <si>
    <t>876-5102769900AB</t>
  </si>
  <si>
    <t>CAP GRAY BP UPSILON STS</t>
  </si>
  <si>
    <t>357</t>
  </si>
  <si>
    <t>876-5102793400</t>
  </si>
  <si>
    <t>876-5102793400AC</t>
  </si>
  <si>
    <t>VERINE</t>
  </si>
  <si>
    <t>876-5102794200</t>
  </si>
  <si>
    <t>876-5102794200AE</t>
  </si>
  <si>
    <t>PROTECTION ALME RIBB CABLE STS 100/250A</t>
  </si>
  <si>
    <t>359</t>
  </si>
  <si>
    <t>876-5102794300</t>
  </si>
  <si>
    <t>876-51027943AD</t>
  </si>
  <si>
    <t>PROTECTION MERE RIBB CABLE STS 100/250A</t>
  </si>
  <si>
    <t>360</t>
  </si>
  <si>
    <t>876-5102916400</t>
  </si>
  <si>
    <t>51029164AC</t>
  </si>
  <si>
    <t>PLASTIC GUIDE</t>
  </si>
  <si>
    <t>361</t>
  </si>
  <si>
    <t>880-3460080400</t>
  </si>
  <si>
    <t>880-3460080400AA</t>
  </si>
  <si>
    <t>FLEXIBAR CIRCUIT BREAKER BATT</t>
  </si>
  <si>
    <t>362</t>
  </si>
  <si>
    <t>880-5102995000</t>
  </si>
  <si>
    <t>BUS PLUG REAR INS GPW UPSILON STS</t>
  </si>
  <si>
    <t>363</t>
  </si>
  <si>
    <t>880-6739195</t>
  </si>
  <si>
    <t>880-6739195BA</t>
  </si>
  <si>
    <t>GROUND BRAID</t>
  </si>
  <si>
    <t>364</t>
  </si>
  <si>
    <t>885-34605732</t>
  </si>
  <si>
    <t>885-34605732AA</t>
  </si>
  <si>
    <t>STICKERS CAUTION</t>
  </si>
  <si>
    <t>365</t>
  </si>
  <si>
    <t>885-3742</t>
  </si>
  <si>
    <t>INSERT L1 SELFADHESIVE WHITE SQUARE FRAME</t>
  </si>
  <si>
    <t>885-3743</t>
  </si>
  <si>
    <t>INSERT N SELFADHESIVE BLEU SQUARE FRAME</t>
  </si>
  <si>
    <t>367</t>
  </si>
  <si>
    <t>885-3745</t>
  </si>
  <si>
    <t>INSERT L3 SELFADHESIVE WHITE SQUARE FRAME</t>
  </si>
  <si>
    <t>368</t>
  </si>
  <si>
    <t>885-3747</t>
  </si>
  <si>
    <t>INSERT L2 SELFADHESIVE WHITE SQUARE FRAME</t>
  </si>
  <si>
    <t>369</t>
  </si>
  <si>
    <t>885-50002</t>
  </si>
  <si>
    <t>LABEL DANGER USER GUIDE MBC CHARLIE</t>
  </si>
  <si>
    <t>370</t>
  </si>
  <si>
    <t>885-50007</t>
  </si>
  <si>
    <t>LABEL DANGER PRTCT COVER MBC CHARLIE</t>
  </si>
  <si>
    <t>371</t>
  </si>
  <si>
    <t>885-50019</t>
  </si>
  <si>
    <t>LABEL BREAKER MBC CHARLIE AGILIS</t>
  </si>
  <si>
    <t>372</t>
  </si>
  <si>
    <t>885-6739343CC</t>
  </si>
  <si>
    <t>LABEL SCHNEIDER LOGO</t>
  </si>
  <si>
    <t>373</t>
  </si>
  <si>
    <t>885-8524</t>
  </si>
  <si>
    <t>LABEL DO NOT STACK NETSHELTER ROHS</t>
  </si>
  <si>
    <t>374</t>
  </si>
  <si>
    <t>885-91277</t>
  </si>
  <si>
    <t>INDICATOR TAG SHOCKWATCH IMPACT</t>
  </si>
  <si>
    <t>375</t>
  </si>
  <si>
    <t>885-96329</t>
  </si>
  <si>
    <t>INDICATOR TAG TILT WATCH PLUS</t>
  </si>
  <si>
    <t>376</t>
  </si>
  <si>
    <t>926893-3</t>
  </si>
  <si>
    <t>UNC6-AF_172-9342</t>
  </si>
  <si>
    <t>926893-3, BROCHE FMLE TYPE HE15</t>
  </si>
  <si>
    <t>378</t>
  </si>
  <si>
    <t>926894-3</t>
  </si>
  <si>
    <t>UNC6-AF_172-9336</t>
  </si>
  <si>
    <t>926894-3, BROCHE MALE TYPE HE15</t>
  </si>
  <si>
    <t>379</t>
  </si>
  <si>
    <t>997-0038</t>
  </si>
  <si>
    <t>380</t>
  </si>
  <si>
    <t>997-0039</t>
  </si>
  <si>
    <t>381</t>
  </si>
  <si>
    <t>997-0904</t>
  </si>
  <si>
    <t>SHOCK PACKAGING RESTRICTION LABEL</t>
  </si>
  <si>
    <t>382</t>
  </si>
  <si>
    <t>A9A26904</t>
  </si>
  <si>
    <t>Acti9 Contact Auxiliaire 1 OF - Courant 100mA à 6A ca/dc</t>
  </si>
  <si>
    <t>A9A26924</t>
  </si>
  <si>
    <t>Auxiliary contact, Acti9, iOF, 1 OC, AC/DC</t>
  </si>
  <si>
    <t>384</t>
  </si>
  <si>
    <t>A9A26970</t>
  </si>
  <si>
    <t>Acti9, dispositif de cadenassage, lot de 10, pour iC60 iID Vigi iC60</t>
  </si>
  <si>
    <t>385</t>
  </si>
  <si>
    <t>A9A26975</t>
  </si>
  <si>
    <t>Acti9, cache-bornes plombables 1P, 18 mm, lot de 2, pour iC60 et iID</t>
  </si>
  <si>
    <t>386</t>
  </si>
  <si>
    <t>A9A26976</t>
  </si>
  <si>
    <t>Acti9, cache-bornes plombables 2P, 36 mm, lot de 2, pour iC60 et iID</t>
  </si>
  <si>
    <t>387</t>
  </si>
  <si>
    <t>A9F7420201</t>
  </si>
  <si>
    <t>A9F74202</t>
  </si>
  <si>
    <t>Acti9 iC60N 2P C Curve 2A 440V Miniature Circuit Breaker</t>
  </si>
  <si>
    <t>388</t>
  </si>
  <si>
    <t>A9F7420401</t>
  </si>
  <si>
    <t>A9F74204</t>
  </si>
  <si>
    <t>ACTI 9 IC60H/N 2P - A9F74204</t>
  </si>
  <si>
    <t>389</t>
  </si>
  <si>
    <t>A9F75202</t>
  </si>
  <si>
    <t>Acti9 iC60N 2P D Curve 2A Miniature Circuit Breaker</t>
  </si>
  <si>
    <t>390</t>
  </si>
  <si>
    <t>A9F7520201</t>
  </si>
  <si>
    <t>ACTI 9 IC60H/N 2P - A9F75202</t>
  </si>
  <si>
    <t>391</t>
  </si>
  <si>
    <t>A9F7720601</t>
  </si>
  <si>
    <t>A9F77206</t>
  </si>
  <si>
    <t>ACTI 9 IC60H/N 2P - A9F77206</t>
  </si>
  <si>
    <t>392</t>
  </si>
  <si>
    <t>A9F7721601</t>
  </si>
  <si>
    <t>A9F77216</t>
  </si>
  <si>
    <t>ACTI 9 IC60H/N 2P - A9F77216</t>
  </si>
  <si>
    <t>393</t>
  </si>
  <si>
    <t>A9F84202</t>
  </si>
  <si>
    <t>Acti9, iC60H disjoncteur 2P 2A courbe C</t>
  </si>
  <si>
    <t>394</t>
  </si>
  <si>
    <t>A9F84204</t>
  </si>
  <si>
    <t>Acti9 iC60H 2P C Curve 4A 440V Miniature Circuit Breaker</t>
  </si>
  <si>
    <t>395</t>
  </si>
  <si>
    <t>A9F94201</t>
  </si>
  <si>
    <t>Acti9, iC60L disjoncteur 2P 1A courbe C</t>
  </si>
  <si>
    <t>396</t>
  </si>
  <si>
    <t>A9F94202</t>
  </si>
  <si>
    <t>Acti9, iC60L disjoncteur 2P 2A courbe C</t>
  </si>
  <si>
    <t>397</t>
  </si>
  <si>
    <t>A9F94203</t>
  </si>
  <si>
    <t>Acti9, iC60L disjoncteur 2P 3A courbe C</t>
  </si>
  <si>
    <t>398</t>
  </si>
  <si>
    <t>A9F94204</t>
  </si>
  <si>
    <t>IC60L 2P 4A Courbe C</t>
  </si>
  <si>
    <t>A9F94325</t>
  </si>
  <si>
    <t>IC60L 3P 25A Courbe C</t>
  </si>
  <si>
    <t>400</t>
  </si>
  <si>
    <t>A9N6152201</t>
  </si>
  <si>
    <t>A9N61522</t>
  </si>
  <si>
    <t>CIRCUIT BREAKER C60H-DC 500VDC 2A 2P C</t>
  </si>
  <si>
    <t>401</t>
  </si>
  <si>
    <t>A9Q14225</t>
  </si>
  <si>
    <t>IC60 VIGI 2P 300MA 25A 230/415V</t>
  </si>
  <si>
    <t>402</t>
  </si>
  <si>
    <t>A9R11225</t>
  </si>
  <si>
    <t>Acti9, iID interrupteur différentiel 2P 25A 30mA type AC</t>
  </si>
  <si>
    <t>403</t>
  </si>
  <si>
    <t>A9S65463</t>
  </si>
  <si>
    <t>INTERRUPTEUR SECTIONNEUR 4P 63A</t>
  </si>
  <si>
    <t>404</t>
  </si>
  <si>
    <t>ABE7FU100</t>
  </si>
  <si>
    <t>Telefast - cartouche fusible 5x20 - rapide 1A - sans voyant</t>
  </si>
  <si>
    <t>405</t>
  </si>
  <si>
    <t>ABL8RED24400</t>
  </si>
  <si>
    <t>Module de redondance - 40A</t>
  </si>
  <si>
    <t>406</t>
  </si>
  <si>
    <t>ABL8RPS24030</t>
  </si>
  <si>
    <t>Regulated Switch Power Supply, 1 or 2-phase, 100..500V, 24V, 3 A</t>
  </si>
  <si>
    <t>407</t>
  </si>
  <si>
    <t>ABL8RPS2403001</t>
  </si>
  <si>
    <t>408</t>
  </si>
  <si>
    <t>ABL8RPS24050</t>
  </si>
  <si>
    <t>UNIV.POWER SUP.1P 24V 5A</t>
  </si>
  <si>
    <t>409</t>
  </si>
  <si>
    <t>ABLM1A24025</t>
  </si>
  <si>
    <t>ABL - alimentation à découpage - 2,5A - 100à240Vca mono/biphasé - 24Vcc</t>
  </si>
  <si>
    <t>410</t>
  </si>
  <si>
    <t>AF_113 08 401</t>
  </si>
  <si>
    <t>UNC6-AF_113 08 401</t>
  </si>
  <si>
    <t>411</t>
  </si>
  <si>
    <t>AK2CA3</t>
  </si>
  <si>
    <t>AK2CA3 CAPOT GOUL. BLEU 30</t>
  </si>
  <si>
    <t>412</t>
  </si>
  <si>
    <t>AK2CA6</t>
  </si>
  <si>
    <t>AK2CA6 CAPOT GOUL. BLEU 60</t>
  </si>
  <si>
    <t>413</t>
  </si>
  <si>
    <t>AK2CD100</t>
  </si>
  <si>
    <t>AK2CD100 CAPOT GOUL. GRIS 100</t>
  </si>
  <si>
    <t>414</t>
  </si>
  <si>
    <t>AK2CD125</t>
  </si>
  <si>
    <t>AK2CD125 CAPOT GOUL. GRIS 125</t>
  </si>
  <si>
    <t>415</t>
  </si>
  <si>
    <t>AK2CD25</t>
  </si>
  <si>
    <t>AK2CD25 CAPOT GOUL. GRIS 25</t>
  </si>
  <si>
    <t>416</t>
  </si>
  <si>
    <t>AK2CD37</t>
  </si>
  <si>
    <t>AK2CD37 CAPOT GOUL. GRIS 37.5</t>
  </si>
  <si>
    <t>417</t>
  </si>
  <si>
    <t>AK2CD50</t>
  </si>
  <si>
    <t>AK2CD50 CAPOT GOUL. GRIS 50</t>
  </si>
  <si>
    <t>418</t>
  </si>
  <si>
    <t>AK2CD75</t>
  </si>
  <si>
    <t>AK2CD75 CAPOT GOUL. GRIS 75</t>
  </si>
  <si>
    <t>419</t>
  </si>
  <si>
    <t>AK2GA315</t>
  </si>
  <si>
    <t>AK2GA315 GOULOTTE BLEU 30x144</t>
  </si>
  <si>
    <t>420</t>
  </si>
  <si>
    <t>AK2GA33</t>
  </si>
  <si>
    <t>AK2GA33 GOULOTTE BLEU 30x35</t>
  </si>
  <si>
    <t>421</t>
  </si>
  <si>
    <t>AK2GA35</t>
  </si>
  <si>
    <t>AK2GA35 GOULOTTE BLEU 30x55</t>
  </si>
  <si>
    <t>422</t>
  </si>
  <si>
    <t>AK2GA39</t>
  </si>
  <si>
    <t>AK2GA39 GOULOTTE BLEU 30x90</t>
  </si>
  <si>
    <t>423</t>
  </si>
  <si>
    <t>AK2GA615</t>
  </si>
  <si>
    <t>AK2GA615 GOULOTTE BLEU 60x144</t>
  </si>
  <si>
    <t>424</t>
  </si>
  <si>
    <t>AK2GA65</t>
  </si>
  <si>
    <t>AK2GA65 GOULOTTE BLEU 60x55</t>
  </si>
  <si>
    <t>425</t>
  </si>
  <si>
    <t>AK2GA69</t>
  </si>
  <si>
    <t>AK2GA69 GOULOTTE BLEU 60x90</t>
  </si>
  <si>
    <t>426</t>
  </si>
  <si>
    <t>AK2GD10075</t>
  </si>
  <si>
    <t>AK2GD10075 GOULOTTE GRIS 100x75</t>
  </si>
  <si>
    <t>427</t>
  </si>
  <si>
    <t>AK2GD12575</t>
  </si>
  <si>
    <t>AK2GD12575 GOULOTTE GRIS 125x75</t>
  </si>
  <si>
    <t>428</t>
  </si>
  <si>
    <t>AK2GD2525</t>
  </si>
  <si>
    <t>AK2GD2525 GOULOTTE GRIS 25x25</t>
  </si>
  <si>
    <t>429</t>
  </si>
  <si>
    <t>AK2GD2550</t>
  </si>
  <si>
    <t>AK2GD2550 GOULOTTE GRIS 25x50</t>
  </si>
  <si>
    <t>430</t>
  </si>
  <si>
    <t>AK2GD3750</t>
  </si>
  <si>
    <t>AK2GD3750 GOULOTTE GRIS 37.5x50</t>
  </si>
  <si>
    <t>431</t>
  </si>
  <si>
    <t>AK2GD3775</t>
  </si>
  <si>
    <t>AK2GD3775 GOULOTTE GRIS 37.5x75</t>
  </si>
  <si>
    <t>432</t>
  </si>
  <si>
    <t>AK2GD5050</t>
  </si>
  <si>
    <t>AK2GD5050 GOULOTTE GRIS 50x50</t>
  </si>
  <si>
    <t>433</t>
  </si>
  <si>
    <t>AK2GD5075</t>
  </si>
  <si>
    <t>AK2GD5075 GOULOTTE GRIS 50x75</t>
  </si>
  <si>
    <t>434</t>
  </si>
  <si>
    <t>AK2GD7550</t>
  </si>
  <si>
    <t>AK2GD7550 GOULOTTE GRIS 75x50</t>
  </si>
  <si>
    <t>435</t>
  </si>
  <si>
    <t>AK2GD7575</t>
  </si>
  <si>
    <t>AK2GD7575 GOULOTTE GRIS 75x75</t>
  </si>
  <si>
    <t>436</t>
  </si>
  <si>
    <t>BI12-5</t>
  </si>
  <si>
    <t>7341500 RONDELLES BI-METAL ALU/CU BI12-5 - LOT 100</t>
  </si>
  <si>
    <t>MECATRACTION</t>
  </si>
  <si>
    <t>437</t>
  </si>
  <si>
    <t>BI12-6</t>
  </si>
  <si>
    <t>7341499 RONDELLES BI-METAL ALU/CU BI12-6 - LOT 100</t>
  </si>
  <si>
    <t>438</t>
  </si>
  <si>
    <t>BI24-14</t>
  </si>
  <si>
    <t>7341521 RONDELLES BI-METAL ALU/CU BI24-14 - LOT 100</t>
  </si>
  <si>
    <t>BI24-6</t>
  </si>
  <si>
    <t>7341511 RONDELLES BI-METAL ALU/CU BI24-6 - LOT 100</t>
  </si>
  <si>
    <t>440</t>
  </si>
  <si>
    <t>BI25-8</t>
  </si>
  <si>
    <t>7341525</t>
  </si>
  <si>
    <t>7341525 RONDELLES BI-METAL ALU/CU BI25-8 - LOT 100</t>
  </si>
  <si>
    <t>BI30-10</t>
  </si>
  <si>
    <t>7341551 RONDELLES BI-METAL ALU/CU BI30-10 - LOT 100</t>
  </si>
  <si>
    <t>442</t>
  </si>
  <si>
    <t>BI30-13</t>
  </si>
  <si>
    <t>7341555 RONDELLES BI-METAL ALU/CU BI30-13 - LOT 100</t>
  </si>
  <si>
    <t>BI30-14</t>
  </si>
  <si>
    <t>7341556 RONDELLES BI-METAL ALU/CU BI30-14 - LOT 100</t>
  </si>
  <si>
    <t>444</t>
  </si>
  <si>
    <t>BI30-16</t>
  </si>
  <si>
    <t>7341557 RONDELLES BI-METAL ALU/CU BI30-16 - LOT 100</t>
  </si>
  <si>
    <t>445</t>
  </si>
  <si>
    <t>BI30-6</t>
  </si>
  <si>
    <t>7341531 RONDELLES BI-METAL ALU/CU BI30-6 - LOT 100</t>
  </si>
  <si>
    <t>446</t>
  </si>
  <si>
    <t>BI30-8</t>
  </si>
  <si>
    <t>7341541 RONDELLES BI-METAL ALU/CU BI30-8 - LOT 100</t>
  </si>
  <si>
    <t>447</t>
  </si>
  <si>
    <t>BTRCC_NUT</t>
  </si>
  <si>
    <t>448</t>
  </si>
  <si>
    <t>BTRCC6X20</t>
  </si>
  <si>
    <t>449</t>
  </si>
  <si>
    <t>C103100S</t>
  </si>
  <si>
    <t>ComPacT NSX100NA - Interrupteur-Sectionneur - 100A - 3P - montage fixe</t>
  </si>
  <si>
    <t>450</t>
  </si>
  <si>
    <t xml:space="preserve">C103100S </t>
  </si>
  <si>
    <t>451</t>
  </si>
  <si>
    <t>C1032D100</t>
  </si>
  <si>
    <t>ComPacT NSX - déclencheur MicroLogic 2.2 100A - 3P3D pour NSX100-250</t>
  </si>
  <si>
    <t>452</t>
  </si>
  <si>
    <t>C1035E100</t>
  </si>
  <si>
    <t>NSX - déclencheur Mic 5.2E 100A - 3P3D NSX100-250</t>
  </si>
  <si>
    <t>453</t>
  </si>
  <si>
    <t>C104100S</t>
  </si>
  <si>
    <t>ComPacT NSX100NA - Inter-Sectionneur - 100A - 4P fixe</t>
  </si>
  <si>
    <t>454</t>
  </si>
  <si>
    <t>C1045E100</t>
  </si>
  <si>
    <t>NSX - déclencheur Mic 5.2E 100A - 4P4D NSX100-250</t>
  </si>
  <si>
    <t>455</t>
  </si>
  <si>
    <t>C10H3</t>
  </si>
  <si>
    <t>NSX100H - bloc de coupure sans déclencheur - 100A - 3P - 70kA - fixe</t>
  </si>
  <si>
    <t>456</t>
  </si>
  <si>
    <t>C10H4</t>
  </si>
  <si>
    <t>NSX100H - bloc de coupure sans déclencheur - 100A - 4P - 70kA - fixe</t>
  </si>
  <si>
    <t>457</t>
  </si>
  <si>
    <t>C10H42D100</t>
  </si>
  <si>
    <t>ComPacT NSX100H - disj - Micro 2.2 100A - 4P4D - 70kA fixe</t>
  </si>
  <si>
    <t>458</t>
  </si>
  <si>
    <t>C10H4TM100</t>
  </si>
  <si>
    <t>NSX100H - disjoncteur - TM-D 100A - 4P4D - 70kA</t>
  </si>
  <si>
    <t>459</t>
  </si>
  <si>
    <t>C163160S</t>
  </si>
  <si>
    <t>ComPacT NSX160NA - interrupteur-sectionneur - 160A - 3P - montage fixe</t>
  </si>
  <si>
    <t>460</t>
  </si>
  <si>
    <t>C163TM160D</t>
  </si>
  <si>
    <t>NSX - Déclencheur magnéto-thermique TM-DC 160A - 3P3D</t>
  </si>
  <si>
    <t>461</t>
  </si>
  <si>
    <t>C1645E160</t>
  </si>
  <si>
    <t>ComPacT NSX - déclencheur MicroLogic 5.2E 160A - 4P4D pour NSX160-250</t>
  </si>
  <si>
    <t>462</t>
  </si>
  <si>
    <t>C16H32D100</t>
  </si>
  <si>
    <t>ComPacT NSX100H - disjoncteur - MicroLogic 2.2 100A - 3P3D - 70kA - fixe</t>
  </si>
  <si>
    <t>463</t>
  </si>
  <si>
    <t>C16H32D160</t>
  </si>
  <si>
    <t>ComPacT NSX160H - disjoncteur - MicroLogic 2.2 160A - 3P3D - 70kA - fixe</t>
  </si>
  <si>
    <t>464</t>
  </si>
  <si>
    <t>C16H3TM125</t>
  </si>
  <si>
    <t>NSX160H - dj - TM-D 125A - 70kA - 3P3D</t>
  </si>
  <si>
    <t>465</t>
  </si>
  <si>
    <t>C16H3TM160</t>
  </si>
  <si>
    <t>NSX160H - dj - TM-D 160A - 70kA - 3P3D</t>
  </si>
  <si>
    <t>466</t>
  </si>
  <si>
    <t>C16H4</t>
  </si>
  <si>
    <t>ComPacT NSX160H - bloc de coupure sans déclencheur - 160A - 4P - 70kA - fixe</t>
  </si>
  <si>
    <t>467</t>
  </si>
  <si>
    <t>C16H42D100</t>
  </si>
  <si>
    <t>ComPacT NSX100H - disjoncteur - MicroLogic 2.2 100A - 4P4D - 70kA - fixe</t>
  </si>
  <si>
    <t>468</t>
  </si>
  <si>
    <t>C16H42D160</t>
  </si>
  <si>
    <t>ComPacT NSX160H -dj- Mic 2.2 160A - 4P4D - 70kA - fixe</t>
  </si>
  <si>
    <t>469</t>
  </si>
  <si>
    <t>C2535E250</t>
  </si>
  <si>
    <t>ComPacT NSX - déclencheur MicroLogic 5.2E 250A - 3P3D pour NSX250</t>
  </si>
  <si>
    <t>470</t>
  </si>
  <si>
    <t>C253MG250D</t>
  </si>
  <si>
    <t>Déclencheur magnéto-thermique TM-DC-G 250A - 3P3D pour NSX250DC</t>
  </si>
  <si>
    <t>C254250S</t>
  </si>
  <si>
    <t>ComPacT NSX250NA - inter sectionneur - 250A - 4P - montage fixe</t>
  </si>
  <si>
    <t>473</t>
  </si>
  <si>
    <t>C25F3</t>
  </si>
  <si>
    <t>ComPacT BASIC FRAME NSX250F 36kA AC 3P 250A</t>
  </si>
  <si>
    <t>474</t>
  </si>
  <si>
    <t>C25F4TM250</t>
  </si>
  <si>
    <t>ComPacT NSX250F - disjoncteur - TM-D 250A - 4P4D - 36kA - montage fixe</t>
  </si>
  <si>
    <t>C25H42D250</t>
  </si>
  <si>
    <t>ComPacT NSX250H disj Micro 2.2 250A-4P4D-70kA</t>
  </si>
  <si>
    <t>476</t>
  </si>
  <si>
    <t>C25S3D</t>
  </si>
  <si>
    <t>ComPacT BASIC FRAME NSX250S 100kA DC 3P 250A</t>
  </si>
  <si>
    <t>477</t>
  </si>
  <si>
    <t>C4042D250</t>
  </si>
  <si>
    <t>ComPacT NSX - déclencheur Micro 2.3 250A - 4P4D pr NSX400-630</t>
  </si>
  <si>
    <t>478</t>
  </si>
  <si>
    <t>C4045E400</t>
  </si>
  <si>
    <t>ComPacT NSX - déclencheur MicroLogic 5.3 E 400A - 4P4D pour NSX400</t>
  </si>
  <si>
    <t>479</t>
  </si>
  <si>
    <t>C40H4</t>
  </si>
  <si>
    <t>ComPacT NSX400H - bloc de coupure sans déclencheur - 400A - 4P - 70kA</t>
  </si>
  <si>
    <t>480</t>
  </si>
  <si>
    <t>C40H42D400</t>
  </si>
  <si>
    <t>ComPacT NSX400H - disjoncteur - MicroLogic 2.3 400A - 4P4D - 70kA - fixe</t>
  </si>
  <si>
    <t>481</t>
  </si>
  <si>
    <t>C634630S</t>
  </si>
  <si>
    <t>ComPacT NSX630NA - Interrupteur-Sectionneur - 630A - 4P</t>
  </si>
  <si>
    <t>482</t>
  </si>
  <si>
    <t>C63H32D630</t>
  </si>
  <si>
    <t>ComPacT NSX630H MicroLogic 2.3 630A 3P3D 70kA fixe</t>
  </si>
  <si>
    <t>483</t>
  </si>
  <si>
    <t>C63H42D630</t>
  </si>
  <si>
    <t>ComPacT NSX630H - disjoncteur - MicroLogic 2.3 630A - 4P4D - 70kA - fixe</t>
  </si>
  <si>
    <t>484</t>
  </si>
  <si>
    <t>CABLE_GLANDS_ISO40</t>
  </si>
  <si>
    <t>485</t>
  </si>
  <si>
    <t>CABLE_GLANDS_ISO50</t>
  </si>
  <si>
    <t>486</t>
  </si>
  <si>
    <t>CABLE_H07RNF_120</t>
  </si>
  <si>
    <t>UNC6-CABLE_H07RNF_120</t>
  </si>
  <si>
    <t>CABLE_H07RNF_1x120MM2</t>
  </si>
  <si>
    <t>487</t>
  </si>
  <si>
    <t>CABLE_H07RNF_16</t>
  </si>
  <si>
    <t>UNC6-H07RNF-16</t>
  </si>
  <si>
    <t>CABLE_H07RNF_1x16MM2</t>
  </si>
  <si>
    <t>UNC6-CABLE_H07RNF_16</t>
  </si>
  <si>
    <t>488</t>
  </si>
  <si>
    <t>CABLE_H07RNF_25</t>
  </si>
  <si>
    <t>UNC6-H07RNF-25</t>
  </si>
  <si>
    <t>CABLE_H07RNF_1x25MM2</t>
  </si>
  <si>
    <t>UNC6-CABLE_H07RNF_25</t>
  </si>
  <si>
    <t>489</t>
  </si>
  <si>
    <t>CABLE_H07RNF_35</t>
  </si>
  <si>
    <t>UNC6-CABLE_H07RNF_35</t>
  </si>
  <si>
    <t>CABLE_H07RNF_1x35MM2</t>
  </si>
  <si>
    <t>490</t>
  </si>
  <si>
    <t>CABLE_H07RNF_50</t>
  </si>
  <si>
    <t>CABLE_H07RNF_1x50MM2</t>
  </si>
  <si>
    <t>UNC6-CABLE_H07RNF_50</t>
  </si>
  <si>
    <t>491</t>
  </si>
  <si>
    <t>CABLE_H07RNF_70</t>
  </si>
  <si>
    <t>UNC6-CABLE_H07RNF_70</t>
  </si>
  <si>
    <t>CABLE_H07RNF_1x70MM2</t>
  </si>
  <si>
    <t>492</t>
  </si>
  <si>
    <t>CABLE_H07RNF_95</t>
  </si>
  <si>
    <t>UNC6-CABLE_H07RNF_95</t>
  </si>
  <si>
    <t>CABLE_H07RNF_1x95MM2</t>
  </si>
  <si>
    <t>493</t>
  </si>
  <si>
    <t>CE12SW18</t>
  </si>
  <si>
    <t>PLASTEM</t>
  </si>
  <si>
    <t>494</t>
  </si>
  <si>
    <t>CE12SW19</t>
  </si>
  <si>
    <t>495</t>
  </si>
  <si>
    <t>CE25</t>
  </si>
  <si>
    <t>496</t>
  </si>
  <si>
    <t>CE30</t>
  </si>
  <si>
    <t>497</t>
  </si>
  <si>
    <t>CF30120EZ</t>
  </si>
  <si>
    <t>CF30120EZ Cablofil Wire Tray</t>
  </si>
  <si>
    <t>498</t>
  </si>
  <si>
    <t>CF30150EZ</t>
  </si>
  <si>
    <t>CF30150EZ Cablofil Wire Tray</t>
  </si>
  <si>
    <t>499</t>
  </si>
  <si>
    <t>CF30200EZ</t>
  </si>
  <si>
    <t>CF30200EZ Cablofil Wire Tray</t>
  </si>
  <si>
    <t>500</t>
  </si>
  <si>
    <t>CF54100EZ</t>
  </si>
  <si>
    <t>CF54100EZ Cablofil Wire Tray</t>
  </si>
  <si>
    <t>501</t>
  </si>
  <si>
    <t>CF54150EZ</t>
  </si>
  <si>
    <t>CF54150EZ Cablofil Wire Tray</t>
  </si>
  <si>
    <t>502</t>
  </si>
  <si>
    <t>CF54200EZ</t>
  </si>
  <si>
    <t>CF54200EZ Cablofil Wire Tray</t>
  </si>
  <si>
    <t>503</t>
  </si>
  <si>
    <t>CF54300EZ</t>
  </si>
  <si>
    <t>CF54300EZ Cablofil Wire Tray</t>
  </si>
  <si>
    <t>504</t>
  </si>
  <si>
    <t>CF54400EZ</t>
  </si>
  <si>
    <t>CF54400EZ Cablofil Wire Tray</t>
  </si>
  <si>
    <t>505</t>
  </si>
  <si>
    <t>CF54450EZ</t>
  </si>
  <si>
    <t>CF54450EZ Cablofil Wire Tray</t>
  </si>
  <si>
    <t>506</t>
  </si>
  <si>
    <t>CF54500EZ</t>
  </si>
  <si>
    <t>CF54500EZ Cablofil Wire Tray</t>
  </si>
  <si>
    <t>CF5450EZ</t>
  </si>
  <si>
    <t>CF5450EZ Cablofil Wire Tray</t>
  </si>
  <si>
    <t>508</t>
  </si>
  <si>
    <t>CF54600EZ</t>
  </si>
  <si>
    <t>CF54600EZ Cablofil Wire Tray</t>
  </si>
  <si>
    <t>509</t>
  </si>
  <si>
    <t>cl1019_pds01604</t>
  </si>
  <si>
    <t>NE PAS COMMANDER - SUIVANT OFFRE</t>
  </si>
  <si>
    <t>KIRKKEY</t>
  </si>
  <si>
    <t>510</t>
  </si>
  <si>
    <t>COSSE-240</t>
  </si>
  <si>
    <t>CTUB10X-CTBC120X</t>
  </si>
  <si>
    <t>CTBC120P</t>
  </si>
  <si>
    <t>CONVERTISSEURS DE COURANT</t>
  </si>
  <si>
    <t>BENDER</t>
  </si>
  <si>
    <t>512</t>
  </si>
  <si>
    <t>DF102</t>
  </si>
  <si>
    <t>Porte fusible 2P 32A</t>
  </si>
  <si>
    <t>513</t>
  </si>
  <si>
    <t>DO_NOT_TO_BE_USED_010</t>
  </si>
  <si>
    <t>514</t>
  </si>
  <si>
    <t>E3MBBK100K200H</t>
  </si>
  <si>
    <t>Battery Breaker Kit 630A with One Circuit Breaker for Easy UPS 3M &amp; 3L</t>
  </si>
  <si>
    <t>515</t>
  </si>
  <si>
    <t>E3MBBK60K80H</t>
  </si>
  <si>
    <t>EASY UPS 3M BATTERY BREAKER KIT 60-80KVA 400V</t>
  </si>
  <si>
    <t>ELE7-5H25</t>
  </si>
  <si>
    <t>ELE7.5H25</t>
  </si>
  <si>
    <t>CHAPEAUX HT M8 L25.4 (PLASTEM ELE7.5H25)</t>
  </si>
  <si>
    <t>517</t>
  </si>
  <si>
    <t>EMS59440</t>
  </si>
  <si>
    <t>TH110 set of 3</t>
  </si>
  <si>
    <t>518</t>
  </si>
  <si>
    <t>EMS59441</t>
  </si>
  <si>
    <t>TH110-MS</t>
  </si>
  <si>
    <t>519</t>
  </si>
  <si>
    <t>EMS59446</t>
  </si>
  <si>
    <t>One VELCRO strip 565mm ( lot de 150)</t>
  </si>
  <si>
    <t>ENN47942</t>
  </si>
  <si>
    <t>25273102</t>
  </si>
  <si>
    <t>installation tie - 194x9 mm - 100 pieces</t>
  </si>
  <si>
    <t>521</t>
  </si>
  <si>
    <t>ENN47962</t>
  </si>
  <si>
    <t>25273103</t>
  </si>
  <si>
    <t>installation tie - 273x9 mm - 100 pieces</t>
  </si>
  <si>
    <t>522</t>
  </si>
  <si>
    <t>ENN47992</t>
  </si>
  <si>
    <t>25273104</t>
  </si>
  <si>
    <t>installation tie - 370x9 mm - 100 pieces</t>
  </si>
  <si>
    <t>523</t>
  </si>
  <si>
    <t>FK4_KEY_001041</t>
  </si>
  <si>
    <t>524</t>
  </si>
  <si>
    <t>GOUJON_CD_M10X20</t>
  </si>
  <si>
    <t>525</t>
  </si>
  <si>
    <t>GOUJON_CD_M4X10</t>
  </si>
  <si>
    <t>526</t>
  </si>
  <si>
    <t>GOUJON_CD_M4X16</t>
  </si>
  <si>
    <t>527</t>
  </si>
  <si>
    <t>GOUJON_CD_M5X10</t>
  </si>
  <si>
    <t>528</t>
  </si>
  <si>
    <t>GOUJON_CD_M5X12</t>
  </si>
  <si>
    <t>529</t>
  </si>
  <si>
    <t>GOUJON_CD_M5X15</t>
  </si>
  <si>
    <t>530</t>
  </si>
  <si>
    <t>GOUJON_CD_M5X20</t>
  </si>
  <si>
    <t>GOUJON_CD_M5X25</t>
  </si>
  <si>
    <t>532</t>
  </si>
  <si>
    <t>GOUJON_CD_M5X30</t>
  </si>
  <si>
    <t>533</t>
  </si>
  <si>
    <t>GOUJON_CD_M6X10</t>
  </si>
  <si>
    <t>534</t>
  </si>
  <si>
    <t>GOUJON_CD_M6X16</t>
  </si>
  <si>
    <t>535</t>
  </si>
  <si>
    <t>GOUJON_CD_M6X20</t>
  </si>
  <si>
    <t>GOUJON_CD_M6X25</t>
  </si>
  <si>
    <t>537</t>
  </si>
  <si>
    <t>GOUJON_CD_M6X40</t>
  </si>
  <si>
    <t>538</t>
  </si>
  <si>
    <t>GOUJON_CD_M6X8</t>
  </si>
  <si>
    <t>539</t>
  </si>
  <si>
    <t>GOUJON_CD_M8X12</t>
  </si>
  <si>
    <t>540</t>
  </si>
  <si>
    <t>GOUJON_CD_M8X16</t>
  </si>
  <si>
    <t>541</t>
  </si>
  <si>
    <t>GOUJON_CD_M8X25</t>
  </si>
  <si>
    <t>542</t>
  </si>
  <si>
    <t>GOUJON_CD_M8X30</t>
  </si>
  <si>
    <t>543</t>
  </si>
  <si>
    <t>GOUJON_CD-M3-10-CU</t>
  </si>
  <si>
    <t>544</t>
  </si>
  <si>
    <t>GOUJON_CD-M3-10-INOX</t>
  </si>
  <si>
    <t>545</t>
  </si>
  <si>
    <t>GOUJON_CD-M3-12-CU</t>
  </si>
  <si>
    <t>546</t>
  </si>
  <si>
    <t>GOUJON_CD-M3-12-INOX</t>
  </si>
  <si>
    <t>547</t>
  </si>
  <si>
    <t>GOUJON_CD-M3-15-CU</t>
  </si>
  <si>
    <t>548</t>
  </si>
  <si>
    <t>GOUJON_CD-M3-15-INOX</t>
  </si>
  <si>
    <t>549</t>
  </si>
  <si>
    <t>GOUJON_CD-M3-16-CU</t>
  </si>
  <si>
    <t>550</t>
  </si>
  <si>
    <t>GOUJON_CD-M3-16-INOX</t>
  </si>
  <si>
    <t>GOUJON_CD-M3-20-CU</t>
  </si>
  <si>
    <t>552</t>
  </si>
  <si>
    <t>GOUJON_CD-M3-20-INOX</t>
  </si>
  <si>
    <t>553</t>
  </si>
  <si>
    <t>GOUJON_CD-M3-25-CU</t>
  </si>
  <si>
    <t>554</t>
  </si>
  <si>
    <t>GOUJON_CD-M3-25-INOX</t>
  </si>
  <si>
    <t>555</t>
  </si>
  <si>
    <t>GOUJON_CD-M3-6-CU</t>
  </si>
  <si>
    <t>556</t>
  </si>
  <si>
    <t>GOUJON_CD-M3-6-INOX</t>
  </si>
  <si>
    <t>557</t>
  </si>
  <si>
    <t>GOUJON_CD-M3-8-CU</t>
  </si>
  <si>
    <t>558</t>
  </si>
  <si>
    <t>GOUJON_CD-M3-8-INOX</t>
  </si>
  <si>
    <t>559</t>
  </si>
  <si>
    <t>GOUJON_CD-M4-10-CU</t>
  </si>
  <si>
    <t>GOUJON_CD-M4-10-INOX</t>
  </si>
  <si>
    <t>GOUJON_CD-M4-12-CU</t>
  </si>
  <si>
    <t>562</t>
  </si>
  <si>
    <t>GOUJON_CD-M4-12-INOX</t>
  </si>
  <si>
    <t>563</t>
  </si>
  <si>
    <t>GOUJON_CD-M4-15-CU</t>
  </si>
  <si>
    <t>564</t>
  </si>
  <si>
    <t>GOUJON_CD-M4-15-INOX</t>
  </si>
  <si>
    <t>GOUJON_CD-M4-16-CU</t>
  </si>
  <si>
    <t>566</t>
  </si>
  <si>
    <t>GOUJON_CD-M4-16-INOX</t>
  </si>
  <si>
    <t>567</t>
  </si>
  <si>
    <t>GOUJON_CD-M4-20-CU</t>
  </si>
  <si>
    <t>568</t>
  </si>
  <si>
    <t>GOUJON_CD-M4-20-INOX</t>
  </si>
  <si>
    <t>569</t>
  </si>
  <si>
    <t>GOUJON_CD-M4-25-CU</t>
  </si>
  <si>
    <t>570</t>
  </si>
  <si>
    <t>GOUJON_CD-M4-25-INOX</t>
  </si>
  <si>
    <t>571</t>
  </si>
  <si>
    <t>GOUJON_CD-M4-30-CU</t>
  </si>
  <si>
    <t>572</t>
  </si>
  <si>
    <t>GOUJON_CD-M4-30-INOX</t>
  </si>
  <si>
    <t>573</t>
  </si>
  <si>
    <t>GOUJON_CD-M4-35-INOX</t>
  </si>
  <si>
    <t>574</t>
  </si>
  <si>
    <t>GOUJON_CD-M4-40-INOX</t>
  </si>
  <si>
    <t>575</t>
  </si>
  <si>
    <t>GOUJON_CD-M4-6-INOX</t>
  </si>
  <si>
    <t>576</t>
  </si>
  <si>
    <t>GOUJON_CD-M4-8-CU</t>
  </si>
  <si>
    <t>577</t>
  </si>
  <si>
    <t>GOUJON_CD-M4-8-INOX</t>
  </si>
  <si>
    <t>578</t>
  </si>
  <si>
    <t>GOUJON_CD-M5-10-CU</t>
  </si>
  <si>
    <t>579</t>
  </si>
  <si>
    <t>GOUJON_CD-M5-10-INOX</t>
  </si>
  <si>
    <t>580</t>
  </si>
  <si>
    <t>GOUJON_CD-M5-12-CU</t>
  </si>
  <si>
    <t>581</t>
  </si>
  <si>
    <t>GOUJON_CD-M5-12-INOX</t>
  </si>
  <si>
    <t>582</t>
  </si>
  <si>
    <t>GOUJON_CD-M5-15-CU</t>
  </si>
  <si>
    <t>583</t>
  </si>
  <si>
    <t>GOUJON_CD-M5-15-INOX</t>
  </si>
  <si>
    <t>584</t>
  </si>
  <si>
    <t>GOUJON_CD-M5-16-CU</t>
  </si>
  <si>
    <t>585</t>
  </si>
  <si>
    <t>GOUJON_CD-M5-16-INOX</t>
  </si>
  <si>
    <t>586</t>
  </si>
  <si>
    <t>GOUJON_CD-M5-20-CU</t>
  </si>
  <si>
    <t>587</t>
  </si>
  <si>
    <t>GOUJON_CD-M5-20-INOX</t>
  </si>
  <si>
    <t>588</t>
  </si>
  <si>
    <t>GOUJON_CD-M5-25-CU</t>
  </si>
  <si>
    <t>589</t>
  </si>
  <si>
    <t>GOUJON_CD-M5-25-INOX</t>
  </si>
  <si>
    <t>590</t>
  </si>
  <si>
    <t>GOUJON_CD-M5-30-CU</t>
  </si>
  <si>
    <t>591</t>
  </si>
  <si>
    <t>GOUJON_CD-M5-30-INOX</t>
  </si>
  <si>
    <t>592</t>
  </si>
  <si>
    <t>GOUJON_CD-M5-35-INOX</t>
  </si>
  <si>
    <t>593</t>
  </si>
  <si>
    <t>GOUJON_CD-M5-40-INOX</t>
  </si>
  <si>
    <t>594</t>
  </si>
  <si>
    <t>GOUJON_CD-M5-8-CU</t>
  </si>
  <si>
    <t>595</t>
  </si>
  <si>
    <t>GOUJON_CD-M5-8-INOX</t>
  </si>
  <si>
    <t>596</t>
  </si>
  <si>
    <t>GOUJON_CD-M6-10-CU</t>
  </si>
  <si>
    <t>GOUJON_CD-M6-10-INOX</t>
  </si>
  <si>
    <t>598</t>
  </si>
  <si>
    <t>GOUJON_CD-M6-12-CU</t>
  </si>
  <si>
    <t>599</t>
  </si>
  <si>
    <t>GOUJON_CD-M6-12-INOX</t>
  </si>
  <si>
    <t>600</t>
  </si>
  <si>
    <t>GOUJON_CD-M6-15-CU</t>
  </si>
  <si>
    <t>601</t>
  </si>
  <si>
    <t>GOUJON_CD-M6-15-INOX</t>
  </si>
  <si>
    <t>602</t>
  </si>
  <si>
    <t>GOUJON_CD-M6-16-CU</t>
  </si>
  <si>
    <t>603</t>
  </si>
  <si>
    <t>GOUJON_CD-M6-16-INOX</t>
  </si>
  <si>
    <t>604</t>
  </si>
  <si>
    <t>GOUJON_CD-M6-20-CU</t>
  </si>
  <si>
    <t>605</t>
  </si>
  <si>
    <t>GOUJON_CD-M6-20-INOX</t>
  </si>
  <si>
    <t>606</t>
  </si>
  <si>
    <t>GOUJON_CD-M6-25-CU</t>
  </si>
  <si>
    <t>607</t>
  </si>
  <si>
    <t>GOUJON_CD-M6-25-INOX</t>
  </si>
  <si>
    <t>608</t>
  </si>
  <si>
    <t>GOUJON_CD-M6-30-CU</t>
  </si>
  <si>
    <t>609</t>
  </si>
  <si>
    <t>GOUJON_CD-M6-30-INOX</t>
  </si>
  <si>
    <t>610</t>
  </si>
  <si>
    <t>GOUJON_CD-M6-35-INOX</t>
  </si>
  <si>
    <t>611</t>
  </si>
  <si>
    <t>GOUJON_CD-M6-40-CU</t>
  </si>
  <si>
    <t>612</t>
  </si>
  <si>
    <t>GOUJON_CD-M6-40-INOX</t>
  </si>
  <si>
    <t>613</t>
  </si>
  <si>
    <t>GOUJON_CD-M6-50-CU</t>
  </si>
  <si>
    <t>614</t>
  </si>
  <si>
    <t>GOUJON_CD-M6-8-INOX</t>
  </si>
  <si>
    <t>615</t>
  </si>
  <si>
    <t>GOUJON_CD-M8-10-CU</t>
  </si>
  <si>
    <t>616</t>
  </si>
  <si>
    <t>GOUJON_CD-M8-10-INOX</t>
  </si>
  <si>
    <t>617</t>
  </si>
  <si>
    <t>GOUJON_CD-M8-12-INOX</t>
  </si>
  <si>
    <t>618</t>
  </si>
  <si>
    <t>GOUJON_CD-M8-15-CU</t>
  </si>
  <si>
    <t>619</t>
  </si>
  <si>
    <t>GOUJON_CD-M8-15-INOX</t>
  </si>
  <si>
    <t>620</t>
  </si>
  <si>
    <t>GOUJON_CD-M8-16-CU</t>
  </si>
  <si>
    <t>621</t>
  </si>
  <si>
    <t>GOUJON_CD-M8-16-INOX</t>
  </si>
  <si>
    <t>622</t>
  </si>
  <si>
    <t>GOUJON_CD-M8-20-CU</t>
  </si>
  <si>
    <t>623</t>
  </si>
  <si>
    <t>GOUJON_CD-M8-20-INOX</t>
  </si>
  <si>
    <t>624</t>
  </si>
  <si>
    <t>GOUJON_CD-M8-25-CU</t>
  </si>
  <si>
    <t>625</t>
  </si>
  <si>
    <t>GOUJON_CD-M8-25-INOX</t>
  </si>
  <si>
    <t>626</t>
  </si>
  <si>
    <t>GOUJON_CD-M8-30-CU</t>
  </si>
  <si>
    <t>627</t>
  </si>
  <si>
    <t>GOUJON_CD-M8-30-INOX</t>
  </si>
  <si>
    <t>628</t>
  </si>
  <si>
    <t>GOUJON_CD-M8-35-CU</t>
  </si>
  <si>
    <t>629</t>
  </si>
  <si>
    <t>GOUJON_CD-M8-35-INOX</t>
  </si>
  <si>
    <t>630</t>
  </si>
  <si>
    <t>GOUJON_CD-M8-40-CU</t>
  </si>
  <si>
    <t>631</t>
  </si>
  <si>
    <t>GOUJON_CD-M8-40-INOX</t>
  </si>
  <si>
    <t>632</t>
  </si>
  <si>
    <t>GOUJON_CD-M8-50-INOX</t>
  </si>
  <si>
    <t>633</t>
  </si>
  <si>
    <t>GOUJON_FH_M10X30</t>
  </si>
  <si>
    <t>634</t>
  </si>
  <si>
    <t>GOUJON_FH_M12X40</t>
  </si>
  <si>
    <t>635</t>
  </si>
  <si>
    <t>GOUJON_FH_M3X8</t>
  </si>
  <si>
    <t>636</t>
  </si>
  <si>
    <t>GOUJON_FH_M4X12</t>
  </si>
  <si>
    <t>637</t>
  </si>
  <si>
    <t>GOUJON_FH_M4X15</t>
  </si>
  <si>
    <t>638</t>
  </si>
  <si>
    <t>GOUJON_FH_M4X18</t>
  </si>
  <si>
    <t>639</t>
  </si>
  <si>
    <t>GOUJON_FH_M4X30</t>
  </si>
  <si>
    <t>640</t>
  </si>
  <si>
    <t>GOUJON_FH_M4X8</t>
  </si>
  <si>
    <t>641</t>
  </si>
  <si>
    <t>GOUJON_FH_M5X12</t>
  </si>
  <si>
    <t>642</t>
  </si>
  <si>
    <t>GOUJON_FH_M5X15</t>
  </si>
  <si>
    <t>643</t>
  </si>
  <si>
    <t>GOUJON_FH_M5X25</t>
  </si>
  <si>
    <t>644</t>
  </si>
  <si>
    <t>GOUJON_FH_M6X12</t>
  </si>
  <si>
    <t>645</t>
  </si>
  <si>
    <t>GOUJON_FH_M6X15</t>
  </si>
  <si>
    <t>646</t>
  </si>
  <si>
    <t>GOUJON_FH_M6X20</t>
  </si>
  <si>
    <t>647</t>
  </si>
  <si>
    <t>GOUJON_FH_M6X25</t>
  </si>
  <si>
    <t>648</t>
  </si>
  <si>
    <t>GOUJON_FH_M6X30</t>
  </si>
  <si>
    <t>649</t>
  </si>
  <si>
    <t>GOUJON_FH_M8X12</t>
  </si>
  <si>
    <t>650</t>
  </si>
  <si>
    <t>GOUJON_FH_M8X15</t>
  </si>
  <si>
    <t>651</t>
  </si>
  <si>
    <t>GOUJON_FH_M8X30</t>
  </si>
  <si>
    <t>652</t>
  </si>
  <si>
    <t>GOUJON_HFH_M10X30</t>
  </si>
  <si>
    <t>653</t>
  </si>
  <si>
    <t>GOUJON_HFH_M10X35</t>
  </si>
  <si>
    <t>654</t>
  </si>
  <si>
    <t>GOUJON_HFH_M10X40</t>
  </si>
  <si>
    <t>655</t>
  </si>
  <si>
    <t>GOUJON_HFH_M8X15</t>
  </si>
  <si>
    <t>656</t>
  </si>
  <si>
    <t>GOUJON_HFH_M8X20</t>
  </si>
  <si>
    <t>657</t>
  </si>
  <si>
    <t>GOUJON_HFH_M8X25</t>
  </si>
  <si>
    <t>658</t>
  </si>
  <si>
    <t>GOUJON_HFH_M8X30</t>
  </si>
  <si>
    <t>659</t>
  </si>
  <si>
    <t>GOUJON_HFH-M10-15ZI</t>
  </si>
  <si>
    <t>660</t>
  </si>
  <si>
    <t>GOUJON_HFH-M10-20ZI</t>
  </si>
  <si>
    <t>661</t>
  </si>
  <si>
    <t>GOUJON_HFH-M10-25ZI</t>
  </si>
  <si>
    <t>662</t>
  </si>
  <si>
    <t>GOUJON_HFH-M10-30ZI</t>
  </si>
  <si>
    <t>GOUJON_HFH-M10-35ZI</t>
  </si>
  <si>
    <t>664</t>
  </si>
  <si>
    <t>GOUJON_HFH-M10-40ZI</t>
  </si>
  <si>
    <t>665</t>
  </si>
  <si>
    <t>GOUJON_HFH-M10-50ZI</t>
  </si>
  <si>
    <t>666</t>
  </si>
  <si>
    <t>GOUJON_HFH-M5-15ZI</t>
  </si>
  <si>
    <t>667</t>
  </si>
  <si>
    <t>GOUJON_HFH-M5-20ZI</t>
  </si>
  <si>
    <t>668</t>
  </si>
  <si>
    <t>GOUJON_HFH-M5-25ZI</t>
  </si>
  <si>
    <t>669</t>
  </si>
  <si>
    <t>GOUJON_HFH-M5-30ZI</t>
  </si>
  <si>
    <t>670</t>
  </si>
  <si>
    <t>GOUJON_HFH-M5-35ZI</t>
  </si>
  <si>
    <t>671</t>
  </si>
  <si>
    <t>GOUJON_HFH-M5-40ZI</t>
  </si>
  <si>
    <t>672</t>
  </si>
  <si>
    <t>GOUJON_HFH-M5-50ZI</t>
  </si>
  <si>
    <t>673</t>
  </si>
  <si>
    <t>GOUJON_HFH-M6-15ZI</t>
  </si>
  <si>
    <t>674</t>
  </si>
  <si>
    <t>GOUJON_HFH-M6-20ZI</t>
  </si>
  <si>
    <t>675</t>
  </si>
  <si>
    <t>GOUJON_HFH-M6-25ZI</t>
  </si>
  <si>
    <t>676</t>
  </si>
  <si>
    <t>GOUJON_HFH-M6-30ZI</t>
  </si>
  <si>
    <t>677</t>
  </si>
  <si>
    <t>GOUJON_HFH-M6-35ZI</t>
  </si>
  <si>
    <t>678</t>
  </si>
  <si>
    <t>GOUJON_HFH-M6-40ZI</t>
  </si>
  <si>
    <t>679</t>
  </si>
  <si>
    <t>GOUJON_HFH-M6-50ZI</t>
  </si>
  <si>
    <t>680</t>
  </si>
  <si>
    <t>GOUJON_HFH-M8-15ZI</t>
  </si>
  <si>
    <t>681</t>
  </si>
  <si>
    <t>GOUJON_HFH-M8-20ZI</t>
  </si>
  <si>
    <t>682</t>
  </si>
  <si>
    <t>GOUJON_HFH-M8-25ZI</t>
  </si>
  <si>
    <t>683</t>
  </si>
  <si>
    <t>GOUJON_HFH-M8-30ZI</t>
  </si>
  <si>
    <t>684</t>
  </si>
  <si>
    <t>GOUJON_HFH-M8-35ZI</t>
  </si>
  <si>
    <t>685</t>
  </si>
  <si>
    <t>GOUJON_HFH-M8-40ZI</t>
  </si>
  <si>
    <t>686</t>
  </si>
  <si>
    <t>GOUJON_HFH-M8-50ZI</t>
  </si>
  <si>
    <t>687</t>
  </si>
  <si>
    <t>GV2P10</t>
  </si>
  <si>
    <t>TeSys GV2P - disj. moteur - 4..6,3A - 3P 3d - déclencheur magnéto-thermique</t>
  </si>
  <si>
    <t>688</t>
  </si>
  <si>
    <t>GVAE11</t>
  </si>
  <si>
    <t>TeSys GV - contact auxiliaire – 1O+1F</t>
  </si>
  <si>
    <t>689</t>
  </si>
  <si>
    <t>GVEAC10</t>
  </si>
  <si>
    <t>Galaxy V Series Empty Auxiliary Cabinet 1000mm</t>
  </si>
  <si>
    <t>690</t>
  </si>
  <si>
    <t>691</t>
  </si>
  <si>
    <t>692</t>
  </si>
  <si>
    <t>693</t>
  </si>
  <si>
    <t>694</t>
  </si>
  <si>
    <t>695</t>
  </si>
  <si>
    <t>696</t>
  </si>
  <si>
    <t>GVEAC4</t>
  </si>
  <si>
    <t>Galaxy V Series Empty Auxiliary Cabinet 400mm</t>
  </si>
  <si>
    <t>697</t>
  </si>
  <si>
    <t>698</t>
  </si>
  <si>
    <t>699</t>
  </si>
  <si>
    <t>700</t>
  </si>
  <si>
    <t>701</t>
  </si>
  <si>
    <t>702</t>
  </si>
  <si>
    <t>GVEAC5</t>
  </si>
  <si>
    <t>GVEAC500</t>
  </si>
  <si>
    <t>Galaxy V Series Empty Auxiliary Cabinet 500mm</t>
  </si>
  <si>
    <t>703</t>
  </si>
  <si>
    <t>704</t>
  </si>
  <si>
    <t>705</t>
  </si>
  <si>
    <t>706</t>
  </si>
  <si>
    <t>707</t>
  </si>
  <si>
    <t>GVEAC7</t>
  </si>
  <si>
    <t>Galaxy V Series Empty Auxiliary Cabinet 700mm</t>
  </si>
  <si>
    <t>708</t>
  </si>
  <si>
    <t>709</t>
  </si>
  <si>
    <t>710</t>
  </si>
  <si>
    <t>711</t>
  </si>
  <si>
    <t>712</t>
  </si>
  <si>
    <t>713</t>
  </si>
  <si>
    <t>714</t>
  </si>
  <si>
    <t>GVSBBK100K200H</t>
  </si>
  <si>
    <t>Kit de disjoncteur de batterie Galaxy VS 100 à 200 kW 400 V</t>
  </si>
  <si>
    <t>715</t>
  </si>
  <si>
    <t>GVSBPSU150KH</t>
  </si>
  <si>
    <t>GVS MBP SINGLE-UNIT 150KW 400V WALLMOUNT</t>
  </si>
  <si>
    <t>716</t>
  </si>
  <si>
    <t>GVXBBK630AH</t>
  </si>
  <si>
    <t>0N-96718 MCCK KIT BBB630AH BD</t>
  </si>
  <si>
    <t>717</t>
  </si>
  <si>
    <t>GVBBK630EL</t>
  </si>
  <si>
    <t>kit disjoncteur batterie 630 A CC</t>
  </si>
  <si>
    <t>718</t>
  </si>
  <si>
    <t>H05V2K-0_5-B</t>
  </si>
  <si>
    <t>H05V2-K 0.5mm2 Bleu 100m</t>
  </si>
  <si>
    <t>OMERIN</t>
  </si>
  <si>
    <t>719</t>
  </si>
  <si>
    <t>H05V2K-0_5-W</t>
  </si>
  <si>
    <t>H05V2-K 0.5mm2 Blanc 100m</t>
  </si>
  <si>
    <t>720</t>
  </si>
  <si>
    <t>H05V2-K-1-BF</t>
  </si>
  <si>
    <t>H05V2-K 1mm2 Bleu Foncé 100m - 24Vcc</t>
  </si>
  <si>
    <t>H05V-K-1-BF</t>
  </si>
  <si>
    <t>721</t>
  </si>
  <si>
    <t>H05V2-K-1-I</t>
  </si>
  <si>
    <t>H05V2-K 1mm2 Ivoire 100m - 0Vcc</t>
  </si>
  <si>
    <t>H05V-K-1-I</t>
  </si>
  <si>
    <t>722</t>
  </si>
  <si>
    <t>H05V2-K-1-N</t>
  </si>
  <si>
    <t>610-0168</t>
  </si>
  <si>
    <t>H05V2-K 1mm2 Noir 100m</t>
  </si>
  <si>
    <t>H05V-K-1-N</t>
  </si>
  <si>
    <t>723</t>
  </si>
  <si>
    <t>H07V2-K-1_5-BC</t>
  </si>
  <si>
    <t>H07V2-K 1.5mm2 Bleu Clair 100m - Neutre</t>
  </si>
  <si>
    <t>H05V-K-1_5-BC</t>
  </si>
  <si>
    <t>724</t>
  </si>
  <si>
    <t>H07V2-K-1_5-G</t>
  </si>
  <si>
    <t>H07V2-K 1.5mm2 Gris 100m - L3</t>
  </si>
  <si>
    <t>H05V-K-1_5_G</t>
  </si>
  <si>
    <t>725</t>
  </si>
  <si>
    <t>H07V2-K-1_5-M</t>
  </si>
  <si>
    <t>H07V2-K 1.5mm2 Marron 100m - L1</t>
  </si>
  <si>
    <t>H05V-K-1_5_M</t>
  </si>
  <si>
    <t>726</t>
  </si>
  <si>
    <t>H07V2-K-1_5-N</t>
  </si>
  <si>
    <t>H07V2-K 1.5mm2 Noir 100m - L2</t>
  </si>
  <si>
    <t>H05V-K-1_5_N</t>
  </si>
  <si>
    <t>727</t>
  </si>
  <si>
    <t>H07V2-K-1_5-VJ</t>
  </si>
  <si>
    <t>H07V2-K 1.5mm2 Vert/Jaune 100m - PE</t>
  </si>
  <si>
    <t>H05V-K-1_5_VJ</t>
  </si>
  <si>
    <t>728</t>
  </si>
  <si>
    <t>HAX_1500-S</t>
  </si>
  <si>
    <t>Current Transducer HAX_1500-S output +/- 4 V. supply +/- 15 V</t>
  </si>
  <si>
    <t>LEM</t>
  </si>
  <si>
    <t>729</t>
  </si>
  <si>
    <t>HAX-1500-S</t>
  </si>
  <si>
    <t>730</t>
  </si>
  <si>
    <t>HMIBMO0A5DDF10A</t>
  </si>
  <si>
    <t>HMIBMO-Box PC Optimized DC Base unit 8Gb ,extensible</t>
  </si>
  <si>
    <t>731</t>
  </si>
  <si>
    <t>HMIST6500</t>
  </si>
  <si>
    <t>Touch panel screen, Harmony ST6, 10"W display, 2COM, 2Ethernet, USB host&amp;device, 24 VDC</t>
  </si>
  <si>
    <t>732</t>
  </si>
  <si>
    <t>HMIYMINATPM201</t>
  </si>
  <si>
    <t>Module Cyber Security TPM 2.0 for iPC</t>
  </si>
  <si>
    <t>733</t>
  </si>
  <si>
    <t>HUA11401</t>
  </si>
  <si>
    <t>BLIND RIVET PLATE HD 5MM X 13.5MM C.S</t>
  </si>
  <si>
    <t>734</t>
  </si>
  <si>
    <t>HUA11405</t>
  </si>
  <si>
    <t>RONDELLE PICO M5</t>
  </si>
  <si>
    <t>735</t>
  </si>
  <si>
    <t>HUA11406</t>
  </si>
  <si>
    <t>Washer SD CON SPRG Teeth M8 x 16 mm x 1.</t>
  </si>
  <si>
    <t>736</t>
  </si>
  <si>
    <t>HUA11425</t>
  </si>
  <si>
    <t>Screw TSC SL Z XREC ST3.5 x 9.5mm STL</t>
  </si>
  <si>
    <t>737</t>
  </si>
  <si>
    <t>HUA11426</t>
  </si>
  <si>
    <t>SCREW TFSC MA HXL SK 4 X 8 STL</t>
  </si>
  <si>
    <t>738</t>
  </si>
  <si>
    <t>HUA12589</t>
  </si>
  <si>
    <t>Washer SD CON SPRG Teeth M6 x 14 mm x 1.</t>
  </si>
  <si>
    <t>740</t>
  </si>
  <si>
    <t>HUA12746</t>
  </si>
  <si>
    <t>Washer SPRG WSH M12 x 24 mm x 1.8 mm STL</t>
  </si>
  <si>
    <t>741</t>
  </si>
  <si>
    <t>HUA1278001</t>
  </si>
  <si>
    <t>WASHER PL WSH M8 X 16 X 1.5 STL</t>
  </si>
  <si>
    <t>742</t>
  </si>
  <si>
    <t>HUA15252</t>
  </si>
  <si>
    <t>PLASTIC GROMET D=20</t>
  </si>
  <si>
    <t>743</t>
  </si>
  <si>
    <t>HUA1525201</t>
  </si>
  <si>
    <t>744</t>
  </si>
  <si>
    <t>HUA20830</t>
  </si>
  <si>
    <t>PTB PLUG 5.08mm NA FMLE MCSCW 2 1X2 PR</t>
  </si>
  <si>
    <t>745</t>
  </si>
  <si>
    <t>HUA2083001</t>
  </si>
  <si>
    <t>746</t>
  </si>
  <si>
    <t>HUA20831</t>
  </si>
  <si>
    <t>PTB PLUG 5.08mm NA FMLE MCSCW 3 1X2 PR</t>
  </si>
  <si>
    <t>747</t>
  </si>
  <si>
    <t>HUA2083101</t>
  </si>
  <si>
    <t>748</t>
  </si>
  <si>
    <t>HUA27954</t>
  </si>
  <si>
    <t>M6 CLIPPING ON NUT</t>
  </si>
  <si>
    <t>749</t>
  </si>
  <si>
    <t>HUA29482</t>
  </si>
  <si>
    <t>750</t>
  </si>
  <si>
    <t>HUA3272301</t>
  </si>
  <si>
    <t>HUA32723</t>
  </si>
  <si>
    <t>Clip rectangulaire 15x27.7 mm à pied ancre trou Ø 4.7 mm en PA66 naturel - WPC20</t>
  </si>
  <si>
    <t>751</t>
  </si>
  <si>
    <t>HUA33132</t>
  </si>
  <si>
    <t>Screw WD SC HXG DIN 571-8x55-A2K ou VDZ STL</t>
  </si>
  <si>
    <t>752</t>
  </si>
  <si>
    <t>HUA33310</t>
  </si>
  <si>
    <t>STANDOFF M/M HXG - M4 X 20MM STL</t>
  </si>
  <si>
    <t>753</t>
  </si>
  <si>
    <t>HUA3483301</t>
  </si>
  <si>
    <t>HUA34833</t>
  </si>
  <si>
    <t>Standoff Insulator Female/Female M8</t>
  </si>
  <si>
    <t>754</t>
  </si>
  <si>
    <t>HUA38061</t>
  </si>
  <si>
    <t>0J-HUA38061</t>
  </si>
  <si>
    <t xml:space="preserve">CHM1DU </t>
  </si>
  <si>
    <t>755</t>
  </si>
  <si>
    <t>HUA3806101</t>
  </si>
  <si>
    <t>756</t>
  </si>
  <si>
    <t>HUA38072</t>
  </si>
  <si>
    <t>FUS 0.5 A CC Ferrule 38.1x10.4</t>
  </si>
  <si>
    <t>757</t>
  </si>
  <si>
    <t>HUA38104</t>
  </si>
  <si>
    <t>NUT DIN 6923 M6 STL 8 ZN5CR3</t>
  </si>
  <si>
    <t>758</t>
  </si>
  <si>
    <t>HUA44811</t>
  </si>
  <si>
    <t>Screw MSC HXG SK M6 x 16mm STL</t>
  </si>
  <si>
    <t>759</t>
  </si>
  <si>
    <t>IC60_2P</t>
  </si>
  <si>
    <t>760</t>
  </si>
  <si>
    <t>IC60_3P</t>
  </si>
  <si>
    <t>761</t>
  </si>
  <si>
    <t>IC60_VIGI_2P_25A</t>
  </si>
  <si>
    <t>762</t>
  </si>
  <si>
    <t>IC60-VIGI-2P</t>
  </si>
  <si>
    <t>IMD-IM20</t>
  </si>
  <si>
    <t>VIGILOHM - CONTROLEUR PERMANENT D'ISOLEMENT</t>
  </si>
  <si>
    <t>IMD-IM40001</t>
  </si>
  <si>
    <t>IMD-IM400</t>
  </si>
  <si>
    <t>IM400 DISPLAY</t>
  </si>
  <si>
    <t>765</t>
  </si>
  <si>
    <t>IMT46026</t>
  </si>
  <si>
    <t>652-0106</t>
  </si>
  <si>
    <t>cable tie - clear - 2.5 x 100 mm - 100 pieces</t>
  </si>
  <si>
    <t>766</t>
  </si>
  <si>
    <t>IMT46064</t>
  </si>
  <si>
    <t>652-0096</t>
  </si>
  <si>
    <t>cable tie - clear - 3.6 x 140 mm - 100 pieces</t>
  </si>
  <si>
    <t>767</t>
  </si>
  <si>
    <t>IMT46919</t>
  </si>
  <si>
    <t>652-0104</t>
  </si>
  <si>
    <t>cable tie - clear - 4.8 x 300 mm - 100 pieces</t>
  </si>
  <si>
    <t>768</t>
  </si>
  <si>
    <t>IMT46927</t>
  </si>
  <si>
    <t>cable tie - black - 8.8 x 780 mm</t>
  </si>
  <si>
    <t>769</t>
  </si>
  <si>
    <t>INSERT_M3-PCB</t>
  </si>
  <si>
    <t>770</t>
  </si>
  <si>
    <t>INSERT_M4-PCB</t>
  </si>
  <si>
    <t>771</t>
  </si>
  <si>
    <t>INSERT_M4-PCB-PLT</t>
  </si>
  <si>
    <t>772</t>
  </si>
  <si>
    <t>INSERT_M5-PCB</t>
  </si>
  <si>
    <t>773</t>
  </si>
  <si>
    <t>INSERT_S-M10-1</t>
  </si>
  <si>
    <t>774</t>
  </si>
  <si>
    <t>INSERT_S-M10-2</t>
  </si>
  <si>
    <t>775</t>
  </si>
  <si>
    <t>INSERT_S-M10-3</t>
  </si>
  <si>
    <t>776</t>
  </si>
  <si>
    <t>INSERT_S-M10-5</t>
  </si>
  <si>
    <t>INSERT_S-M12-2</t>
  </si>
  <si>
    <t>778</t>
  </si>
  <si>
    <t>INSERT_S-M12-3</t>
  </si>
  <si>
    <t>779</t>
  </si>
  <si>
    <t>INSERT_S-M3-1</t>
  </si>
  <si>
    <t>780</t>
  </si>
  <si>
    <t>INSERT_S-M3-2</t>
  </si>
  <si>
    <t>781</t>
  </si>
  <si>
    <t>INSERT_S-M4-1</t>
  </si>
  <si>
    <t>782</t>
  </si>
  <si>
    <t>INSERT_S-M4-2</t>
  </si>
  <si>
    <t>783</t>
  </si>
  <si>
    <t>INSERT_S-M5_1</t>
  </si>
  <si>
    <t>784</t>
  </si>
  <si>
    <t>INSERT_S-M5_3</t>
  </si>
  <si>
    <t>785</t>
  </si>
  <si>
    <t>INSERT_S-M5-2</t>
  </si>
  <si>
    <t>786</t>
  </si>
  <si>
    <t>INSERT_S-M6-1</t>
  </si>
  <si>
    <t>787</t>
  </si>
  <si>
    <t>INSERT_S-M6-2</t>
  </si>
  <si>
    <t>788</t>
  </si>
  <si>
    <t>INSERT_S-M6-3</t>
  </si>
  <si>
    <t>789</t>
  </si>
  <si>
    <t>INSERT_S-M8-1</t>
  </si>
  <si>
    <t>790</t>
  </si>
  <si>
    <t>INSERT_S-M8-2</t>
  </si>
  <si>
    <t>791</t>
  </si>
  <si>
    <t>INSERT_S-M8-3</t>
  </si>
  <si>
    <t>792</t>
  </si>
  <si>
    <t>iso10511-m4-8</t>
  </si>
  <si>
    <t>HUA11419</t>
  </si>
  <si>
    <t>HUA11419 - Self-locking nut ISO 10511 M4 STL 8 A2K GALVA</t>
  </si>
  <si>
    <t>793</t>
  </si>
  <si>
    <t>ISO10511-M4-A2K-8</t>
  </si>
  <si>
    <t>794</t>
  </si>
  <si>
    <t>iso10511-m6-8</t>
  </si>
  <si>
    <t>HUA11420</t>
  </si>
  <si>
    <t>HUA11420 - Self-locking nut ISO 10511 M6 STL 8 A2K GALVA</t>
  </si>
  <si>
    <t>795</t>
  </si>
  <si>
    <t>ISO10511-M6-A2K-8</t>
  </si>
  <si>
    <t>796</t>
  </si>
  <si>
    <t>ISO10511-M8-8</t>
  </si>
  <si>
    <t>ISO10511-M8-A2K-8</t>
  </si>
  <si>
    <t>Self-locking nut ISO 7040 M8 STL 8 A2K GALVA</t>
  </si>
  <si>
    <t>797</t>
  </si>
  <si>
    <t>ISO10642-M6x10-8_8</t>
  </si>
  <si>
    <t>Screw MSC FHC ISO10642-M6X10-A2K-8_8 ou VDZ STL</t>
  </si>
  <si>
    <t>799</t>
  </si>
  <si>
    <t>ISO10642-M6x16-8_8</t>
  </si>
  <si>
    <t>Screw MSC FHC ISO10642-M6X16-A2K-8_8 ou VDZ STL</t>
  </si>
  <si>
    <t>800</t>
  </si>
  <si>
    <t>ISO14583-M4X16-A2K-8_8</t>
  </si>
  <si>
    <t>HUA11458</t>
  </si>
  <si>
    <t>HUA11458 - Screw MSC HXL ISO4017-M4X16-A2K-8_8 ou VDZ STL</t>
  </si>
  <si>
    <t>801</t>
  </si>
  <si>
    <t>ISO14583-M4X8-A2K-8_8</t>
  </si>
  <si>
    <t>HUA11457</t>
  </si>
  <si>
    <t>HUA11457 - Screw MSC HXL ISO4017-M4X8-A2K-8_8 ou VDZ STL</t>
  </si>
  <si>
    <t>802</t>
  </si>
  <si>
    <t>ISO14583-M5X10-A2K-8_8</t>
  </si>
  <si>
    <t>HUA22866</t>
  </si>
  <si>
    <t>HUA22866 - Screw MSC HXL ISO4017-M5X10-A2K-8_8 ou VDZ STL</t>
  </si>
  <si>
    <t>803</t>
  </si>
  <si>
    <t>ISO1661-M6-A2K-8</t>
  </si>
  <si>
    <t>803-0983</t>
  </si>
  <si>
    <t>803-0983 - Nut EN1661 M6 STL 8 A2K VDZ</t>
  </si>
  <si>
    <t>804</t>
  </si>
  <si>
    <t>ISO1661-M8-A2K-8</t>
  </si>
  <si>
    <t>21284908 - Nut EN1661 M8 STL 8 A2K VDZ</t>
  </si>
  <si>
    <t>805</t>
  </si>
  <si>
    <t>ISO1665-M6X16-A2K-8_8</t>
  </si>
  <si>
    <t>803-6061</t>
  </si>
  <si>
    <t xml:space="preserve">803-6061 - Screw TH CRANTEE ISO1665 M6 x 16mm A2K ou VDZ STL </t>
  </si>
  <si>
    <t>806</t>
  </si>
  <si>
    <t>ISO1665-M6X20-A2K-8_8</t>
  </si>
  <si>
    <t>HUA14671</t>
  </si>
  <si>
    <t xml:space="preserve">803-6061 - Screw TH CRANTEE ISO1665 M6 x 20mm A2K ou VDZ STL </t>
  </si>
  <si>
    <t>ISO1665-M8X20-A2K-8_8</t>
  </si>
  <si>
    <t>HUA14672</t>
  </si>
  <si>
    <t xml:space="preserve">803-6061 - Screw TH CRANTEE ISO1665 M8 x 20mm A2K ou VDZ STL </t>
  </si>
  <si>
    <t>808</t>
  </si>
  <si>
    <t>ISO4014-M6X180-A2K-8_8</t>
  </si>
  <si>
    <t>809</t>
  </si>
  <si>
    <t>ISO4017-M10X100-A2K-8_8</t>
  </si>
  <si>
    <t>HUA11453</t>
  </si>
  <si>
    <t>HUA11453 - Screw MSC HXG ISO4017-M10X100-A2K-8_8 ou VDZ STL</t>
  </si>
  <si>
    <t>810</t>
  </si>
  <si>
    <t>ISO4017-M10X130-A2K-8_8</t>
  </si>
  <si>
    <t>Screw MSC HXG ISO4017-M10X130-A2K-8_8 ou VDZ STL</t>
  </si>
  <si>
    <t>811</t>
  </si>
  <si>
    <t>ISO4017-M10X16-A2K-8_8</t>
  </si>
  <si>
    <t>HUA12596</t>
  </si>
  <si>
    <t>HUA12596 - Screw MSC HXG ISO4017-M10X16-A2K-8_8 ou VDZ STL</t>
  </si>
  <si>
    <t>ISO4017-M10X20-A2K-8_8</t>
  </si>
  <si>
    <t>HUA13745</t>
  </si>
  <si>
    <t>HUA13745 - Screw MSC HXG ISO4017-M10X20-A2K-8_8 ou VDZ STL</t>
  </si>
  <si>
    <t>ISO4017-M10X25-A2K-8_8</t>
  </si>
  <si>
    <t>HUA13746</t>
  </si>
  <si>
    <t>HUA13746 - Screw MSC HXG ISO4017-M10X25-A2K-8_8 ou VDZ STL</t>
  </si>
  <si>
    <t>814</t>
  </si>
  <si>
    <t>ISO4017-M10X30-A2K-8_8</t>
  </si>
  <si>
    <t>HUA12374</t>
  </si>
  <si>
    <t>HUA12374 - Screw MSC HXG ISO4017-M10X30-A2K-8_8 ou VDZ STL</t>
  </si>
  <si>
    <t>815</t>
  </si>
  <si>
    <t>ISO4017-M10X35-A2K-8_8</t>
  </si>
  <si>
    <t>HUA13747</t>
  </si>
  <si>
    <t>HUA13747 - Screw MSC HXG ISO4017-M10X35-A2K-8_8 ou VDZ STL</t>
  </si>
  <si>
    <t>816</t>
  </si>
  <si>
    <t>ISO4017-M10X40-A2K-8_8</t>
  </si>
  <si>
    <t>HUA12375</t>
  </si>
  <si>
    <t>HUA12375 - Screw MSC HXG ISO4017-M10X40-A2K-8_8 ou VDZ STL</t>
  </si>
  <si>
    <t>817</t>
  </si>
  <si>
    <t>ISO4017-M10X45-A2K-8_8</t>
  </si>
  <si>
    <t>Screw MSC HXG ISO4017-M10X45-A2K-8_8 ou VDZ STL</t>
  </si>
  <si>
    <t>818</t>
  </si>
  <si>
    <t>ISO4017-M10X50-A2K-8_8</t>
  </si>
  <si>
    <t>HUA14600</t>
  </si>
  <si>
    <t>HUA14600 - Screw MSC HXG ISO4017-M10X50-A2K-8_8 ou VDZ STL</t>
  </si>
  <si>
    <t>819</t>
  </si>
  <si>
    <t>ISO4017-M10X55-A2K-8_8</t>
  </si>
  <si>
    <t>Screw MSC HXG M10 x 55mm A2K ou VDZ STL</t>
  </si>
  <si>
    <t>ISO4017-M10X60-A2K-8_8</t>
  </si>
  <si>
    <t>HUA14601</t>
  </si>
  <si>
    <t>HUA14601 - Screw MSC HXG ISO4017-M10X60-A2K-8_8 ou VDZ STL</t>
  </si>
  <si>
    <t>821</t>
  </si>
  <si>
    <t>ISO4017-M10X65-A2K-8_8</t>
  </si>
  <si>
    <t>Screw MSC HXG M10 x 65mm A2K ou VDZ STL</t>
  </si>
  <si>
    <t>822</t>
  </si>
  <si>
    <t>ISO4017-M10X70-A2K-8_8</t>
  </si>
  <si>
    <t>HUA14602</t>
  </si>
  <si>
    <t>HUA14602 - Screw MSC HXG ISO4017-M10X70-A2K-8_8 ou VDZ STL</t>
  </si>
  <si>
    <t>ISO4017-M10X80-A2K-8_8</t>
  </si>
  <si>
    <t>HUA14604</t>
  </si>
  <si>
    <t>HUA14604 - Screw MSC HXG ISO4017-M10X80-A2K-8_8 ou VDZ STL</t>
  </si>
  <si>
    <t>824</t>
  </si>
  <si>
    <t>ISO4017-M10X90-A2K-8_8</t>
  </si>
  <si>
    <t>21431258 - Screw MSC HXG ISO4017-M10X90-A2K-8_8 ou VDZ STL</t>
  </si>
  <si>
    <t>825</t>
  </si>
  <si>
    <t>ISO4017-M12X100-A2K-8_8</t>
  </si>
  <si>
    <t>HUA14617</t>
  </si>
  <si>
    <t>HUA14617 - Screw MSC HXG ISO4017-M12X100-A2K-8_8 ou VDZ STL</t>
  </si>
  <si>
    <t>826</t>
  </si>
  <si>
    <t>ISO4017-M12X20-A2K-8_8</t>
  </si>
  <si>
    <t>HUA13752</t>
  </si>
  <si>
    <t>HUA13752 - Screw MSC HXG ISO4017-M12X20-A2K-8_8 ou VDZ STL</t>
  </si>
  <si>
    <t>ISO4017-M12X25-A2K-8_8</t>
  </si>
  <si>
    <t>HUA12376</t>
  </si>
  <si>
    <t>HUA12376 - Screw MSC HXG ISO4017-M12X25-A2K-8_8 ou VDZ STL</t>
  </si>
  <si>
    <t>828</t>
  </si>
  <si>
    <t>ISO4017-M12X30-A2K-8_8</t>
  </si>
  <si>
    <t>Screw MSC HXG ISO4017-M12X30-A2K-8_8 ou VDZ STL</t>
  </si>
  <si>
    <t>829</t>
  </si>
  <si>
    <t>ISO4017-M12X35-A2K-8_8</t>
  </si>
  <si>
    <t>HUA14610</t>
  </si>
  <si>
    <t>HUA14610 - Screw MSC HXG ISO4017-M12X35-A2K-8_8 ou VDZ STL</t>
  </si>
  <si>
    <t>830</t>
  </si>
  <si>
    <t>ISO4017-M12X40-A2K-8_8</t>
  </si>
  <si>
    <t>HUA14611</t>
  </si>
  <si>
    <t>HUA14611 - Screw MSC HXG ISO4017-M12X40-A2K-8_8 ou VDZ STL</t>
  </si>
  <si>
    <t>ISO4017-M12X45-A2K-8_8</t>
  </si>
  <si>
    <t>V12130015</t>
  </si>
  <si>
    <t>V12130015 - Screw MSC HXG ISO4017-M12X45-A2K-8_8 ou VDZ STL</t>
  </si>
  <si>
    <t>832</t>
  </si>
  <si>
    <t>ISO4017-M12X50-A2K-8_8</t>
  </si>
  <si>
    <t>HUA14612</t>
  </si>
  <si>
    <t>HUA14612 - Screw MSC HXG ISO4017-M12X50-A2K-8_8 ou VDZ STL</t>
  </si>
  <si>
    <t>833</t>
  </si>
  <si>
    <t>ISO4017-M12X55-A2K-8_8</t>
  </si>
  <si>
    <t>Screw MSC HXG ISO4017-M12X55-A2K-8_8 ou VDZ STL</t>
  </si>
  <si>
    <t>ISO4017-M12X60-A2K-8_8</t>
  </si>
  <si>
    <t>HUA14613</t>
  </si>
  <si>
    <t>HUA14613 - Screw MSC HXG ISO4017-M12X60-A2K-8_8 ou VDZ STL</t>
  </si>
  <si>
    <t>835</t>
  </si>
  <si>
    <t>ISO4017-M12X65-A2K-8_8</t>
  </si>
  <si>
    <t>Screw MSC HXG ISO4017-M12X65-A2K-8_8 ou VDZ STL</t>
  </si>
  <si>
    <t>836</t>
  </si>
  <si>
    <t>ISO4017-M12X70-A2K-8_8</t>
  </si>
  <si>
    <t>HUA14614</t>
  </si>
  <si>
    <t>HUA14614 - Screw MSC HXG ISO4017-M12X70-A2K-8_8 ou VDZ STL</t>
  </si>
  <si>
    <t>ISO4017-M12X80-A2K-8_8</t>
  </si>
  <si>
    <t>HUA14615</t>
  </si>
  <si>
    <t>HUA14615 - Screw MSC HXG ISO4017-M12X80-A2K-8_8 ou VDZ STL</t>
  </si>
  <si>
    <t>838</t>
  </si>
  <si>
    <t>ISO4017-M12X90-A2K-8_8</t>
  </si>
  <si>
    <t>Screw MSC HXG ISO4017-M12X90-A2K-8_8 ou VDZ STL</t>
  </si>
  <si>
    <t>839</t>
  </si>
  <si>
    <t>ISO4017-M3X6-A2K-8_8</t>
  </si>
  <si>
    <t>Screw MSC HXL ISO4017-M3X6-A2K-8_8 ou VDZ STL</t>
  </si>
  <si>
    <t>840</t>
  </si>
  <si>
    <t>ISO4017-M4X10-A2K-8_8</t>
  </si>
  <si>
    <t>HUA11486</t>
  </si>
  <si>
    <t>HUA11486 - Screw MSC HXG ISO4017-M4X10-A2K-8_8 ou VDZ STL</t>
  </si>
  <si>
    <t>841</t>
  </si>
  <si>
    <t>ISO4017-M4X12-A2K-8_8</t>
  </si>
  <si>
    <t>HUA14556</t>
  </si>
  <si>
    <t>HUA14556 - Screw MSC HXG ISO4017-M4X12-A2K-8_8 ou VDZ STL</t>
  </si>
  <si>
    <t>ISO4017-M4X16-A2K-8_8</t>
  </si>
  <si>
    <t>HUA11443</t>
  </si>
  <si>
    <t>HUA11443 - Screw MSC HXG ISO4017-M4X16-A2K-8_8 ou VDZ STL</t>
  </si>
  <si>
    <t>843</t>
  </si>
  <si>
    <t>ISO4017-M4X20-A2K-8_8</t>
  </si>
  <si>
    <t>HUA11444</t>
  </si>
  <si>
    <t>HUA11444 - Screw MSC HXG ISO4017-M4X20-A2K-8_8 ou VDZ STL</t>
  </si>
  <si>
    <t>ISO4017-M4X50-A2K-8_8</t>
  </si>
  <si>
    <t>HUA14559</t>
  </si>
  <si>
    <t>HUA14559 - Screw MSC HXG ISO4017-M4X50-A2K-8_8 ou VDZ STL</t>
  </si>
  <si>
    <t>845</t>
  </si>
  <si>
    <t>ISO4017-M4X8-A2K-8_8</t>
  </si>
  <si>
    <t>HUA11442</t>
  </si>
  <si>
    <t>HUA11442 - Screw MSC HXG ISO4017-M4X8-A2K-8_8 ou VDZ STL</t>
  </si>
  <si>
    <t>ISO4017-M5X100-A2K-8_8</t>
  </si>
  <si>
    <t>UNC6-00575100</t>
  </si>
  <si>
    <t>00575100 - Screw MSC HXG ISO4017-M5X100-A2K-8_8 ou VDZ STL</t>
  </si>
  <si>
    <t>00575100</t>
  </si>
  <si>
    <t>847</t>
  </si>
  <si>
    <t>ISO4017-M5X10-A2K-8_8</t>
  </si>
  <si>
    <t>HUA11447</t>
  </si>
  <si>
    <t>HUA11447 - Screw MSC HXG ISO4017-M5X10-A2K-8_8 ou VDZ STL</t>
  </si>
  <si>
    <t>848</t>
  </si>
  <si>
    <t>ISO4017-M5X12-A2K-8_8</t>
  </si>
  <si>
    <t>HUA11448</t>
  </si>
  <si>
    <t>HUA11448 - Screw MSC HXG ISO4017-M5X12-A2K-8_8 ou VDZ STL</t>
  </si>
  <si>
    <t>ISO4017-M5X16-A2K-8_8</t>
  </si>
  <si>
    <t>HUA14562</t>
  </si>
  <si>
    <t>HUA14562 - Screw MSC HXG ISO4017-M5X16-A2K-8_8 ou VDZ STL</t>
  </si>
  <si>
    <t>850</t>
  </si>
  <si>
    <t>ISO4017-M5X25-A2K-8_8</t>
  </si>
  <si>
    <t>HUA14563</t>
  </si>
  <si>
    <t>HUA14563 - Screw MSC HXG ISO4017-M5X25-A2K-8_8 ou VDZ STL</t>
  </si>
  <si>
    <t>ISO4017-M6X100-A2K-8_8</t>
  </si>
  <si>
    <t>Screw MSC HXG ISO4017-M6X100-A2K-8_8 ou VDZ STL</t>
  </si>
  <si>
    <t>00576100</t>
  </si>
  <si>
    <t>852</t>
  </si>
  <si>
    <t>ISO4017-M6X10-A2K-8_8</t>
  </si>
  <si>
    <t>HUA14569</t>
  </si>
  <si>
    <t>HUA14569 - Screw MSC HXG ISO4017-M6X10-A2K-8_8 ou VDZ STL</t>
  </si>
  <si>
    <t>853</t>
  </si>
  <si>
    <t>ISO4017-M6X110-A2K-8_8</t>
  </si>
  <si>
    <t>Screw MSC HXG ISO4017-M6X110-A2K-8_8 ou VDZ STL</t>
  </si>
  <si>
    <t>854</t>
  </si>
  <si>
    <t>ISO4017-M6X120-A2K-8_8</t>
  </si>
  <si>
    <t>Screw MSC HXG ISO4017-M6X120-A2K-8_8 ou VDZ STL</t>
  </si>
  <si>
    <t>855</t>
  </si>
  <si>
    <t>ISO4017-M6X12-A2K-8_8</t>
  </si>
  <si>
    <t>HUA12367</t>
  </si>
  <si>
    <t>HUA12367 - Screw MSC HXG ISO4017-M6X12-A2K-8_8 ou VDZ STL</t>
  </si>
  <si>
    <t>856</t>
  </si>
  <si>
    <t>ISO4017-M6X140-A2K-8_8</t>
  </si>
  <si>
    <t>Screw MSC HXG ISO4017-M6X140-A2K-8_8 ou VDZ STL</t>
  </si>
  <si>
    <t>857</t>
  </si>
  <si>
    <t>ISO4017-M6X150-A2K-8_8</t>
  </si>
  <si>
    <t>Screw MSC HXG ISO4017-M6X150-A2K-8_8 ou VDZ STL</t>
  </si>
  <si>
    <t>858</t>
  </si>
  <si>
    <t>ISO4017-M6X16-A2K-8_8</t>
  </si>
  <si>
    <t>HUA11450</t>
  </si>
  <si>
    <t>HUA11450 - Screw MSC HXG ISO4017-M6X16-A2K-8_8 ou VDZ STL</t>
  </si>
  <si>
    <t>859</t>
  </si>
  <si>
    <t>ISO4017-M6X20-A2K-8_8</t>
  </si>
  <si>
    <t>HUA12368</t>
  </si>
  <si>
    <t>HUA12368 - Screw MSC HXG ISO4017-M6X20-A2K-8_8 ou VDZ STL</t>
  </si>
  <si>
    <t>860</t>
  </si>
  <si>
    <t>ISO4017-M6X25-A2K-8_8</t>
  </si>
  <si>
    <t>HUA14570</t>
  </si>
  <si>
    <t>HUA14570 - Screw MSC HXG ISO4017-M6X25-A2K-8_8 ou VDZ STL</t>
  </si>
  <si>
    <t>861</t>
  </si>
  <si>
    <t>ISO4017-M6X30-A2K-8_8</t>
  </si>
  <si>
    <t>HUA14571</t>
  </si>
  <si>
    <t>HUA14571 - Screw MSC HXG ISO4017-M6X30-A2K-8_8 ou VDZ STL</t>
  </si>
  <si>
    <t>862</t>
  </si>
  <si>
    <t>ISO4017-M6X35-A2K-8_8</t>
  </si>
  <si>
    <t>HUA12369</t>
  </si>
  <si>
    <t>HUA12369 - Screw MSC HXG ISO4017-M6X35-A2K-8_8 ou VDZ STL</t>
  </si>
  <si>
    <t>863</t>
  </si>
  <si>
    <t>ISO4017-M6X40-A2K-8_8</t>
  </si>
  <si>
    <t>HUA14572</t>
  </si>
  <si>
    <t>HUA14572 - Screw MSC HXG ISO4017-M6X40-A2K-8_8 ou VDZ STL</t>
  </si>
  <si>
    <t>864</t>
  </si>
  <si>
    <t>ISO4017-M6X45-A2K-8_8</t>
  </si>
  <si>
    <t>Screw MSC HXG ISO4017-M6X45-A2K-8_8 ou VDZ STL</t>
  </si>
  <si>
    <t>ISO4017-M6X60-A2K-8_8</t>
  </si>
  <si>
    <t>HUA11451</t>
  </si>
  <si>
    <t>HUA11451 - Screw MSC HXG ISO4017-M6X60-A2K-8_8 ou VDZ STL</t>
  </si>
  <si>
    <t>866</t>
  </si>
  <si>
    <t>ISO4017-M8X10-A2K-8_8</t>
  </si>
  <si>
    <t>HUA12595</t>
  </si>
  <si>
    <t>HUA12595 - Screw MSC HXG ISO4017-M8X10-A2K-8_8 ou VDZ STL</t>
  </si>
  <si>
    <t>ISO4017-M8X12-A2K-8_8</t>
  </si>
  <si>
    <t>HUA11452</t>
  </si>
  <si>
    <t>868</t>
  </si>
  <si>
    <t>ISO4017-M8X16-A2K-8_8</t>
  </si>
  <si>
    <t>HUA12371</t>
  </si>
  <si>
    <t>HUA12371 - Screw MSC HXG ISO4017-M8X16-A2K-8_8 ou VDZ STL</t>
  </si>
  <si>
    <t>869</t>
  </si>
  <si>
    <t>ISO4017-M8X20-A2K-8_8</t>
  </si>
  <si>
    <t>HUA12372</t>
  </si>
  <si>
    <t>HUA12372 - Screw MSC HXG ISO4017-M8X20-A2K-8_8 ou VDZ STL</t>
  </si>
  <si>
    <t>870</t>
  </si>
  <si>
    <t>ISO4017-M8X25-A2K-8_8</t>
  </si>
  <si>
    <t>HUA12373</t>
  </si>
  <si>
    <t>HUA12373 - Screw MSC HXG ISO4017-M8X25-A2K-8_8 ou VDZ STL</t>
  </si>
  <si>
    <t>871</t>
  </si>
  <si>
    <t>ISO4017-M8X30-A2K-8_8</t>
  </si>
  <si>
    <t>HUA14578</t>
  </si>
  <si>
    <t>HUA14578 - Screw MSC HXG ISO4017-M8X30-A2K-8_8 ou VDZ STL</t>
  </si>
  <si>
    <t>872</t>
  </si>
  <si>
    <t>ISO4017-M8X35-A2K-8_8</t>
  </si>
  <si>
    <t>HUA14579</t>
  </si>
  <si>
    <t>HUA14579 - Screw MSC HXG ISO4017-M8X35-A2K-8_8 ou VDZ STL</t>
  </si>
  <si>
    <t>ISO4017-M8X40-A2K-8_8</t>
  </si>
  <si>
    <t>HUA14591</t>
  </si>
  <si>
    <t>HUA14591 - Screw MSC HXG ISO4017-M8X40-A2K-8_8 ou VDZ STL</t>
  </si>
  <si>
    <t>874</t>
  </si>
  <si>
    <t>ISO4017-M8X50-A2K-8_8</t>
  </si>
  <si>
    <t>HUA14592</t>
  </si>
  <si>
    <t>HUA14592 - Screw MSC HXG ISO4017-M8X50-A2K-8_8 ou VDZ STL</t>
  </si>
  <si>
    <t>875</t>
  </si>
  <si>
    <t>ISO4017-M8X60-A2K-8_8</t>
  </si>
  <si>
    <t>HUA14593</t>
  </si>
  <si>
    <t>HUA14593 - Screw MSC HXG ISO4017-M8X60-A2K-8_8 ou VDZ STL</t>
  </si>
  <si>
    <t>876</t>
  </si>
  <si>
    <t>ISO4026-M10X40</t>
  </si>
  <si>
    <t>VIS-STHC-ISO4026-45H-5-(A2K)-M10X40</t>
  </si>
  <si>
    <t>877</t>
  </si>
  <si>
    <t>ISO4026-M10X50</t>
  </si>
  <si>
    <t>VIS-STHC-ISO4026-45H-5-(A2K)-M10X50</t>
  </si>
  <si>
    <t>878</t>
  </si>
  <si>
    <t>ISO4032-M10-A2K-8</t>
  </si>
  <si>
    <t>21253110 - Nut ISO 4032 M10 STL 8 A2K GALVA</t>
  </si>
  <si>
    <t>879</t>
  </si>
  <si>
    <t>ISO4032-M12-A2K-8</t>
  </si>
  <si>
    <t>HUA27704</t>
  </si>
  <si>
    <t>HUA27704 - Nut ISO 4032 M12 STL 8 A2K GALVA</t>
  </si>
  <si>
    <t>880</t>
  </si>
  <si>
    <t>ISO4032-M3-A2K-8</t>
  </si>
  <si>
    <t>HUA11409</t>
  </si>
  <si>
    <t>HUA11409 - Nut ISO 4032 M3 STL 8 A2K GALVA</t>
  </si>
  <si>
    <t>881</t>
  </si>
  <si>
    <t>ISO4032-M4-A2K-8</t>
  </si>
  <si>
    <t>HUA11407</t>
  </si>
  <si>
    <t>HUA11407 - Nut ISO 4032 M4 STL 8 ZN5CR3</t>
  </si>
  <si>
    <t>882</t>
  </si>
  <si>
    <t>ISO4032-M5-A2K-8</t>
  </si>
  <si>
    <t>HUA11408</t>
  </si>
  <si>
    <t>HUA11408 - Nut ISO 4032 M5 STL 8 A2K GALVA</t>
  </si>
  <si>
    <t>883</t>
  </si>
  <si>
    <t>ISO4032-M6-A2K-8</t>
  </si>
  <si>
    <t>HUA11412</t>
  </si>
  <si>
    <t>HUA11412 - Nut ISO 4032 M6 STL 8 A2K GALVA</t>
  </si>
  <si>
    <t>884</t>
  </si>
  <si>
    <t>ISO4032-M8-A2K-8</t>
  </si>
  <si>
    <t>HUA12686</t>
  </si>
  <si>
    <t>HUA12686 - Nut ISO 4032 M8 STL 8 A2K GALVA</t>
  </si>
  <si>
    <t>885</t>
  </si>
  <si>
    <t>ISO7040-M10-A2K-8</t>
  </si>
  <si>
    <t>Self-locking nut ISO 7040 M10 STL 8 A2K GALVA</t>
  </si>
  <si>
    <t>A Vérifier si existe en SAT</t>
  </si>
  <si>
    <t>886</t>
  </si>
  <si>
    <t>ISO7040-M12-A2K-8</t>
  </si>
  <si>
    <t>Self-locking nut ISO 7040 M12 STL 8 A2K GALVA</t>
  </si>
  <si>
    <t>887</t>
  </si>
  <si>
    <t>ISO7040-M4-A2K-8</t>
  </si>
  <si>
    <t>Self-locking nut ISO 7040 M4 STL 8 A2K GALVA</t>
  </si>
  <si>
    <t>888</t>
  </si>
  <si>
    <t>ISO7040-M6-A2K-8</t>
  </si>
  <si>
    <t>Self-locking nut ISO 7040 M6 STL 8 A2K GALVA</t>
  </si>
  <si>
    <t>889</t>
  </si>
  <si>
    <t>ISO7040-M8-A2K-8</t>
  </si>
  <si>
    <t>890</t>
  </si>
  <si>
    <t>ISO7380-1-M5X16-8_8</t>
  </si>
  <si>
    <t>803-0923</t>
  </si>
  <si>
    <t>ISO7380-1-M5X30-8_8</t>
  </si>
  <si>
    <t>Screw MSC BHC ISO7380-M5X30-A2K-8_8 ou VDZ STL</t>
  </si>
  <si>
    <t>892</t>
  </si>
  <si>
    <t>ISO7462-M6X220-A2K-8_8</t>
  </si>
  <si>
    <t>Screw MSC CHC ISO7462-M6X220-A2K-8_8 ou VDZ STL</t>
  </si>
  <si>
    <t>893</t>
  </si>
  <si>
    <t>KSUPS_005048-02</t>
  </si>
  <si>
    <t>894</t>
  </si>
  <si>
    <t>KTA0800ER41-2</t>
  </si>
  <si>
    <t>KTA0800ER41</t>
  </si>
  <si>
    <t>KT 4X800AL ALIMENTATION ER N1</t>
  </si>
  <si>
    <t>895</t>
  </si>
  <si>
    <t>KTA1000ER41-2</t>
  </si>
  <si>
    <t>KTA1000ER41</t>
  </si>
  <si>
    <t>KT 4X1000AL ALIMENTATION ER N1</t>
  </si>
  <si>
    <t>896</t>
  </si>
  <si>
    <t>KTA2000ER41-P01</t>
  </si>
  <si>
    <t>KTA2000ER41</t>
  </si>
  <si>
    <t>KT 4X2000AL ALIMENTATION ER N1</t>
  </si>
  <si>
    <t>897</t>
  </si>
  <si>
    <t>KTA2000ER42-676050962</t>
  </si>
  <si>
    <t>898</t>
  </si>
  <si>
    <t>KTA2500ER41-P-1</t>
  </si>
  <si>
    <t>KTA2500ER41</t>
  </si>
  <si>
    <t>KT 4X2500AL ALIMENTATION ER N1</t>
  </si>
  <si>
    <t>899</t>
  </si>
  <si>
    <t>KTA2500ER42-676050962</t>
  </si>
  <si>
    <t>900</t>
  </si>
  <si>
    <t>KTA2500ER51</t>
  </si>
  <si>
    <t>901</t>
  </si>
  <si>
    <t>KTA3200ER51</t>
  </si>
  <si>
    <t>902</t>
  </si>
  <si>
    <t>KXA_200X6_P10_4-INTERXION</t>
  </si>
  <si>
    <t>KXA 20504 4P</t>
  </si>
  <si>
    <t>903</t>
  </si>
  <si>
    <t>KXA_200X6_P10_5_PER-INTERXION</t>
  </si>
  <si>
    <t>KXA 20505 5P</t>
  </si>
  <si>
    <t>904</t>
  </si>
  <si>
    <t>KXA27504-2500A_4P_UPS_INPUT</t>
  </si>
  <si>
    <t>KXA 27504 4P</t>
  </si>
  <si>
    <t>905</t>
  </si>
  <si>
    <t>906</t>
  </si>
  <si>
    <t>LA9D93</t>
  </si>
  <si>
    <t>Feuille d'étiquettes LA9-D - 7x21 mm</t>
  </si>
  <si>
    <t>A Mettre en SAT ?</t>
  </si>
  <si>
    <t>907</t>
  </si>
  <si>
    <t>LC1G500LSEA</t>
  </si>
  <si>
    <t>Contacteur TeSys LC1G 500A 440V 3P AC3 Advanced 200-500V AC-DC bobine</t>
  </si>
  <si>
    <t>908</t>
  </si>
  <si>
    <t>LGY4193</t>
  </si>
  <si>
    <t>Linergy BS - support pour jeu de barres de fond - 630A</t>
  </si>
  <si>
    <t>909</t>
  </si>
  <si>
    <t>LV42922101</t>
  </si>
  <si>
    <t>LV429221</t>
  </si>
  <si>
    <t>Compact NSX100-250 - plages en double L - lot de 3</t>
  </si>
  <si>
    <t>910</t>
  </si>
  <si>
    <t>LV429224</t>
  </si>
  <si>
    <t>ComPacT NSX - plages de raccordement à 45 degrés - lot de 4 pour NSX100-250</t>
  </si>
  <si>
    <t>911</t>
  </si>
  <si>
    <t>LV429235</t>
  </si>
  <si>
    <t>ComPacT NSX - raccordement 2 prises arrière courtes - 3/4P - pour NSX100-250</t>
  </si>
  <si>
    <t>912</t>
  </si>
  <si>
    <t>LV429236</t>
  </si>
  <si>
    <t>913</t>
  </si>
  <si>
    <t>LV429263_01</t>
  </si>
  <si>
    <t>LV429263</t>
  </si>
  <si>
    <t>PLAGE PROLONGATEUR NSX100-250 3P</t>
  </si>
  <si>
    <t>914</t>
  </si>
  <si>
    <t>LV429264</t>
  </si>
  <si>
    <t>plages prolongateurs pour NSX100-250 (lot de 4)</t>
  </si>
  <si>
    <t>915</t>
  </si>
  <si>
    <t>LV42930801</t>
  </si>
  <si>
    <t>LV429308</t>
  </si>
  <si>
    <t>CX ACCESSORY -CX ON EDGE - SET OF 3</t>
  </si>
  <si>
    <t>916</t>
  </si>
  <si>
    <t>LV429329</t>
  </si>
  <si>
    <t>6 INTERPHASE BARRIERS INV INS NSX100 250 CIRCUIT BREAKER ACCESSORY</t>
  </si>
  <si>
    <t>917</t>
  </si>
  <si>
    <t>LV42932901</t>
  </si>
  <si>
    <t>918</t>
  </si>
  <si>
    <t>LV429359</t>
  </si>
  <si>
    <t>ComPacT NSX250 - Jeu de barres de couplage aval pour inverseur de source - 4P</t>
  </si>
  <si>
    <t>919</t>
  </si>
  <si>
    <t>LV429371T</t>
  </si>
  <si>
    <t>LV429371</t>
  </si>
  <si>
    <t>920</t>
  </si>
  <si>
    <t>ComPacT NSX250 - verrouillage du maneton par 1 à 3 cadenas position O/F - fixe</t>
  </si>
  <si>
    <t>LV429390</t>
  </si>
  <si>
    <t>déclencheur voltmétrique MX - 24Vcc</t>
  </si>
  <si>
    <t>LV429410</t>
  </si>
  <si>
    <t>ComPacT NSX - déclencheur voltmétrique MN - 24Vcc pour NSX100-630</t>
  </si>
  <si>
    <t>923</t>
  </si>
  <si>
    <t>LV429515</t>
  </si>
  <si>
    <t>ComPacT NSX - cache-borne court - 2/3P - pour NSX100-250</t>
  </si>
  <si>
    <t>924</t>
  </si>
  <si>
    <t>LV429516</t>
  </si>
  <si>
    <t>ComPacT NSX - cache-borne court - 4P - pour NSX100-250</t>
  </si>
  <si>
    <t>925</t>
  </si>
  <si>
    <t>LV42951701</t>
  </si>
  <si>
    <t>LV429517</t>
  </si>
  <si>
    <t>Cache-borne long pour DJ ou socle - 3P NSX100-250</t>
  </si>
  <si>
    <t>926</t>
  </si>
  <si>
    <t>LV42951801</t>
  </si>
  <si>
    <t>LV429518</t>
  </si>
  <si>
    <t>LONG TERM SHIELD NSX 100/160/250 4P</t>
  </si>
  <si>
    <t>927</t>
  </si>
  <si>
    <t>LV432475</t>
  </si>
  <si>
    <t>SHORT REAR CONNECTION NSX630</t>
  </si>
  <si>
    <t>928</t>
  </si>
  <si>
    <t>LV432476</t>
  </si>
  <si>
    <t>LONG REAR CONNECTION NSX630</t>
  </si>
  <si>
    <t>929</t>
  </si>
  <si>
    <t>LV432490</t>
  </si>
  <si>
    <t>ComPacT NSX630 épanouisseur 3P pas de 52,5mm</t>
  </si>
  <si>
    <t>930</t>
  </si>
  <si>
    <t>LV43249001</t>
  </si>
  <si>
    <t>931</t>
  </si>
  <si>
    <t>LV432501</t>
  </si>
  <si>
    <t>932</t>
  </si>
  <si>
    <t>LV432570</t>
  </si>
  <si>
    <t>INTERPHASE BARRIERS NSX630</t>
  </si>
  <si>
    <t>933</t>
  </si>
  <si>
    <t>LV43257001</t>
  </si>
  <si>
    <t>934</t>
  </si>
  <si>
    <t>LV43257001_01</t>
  </si>
  <si>
    <t>935</t>
  </si>
  <si>
    <t>LV432586</t>
  </si>
  <si>
    <t>NSX - plages de raccordement à 45 degrés - lot de 3</t>
  </si>
  <si>
    <t>936</t>
  </si>
  <si>
    <t>LV43258601</t>
  </si>
  <si>
    <t>937</t>
  </si>
  <si>
    <t>LV432587</t>
  </si>
  <si>
    <t>45° TERMINAL EXTENSIONS NSX630</t>
  </si>
  <si>
    <t>938</t>
  </si>
  <si>
    <t>LV43259301</t>
  </si>
  <si>
    <t>LV432593</t>
  </si>
  <si>
    <t>ComPacT NSX - Cache-borne long NSX400-630</t>
  </si>
  <si>
    <t>LV432594</t>
  </si>
  <si>
    <t>LONG TERMINAL SHIELD NSX400/630 4P</t>
  </si>
  <si>
    <t>940</t>
  </si>
  <si>
    <t>LV432631</t>
  </si>
  <si>
    <t>VERROUILLAGE MANETON POUR NSX 100 A 630</t>
  </si>
  <si>
    <t>941</t>
  </si>
  <si>
    <t>LV432757</t>
  </si>
  <si>
    <t>COMPACT NSX 400 4P NA</t>
  </si>
  <si>
    <t>942</t>
  </si>
  <si>
    <t>LV434000</t>
  </si>
  <si>
    <t>MODBUS SL COMMUNICATION INTERFACE MODULE</t>
  </si>
  <si>
    <t>943</t>
  </si>
  <si>
    <t>LV434201</t>
  </si>
  <si>
    <t>NSX CORDON 1.3M</t>
  </si>
  <si>
    <t>944</t>
  </si>
  <si>
    <t>LV434202</t>
  </si>
  <si>
    <t>EnerlinX - Cordon de câblage ULP pour disjoncteur NSX - longueur = 3m</t>
  </si>
  <si>
    <t>945</t>
  </si>
  <si>
    <t>LV434205</t>
  </si>
  <si>
    <t>MODULE BSCM</t>
  </si>
  <si>
    <t>946</t>
  </si>
  <si>
    <t>LV434211</t>
  </si>
  <si>
    <t>RJ45 TO OPEN CONNECTOR MODBUS ADAPTER</t>
  </si>
  <si>
    <t>947</t>
  </si>
  <si>
    <t>LV43811801</t>
  </si>
  <si>
    <t>C16S3D</t>
  </si>
  <si>
    <t>NSX160S DC - bloc de coupure CC sans déclencheur - 160A - 3P - 100kA</t>
  </si>
  <si>
    <t>948</t>
  </si>
  <si>
    <t>LV438278</t>
  </si>
  <si>
    <t>COMPACT NSX500S TM DC 3P CIRCUIT BREAKER</t>
  </si>
  <si>
    <t>949</t>
  </si>
  <si>
    <t>LV454444</t>
  </si>
  <si>
    <t>ALIMENTATION EXTERNE 24Vcc - AD – 200/240Vca</t>
  </si>
  <si>
    <t>950</t>
  </si>
  <si>
    <t>LV833614</t>
  </si>
  <si>
    <t>951</t>
  </si>
  <si>
    <t>LV833615</t>
  </si>
  <si>
    <t>952</t>
  </si>
  <si>
    <t>LV848060</t>
  </si>
  <si>
    <t>MasterPact MTZ2 - disjoncteur - H1 - 2000A - 4P - fixe - neutre à droite</t>
  </si>
  <si>
    <t>953</t>
  </si>
  <si>
    <t>LV848076</t>
  </si>
  <si>
    <t>MasterPact MTZ2 - disjoncteur - H1 - 2500A - 4P - fixe</t>
  </si>
  <si>
    <t>954</t>
  </si>
  <si>
    <t>LV848145</t>
  </si>
  <si>
    <t>955</t>
  </si>
  <si>
    <t>LV848150</t>
  </si>
  <si>
    <t>956</t>
  </si>
  <si>
    <t>LVS04163</t>
  </si>
  <si>
    <t>Linergy BS - JdB de fond 400A - barres taraudées 32x5 - L=1000 mm - lot de 4</t>
  </si>
  <si>
    <t>957</t>
  </si>
  <si>
    <t>LVS04171</t>
  </si>
  <si>
    <t>4 THREADED BARS 160A L1400/LINERGY BS BB</t>
  </si>
  <si>
    <t>958</t>
  </si>
  <si>
    <t>LVS04174</t>
  </si>
  <si>
    <t>Linergy BS - JdB en gaine 630A - barres taraudées 32x8 - L=1400 mm - lot de 4</t>
  </si>
  <si>
    <t>959</t>
  </si>
  <si>
    <t>LVS04190</t>
  </si>
  <si>
    <t>Linergy - Equerres cuivre pour liaison Jeu de barres de fond - 250A</t>
  </si>
  <si>
    <t>960</t>
  </si>
  <si>
    <t>LVS04507</t>
  </si>
  <si>
    <t>Linergy LGYE - Profil JdB horizontal - 2000A - L=1625mm</t>
  </si>
  <si>
    <t>961</t>
  </si>
  <si>
    <t>LVS04508</t>
  </si>
  <si>
    <t>Linergy LGYE - Profil JdB horizontal - 2500A - L=1625mm</t>
  </si>
  <si>
    <t>962</t>
  </si>
  <si>
    <t>LVS04509</t>
  </si>
  <si>
    <t>Linergy LGYE - Profil JdB horizontal - 3200A - L=1625mm</t>
  </si>
  <si>
    <t>963</t>
  </si>
  <si>
    <t>LVS04510</t>
  </si>
  <si>
    <t>Linergy LGYE - Profil JdB horizontal - 4000A - L=1625mm</t>
  </si>
  <si>
    <t>964</t>
  </si>
  <si>
    <t>LVS04525</t>
  </si>
  <si>
    <t>Barre pour JdB vertical - plate perforée - L= 1675mm - 50x10</t>
  </si>
  <si>
    <t>965</t>
  </si>
  <si>
    <t>LVS04560</t>
  </si>
  <si>
    <t>Linergy LGYE - Profil JdB horizontal - 630A - L=2000mm</t>
  </si>
  <si>
    <t>967</t>
  </si>
  <si>
    <t>LVS04561</t>
  </si>
  <si>
    <t>Linergy LGYE - Profil JdB horizontal - 800A - L=2000mm</t>
  </si>
  <si>
    <t>968</t>
  </si>
  <si>
    <t>LVS04562</t>
  </si>
  <si>
    <t>Linergy LGYE - Profil JdB horizontal - 1000A - L=2000mm</t>
  </si>
  <si>
    <t>969</t>
  </si>
  <si>
    <t>LVS04563</t>
  </si>
  <si>
    <t>Linergy LGYE - Profil JdB horizontal - 1250A - L=2000mm</t>
  </si>
  <si>
    <t>970</t>
  </si>
  <si>
    <t>LVS04564</t>
  </si>
  <si>
    <t>Linergy LGYE - Profil JdB horizontal - 1600A - L=2000mm</t>
  </si>
  <si>
    <t>971</t>
  </si>
  <si>
    <t>LVS04567</t>
  </si>
  <si>
    <t>Linergy LGYE - Profil JdB horizontal - 3200A - L=2000mm</t>
  </si>
  <si>
    <t>974</t>
  </si>
  <si>
    <t>LVS04568</t>
  </si>
  <si>
    <t>Linergy LGYE - Profil JdB horizontal - 4000A - L=2000mm</t>
  </si>
  <si>
    <t>975</t>
  </si>
  <si>
    <t>LVS04646</t>
  </si>
  <si>
    <t>LGYE for bars or profile H150 mm, contains 12 threaded rods and 12 insulators. 3200A</t>
  </si>
  <si>
    <t>977</t>
  </si>
  <si>
    <t>LVS04658</t>
  </si>
  <si>
    <t>Cales Linergy - support inférieure LYG 630-1600A - LOT de 12</t>
  </si>
  <si>
    <t>978</t>
  </si>
  <si>
    <t>Linergy LGYE/BS, support volant barre 5/10 mm</t>
  </si>
  <si>
    <t>LVS04667</t>
  </si>
  <si>
    <t>Equerres supports PE horizontaux - lot de 2</t>
  </si>
  <si>
    <t>980</t>
  </si>
  <si>
    <t>LVS04678_1P</t>
  </si>
  <si>
    <t>LGYE 115mm between centers, for 5 to10mm thick busbar, D600</t>
  </si>
  <si>
    <t>983</t>
  </si>
  <si>
    <t>LVS04678_3P</t>
  </si>
  <si>
    <t>984</t>
  </si>
  <si>
    <t>NSYBSA70</t>
  </si>
  <si>
    <t>986</t>
  </si>
  <si>
    <t>LVS4192</t>
  </si>
  <si>
    <t>SUPPORT JEU DE BARRES ETAGEES 400A</t>
  </si>
  <si>
    <t>991</t>
  </si>
  <si>
    <t>MBX-1400KW-MBB-MTZ</t>
  </si>
  <si>
    <t>NE PAS COMMANDER - CRÉER UN CANEVAS</t>
  </si>
  <si>
    <t>992</t>
  </si>
  <si>
    <t>MCSESU083FN0</t>
  </si>
  <si>
    <t>Modicon Unmanaged Switch with 8 copper ports</t>
  </si>
  <si>
    <t>993</t>
  </si>
  <si>
    <t>MS3H1000C</t>
  </si>
  <si>
    <t>LITTLEFUSE MS3H1000C – NO-NC</t>
  </si>
  <si>
    <t>LITTLEFUSE</t>
  </si>
  <si>
    <t>994</t>
  </si>
  <si>
    <t>MTZ1_3P_DO</t>
  </si>
  <si>
    <t>995</t>
  </si>
  <si>
    <t>MTZ1_4P_DO</t>
  </si>
  <si>
    <t>996</t>
  </si>
  <si>
    <t>MTZ1-3P</t>
  </si>
  <si>
    <t>997</t>
  </si>
  <si>
    <t>MTZ1-4P</t>
  </si>
  <si>
    <t>998</t>
  </si>
  <si>
    <t>MTZ2-3P</t>
  </si>
  <si>
    <t>999</t>
  </si>
  <si>
    <t>MTZ2-4P</t>
  </si>
  <si>
    <t>1000</t>
  </si>
  <si>
    <t>NFE25-511M-A2-10</t>
  </si>
  <si>
    <t>HUA12590</t>
  </si>
  <si>
    <t>HUA12590 - Washer SD CON SPRG M10 x 22mm x 1.6mm A2 INOX</t>
  </si>
  <si>
    <t>1001</t>
  </si>
  <si>
    <t>NFE25-511M-A2-12</t>
  </si>
  <si>
    <t>HUA12584</t>
  </si>
  <si>
    <t>HUA12746 - Washer SD CON SPRG M12 x 27mm x 1.8mm A2 INOX</t>
  </si>
  <si>
    <t>1002</t>
  </si>
  <si>
    <t>NFE25-511M-A2-4</t>
  </si>
  <si>
    <t>HUA11404</t>
  </si>
  <si>
    <t>HUA11404 - Washer SD CON SPRG M4 x 8mm x 1.5mm A2 INOX</t>
  </si>
  <si>
    <t>1003</t>
  </si>
  <si>
    <t>NFE25-511M-A2-5</t>
  </si>
  <si>
    <t>HUA12587</t>
  </si>
  <si>
    <t>HUA12587 - Washer SD CON SPRG M5 x 10mm x 1.5mm A2 INOX</t>
  </si>
  <si>
    <t>1004</t>
  </si>
  <si>
    <t>NFE25-511M-A2-6</t>
  </si>
  <si>
    <t>HUA11397</t>
  </si>
  <si>
    <t>HUA11397 - Washer SD CON SPRG M6 x 12mm x 1.2mm A2 INOX</t>
  </si>
  <si>
    <t>1005</t>
  </si>
  <si>
    <t>NFE25-511M-A2-8</t>
  </si>
  <si>
    <t>HUA12053</t>
  </si>
  <si>
    <t>HUA12053 - Washer SD CON SPRG M8 x 18mm x 1.4mm A2 INOX</t>
  </si>
  <si>
    <t>1006</t>
  </si>
  <si>
    <t>NFE25-514-MA2-10</t>
  </si>
  <si>
    <t>1503856 - Washer PL WSH M10 x 20mm x 2mm STL A2K ou VDZ</t>
  </si>
  <si>
    <t>1007</t>
  </si>
  <si>
    <t>NFE25-514-MA2-12</t>
  </si>
  <si>
    <t>1503858 - Washer PL WSH M12 x 24mm x 2.5mm STL A2K ou VDZ</t>
  </si>
  <si>
    <t>1008</t>
  </si>
  <si>
    <t>NFE25-514-MA2-3</t>
  </si>
  <si>
    <t>Washer PL WSH M3 x 7mm x 0_8mm STL A2K ou VDZ</t>
  </si>
  <si>
    <t>1009</t>
  </si>
  <si>
    <t>NFE25-514-MA2-4</t>
  </si>
  <si>
    <t>21222304</t>
  </si>
  <si>
    <t>21222304 - Washer PL WSH M4 x 10mm x 0,8mm STL A2K ou VDZ</t>
  </si>
  <si>
    <t>1010</t>
  </si>
  <si>
    <t>NFE25-514-MA2-5</t>
  </si>
  <si>
    <t>21222305 - Washer PL WSH M5 x 10mm x 1mm STL A2K ou VDZ</t>
  </si>
  <si>
    <t>1011</t>
  </si>
  <si>
    <t>NFE25-514-MA2-6</t>
  </si>
  <si>
    <t>HUA12624</t>
  </si>
  <si>
    <t>HUA12624 - Washer PL WSH M6 x 14mm x 1.2mm STL A2K ou VDZ</t>
  </si>
  <si>
    <t>1012</t>
  </si>
  <si>
    <t>NFE25-514-MA2-8</t>
  </si>
  <si>
    <t>HUA12780</t>
  </si>
  <si>
    <t>HUA12780 - Washer PL WSH M8 x 18mm x 1.5mm STL A2K ou VDZ</t>
  </si>
  <si>
    <t>1013</t>
  </si>
  <si>
    <t>NFE27-624M-A2-5</t>
  </si>
  <si>
    <t>HUA12601</t>
  </si>
  <si>
    <t>HUA12601 - Washer LK WSH M5 x 9.2mm x 0.6mm STL</t>
  </si>
  <si>
    <t>1014</t>
  </si>
  <si>
    <t>NFE27-624M-A2-6</t>
  </si>
  <si>
    <t>HUA12602</t>
  </si>
  <si>
    <t>HUA12602 - Washer LK WSH M6 x 11mm x 0.7mm STL</t>
  </si>
  <si>
    <t>1015</t>
  </si>
  <si>
    <t>NFE27-624M-A2-8</t>
  </si>
  <si>
    <t>HUA12715</t>
  </si>
  <si>
    <t>HUA12715 - Washer LK WSH M8 x 14mm x 0.8mm STL</t>
  </si>
  <si>
    <t>1016</t>
  </si>
  <si>
    <t>NS1600-3P-NU</t>
  </si>
  <si>
    <t>1017</t>
  </si>
  <si>
    <t>NS1600-4P-NU</t>
  </si>
  <si>
    <t>1018</t>
  </si>
  <si>
    <t>NS800-1600-4P-NU</t>
  </si>
  <si>
    <t>1019</t>
  </si>
  <si>
    <t>NSX250_3P</t>
  </si>
  <si>
    <t>1020</t>
  </si>
  <si>
    <t>NSX250_4P</t>
  </si>
  <si>
    <t>NE PAS COMMANDE</t>
  </si>
  <si>
    <t>1021</t>
  </si>
  <si>
    <t>NSX400_4P</t>
  </si>
  <si>
    <t>1022</t>
  </si>
  <si>
    <t>NSX630_3P</t>
  </si>
  <si>
    <t>1023</t>
  </si>
  <si>
    <t>NSX630_4P</t>
  </si>
  <si>
    <t>1024</t>
  </si>
  <si>
    <t>NSYAEDL455S3D</t>
  </si>
  <si>
    <t>POIGNEES STANDARD AVEC CLE 455</t>
  </si>
  <si>
    <t>1025</t>
  </si>
  <si>
    <t>NSYAEFPFSC</t>
  </si>
  <si>
    <t>Set of 4 wall fixing lugs, made of steel. For Spacial S3D &amp; CRNG enclosure</t>
  </si>
  <si>
    <t>1026</t>
  </si>
  <si>
    <t>NSYAEFPFSC01</t>
  </si>
  <si>
    <t>1027</t>
  </si>
  <si>
    <t>NSYAEFPFSC2</t>
  </si>
  <si>
    <t>KIT 4 FIXATION MURAL + CACHES POUR S3D</t>
  </si>
  <si>
    <t>1028</t>
  </si>
  <si>
    <t>NSYCCOTHC</t>
  </si>
  <si>
    <t>NSYCCOTHC : ClimaSys CC - thermostat - à ouverture - rouge - °C</t>
  </si>
  <si>
    <t>1030</t>
  </si>
  <si>
    <t>NSYCCOTHD</t>
  </si>
  <si>
    <t>ClimaSys CC - thermostat double - à ouverture/à fermeture - °C</t>
  </si>
  <si>
    <t>1031</t>
  </si>
  <si>
    <t>NSYCCOTHO</t>
  </si>
  <si>
    <t>ClimaSys CC - thermostat - à fermeture - bleu - °C</t>
  </si>
  <si>
    <t>1032</t>
  </si>
  <si>
    <t>NSYCEP01</t>
  </si>
  <si>
    <t>Central fixing point</t>
  </si>
  <si>
    <t>NSYCEP</t>
  </si>
  <si>
    <t>1033</t>
  </si>
  <si>
    <t>NSYCNT40</t>
  </si>
  <si>
    <t>rail C profilé - 40x20x24mm - L2000mm</t>
  </si>
  <si>
    <t>1034</t>
  </si>
  <si>
    <t>NSYCRS100W240V</t>
  </si>
  <si>
    <t>ClimaSys CR - résistance ultrafine - 100W - 240V</t>
  </si>
  <si>
    <t>NSYCRS10W240V</t>
  </si>
  <si>
    <t>ClimaSys CR - résistance ultrafine - 10W - 240V</t>
  </si>
  <si>
    <t>NSYCRS200W240V</t>
  </si>
  <si>
    <t>ClimaSys CR - résistance ultrafine - 200W - 240V</t>
  </si>
  <si>
    <t>1037</t>
  </si>
  <si>
    <t>NSYCRS25W240V</t>
  </si>
  <si>
    <t>ClimaSys CR - résistance ultrafine - 25W - 240V</t>
  </si>
  <si>
    <t>1038</t>
  </si>
  <si>
    <t>NSYCRS50W240V</t>
  </si>
  <si>
    <t>ClimaSys CR - résistance ultrafine - 50W - 240V</t>
  </si>
  <si>
    <t>1039</t>
  </si>
  <si>
    <t>NSYCSP</t>
  </si>
  <si>
    <t>Trim cap for std side panels</t>
  </si>
  <si>
    <t>1040</t>
  </si>
  <si>
    <t>NSYCSP_EDMS</t>
  </si>
  <si>
    <t>NSYCVF575M230MF</t>
  </si>
  <si>
    <t>ClimaSys CV - ventilateur toit 575m3/h - 230V - avec grille toit et filtre G2</t>
  </si>
  <si>
    <t>NSYEL136D6</t>
  </si>
  <si>
    <t>Spacial SM - tresse de masse - L130mm section 6mm² - D6</t>
  </si>
  <si>
    <t>NSYEL166D6</t>
  </si>
  <si>
    <t>Spacial SM - tresse de masse - L160mm section 6mm² - D6</t>
  </si>
  <si>
    <t>1044</t>
  </si>
  <si>
    <t>NSYEL166D8</t>
  </si>
  <si>
    <t>Spacial SM - tresse de masse - L160mm section 6mm² - D8</t>
  </si>
  <si>
    <t>1045</t>
  </si>
  <si>
    <t>NSYEL2225D8</t>
  </si>
  <si>
    <t>TRESSE DE MASSE L220mm 25mm2 D8</t>
  </si>
  <si>
    <t>1046</t>
  </si>
  <si>
    <t>NSYEL226D6</t>
  </si>
  <si>
    <t>Spacial SM - tresse de masse - L220mm section 6mm²</t>
  </si>
  <si>
    <t>1047</t>
  </si>
  <si>
    <t>NSYEL2510D6</t>
  </si>
  <si>
    <t>Spacial SM - tresse de masse - L250mm section 10mm²</t>
  </si>
  <si>
    <t>NSYMDVR3M</t>
  </si>
  <si>
    <t>Spacial S3D - longerons - aluminium - H3000mm</t>
  </si>
  <si>
    <t>1050</t>
  </si>
  <si>
    <t>NSYMDVR8</t>
  </si>
  <si>
    <t>1051</t>
  </si>
  <si>
    <t>NSYS3D5525</t>
  </si>
  <si>
    <t>CB METAL BOX H500 W500 L250</t>
  </si>
  <si>
    <t>1052</t>
  </si>
  <si>
    <t>NSYS3D8625</t>
  </si>
  <si>
    <t>Spacial S3D - H800xL600xP250 - porte pleine</t>
  </si>
  <si>
    <t>1053</t>
  </si>
  <si>
    <t>NSYSDR200</t>
  </si>
  <si>
    <t>rail DIN symétrique type A - 35x15mm - L2000mm</t>
  </si>
  <si>
    <t>1054</t>
  </si>
  <si>
    <t>NSYSDR20001</t>
  </si>
  <si>
    <t>SCHNEIDER ELECTRIC DIN RAIL NSYSDR200</t>
  </si>
  <si>
    <t>1055</t>
  </si>
  <si>
    <t>NSYSDR200D</t>
  </si>
  <si>
    <t>RAIL DIN PERFORE SAREL NSYSDR200D</t>
  </si>
  <si>
    <t>1056</t>
  </si>
  <si>
    <t>NSYSDR200D01</t>
  </si>
  <si>
    <t>NSYSM10M5HP</t>
  </si>
  <si>
    <t>Vis tête isolée - M5x10mm</t>
  </si>
  <si>
    <t>1058</t>
  </si>
  <si>
    <t>NSYSQCR65100_EDMS</t>
  </si>
  <si>
    <t>NSYSQCR65100</t>
  </si>
  <si>
    <t>Quick fixing cross H65 W1000mm, 2 rows, set of 2</t>
  </si>
  <si>
    <t>1059</t>
  </si>
  <si>
    <t>NSYST30M601</t>
  </si>
  <si>
    <t>NSYST30M6S</t>
  </si>
  <si>
    <t>1060</t>
  </si>
  <si>
    <t>NSYSUCR65100_EDMS</t>
  </si>
  <si>
    <t>NSYSUCR65100</t>
  </si>
  <si>
    <t>Universal cross rails H65 W1000mm, 2 rows, set of 2</t>
  </si>
  <si>
    <t>1061</t>
  </si>
  <si>
    <t>NSYSUCR9070</t>
  </si>
  <si>
    <t>Spacial SF/SM - 2 traverses universelles - 3 rangées - 90x700mm</t>
  </si>
  <si>
    <t>1062</t>
  </si>
  <si>
    <t>NSYSUCR9080_EDMS</t>
  </si>
  <si>
    <t>NSYSUCR9080</t>
  </si>
  <si>
    <t>TRAVERSES POUR CELLULE DE 800</t>
  </si>
  <si>
    <t>1063</t>
  </si>
  <si>
    <t>NSYTFPCRN6</t>
  </si>
  <si>
    <t>Spacial S3D - traverses porte L600mm - lot de 2</t>
  </si>
  <si>
    <t>1064</t>
  </si>
  <si>
    <t>NSYTLEME</t>
  </si>
  <si>
    <t>Spacial - plaque passe-câbles FlexiCable - pour coffret S3D - acier - 445x130mm</t>
  </si>
  <si>
    <t>1065</t>
  </si>
  <si>
    <t>NSYTRAABV35</t>
  </si>
  <si>
    <t>Butée d'arrêt à visser sur rail DIN 35mm - largeur 95mm</t>
  </si>
  <si>
    <t>1066</t>
  </si>
  <si>
    <t>NSYTRAB510</t>
  </si>
  <si>
    <t>CLIP IN MARKING STRIP, 5MM, 10 CHARACTERS 1 TO 10, PRINTED HORIZONTAL, LOT 10</t>
  </si>
  <si>
    <t>1067</t>
  </si>
  <si>
    <t>NSYTRAB520</t>
  </si>
  <si>
    <t>CLIP IN MARKING STRIP 5MM 10 CHARACTER 11 TO 20, PRINTED HORIZONTAL, LOT 10</t>
  </si>
  <si>
    <t>1068</t>
  </si>
  <si>
    <t>NSYTRAB530</t>
  </si>
  <si>
    <t>CLIP IN MARKING STRIP, 5MM, 10 CHARACTERS 21 TO 30, PRINTED HORIZONTAL, LOT 10</t>
  </si>
  <si>
    <t>1069</t>
  </si>
  <si>
    <t>NSYTRAB540</t>
  </si>
  <si>
    <t>CLIP IN MARKING STRIP 5MM 10 CHARACTER 31 TO 40, PRINTED HORIZONTAL, LOT 10</t>
  </si>
  <si>
    <t>1070</t>
  </si>
  <si>
    <t>NSYTRAB610</t>
  </si>
  <si>
    <t>Barrette de 10 repères à clipser 6mm - imprimés horizontalem. - 1 à 10 - blanc</t>
  </si>
  <si>
    <t>1071</t>
  </si>
  <si>
    <t>NSYTRAC22</t>
  </si>
  <si>
    <t>Cloison extremité pour borne à vis NSYTRV22-TRV62-TRV102</t>
  </si>
  <si>
    <t>1072</t>
  </si>
  <si>
    <t>NSYTRACE24</t>
  </si>
  <si>
    <t>Cloison extremité 2 niveaux 4 pts pour borne à vis</t>
  </si>
  <si>
    <t>A Mettre en SAT</t>
  </si>
  <si>
    <t>1073</t>
  </si>
  <si>
    <t>NSYTRACEP24</t>
  </si>
  <si>
    <t>Cloison d'écartement pour borne</t>
  </si>
  <si>
    <t>1074</t>
  </si>
  <si>
    <t>NSYTRAL210</t>
  </si>
  <si>
    <t>Pont enfichable - 10 points - pour bornes 2,5mm² - rouge, LOT 10</t>
  </si>
  <si>
    <t>1075</t>
  </si>
  <si>
    <t>NSYTRAL22</t>
  </si>
  <si>
    <t>Pont enfichable - 2 points - pour bornes 2,5mm² - rouge, LOT 50</t>
  </si>
  <si>
    <t>1077</t>
  </si>
  <si>
    <t>NSYTRAL220</t>
  </si>
  <si>
    <t>Pont enfichable - 20 points - pour bornes 2,5mm² - rouge, LOT 10</t>
  </si>
  <si>
    <t>1078</t>
  </si>
  <si>
    <t>NSYTRAL23</t>
  </si>
  <si>
    <t>Pont enfichable - 3 points - pour bornes 2,5mm² - rouge, LOT 50</t>
  </si>
  <si>
    <t>1079</t>
  </si>
  <si>
    <t>NSYTRAL24</t>
  </si>
  <si>
    <t>Pont enfichable - 4 points - pour bornes 2,5mm² - rouge, LOT 50</t>
  </si>
  <si>
    <t>1080</t>
  </si>
  <si>
    <t>NSYTRAL25</t>
  </si>
  <si>
    <t>Pont enfichable - 5 points - pour bornes 2,5mm² - rouge, LOT 50</t>
  </si>
  <si>
    <t>1081</t>
  </si>
  <si>
    <t>NSYTRAP22</t>
  </si>
  <si>
    <t>Séparateur pour borne à vis NSYTRV22-TRV62-TRV102</t>
  </si>
  <si>
    <t>1082</t>
  </si>
  <si>
    <t>NSYTRAPE24</t>
  </si>
  <si>
    <t>Cloison separation 2 niveaux 4 pts largeur 2mm - pour bornes NSY TRV24D/TRV44D</t>
  </si>
  <si>
    <t>NSYTRASB4</t>
  </si>
  <si>
    <t>Support porte-repères pour butee extremite</t>
  </si>
  <si>
    <t>1084</t>
  </si>
  <si>
    <t>NSYTRV22</t>
  </si>
  <si>
    <t>Borne à vis passant 2points 2,5mm² gris</t>
  </si>
  <si>
    <t>1085</t>
  </si>
  <si>
    <t>NSYTRV2201</t>
  </si>
  <si>
    <t>Borne à vis passant 2 points 2,5mm² gris - LOT 50</t>
  </si>
  <si>
    <t>NSYTRV22PE</t>
  </si>
  <si>
    <t>Borne à vis passant 2points 2,5mm² vert/jaune</t>
  </si>
  <si>
    <t>1087</t>
  </si>
  <si>
    <t>NSYTRV24D</t>
  </si>
  <si>
    <t>SCREW TERMINAL, DOUBLE LEVEL, 4 POINTS, 2,5MM² , GREY</t>
  </si>
  <si>
    <t>1088</t>
  </si>
  <si>
    <t>NSYTRV24D_IRM</t>
  </si>
  <si>
    <t>1089</t>
  </si>
  <si>
    <t>NSYTRV24DPE</t>
  </si>
  <si>
    <t>Borne à vis - 2 niveaux - conducteur de protection 4 pts 2,5mm² vert/jaune</t>
  </si>
  <si>
    <t>NSYTRV42</t>
  </si>
  <si>
    <t>Borne à vis - passant - 2 points - 4mm² - gris</t>
  </si>
  <si>
    <t>1091</t>
  </si>
  <si>
    <t>NSYTRV42PE</t>
  </si>
  <si>
    <t>Borne à vis - pour conducteur de protection - 2 points 4mm² - vert/jaune</t>
  </si>
  <si>
    <t>NSYTRV42SC</t>
  </si>
  <si>
    <t>SCREW TERMINAL DISCONNECT 2 POINT 4MM</t>
  </si>
  <si>
    <t>NSYTRV42SF5</t>
  </si>
  <si>
    <t>Borne à vis sectionn. à fusible 5x20 5x25 5x30mm - support pivotant 2 pts 4mm²</t>
  </si>
  <si>
    <t>1094</t>
  </si>
  <si>
    <t>NSYTRV62</t>
  </si>
  <si>
    <t>Borne à vis - passant - 2 points - 6mm² - gris</t>
  </si>
  <si>
    <t>1095</t>
  </si>
  <si>
    <t>OD731867</t>
  </si>
  <si>
    <t>1xKIT - STI DEVIS OD731867 - SYMBOLE: SBC</t>
  </si>
  <si>
    <t>1096</t>
  </si>
  <si>
    <t>OD738668</t>
  </si>
  <si>
    <t>Symbol A01 &amp; A02 - 1xKSUPS-FSB-P-CC6-24D + 2xCL1019-FS +2xFK4-NI</t>
  </si>
  <si>
    <t>1097</t>
  </si>
  <si>
    <t>PALETTE_PERDUE</t>
  </si>
  <si>
    <t>UNC6-PALETTE PERDUE</t>
  </si>
  <si>
    <t>PALETTE PERDUE 800x600</t>
  </si>
  <si>
    <t>1098</t>
  </si>
  <si>
    <t>P-A-PF300-200-TPNE</t>
  </si>
  <si>
    <t>FEEDER E&amp;I 2000A OUTPUT affaire 650030677</t>
  </si>
  <si>
    <t>E&amp;I</t>
  </si>
  <si>
    <t>P-A-PF300-D110-TPNE</t>
  </si>
  <si>
    <t>FEEDER E&amp;I 2500A INPUT affaire 650030677</t>
  </si>
  <si>
    <t>1100</t>
  </si>
  <si>
    <t>PAS600L</t>
  </si>
  <si>
    <t>ESX PANEL SERVER UNIVERSAL 24VDC</t>
  </si>
  <si>
    <t>1101</t>
  </si>
  <si>
    <t>PAS800L</t>
  </si>
  <si>
    <t>EnerlinX - EcoStruxure Panel Server Avancé - alim 24VDC</t>
  </si>
  <si>
    <t>1102</t>
  </si>
  <si>
    <t>PSR032FL0500</t>
  </si>
  <si>
    <t>LITTLEFUSE PSR032FL0500 – 500A SIZE32</t>
  </si>
  <si>
    <t>1103</t>
  </si>
  <si>
    <t>QRRA95119-3_8_NYLON_ROPE</t>
  </si>
  <si>
    <t>3_8_NYLON_ROPE</t>
  </si>
  <si>
    <t>3/8" strands nylon rope</t>
  </si>
  <si>
    <t>1104</t>
  </si>
  <si>
    <t>QRRA95119-3_8_NYLON_ROPE2</t>
  </si>
  <si>
    <t>QSMA34141_EARTH_DOOR</t>
  </si>
  <si>
    <t>EARTHING BRAID L160MM 6MM2 D6,4</t>
  </si>
  <si>
    <t>QSMA89928-00-OD738668</t>
  </si>
  <si>
    <t>1107</t>
  </si>
  <si>
    <t>RCMS460-D2</t>
  </si>
  <si>
    <t>B94053002</t>
  </si>
  <si>
    <t>Controleur d'isolement résiduel RCMS460-D-2</t>
  </si>
  <si>
    <t>1108</t>
  </si>
  <si>
    <t>RONDELLE_BIMETAL</t>
  </si>
  <si>
    <t>RSL1PVBU</t>
  </si>
  <si>
    <t>Harmony Relay RSL embrochable monté sur embase 1OF 6A 24VACDC</t>
  </si>
  <si>
    <t>1110</t>
  </si>
  <si>
    <t>RXG12BDPV</t>
  </si>
  <si>
    <t>RELAIS 1OF 10A 24VDC + LED + EMBASE</t>
  </si>
  <si>
    <t>1111</t>
  </si>
  <si>
    <t>RXM4AB2BDPVS</t>
  </si>
  <si>
    <t>Harmony Miniature plug-in relay pre-assembled, 6 A, 4 CO, with LED, 24 V DC</t>
  </si>
  <si>
    <t>SC24ML1TK6</t>
  </si>
  <si>
    <t>Contact pour connecteur cylindrique Souriau, série TRIM TRIO SC Femelle, taille</t>
  </si>
  <si>
    <t>1113</t>
  </si>
  <si>
    <t>SM24ML1TK6</t>
  </si>
  <si>
    <t>Contact pour connecteur cylindrique Souriau, série TRIM TRIO SM Mâle, taille 16,</t>
  </si>
  <si>
    <t>T10-L5</t>
  </si>
  <si>
    <t>T10-L5 10mm2 CEMBRE COUDE 90°</t>
  </si>
  <si>
    <t>T10-L6</t>
  </si>
  <si>
    <t>T10-L6 10mm2 CEMBRE COUDE 90°</t>
  </si>
  <si>
    <t>1116</t>
  </si>
  <si>
    <t>T10-L8</t>
  </si>
  <si>
    <t>701-0765</t>
  </si>
  <si>
    <t>T10-L8 10mm2 CEMBRE COUDE 90°</t>
  </si>
  <si>
    <t>1117</t>
  </si>
  <si>
    <t>T10-M10</t>
  </si>
  <si>
    <t>T10-M10 10mm2 CEMBRE DROITE</t>
  </si>
  <si>
    <t>T10-M5</t>
  </si>
  <si>
    <t>T10-M5 10mm2 CEMBRE DROITE</t>
  </si>
  <si>
    <t>1119</t>
  </si>
  <si>
    <t>T10-M6</t>
  </si>
  <si>
    <t>T10-M6 10mm2 CEMBRE DROITE</t>
  </si>
  <si>
    <t>T10-M8</t>
  </si>
  <si>
    <t>701-0716</t>
  </si>
  <si>
    <t>T10-M8 10mm2 CEMBRE DROITE</t>
  </si>
  <si>
    <t>T120-L10</t>
  </si>
  <si>
    <t>701-0743</t>
  </si>
  <si>
    <t>T120-L10 120mm2 CEMBRE COUDE 90°</t>
  </si>
  <si>
    <t>T120-L12</t>
  </si>
  <si>
    <t>T120-L12 120mm2 CEMBRE COUDE 90°</t>
  </si>
  <si>
    <t>T120-M10</t>
  </si>
  <si>
    <t>701-0735</t>
  </si>
  <si>
    <t>T120-M10 120mm2 CEMBRE DROITE</t>
  </si>
  <si>
    <t>1124</t>
  </si>
  <si>
    <t>T120-M12</t>
  </si>
  <si>
    <t>701-0736</t>
  </si>
  <si>
    <t>T120-M12 120mm2 CEMBRE DROITE</t>
  </si>
  <si>
    <t>1125</t>
  </si>
  <si>
    <t>T120-M14</t>
  </si>
  <si>
    <t>T120-M14 120mm2 CEMBRE DROITE</t>
  </si>
  <si>
    <t>1126</t>
  </si>
  <si>
    <t>T120-M16</t>
  </si>
  <si>
    <t>T120-M16 120mm2 CEMBRE DROITE</t>
  </si>
  <si>
    <t>1127</t>
  </si>
  <si>
    <t>T120-M8</t>
  </si>
  <si>
    <t>T120-M8 120mm2 CEMBRE DROITE</t>
  </si>
  <si>
    <t>T150-L10</t>
  </si>
  <si>
    <t>T150-L10 150mm2 CEMBRE COUDE 90°</t>
  </si>
  <si>
    <t>1129</t>
  </si>
  <si>
    <t>T150-L12</t>
  </si>
  <si>
    <t>701-0745</t>
  </si>
  <si>
    <t>T150-L12 150mm2 CEMBRE COUDE 90°</t>
  </si>
  <si>
    <t>1130</t>
  </si>
  <si>
    <t>T150-M10</t>
  </si>
  <si>
    <t>T150-M10 150mm2 CEMBRE DROITE</t>
  </si>
  <si>
    <t>1131</t>
  </si>
  <si>
    <t>T150-M12</t>
  </si>
  <si>
    <t>701-0737</t>
  </si>
  <si>
    <t>T150-M12 150mm2 CEMBRE DROITE</t>
  </si>
  <si>
    <t>1132</t>
  </si>
  <si>
    <t>T150-M14</t>
  </si>
  <si>
    <t>T150-M14 150mm2 CEMBRE DROITE</t>
  </si>
  <si>
    <t>1133</t>
  </si>
  <si>
    <t>T150-M16</t>
  </si>
  <si>
    <t>T150-M16 150mm2 CEMBRE DROITE</t>
  </si>
  <si>
    <t>1134</t>
  </si>
  <si>
    <t>T16-L10</t>
  </si>
  <si>
    <t>T16-L10 16mm2 CEMBRE COUDE 90°</t>
  </si>
  <si>
    <t>1135</t>
  </si>
  <si>
    <t>T16-L6</t>
  </si>
  <si>
    <t>701-0767</t>
  </si>
  <si>
    <t>T16-L6 16mm2 CEMBRE COUDE 90°</t>
  </si>
  <si>
    <t>1136</t>
  </si>
  <si>
    <t>T16-L8</t>
  </si>
  <si>
    <t>701-0768</t>
  </si>
  <si>
    <t>T16-L8 16mm2 CEMBRE COUDE 90°</t>
  </si>
  <si>
    <t>1137</t>
  </si>
  <si>
    <t>T16-M10</t>
  </si>
  <si>
    <t>T16-M10 16mm2 CEMBRE DROITE</t>
  </si>
  <si>
    <t>1138</t>
  </si>
  <si>
    <t>T16-M5</t>
  </si>
  <si>
    <t>T16-M5 16mm2 CEMBRE DROITE</t>
  </si>
  <si>
    <t>1139</t>
  </si>
  <si>
    <t>T16-M6</t>
  </si>
  <si>
    <t>701-0719</t>
  </si>
  <si>
    <t>T16-M6 16mm2 CEMBRE DROITE</t>
  </si>
  <si>
    <t>1140</t>
  </si>
  <si>
    <t>T16-M8</t>
  </si>
  <si>
    <t>701-0720</t>
  </si>
  <si>
    <t>T16-M8 16mm2 CEMBRE DROITE</t>
  </si>
  <si>
    <t>1141</t>
  </si>
  <si>
    <t>T185-L10</t>
  </si>
  <si>
    <t>T185-L10 185mm2 CEMBRE COUDE 90°</t>
  </si>
  <si>
    <t>1142</t>
  </si>
  <si>
    <t>T185-M10</t>
  </si>
  <si>
    <t>T185-M10 185mm2 CEMBRE DROITE</t>
  </si>
  <si>
    <t>1143</t>
  </si>
  <si>
    <t>T185-M12</t>
  </si>
  <si>
    <t>T185-M12 185mm2 CEMBRE DROITE</t>
  </si>
  <si>
    <t>1144</t>
  </si>
  <si>
    <t>T185-M14</t>
  </si>
  <si>
    <t>T185-M14 185mm2 CEMBRE DROITE</t>
  </si>
  <si>
    <t>1145</t>
  </si>
  <si>
    <t>T185-M16</t>
  </si>
  <si>
    <t>T185-M16 185mm2 CEMBRE DROITE</t>
  </si>
  <si>
    <t>1146</t>
  </si>
  <si>
    <t>T240-M10</t>
  </si>
  <si>
    <t>T240-M10 240mm2 CEMBRE DROITE</t>
  </si>
  <si>
    <t>1147</t>
  </si>
  <si>
    <t>T240-M12</t>
  </si>
  <si>
    <t>T240-M12 240mm2 CEMBRE DROITE</t>
  </si>
  <si>
    <t>1148</t>
  </si>
  <si>
    <t>T240-M14</t>
  </si>
  <si>
    <t>T240-M14 240mm2 CEMBRE DROITE</t>
  </si>
  <si>
    <t>1149</t>
  </si>
  <si>
    <t>T240-M16</t>
  </si>
  <si>
    <t>T240-M16 240mm2 CEMBRE DROITE</t>
  </si>
  <si>
    <t>1150</t>
  </si>
  <si>
    <t>T240-M20</t>
  </si>
  <si>
    <t>T240-M20 240mm2 CEMBRE DROITE</t>
  </si>
  <si>
    <t>1151</t>
  </si>
  <si>
    <t>T25-L10</t>
  </si>
  <si>
    <t>701-0778</t>
  </si>
  <si>
    <t>T25-L10 25mm2 CEMBRE COUDE 90°</t>
  </si>
  <si>
    <t>1152</t>
  </si>
  <si>
    <t>T25-L6</t>
  </si>
  <si>
    <t>T25-L6 25mm2 CEMBRE COUDE 90°</t>
  </si>
  <si>
    <t>1153</t>
  </si>
  <si>
    <t>T25-L8</t>
  </si>
  <si>
    <t>701-0776</t>
  </si>
  <si>
    <t>T25-L8 25mm2 CEMBRE COUDE 90°</t>
  </si>
  <si>
    <t>T25-M10</t>
  </si>
  <si>
    <t>701-0724</t>
  </si>
  <si>
    <t>T25-M10 25mm2 CEMBRE DROITE</t>
  </si>
  <si>
    <t>T25-M12</t>
  </si>
  <si>
    <t>T25-M12 25mm2 CEMBRE DROITE</t>
  </si>
  <si>
    <t>1156</t>
  </si>
  <si>
    <t>T25-M6</t>
  </si>
  <si>
    <t>701-0722</t>
  </si>
  <si>
    <t>T25-M6 25mm2 CEMBRE DROITE</t>
  </si>
  <si>
    <t>1157</t>
  </si>
  <si>
    <t>T25-M8</t>
  </si>
  <si>
    <t>701-0723</t>
  </si>
  <si>
    <t>T25-M8 25mm2 CEMBRE DROITE</t>
  </si>
  <si>
    <t>1158</t>
  </si>
  <si>
    <t>T300-M10</t>
  </si>
  <si>
    <t>T300-M10 300mm2 CEMBRE DROITE</t>
  </si>
  <si>
    <t>1159</t>
  </si>
  <si>
    <t>T300-M12</t>
  </si>
  <si>
    <t>T300-M12 300mm2 CEMBRE DROITE</t>
  </si>
  <si>
    <t>1160</t>
  </si>
  <si>
    <t>T300-M14</t>
  </si>
  <si>
    <t>T300-M14 300mm2 CEMBRE DROITE</t>
  </si>
  <si>
    <t>1161</t>
  </si>
  <si>
    <t>T300-M16</t>
  </si>
  <si>
    <t>T300-M16 300mm2 CEMBRE DROITE</t>
  </si>
  <si>
    <t>1162</t>
  </si>
  <si>
    <t>T300-M20</t>
  </si>
  <si>
    <t>T300-M20 300mm2 CEMBRE DROITE</t>
  </si>
  <si>
    <t>1163</t>
  </si>
  <si>
    <t>T35-L10</t>
  </si>
  <si>
    <t>701-0755</t>
  </si>
  <si>
    <t>T35-L10 35mm2 CEMBRE COUDE 90°</t>
  </si>
  <si>
    <t>1164</t>
  </si>
  <si>
    <t>T35-L6</t>
  </si>
  <si>
    <t>T35-L6 35mm2 CEMBRE COUDE 90°</t>
  </si>
  <si>
    <t>1165</t>
  </si>
  <si>
    <t>T35-L8</t>
  </si>
  <si>
    <t>701-0779</t>
  </si>
  <si>
    <t>T35-L8 35mm2 CEMBRE COUDE 90°</t>
  </si>
  <si>
    <t>T35-M10</t>
  </si>
  <si>
    <t>701-0727</t>
  </si>
  <si>
    <t>T35-M10 35mm2 CEMBRE DROITE</t>
  </si>
  <si>
    <t>1167</t>
  </si>
  <si>
    <t>T35-M12</t>
  </si>
  <si>
    <t>T35-M12 35mm2 CEMBRE DROITE</t>
  </si>
  <si>
    <t>1168</t>
  </si>
  <si>
    <t>T35-M6</t>
  </si>
  <si>
    <t>701-0725</t>
  </si>
  <si>
    <t>T35-M6 35mm2 CEMBRE DROITE</t>
  </si>
  <si>
    <t>1169</t>
  </si>
  <si>
    <t>T35-M8</t>
  </si>
  <si>
    <t>T35-M8 35mm2 CEMBRE DROITE</t>
  </si>
  <si>
    <t>1170</t>
  </si>
  <si>
    <t>T400-M16</t>
  </si>
  <si>
    <t>T400-M16 400mm2 CEMBRE DROITE</t>
  </si>
  <si>
    <t>1171</t>
  </si>
  <si>
    <t>T400-M20</t>
  </si>
  <si>
    <t>T400-M20 400mm2 CEMBRE DROITE</t>
  </si>
  <si>
    <t>T4-M4</t>
  </si>
  <si>
    <t>T4-M4 4mm2 CEMBRE DROITE</t>
  </si>
  <si>
    <t>1173</t>
  </si>
  <si>
    <t>T4-M5</t>
  </si>
  <si>
    <t>T4-M5 4mm2 CEMBRE DROITE</t>
  </si>
  <si>
    <t>1174</t>
  </si>
  <si>
    <t>T4-M6</t>
  </si>
  <si>
    <t>T4-M6 4mm2 CEMBRE DROITE</t>
  </si>
  <si>
    <t>1175</t>
  </si>
  <si>
    <t>T50-L10</t>
  </si>
  <si>
    <t>T50-L10 50mm2 CEMBRE COUDE 90°</t>
  </si>
  <si>
    <t>1176</t>
  </si>
  <si>
    <t>T50-L6</t>
  </si>
  <si>
    <t>T50-L6 50mm2 CEMBRE COUDE 90°</t>
  </si>
  <si>
    <t>1177</t>
  </si>
  <si>
    <t>T50-L8</t>
  </si>
  <si>
    <t>701-0740</t>
  </si>
  <si>
    <t>T50-L8 50mm2 CEMBRE COUDE 90°</t>
  </si>
  <si>
    <t>1178</t>
  </si>
  <si>
    <t>T50-M10</t>
  </si>
  <si>
    <t>701-0730</t>
  </si>
  <si>
    <t>T50-M10 50mm2 CEMBRE DROITE</t>
  </si>
  <si>
    <t>1179</t>
  </si>
  <si>
    <t>T50-M12</t>
  </si>
  <si>
    <t>T50-M12 50mm2 CEMBRE DROITE</t>
  </si>
  <si>
    <t>1180</t>
  </si>
  <si>
    <t>T50-M6</t>
  </si>
  <si>
    <t>T50-M6 50mm2 CEMBRE DROITE</t>
  </si>
  <si>
    <t>1181</t>
  </si>
  <si>
    <t>T50-M8</t>
  </si>
  <si>
    <t>701-0729</t>
  </si>
  <si>
    <t>T50-M8 50mm2 CEMBRE DROITE</t>
  </si>
  <si>
    <t>1182</t>
  </si>
  <si>
    <t>T6-L6</t>
  </si>
  <si>
    <t>T6-L6 6mm2 CEMBRE COUDE 90°</t>
  </si>
  <si>
    <t>1183</t>
  </si>
  <si>
    <t>T6-M4</t>
  </si>
  <si>
    <t>T6-M4 6mm2 CEMBRE DROITE</t>
  </si>
  <si>
    <t>1184</t>
  </si>
  <si>
    <t>T6-M5</t>
  </si>
  <si>
    <t>T6-M5 6mm2 CEMBRE DROITE</t>
  </si>
  <si>
    <t>1185</t>
  </si>
  <si>
    <t>T6-M6</t>
  </si>
  <si>
    <t>T6-M6 6mm2 CEMBRE DROITE</t>
  </si>
  <si>
    <t>1186</t>
  </si>
  <si>
    <t>T6-M8</t>
  </si>
  <si>
    <t>T6-M8 6mm2 CEMBRE DROITE</t>
  </si>
  <si>
    <t>1187</t>
  </si>
  <si>
    <t>T70-L10</t>
  </si>
  <si>
    <t>T70-L10 70mm2 CEMBRE COUDE 90°</t>
  </si>
  <si>
    <t>1188</t>
  </si>
  <si>
    <t>T70-L12</t>
  </si>
  <si>
    <t>T70-L12 70mm2 CEMBRE COUDE 90°</t>
  </si>
  <si>
    <t>1189</t>
  </si>
  <si>
    <t>T70-L8</t>
  </si>
  <si>
    <t>T70-L8 70mm2 CEMBRE COUDE 90°</t>
  </si>
  <si>
    <t>T70-M10</t>
  </si>
  <si>
    <t>701-0733</t>
  </si>
  <si>
    <t>T70-M10 70mm2 CEMBRE DROITE</t>
  </si>
  <si>
    <t>1191</t>
  </si>
  <si>
    <t>T70-M12</t>
  </si>
  <si>
    <t>701-0734</t>
  </si>
  <si>
    <t>T70-M12 70mm2 CEMBRE DROITE</t>
  </si>
  <si>
    <t>1192</t>
  </si>
  <si>
    <t>T70-M8</t>
  </si>
  <si>
    <t>701-0732</t>
  </si>
  <si>
    <t>T70-M8 70mm2 CEMBRE DROITE</t>
  </si>
  <si>
    <t>1193</t>
  </si>
  <si>
    <t>T95-L10</t>
  </si>
  <si>
    <t>701-0770</t>
  </si>
  <si>
    <t>T95-L10 95mm2 CEMBRE COUDE 90°</t>
  </si>
  <si>
    <t>1194</t>
  </si>
  <si>
    <t>T95-L12</t>
  </si>
  <si>
    <t>701-0771</t>
  </si>
  <si>
    <t>T95-L12 95mm2 CEMBRE COUDE 90°</t>
  </si>
  <si>
    <t>1195</t>
  </si>
  <si>
    <t>T95-L8</t>
  </si>
  <si>
    <t>701-0772</t>
  </si>
  <si>
    <t>T95-L8 95mm2 CEMBRE COUDE 90°</t>
  </si>
  <si>
    <t>1196</t>
  </si>
  <si>
    <t>T95-M10</t>
  </si>
  <si>
    <t>701-0773</t>
  </si>
  <si>
    <t>T95-M10 95mm2 CEMBRE DROITE</t>
  </si>
  <si>
    <t>1197</t>
  </si>
  <si>
    <t>T95-M12</t>
  </si>
  <si>
    <t>701-0774</t>
  </si>
  <si>
    <t>T95-M12 95mm2 CEMBRE DROITE</t>
  </si>
  <si>
    <t>1198</t>
  </si>
  <si>
    <t>T95-M14</t>
  </si>
  <si>
    <t>T95-M14 95mm2 CEMBRE DROITE</t>
  </si>
  <si>
    <t>1199</t>
  </si>
  <si>
    <t>T95-M16</t>
  </si>
  <si>
    <t>T95-M16 95mm2 CEMBRE DROITE</t>
  </si>
  <si>
    <t>1200</t>
  </si>
  <si>
    <t>T95-M8</t>
  </si>
  <si>
    <t>T95-M8 95mm2 CEMBRE DROITE</t>
  </si>
  <si>
    <t>1201</t>
  </si>
  <si>
    <t>TCSECE3M3M1S4</t>
  </si>
  <si>
    <t>câble Ethernet - cordon droit - blindé renforcé - RJ45 - 1 m - CE</t>
  </si>
  <si>
    <t>1202</t>
  </si>
  <si>
    <t>TCSESPU083FN0</t>
  </si>
  <si>
    <t>ConneXium Premium Unmanaged Switch - 8 ports for copper</t>
  </si>
  <si>
    <t>1203</t>
  </si>
  <si>
    <t>TM251MESE-MARV</t>
  </si>
  <si>
    <t>TM251MESE</t>
  </si>
  <si>
    <t>Modicon M251, contrôleur, ports Ethernet+série, 24VCC</t>
  </si>
  <si>
    <t>1204</t>
  </si>
  <si>
    <t>TM3BCEIP</t>
  </si>
  <si>
    <t>I/O distributed module, Modicon TM3, IP20 Optimized Bus Coupler Ethernet Interface</t>
  </si>
  <si>
    <t>1205</t>
  </si>
  <si>
    <t>TM3DI8</t>
  </si>
  <si>
    <t>Discrete input module, Modicon TM3, 8 inputs (screw) 24 VDC</t>
  </si>
  <si>
    <t>1206</t>
  </si>
  <si>
    <t>TME10198</t>
  </si>
  <si>
    <t>LCDGraph 320x240 dots FSTN NEG Transmiss</t>
  </si>
  <si>
    <t>TME19970</t>
  </si>
  <si>
    <t>1208</t>
  </si>
  <si>
    <t>TOWLOK-M10-HBS-8</t>
  </si>
  <si>
    <t>TOWLOK ECROU+RONDELLE AUTOFREINE IMPERDABLE AC-ZI M10</t>
  </si>
  <si>
    <t>0379700010</t>
  </si>
  <si>
    <t>1209</t>
  </si>
  <si>
    <t>TOWLOK-M12-HBS-8</t>
  </si>
  <si>
    <t>TOWLOK ECROU+RONDELLE AUTOFREINE IMPERDABLE AC-ZI M12</t>
  </si>
  <si>
    <t>0379700012</t>
  </si>
  <si>
    <t>1210</t>
  </si>
  <si>
    <t>TOWLOK-M6-HBS-8</t>
  </si>
  <si>
    <t>TOWLOK ECROU+RONDELLE AUTOFREINE IMPERDABLE AC-ZI M6</t>
  </si>
  <si>
    <t>0379700006</t>
  </si>
  <si>
    <t>1211</t>
  </si>
  <si>
    <t>TOWLOK-M8-HBS-8</t>
  </si>
  <si>
    <t>TOWLOK ECROU+RONDELLE AUTOFREINE IMPERDABLE AC-ZI M8</t>
  </si>
  <si>
    <t>0379700008</t>
  </si>
  <si>
    <t>1212</t>
  </si>
  <si>
    <t>TRANSPALETTE-VERT</t>
  </si>
  <si>
    <t>1213</t>
  </si>
  <si>
    <t>TRV00217</t>
  </si>
  <si>
    <t>ACCESS LIAISON MODBUS LOT DE 10</t>
  </si>
  <si>
    <t>1214</t>
  </si>
  <si>
    <t>TRV00810</t>
  </si>
  <si>
    <t>EnerlinX - Cordons RJ45/RJ45 mâle pour câblage ULP - longueur 1m - Lot de 5</t>
  </si>
  <si>
    <t>1215</t>
  </si>
  <si>
    <t>TRV00880</t>
  </si>
  <si>
    <t>TERMINAISONS ULP LOT DE 10</t>
  </si>
  <si>
    <t>1216</t>
  </si>
  <si>
    <t>TS64GMTS400S</t>
  </si>
  <si>
    <t>Transcend SATA III 6Gb/s M.2 SSD 400S</t>
  </si>
  <si>
    <t>1217</t>
  </si>
  <si>
    <t>UNC6-115-1711</t>
  </si>
  <si>
    <t>BOITIER 2CTS MATNLOCK</t>
  </si>
  <si>
    <t>1218</t>
  </si>
  <si>
    <t>UNC6-23300320</t>
  </si>
  <si>
    <t>Carte reperes RC61010x(11a20) horizontal</t>
  </si>
  <si>
    <t>1220</t>
  </si>
  <si>
    <t>UNC6-23300421</t>
  </si>
  <si>
    <t>Carte reperes RC61010x(21a30) horizontal</t>
  </si>
  <si>
    <t>UNC6-2509722194</t>
  </si>
  <si>
    <t>planches de repérage bornes 1-10</t>
  </si>
  <si>
    <t>1222</t>
  </si>
  <si>
    <t>UNC6-34408002</t>
  </si>
  <si>
    <t>Armoire GVM vide</t>
  </si>
  <si>
    <t>1224</t>
  </si>
  <si>
    <t>UNC6-5102087400</t>
  </si>
  <si>
    <t>GOULOTTE 25*40 Ref PLW21154</t>
  </si>
  <si>
    <t>1225</t>
  </si>
  <si>
    <t>UNC6-548610</t>
  </si>
  <si>
    <t>1227</t>
  </si>
  <si>
    <t>UNC6-680-1878</t>
  </si>
  <si>
    <t>1228</t>
  </si>
  <si>
    <t>UNC6-A9Q14225</t>
  </si>
  <si>
    <t>1229</t>
  </si>
  <si>
    <t>UNC6-AF_115-1755</t>
  </si>
  <si>
    <t>BOITIER MALE    HE15 6ptREF AMP 350715-1</t>
  </si>
  <si>
    <t>1231</t>
  </si>
  <si>
    <t>UNC6-AF_B301232A</t>
  </si>
  <si>
    <t>PORTE FUSIBLE SI TT30/31</t>
  </si>
  <si>
    <t>FERRAZ</t>
  </si>
  <si>
    <t>1232</t>
  </si>
  <si>
    <t>UNC6-AF_H07RNF1X95TGL</t>
  </si>
  <si>
    <t>FIL H07RNF 95 mm2</t>
  </si>
  <si>
    <t>1233</t>
  </si>
  <si>
    <t>UNC6-AF_R300004C</t>
  </si>
  <si>
    <t>FUSIBLE 6URD 31 TT F0400</t>
  </si>
  <si>
    <t>1234</t>
  </si>
  <si>
    <t>UNC6-AF_X310014C</t>
  </si>
  <si>
    <t>SIGNALISATION FUSIONFUSIBLE</t>
  </si>
  <si>
    <t>1235</t>
  </si>
  <si>
    <t>UNC6-AK2CD37</t>
  </si>
  <si>
    <t>COVER FOR CABLE DUCT DIN</t>
  </si>
  <si>
    <t>1236</t>
  </si>
  <si>
    <t>UNC6-EMBALLAGE_SPECIAL</t>
  </si>
  <si>
    <t>1 CAISSE  4A L2090 W1180 H520 GLD - KIT PIECES</t>
  </si>
  <si>
    <t>1237</t>
  </si>
  <si>
    <t>UT0S18JCSL</t>
  </si>
  <si>
    <t>Serre-câble Droit Souriau série UT0, taille 18 pour Connecteur cylindrique série UT0-UT0W</t>
  </si>
  <si>
    <t>1238</t>
  </si>
  <si>
    <t>UTG01823P</t>
  </si>
  <si>
    <t>Connecteur circulaire Souriau série UTG 23 contacts, Montage sur Platine, raccordement A sertir</t>
  </si>
  <si>
    <t>1239</t>
  </si>
  <si>
    <t>UTG61823SN</t>
  </si>
  <si>
    <t>Connecteur circulaire Souriau série UTG 23 contacts, Montage sur câble, raccordement A sertir</t>
  </si>
  <si>
    <t>1240</t>
  </si>
  <si>
    <t>VCF02</t>
  </si>
  <si>
    <t>TeSys VCF - inter.-sectionneur - 3P - 690V 12A - poignée rouge cadenassable</t>
  </si>
  <si>
    <t>1241</t>
  </si>
  <si>
    <t>VIS-CHC-M6X220</t>
  </si>
  <si>
    <t>ISO4762-10.9-5-M6X220</t>
  </si>
  <si>
    <t>1242</t>
  </si>
  <si>
    <t>VW3A8306D30</t>
  </si>
  <si>
    <t>CABLE MODBUS RJ-DENUDE 3M RJ45</t>
  </si>
  <si>
    <t>1243</t>
  </si>
  <si>
    <t>VW3A8306DRC</t>
  </si>
  <si>
    <t>1244</t>
  </si>
  <si>
    <t>VW3A8306RC</t>
  </si>
  <si>
    <t>Altivar - terminaison ligne Modbus - pr extrémité de ligne RS485 - conn. RJ45</t>
  </si>
  <si>
    <t>1245</t>
  </si>
  <si>
    <t>WPC20</t>
  </si>
  <si>
    <t>1246</t>
  </si>
  <si>
    <t>XB4BVB3</t>
  </si>
  <si>
    <t>Harmony XB4 - voyant lumineux DEL - Ø22 - vert - 24V - vis étrier</t>
  </si>
  <si>
    <t>1247</t>
  </si>
  <si>
    <t>XB6EAV3BP</t>
  </si>
  <si>
    <t>XB6E, round green, 16mm, plastic, IP65, integral LED, 24V DC</t>
  </si>
  <si>
    <t>1248</t>
  </si>
  <si>
    <t>YSLY-JZ-12G1</t>
  </si>
  <si>
    <t>CL5 PVC YSL-JZ 12G1mm2 TGL noir numéroté + V/J - Touret 25m</t>
  </si>
  <si>
    <t>1249</t>
  </si>
  <si>
    <t>YSLY-JZ-25G1</t>
  </si>
  <si>
    <t>CL5 PVC YSL-JZ 25G1mm2 TGL noir numéroté + V/J - Touret 25m</t>
  </si>
  <si>
    <t>1250</t>
  </si>
  <si>
    <t>YSLY-JZ-25G1_5</t>
  </si>
  <si>
    <t>CL5 PVC YSL-JZ 25G1,5mm2 TGL noir numéroté + V/J - Touret 25m</t>
  </si>
  <si>
    <t>1251</t>
  </si>
  <si>
    <t>YSLY-OZ-2X1</t>
  </si>
  <si>
    <t>CL5 PVC YSLY OZ 2x1mm2 noir numéroté - Touret 25m</t>
  </si>
  <si>
    <t>1252</t>
  </si>
  <si>
    <t>YSLY-OZ-4X1</t>
  </si>
  <si>
    <t>CL5 PVC YSLY OZ 4x1mm2 noir numéroté - Touret 25m</t>
  </si>
  <si>
    <t>1253</t>
  </si>
  <si>
    <t>YSLY-OZ-7X1</t>
  </si>
  <si>
    <t>CL5 PVC YSLY OZ 7x1mm2 noir numéroté - Touret 25m</t>
  </si>
  <si>
    <t>1254</t>
  </si>
  <si>
    <t>ZB5SZ3</t>
  </si>
  <si>
    <t>Harmony XB5 - bouchon obturateur - Ø22 - noir</t>
  </si>
  <si>
    <t>1255</t>
  </si>
  <si>
    <t>ZB6YF03</t>
  </si>
  <si>
    <t>XB6E, Fast connector socket for IPB, 1 NO/NC</t>
  </si>
  <si>
    <t>1256</t>
  </si>
  <si>
    <t>ZBRTT1</t>
  </si>
  <si>
    <t>Wireless Temperature &amp; Humidity sensor</t>
  </si>
  <si>
    <t>1257</t>
  </si>
  <si>
    <t>ISO4017-M10X18-A2K-8_8</t>
  </si>
  <si>
    <t>Screw MSC HXG M10 x 18mm A2K ou VDZ STL</t>
  </si>
  <si>
    <t>1258</t>
  </si>
  <si>
    <t>S-LINE-4P-2000A-AL-80MM-BATTERY</t>
  </si>
  <si>
    <t>INTERXION GVX1250 S-LINE-4P-2000A-AL-80MM-BATTERY</t>
  </si>
  <si>
    <t>CLIENT</t>
  </si>
  <si>
    <t>1259</t>
  </si>
  <si>
    <t>S-LINE-4P-2500A-AL-80MM-INPUT</t>
  </si>
  <si>
    <t>INTERXION GVX1250 S-LINE-4P-2500A-AL-80MM-INPUT</t>
  </si>
  <si>
    <t>1260</t>
  </si>
  <si>
    <t>S-LINE-5P-2000A-AL-80MM-OUTPUT</t>
  </si>
  <si>
    <t>INTERXION GVX1250 S-LINE-5P-2000A-AL-80MM-OUTPUT</t>
  </si>
  <si>
    <t>1261</t>
  </si>
  <si>
    <t>C63L3</t>
  </si>
  <si>
    <t>ComPacT NSX630L - bloc de coupure sans déclencheur - 630A - 3P - 150kA</t>
  </si>
  <si>
    <t>1262</t>
  </si>
  <si>
    <t>C6332D630</t>
  </si>
  <si>
    <t>ComPacT NSX - déclencheur MicroLogic 2.3 630A - 3P3D pour NSX630</t>
  </si>
  <si>
    <t>1263</t>
  </si>
  <si>
    <t>C63L4</t>
  </si>
  <si>
    <t>ComPacT NSX630L - bloc de coupure sans déclencheur - 630A - 4P - 150kA</t>
  </si>
  <si>
    <t>1264</t>
  </si>
  <si>
    <t>C6342D630</t>
  </si>
  <si>
    <t>ComPacT NSX - déclencheur MicroLogic 2.3 630A - 4P4D pour NSX630</t>
  </si>
  <si>
    <t>1265</t>
  </si>
  <si>
    <t>s-line-4p-2000a-al-110mm-std</t>
  </si>
  <si>
    <t>S-LINE-4P-2000A-AL-110mm-STD</t>
  </si>
  <si>
    <t>S-LINE  FEEDER 4P 2000A AL STD 110mm STEPS</t>
  </si>
  <si>
    <t>1266</t>
  </si>
  <si>
    <t>LV833668SP</t>
  </si>
  <si>
    <t>MasterPact MTZ1/2/3 - décl mini de tension MN - 24Vca 24/30Vcc - pièce détachée</t>
  </si>
  <si>
    <t>1267</t>
  </si>
  <si>
    <t>LV847380</t>
  </si>
  <si>
    <t>Bobine à minima de tension MN 24V AC-24/30V DC pour Masterpact MTZ1 fixe</t>
  </si>
  <si>
    <t>1268</t>
  </si>
  <si>
    <t>1SNA234000R0200</t>
  </si>
  <si>
    <t>Traceur ENTRELEC AMS600/300</t>
  </si>
  <si>
    <t>1269</t>
  </si>
  <si>
    <t>1SNA190005R2400</t>
  </si>
  <si>
    <t>D300/55.FF Stud Terminal Block - Feed-through - Grey</t>
  </si>
  <si>
    <t>1SNA190019R2100</t>
  </si>
  <si>
    <t>CPUF185 Protecting Covers Grey</t>
  </si>
  <si>
    <t>1271</t>
  </si>
  <si>
    <t>NSYTRAL21001</t>
  </si>
  <si>
    <t>Pont enfichable - 10 points - pour bornes 2,5mm² - rouge</t>
  </si>
  <si>
    <t>1272</t>
  </si>
  <si>
    <t>C63H4</t>
  </si>
  <si>
    <t>ComPacT NSX630H - bloc de coupure sans déclencheur - 630A - 4P - 70kA</t>
  </si>
  <si>
    <t>1273</t>
  </si>
  <si>
    <t>C6345E630</t>
  </si>
  <si>
    <t>ComPacT NSX - déclencheur MicroLogic 5.3 E 630A - 4P4D pour NSX630</t>
  </si>
  <si>
    <t>1274</t>
  </si>
  <si>
    <t>C25H4</t>
  </si>
  <si>
    <t>ComPacT NSX250H - bloc de coupure sans déclencheur - 250A - 4P - 70kA - fixe</t>
  </si>
  <si>
    <t>C2545E250</t>
  </si>
  <si>
    <t>ComPacT NSX - déclencheur MicroLogic 5.2E 250A - 4P4D pour NSX250</t>
  </si>
  <si>
    <t>1276</t>
  </si>
  <si>
    <t>C25H3</t>
  </si>
  <si>
    <t>ComPacT NSX250H - bloc de coupure sans déclencheur - 250A - 3P - 70kA - fixe</t>
  </si>
  <si>
    <t>1277</t>
  </si>
  <si>
    <t>LV43259101</t>
  </si>
  <si>
    <t>LV432591</t>
  </si>
  <si>
    <t>ComPacT NSX - cache-borne court - 2/3P - pour NSX400-630</t>
  </si>
  <si>
    <t>1278</t>
  </si>
  <si>
    <t>KTA1000ER72-80-1</t>
  </si>
  <si>
    <t>KTA1000ER72-80</t>
  </si>
  <si>
    <t>SE KTA1000ER72 J=K=M=80mm A=235mm</t>
  </si>
  <si>
    <t>1279</t>
  </si>
  <si>
    <t>KTA1000ER52-80-1</t>
  </si>
  <si>
    <t>KTA1000ER52-80</t>
  </si>
  <si>
    <t>SE KTA1000ER52 J=K=M=80mm A=235mm</t>
  </si>
  <si>
    <t>1280</t>
  </si>
  <si>
    <t>KTA1000ER52-80-2</t>
  </si>
  <si>
    <t>Non acheter par MBD envoyé directement chez le client (différent type de tête)</t>
  </si>
  <si>
    <t>1281</t>
  </si>
  <si>
    <t>KTA2500ER43-80-200</t>
  </si>
  <si>
    <t>KT 4X2500AL ALIMENTATION ER N3 / J=K=M=80 / A=200</t>
  </si>
  <si>
    <t>1282</t>
  </si>
  <si>
    <t>KTA2000ER43-80-200_LOAD</t>
  </si>
  <si>
    <t>KTA2000ER43-80-200</t>
  </si>
  <si>
    <t>KT 4X2000AL ALIMENTATION ER N3 / J=K=M=80 / A=200</t>
  </si>
  <si>
    <t>1283</t>
  </si>
  <si>
    <t>KTA2000ER43-80-200_BATT</t>
  </si>
  <si>
    <t>34411247</t>
  </si>
  <si>
    <t>1285</t>
  </si>
  <si>
    <t>34412568</t>
  </si>
  <si>
    <t>1286</t>
  </si>
  <si>
    <t>MATERIAL CODE</t>
  </si>
  <si>
    <t>MATERIAL DESCRIPTION</t>
  </si>
  <si>
    <t>FOURNISSEUR</t>
  </si>
  <si>
    <t>CODE ORACLE</t>
  </si>
  <si>
    <t>UNASSIGNED</t>
  </si>
  <si>
    <t>UNDEF</t>
  </si>
  <si>
    <t>APC MBT</t>
  </si>
  <si>
    <t>WOOD-CONTREPLAQUE-PIN</t>
  </si>
  <si>
    <t>WOOD PIN</t>
  </si>
  <si>
    <t>BOIS</t>
  </si>
  <si>
    <t>WOOD-PIN</t>
  </si>
  <si>
    <t>CTO</t>
  </si>
  <si>
    <t>CTO_MBT</t>
  </si>
  <si>
    <t>1CPR011961</t>
  </si>
  <si>
    <t>COPPER BAR</t>
  </si>
  <si>
    <t>CUIVRE</t>
  </si>
  <si>
    <t>COP_ETO</t>
  </si>
  <si>
    <t>COPPER_BAR-1CPR011961</t>
  </si>
  <si>
    <t>HUA12835</t>
  </si>
  <si>
    <t>ALU BAR BEND</t>
  </si>
  <si>
    <t>HUA30811</t>
  </si>
  <si>
    <t>ALU BAR FLAT</t>
  </si>
  <si>
    <t>COPPER_BAR_KIT</t>
  </si>
  <si>
    <t>COPPER BAR KIT</t>
  </si>
  <si>
    <t>CUIVRE_KIT</t>
  </si>
  <si>
    <t>DECOUPE</t>
  </si>
  <si>
    <t>DECOUPE ATELIER</t>
  </si>
  <si>
    <t>ATELIER</t>
  </si>
  <si>
    <t>SHM_ETO</t>
  </si>
  <si>
    <t>DECOUPE_ETO</t>
  </si>
  <si>
    <t>FILERIE</t>
  </si>
  <si>
    <t>FILERIES / CABLES</t>
  </si>
  <si>
    <t>WIR_ETO</t>
  </si>
  <si>
    <t>1ADH012826</t>
  </si>
  <si>
    <t>INDUSTRIAL MARKING</t>
  </si>
  <si>
    <t>MARKING</t>
  </si>
  <si>
    <t>ETQ_ETO</t>
  </si>
  <si>
    <t>ETIQUETTE</t>
  </si>
  <si>
    <t>1STE009949</t>
  </si>
  <si>
    <t>INOX / STAINLESS</t>
  </si>
  <si>
    <t>METAL</t>
  </si>
  <si>
    <t>1STE010081</t>
  </si>
  <si>
    <t>ACIER DC01</t>
  </si>
  <si>
    <t>1STE010897</t>
  </si>
  <si>
    <t>ACIER EZ</t>
  </si>
  <si>
    <t>DECOUPE_SHM</t>
  </si>
  <si>
    <t>DECOUPE STT METAL</t>
  </si>
  <si>
    <t>DECOUPE_SMT</t>
  </si>
  <si>
    <t>DECOUPE_ST</t>
  </si>
  <si>
    <t>DECOUPE SOUS TRAITANCE</t>
  </si>
  <si>
    <t>HUA10316</t>
  </si>
  <si>
    <t>ACIER GALVA</t>
  </si>
  <si>
    <t>HUA12808</t>
  </si>
  <si>
    <t>ALU</t>
  </si>
  <si>
    <t>SMT_ACIER-1STE010081</t>
  </si>
  <si>
    <t>SMT_GALVA-HUA10316</t>
  </si>
  <si>
    <t>PLS_ETO</t>
  </si>
  <si>
    <t>SMT_INOX-1STE009949</t>
  </si>
  <si>
    <t>SMT-ALU-HUA12808</t>
  </si>
  <si>
    <t>BOM</t>
  </si>
  <si>
    <t>NOMENCLATURE</t>
  </si>
  <si>
    <t>NOM</t>
  </si>
  <si>
    <t>1593-001200</t>
  </si>
  <si>
    <t>PC</t>
  </si>
  <si>
    <t>PLASTIQUE</t>
  </si>
  <si>
    <t>1PCG012808</t>
  </si>
  <si>
    <t>PLASTIC FILM</t>
  </si>
  <si>
    <t>1PCG012809</t>
  </si>
  <si>
    <t>INSULATING FILM</t>
  </si>
  <si>
    <t>1TPM006917</t>
  </si>
  <si>
    <t>PMMA</t>
  </si>
  <si>
    <t>1TPM009040</t>
  </si>
  <si>
    <t>PC V-0</t>
  </si>
  <si>
    <t>DECOUPE_PLA</t>
  </si>
  <si>
    <t>DECOUPE STT PLASTIQUE</t>
  </si>
  <si>
    <t>DECOUPE_PLS</t>
  </si>
  <si>
    <t>GP03-15</t>
  </si>
  <si>
    <t>GPO3 15mm V-0</t>
  </si>
  <si>
    <t>GP03-15MM</t>
  </si>
  <si>
    <t>GPO3-15</t>
  </si>
  <si>
    <t>HUA15211</t>
  </si>
  <si>
    <t>PLASTIC SHEET</t>
  </si>
  <si>
    <t>HUA15212</t>
  </si>
  <si>
    <t>PLASTIC ROD</t>
  </si>
  <si>
    <t>HUA15213</t>
  </si>
  <si>
    <t>PLASTIC FOAM</t>
  </si>
  <si>
    <t>HUA19947</t>
  </si>
  <si>
    <t>MAKROLON</t>
  </si>
  <si>
    <t>HUA20576</t>
  </si>
  <si>
    <t>PLASTIC MOLD</t>
  </si>
  <si>
    <t>HUA35575</t>
  </si>
  <si>
    <t>PVC</t>
  </si>
  <si>
    <t>HUA45109</t>
  </si>
  <si>
    <t>PC 2mm V-0</t>
  </si>
  <si>
    <t>HUA45113</t>
  </si>
  <si>
    <t>PC 1.5mm V-2</t>
  </si>
  <si>
    <t>HUA45460</t>
  </si>
  <si>
    <t>GPO3 8mm V-0</t>
  </si>
  <si>
    <t>MAT_LIB_001</t>
  </si>
  <si>
    <t>PLA-GPO3-15MM-HUA45460</t>
  </si>
  <si>
    <t>PLA-GPO3-8MM-HUA45460</t>
  </si>
  <si>
    <t>PLA-GPO3-HUA45460</t>
  </si>
  <si>
    <t>GPO3 V-0</t>
  </si>
  <si>
    <t>PLA-MAKROLON-BLACK-HUA23398</t>
  </si>
  <si>
    <t>PLA SHEET PC BLACK V-0 1.6mm Textured</t>
  </si>
  <si>
    <t>PLA-MAKROLON-WHITE-HUA19138</t>
  </si>
  <si>
    <t>PLA SHEET PC WHITE V-0 1.6mm Textured</t>
  </si>
  <si>
    <t>PLA-MAT_VERRE_EPOXY-EPMS7</t>
  </si>
  <si>
    <t>ECROU EPMS7</t>
  </si>
  <si>
    <t>PLA-MAT_VERRE_EPOXY-EPRS1</t>
  </si>
  <si>
    <t>TIGE FILTEE EPRS1</t>
  </si>
  <si>
    <t>PLA-MAT_VERRE_EPOXY-EPRS6</t>
  </si>
  <si>
    <t>TIGE FILTEE EPRS6 V-0</t>
  </si>
  <si>
    <t>PLA-PC-2MM-V0-HUA45109</t>
  </si>
  <si>
    <t>PLA-PC-3MM-V0-HUA45110</t>
  </si>
  <si>
    <t>PC 3mm V-0</t>
  </si>
  <si>
    <t>PLA-TUBE_FIBRE_VERRE-G11</t>
  </si>
  <si>
    <t>TUBE G11</t>
  </si>
  <si>
    <t>=S=</t>
  </si>
  <si>
    <t>ELT_ACT</t>
  </si>
  <si>
    <t>DIST_ETO</t>
  </si>
  <si>
    <t>SCHNEIDER</t>
  </si>
  <si>
    <t>SA</t>
  </si>
  <si>
    <t>SOUS-ENSEMBLE</t>
  </si>
  <si>
    <t>STI</t>
  </si>
  <si>
    <t>HUA10371</t>
  </si>
  <si>
    <t>COLORING AGENTS</t>
  </si>
  <si>
    <t>TO BE DEFINED</t>
  </si>
  <si>
    <t>HUA10488</t>
  </si>
  <si>
    <t>ALU BAR</t>
  </si>
  <si>
    <t>HUA17334</t>
  </si>
  <si>
    <t>PCB</t>
  </si>
  <si>
    <t>8_8</t>
  </si>
  <si>
    <t>TFO TRI 400/230V + N 200KVA BCV</t>
  </si>
  <si>
    <t>RIVET_AVDEL_ACIER</t>
  </si>
  <si>
    <t>CHM1DU Fuse-holder FH 10 X 38 DIN RAIL 35MM 30A 600V 75C</t>
  </si>
  <si>
    <t>0M-3402007700</t>
  </si>
  <si>
    <t>ASSY SSW 250A STS</t>
  </si>
  <si>
    <t>65</t>
  </si>
  <si>
    <t>0P316802</t>
  </si>
  <si>
    <t>CARTE CS STS 250A</t>
  </si>
  <si>
    <t>71</t>
  </si>
  <si>
    <t>88</t>
  </si>
  <si>
    <t>1718855</t>
  </si>
  <si>
    <t>Current Transformer, , 62 x 40mm Diameter , 5A Input, 5 A Output, 5:5</t>
  </si>
  <si>
    <t>1SNA115149R2000</t>
  </si>
  <si>
    <t>Bloc de jonction à goujon Entrelec SNA, 120mm² Gris</t>
  </si>
  <si>
    <t>208-3919</t>
  </si>
  <si>
    <t>Interrupteur à came RS PRO, 3 contacts , 4 pôles, 20A</t>
  </si>
  <si>
    <t>109</t>
  </si>
  <si>
    <t>25278001_1</t>
  </si>
  <si>
    <t>25278001</t>
  </si>
  <si>
    <t>SIX PANS FEMELLE/FEMELLE</t>
  </si>
  <si>
    <t>266-2632</t>
  </si>
  <si>
    <t>Câble Ethernet catégorie 6 UTP RS PRO, Gris, 2m PVC Avec connecteur Droit</t>
  </si>
  <si>
    <t>34410004_BULK</t>
  </si>
  <si>
    <t>3110004</t>
  </si>
  <si>
    <t>COFFRET S3D H1000xL800xP400 RAL9003ST W21070270TGF/A0 317558cor</t>
  </si>
  <si>
    <t>31107</t>
  </si>
  <si>
    <t>interrupteursectionneur Interpact INS250 4P 250 A</t>
  </si>
  <si>
    <t>34404248_AK</t>
  </si>
  <si>
    <t>34410001RAL9003_02</t>
  </si>
  <si>
    <t>COFFRET S3D H800xL800xP300 RAL9003ST W21070266TGF/A0 317554cor</t>
  </si>
  <si>
    <t>34410004RAL9003</t>
  </si>
  <si>
    <t>34412720</t>
  </si>
  <si>
    <t>CB / NS800H Micro2.2 4P4d</t>
  </si>
  <si>
    <t>34413004</t>
  </si>
  <si>
    <t>SE ARMOIRE SAREL SFN H1400 L600 P600 STS60 3P ETO 415V _ OFFRE 252584/01</t>
  </si>
  <si>
    <t>34413196</t>
  </si>
  <si>
    <t>Cable RS485 3M</t>
  </si>
  <si>
    <t>34413197</t>
  </si>
  <si>
    <t>Cable RJ45 2M CAT6</t>
  </si>
  <si>
    <t>34413303_01</t>
  </si>
  <si>
    <t>Wire STS 1250A Option PASS600L</t>
  </si>
  <si>
    <t>34413415</t>
  </si>
  <si>
    <t>TFO 80 kva 400/115V BCV svt BCV-482622</t>
  </si>
  <si>
    <t>BVC</t>
  </si>
  <si>
    <t>3GAA062312-ASF</t>
  </si>
  <si>
    <t>moteur tri-0.18kw-400v</t>
  </si>
  <si>
    <t>abb</t>
  </si>
  <si>
    <t>411-227</t>
  </si>
  <si>
    <t>Câble Ethernet catégorie 6 S/FTP RS PRO, Noir, 1m PVC Avec connecteur</t>
  </si>
  <si>
    <t>ISOLATEUR TP 30M6 548440</t>
  </si>
  <si>
    <t>ISOLATEUR TP 60M12 548601</t>
  </si>
  <si>
    <t>548610</t>
  </si>
  <si>
    <t>ISOLATEUR TP 60M10 548610</t>
  </si>
  <si>
    <t>66061</t>
  </si>
  <si>
    <t>MGE Jbus/Modbus Card</t>
  </si>
  <si>
    <t>665-9661</t>
  </si>
  <si>
    <t>Module d'interface HE10 34 Contacts, Mâle, Montage sur Rail DIN</t>
  </si>
  <si>
    <t>220</t>
  </si>
  <si>
    <t>244</t>
  </si>
  <si>
    <t>245</t>
  </si>
  <si>
    <t>730-0489</t>
  </si>
  <si>
    <t>MSTB 2,5/ 2-ST-5,08 EBP 2-5 - PCB connector PHOENIX 1700984</t>
  </si>
  <si>
    <t>1700984</t>
  </si>
  <si>
    <t>284</t>
  </si>
  <si>
    <t>830-0674</t>
  </si>
  <si>
    <t>POLYAMIDE STRUT - L=8 MM</t>
  </si>
  <si>
    <t>84044AA</t>
  </si>
  <si>
    <t>84045</t>
  </si>
  <si>
    <t>TFO 100KVA 400/400V BCV</t>
  </si>
  <si>
    <t>850-3267</t>
  </si>
  <si>
    <t>BORDER OF PROTECTION 6.5X9.5 MM</t>
  </si>
  <si>
    <t>861-0043</t>
  </si>
  <si>
    <t>Rivet SNAP IN RD 19mm ACETAL</t>
  </si>
  <si>
    <t>870-3400163800</t>
  </si>
  <si>
    <t>ROOF 1000</t>
  </si>
  <si>
    <t>870-3400189500</t>
  </si>
  <si>
    <t>TFO SUPPORT BAR</t>
  </si>
  <si>
    <t>870-34406609</t>
  </si>
  <si>
    <t>LOCK CAM 700</t>
  </si>
  <si>
    <t>870-34406610</t>
  </si>
  <si>
    <t>BACK PANEL 700</t>
  </si>
  <si>
    <t>870-34406975</t>
  </si>
  <si>
    <t>PANEL SIDE GALAXY WHITE 9003 (QVE)</t>
  </si>
  <si>
    <t>870-34406976</t>
  </si>
  <si>
    <t>DOOR 700 GALAXY (QVE) WHITE 9003</t>
  </si>
  <si>
    <t>326</t>
  </si>
  <si>
    <t>870-34406977</t>
  </si>
  <si>
    <t>DOOR 300 GALAXY WHITE 9003</t>
  </si>
  <si>
    <t>870-34407483RAL9003</t>
  </si>
  <si>
    <t>870-34407483</t>
  </si>
  <si>
    <t>DOOR 400X1900 GALAXY WHITE 9003</t>
  </si>
  <si>
    <t>870-5102784000</t>
  </si>
  <si>
    <t>870-51027840AM-001</t>
  </si>
  <si>
    <t>COVER TOP H=1400 STS ANTHRACITE BLACK</t>
  </si>
  <si>
    <t>880-5396</t>
  </si>
  <si>
    <t>BUS PE CUPPERBAR CBC COMPASS</t>
  </si>
  <si>
    <t>916-0255</t>
  </si>
  <si>
    <t>Connecteur traversant RJ45 cat. 6 RS PRO, 2 ports UTP</t>
  </si>
  <si>
    <t>A9A15219</t>
  </si>
  <si>
    <t>Acti9 iTR - transformateur de sécurité - 25VA - 230Vca/12-24Vca</t>
  </si>
  <si>
    <t>A9A26981</t>
  </si>
  <si>
    <t>Acti9, cache-vis pour iC60 iID, 4P, lot de 20</t>
  </si>
  <si>
    <t>A9E18032</t>
  </si>
  <si>
    <t>Acti9 iPB bouton-poussoir 1 NO 20A 230VCA</t>
  </si>
  <si>
    <t>A9E18033</t>
  </si>
  <si>
    <t>Acti9, iPB bouton-poussoir simple gris 1 NO + 1 NF 20A 230VCA</t>
  </si>
  <si>
    <t>A9E18070</t>
  </si>
  <si>
    <t>Acti9, iSSW commutateur 2 positions 1 contact inverseur OF 20A 230V</t>
  </si>
  <si>
    <t>a9e18330</t>
  </si>
  <si>
    <t>Acti9, iIL voyant lumineux simple rouge 12...48VCA/CC</t>
  </si>
  <si>
    <t>A9E21180</t>
  </si>
  <si>
    <t>Acti9, iRCP relais de contrôle de phase 400V</t>
  </si>
  <si>
    <t>377</t>
  </si>
  <si>
    <t>A9F7430101</t>
  </si>
  <si>
    <t>A9F74301</t>
  </si>
  <si>
    <t>ACTI 9 IC60H/N 3P -A9F74301</t>
  </si>
  <si>
    <t>A9F7430402</t>
  </si>
  <si>
    <t>A9F74304</t>
  </si>
  <si>
    <t>Acti9 iDT40T - disjoncteur modulaire - 1P+N - 2A - courbe C - 4500A/6kA</t>
  </si>
  <si>
    <t>A9F75203</t>
  </si>
  <si>
    <t>Acti9 iC60N - Disjoncteur - 2P - 3A - Courbe D - 400Vca - 6000A/50kA</t>
  </si>
  <si>
    <t>A9F7721001</t>
  </si>
  <si>
    <t>A9F77210</t>
  </si>
  <si>
    <t>ACTI 9 IC60H/N 2P - A9F77210</t>
  </si>
  <si>
    <t>A9F7741001</t>
  </si>
  <si>
    <t>A9F77410</t>
  </si>
  <si>
    <t>ACTI 9 IC60H/N 4P - A9F77410</t>
  </si>
  <si>
    <t>A9F8420201</t>
  </si>
  <si>
    <t>iC60H - Disjoncteur - 2P - 2A - Courbe C - 400Vca - 10000A/70kA</t>
  </si>
  <si>
    <t>A9F8420301</t>
  </si>
  <si>
    <t>A9F84203</t>
  </si>
  <si>
    <t>iC60H - Disjoncteur - 2P - 3A - Courbe C - 400Vca - 10000A/70kA</t>
  </si>
  <si>
    <t>a9p22602</t>
  </si>
  <si>
    <t>A9P22604</t>
  </si>
  <si>
    <t>Acti9 iDT40T - disjoncteur modulaire - 1P+N - 4A - courbe C - 4500A/6kA</t>
  </si>
  <si>
    <t>A9S60220</t>
  </si>
  <si>
    <t>Acti9, iSW interrupteur de commande 2P 20A 415VCA</t>
  </si>
  <si>
    <t>ABLS1A24031</t>
  </si>
  <si>
    <t>Modicon ABL - alim à découpage - 3,1A - 100à240Vca mono/biphasé - 24Vcc</t>
  </si>
  <si>
    <t>atv12h018m2</t>
  </si>
  <si>
    <t>Altivar ATV12 - variateur de vit. - 0,18kW 0,25CV - 200..240V - 1ph - radiateur</t>
  </si>
  <si>
    <t>ATV12H018M3</t>
  </si>
  <si>
    <t>Altivar ATV12 var de vit. 0,18kW 0,25CV - 200.240V - 3ph - radiateur</t>
  </si>
  <si>
    <t>B301232</t>
  </si>
  <si>
    <t>SI TT 30/31 Semiconductor Fuses AC+DC Square-boby Fuse Bases</t>
  </si>
  <si>
    <t>MERSEN</t>
  </si>
  <si>
    <t>BCV-482622</t>
  </si>
  <si>
    <t>TFO 80 kva 400/115V BCV svt OT-200093</t>
  </si>
  <si>
    <t>C164160S</t>
  </si>
  <si>
    <t>NSX160NA - interrupteur-sectionneur - 160A - 4P</t>
  </si>
  <si>
    <t>C25H32D250</t>
  </si>
  <si>
    <t>ComPacT NSX250H - dj-Mic 2.2 250A - 3P3D - 70kA - fixe</t>
  </si>
  <si>
    <t>472</t>
  </si>
  <si>
    <t>C25H6TM250</t>
  </si>
  <si>
    <t>ComPacT NSX250H - disjoncteur - TM-D 250A - 4P3D - 70kA - montage fixe</t>
  </si>
  <si>
    <t>C404400S</t>
  </si>
  <si>
    <t>ComPacT NSX400NA - Interrupteur-sectionneur - 400A - 4P</t>
  </si>
  <si>
    <t>C40N42D400</t>
  </si>
  <si>
    <t>ComPacT NSX400N - disjoncteur - MicroLogic 2.3 400A - 4P4D - 50kA - fixe</t>
  </si>
  <si>
    <t>C63S3TM500D</t>
  </si>
  <si>
    <t>C63S3TM600D</t>
  </si>
  <si>
    <t>ComPacT NSX630S DC - disjoncteur CC - TM-DC 600A - 3P3D - 100kA - montage fixe</t>
  </si>
  <si>
    <t>CAD32P7</t>
  </si>
  <si>
    <t>TeSys CAD32 - contacteur - 3F+2O - instantané - 10A - 230Vca</t>
  </si>
  <si>
    <t>Cache écrou M 12 Clé 18 mm - Noir (PLASTEM CE12SW18)</t>
  </si>
  <si>
    <t>Cache écrou M 12 Clé 19 mm - Noir (PLASTEM CE12SW19)</t>
  </si>
  <si>
    <t>DIN522_4X15X1</t>
  </si>
  <si>
    <t>DIN522-C-A2-4,3X15X1</t>
  </si>
  <si>
    <t>RONDELLE LARGE M4 DIN522</t>
  </si>
  <si>
    <t>DIN7500-1-M5X8-TF-TX25-A2K</t>
  </si>
  <si>
    <t>Screws TF TX25 M5 x 8mm Autotaraudeuse Tête fraisée A2K</t>
  </si>
  <si>
    <t>CONTROL BOM</t>
  </si>
  <si>
    <t>GB2DB06</t>
  </si>
  <si>
    <t>disjoncteur pour circuit de contrôle - 1A - 2P - 2d</t>
  </si>
  <si>
    <t>0G-GVLBBK630EL</t>
  </si>
  <si>
    <t>GALAXY V SERIES BATT BREAKER KIT</t>
  </si>
  <si>
    <t>GVLBBK630EL</t>
  </si>
  <si>
    <t>GVLOPT012</t>
  </si>
  <si>
    <t>Bottom Entry Cabinet 65kAIC Kit for Galaxy VL</t>
  </si>
  <si>
    <t>gvsbbk20k80h_eto1</t>
  </si>
  <si>
    <t>gvsbbk20k80h</t>
  </si>
  <si>
    <t>Kit de dj de batterie Galaxy VS 20 à 80 kW 400 V</t>
  </si>
  <si>
    <t>0G-GVXI1250KD</t>
  </si>
  <si>
    <t>GVXI1250KD</t>
  </si>
  <si>
    <t>GVXI1250KD - Galaxy VX 1250kVA I/O Cabinet</t>
  </si>
  <si>
    <t>HUA11452 - Screw MSC HXG ISO4017-M8X12-A2K-8_8 ou VDZ STL</t>
  </si>
  <si>
    <t>ISM71501</t>
  </si>
  <si>
    <t>PanelSeT - Thalassa - presse étoupe - IP68 - ISO M12</t>
  </si>
  <si>
    <t>ISO4017-M6X50-A2K-8_8</t>
  </si>
  <si>
    <t>Screw MSC HXG ISO4017-M6X50-A2K-8_8 ou VDZ STL</t>
  </si>
  <si>
    <t>ISO4017-M8X14-A2K-8_8</t>
  </si>
  <si>
    <t>Screw MSC HXG ISO4017-M8X14-A2K-8_8 ou VDZ STL</t>
  </si>
  <si>
    <t>ISO4026-M10-A2K-45H</t>
  </si>
  <si>
    <t>Screw STHC ISO4026-M10X20-A2K-45H - Vis sans tête</t>
  </si>
  <si>
    <t>JYT61815</t>
  </si>
  <si>
    <t>PAPER POUCH - 315 X 225 MM INTERNAL</t>
  </si>
  <si>
    <t>KTA2000ER41-706567265</t>
  </si>
  <si>
    <t>KTA2000ER42-100-GVXL-DC</t>
  </si>
  <si>
    <t>KTA2000ER42-100</t>
  </si>
  <si>
    <t>SE KTA2000ER42 J=K=M=100mm A=235mm</t>
  </si>
  <si>
    <t>KTA2000ER42-100-GVXL-INPUT2</t>
  </si>
  <si>
    <t>KT 4X2000AL ALIMENTATION ER N2 / J=K=M=80 / A=200</t>
  </si>
  <si>
    <t>KTA2000ER42-706556916</t>
  </si>
  <si>
    <t>KT 4X2000AL ALIMENTATION ER N2</t>
  </si>
  <si>
    <t>KTA2000ER42</t>
  </si>
  <si>
    <t>KTA2000ER42-706566921</t>
  </si>
  <si>
    <t>KTA 4x2000AL ALIMENTATION ER N2 J=K=M=80mm A=235mm</t>
  </si>
  <si>
    <t>KTA2000ER43_3819-OUTPUT</t>
  </si>
  <si>
    <t>KT 4X2000AL ALIMENTATION ER N3 / J=K=M=80 / A=358</t>
  </si>
  <si>
    <t>KTA2000ER43_3820-OUTPUT</t>
  </si>
  <si>
    <t>KTA2000ER44_3819-DC</t>
  </si>
  <si>
    <t>KT 4X2000AL ALIMENTATION ER N4 / J=K=M= 80 / A=330</t>
  </si>
  <si>
    <t>KTA2000ER44_3820-DC</t>
  </si>
  <si>
    <t>KT 4X2000AL ALIMENTATION ER N4 / J=K=M=80 / A=334</t>
  </si>
  <si>
    <t>KTA2000ER52-100-GVXL-DC</t>
  </si>
  <si>
    <t>KTA2000ER52-100</t>
  </si>
  <si>
    <t>SE KTA2000ER52 J=K=M=100mm A=235mm</t>
  </si>
  <si>
    <t>KTA2000ER52-100-GVXL-OUTPUT</t>
  </si>
  <si>
    <t>KTA2000ER52-706556916</t>
  </si>
  <si>
    <t>KT 5X2000AL ALIMENTATION ER N2</t>
  </si>
  <si>
    <t>KTA2000ER52</t>
  </si>
  <si>
    <t>KTA2000ER52-706566921</t>
  </si>
  <si>
    <t>KTA 5x2000AL ALIMENTATION ER N2 J=K=M=80mm A=235mm</t>
  </si>
  <si>
    <t>KTA2000ER53-80-200_LOAD</t>
  </si>
  <si>
    <t>KTA2000ER53-80-200</t>
  </si>
  <si>
    <t>KT 5X2000AL ALIMENTATION ER N3 / J=K=M=80 / A=200</t>
  </si>
  <si>
    <t>KTA2500ER41-2</t>
  </si>
  <si>
    <t>KTA2500ER41-3</t>
  </si>
  <si>
    <t>KTA2500ER41-706567265</t>
  </si>
  <si>
    <t>KTA2500ER41-80</t>
  </si>
  <si>
    <t>KT 4X2500AL ALIMENTATION ER N1 / J=K=M=80 / A=200</t>
  </si>
  <si>
    <t>KTA2500ER42-100-GVXL-INPUT</t>
  </si>
  <si>
    <t>KTA2500ER42-100</t>
  </si>
  <si>
    <t>SE KTA2500ER42 J=K=M=100mm A=235mm</t>
  </si>
  <si>
    <t>KTA2500ER43_3820-INPUT</t>
  </si>
  <si>
    <t>KT 4X2500AL ALIMENTATION ER N3 / J=K=M=80 / A=358</t>
  </si>
  <si>
    <t>KTA2500ER44_3819-INPUT</t>
  </si>
  <si>
    <t>KT 4X2500AL ALIMENTATION ER N4 / J=K=M=80 / A=358</t>
  </si>
  <si>
    <t>KTA2500ER44-80-200</t>
  </si>
  <si>
    <t>KT 4X2500AL ALIMENTATION ER N4 / J=K=M=80 / A=200</t>
  </si>
  <si>
    <t>KTA 2500A 4P+PE Reinforced TNS - ER51</t>
  </si>
  <si>
    <t>KTA3200ER41-P_2</t>
  </si>
  <si>
    <t>KTA3200ER41</t>
  </si>
  <si>
    <t>KT 4X3200AL ALIMENTATION ER N1</t>
  </si>
  <si>
    <t>KTA 3200A 4P+PE Reinforced TNS - ER51</t>
  </si>
  <si>
    <t>KXA_180X6_P10_4-INTERXION</t>
  </si>
  <si>
    <t>KXA18504_6x180-2000A_4P</t>
  </si>
  <si>
    <t>KXA18504-2000A_4P 180x6 - BATTERY 80mm - FOURNITURE CLIENT</t>
  </si>
  <si>
    <t>KXA 18504 4P</t>
  </si>
  <si>
    <t>KXA20504-2000A_4P</t>
  </si>
  <si>
    <t>KXA20504-2000A_4P 200x6 - BATTERY 80mm - FOURNITURE CLIENT</t>
  </si>
  <si>
    <t>KXA_200X6_P10_4-INTERXION-BATT</t>
  </si>
  <si>
    <t>KXA20504</t>
  </si>
  <si>
    <t>KXA20504-2000A_4P 200x6 - FOURNITURE CLIENT</t>
  </si>
  <si>
    <t>KXA_170X6_P10_5_PER-INTERXION</t>
  </si>
  <si>
    <t>KXA20505_6x170-2000A_5P</t>
  </si>
  <si>
    <t>KXA20505-2000A_5P 170x6 - OUTPUT PER 80mm - FOURNITURE CLIENT</t>
  </si>
  <si>
    <t>KXA20505-2000A_5P</t>
  </si>
  <si>
    <t>KXA20505-2000A_5P 200x6 - OUTPUT PER 80mm - FOURNITURE CLIENT</t>
  </si>
  <si>
    <t>KXA_260X6_P10_4-INTERXION</t>
  </si>
  <si>
    <t>KXA25504_6x260-2500A_4P</t>
  </si>
  <si>
    <t>KXA25504-2500A_4P 260x6 - INPUT 80mm - FOURNITURE CLIENT</t>
  </si>
  <si>
    <t>KXA 25504 4P</t>
  </si>
  <si>
    <t>739</t>
  </si>
  <si>
    <t>KXA27504-2500A_4P</t>
  </si>
  <si>
    <t>KXA27504-2500A_4P 250x6 - INPUT 80mm - FOURNITURE CLIENT</t>
  </si>
  <si>
    <t>KXA40503-4000A_3P</t>
  </si>
  <si>
    <t>KXA40503-4000A_3P - NE PAS COMMANDER FOURNITURE</t>
  </si>
  <si>
    <t>KXA 40503 3P</t>
  </si>
  <si>
    <t>KXA40504-4000A_4P</t>
  </si>
  <si>
    <t>KXA40504-4000A_4P - NE PAS COMMANDER FOURNITURE</t>
  </si>
  <si>
    <t>KXA 40504 4P</t>
  </si>
  <si>
    <t>LAD6K10M</t>
  </si>
  <si>
    <t>TeSys D - bloc d'accrochage mécanique - 220..240Vcc/ca 50..60Hz</t>
  </si>
  <si>
    <t>LC1D09P7</t>
  </si>
  <si>
    <t>TeSys LC1D - contacteur - 3P - AC-3 440V - 9A - bobine 230Vca</t>
  </si>
  <si>
    <t>LC1G115BEEA</t>
  </si>
  <si>
    <t>High power contactor, TeSys Giga, 3 pole (3NO), AC-3 &lt;=440V 115A, advanced versi</t>
  </si>
  <si>
    <t>ltmcc004</t>
  </si>
  <si>
    <t>TeSys T - Cable de connexion 04m</t>
  </si>
  <si>
    <t>LTMEV40BD</t>
  </si>
  <si>
    <t>TeSys T - Expansion module 24vdc</t>
  </si>
  <si>
    <t>LTMR08EBD</t>
  </si>
  <si>
    <t>TeSys T contrôleur moteur LTM R, Ethernet, 24 V CC, 0,4...8 A</t>
  </si>
  <si>
    <t>LV429384</t>
  </si>
  <si>
    <t>ComPacT NSX - déclencheur voltmétrique MX - 24Vca 50/60 Hz pour NSX100-630</t>
  </si>
  <si>
    <t>LV431050</t>
  </si>
  <si>
    <t>EXTENDED ROTARY HANDLE FRONT CONTROL INS250</t>
  </si>
  <si>
    <t>LV431563</t>
  </si>
  <si>
    <t>ComPacT NSX250 - Epanouisseur - séparateur de phase - 3P - pas de 35 à 45mm</t>
  </si>
  <si>
    <t>LV432486_2P</t>
  </si>
  <si>
    <t>LV432486</t>
  </si>
  <si>
    <t>ComPacT NSX - Plages de raccordement sur chant pour NSX400-630 - Lot de 3</t>
  </si>
  <si>
    <t>798</t>
  </si>
  <si>
    <t>LVS03220</t>
  </si>
  <si>
    <t>Bande obturateur H= 46mm</t>
  </si>
  <si>
    <t>LVS04192</t>
  </si>
  <si>
    <t>LINERGY BS MULTISTAGE B.BAR SUPPORT 630A</t>
  </si>
  <si>
    <t>LVS04229</t>
  </si>
  <si>
    <t>Prises de tension 2 clips 6.35 - Perçage M10 - lot de 20</t>
  </si>
  <si>
    <t>m9u21102</t>
  </si>
  <si>
    <t>Multi9 C60H-DC - disjoncteur - 1P - 2A C 250V-DC</t>
  </si>
  <si>
    <t>NSYAEDL405S3D</t>
  </si>
  <si>
    <t>POIGNEE STANDARD AVEC CLE 405</t>
  </si>
  <si>
    <t>NSYAELYTCRG8</t>
  </si>
  <si>
    <t>jeu de 2 anneaux levage M8 pour coffret</t>
  </si>
  <si>
    <t>NSYCAG125LPF</t>
  </si>
  <si>
    <t>ClimaSys - grille de sortie - découpe 125x125mm</t>
  </si>
  <si>
    <t>NSYCVF85M230PF</t>
  </si>
  <si>
    <t>ClimaSys - ventilateur 85m3/h - 230V - IP54 - avec grille et filtre G2</t>
  </si>
  <si>
    <t>NSYS3D3215</t>
  </si>
  <si>
    <t>CB METAL BOX H300 W200 L150</t>
  </si>
  <si>
    <t>NSYS3D6630T</t>
  </si>
  <si>
    <t>PanelSeT S3D - Enveloppe acier - H600xL600xP300 mm - porte vitrée</t>
  </si>
  <si>
    <t>SELFTAPING TORX SCREW T30 (M6X14) lot de 100</t>
  </si>
  <si>
    <t>NSYTFPCRN8</t>
  </si>
  <si>
    <t>PanelSeT - Thalassa - traverses porte L800mm - lot de 2</t>
  </si>
  <si>
    <t>NSYTRACE26</t>
  </si>
  <si>
    <t>Cloison extremité 3 niveaux 6pts - largeur 22mm - pour borne vissée</t>
  </si>
  <si>
    <t>921</t>
  </si>
  <si>
    <t>NSYTRV26T</t>
  </si>
  <si>
    <t>Borne à vis - 3 niveaux - passant - 6 points - 2,5mm² - gris</t>
  </si>
  <si>
    <t>NVE4161001</t>
  </si>
  <si>
    <t>ISOLATEUR TP 50M10 548590</t>
  </si>
  <si>
    <t>OT-200093</t>
  </si>
  <si>
    <t>R300004</t>
  </si>
  <si>
    <t>PC31UD69V400TF Series Protistor size31 aR 690VAC IEC / 700VAC UL</t>
  </si>
  <si>
    <t>rpm42p7</t>
  </si>
  <si>
    <t>Harmony Relay RP - relais puissance - embroch - test - DEL - 4OF - 15A - 230VAC</t>
  </si>
  <si>
    <t>rpzf4</t>
  </si>
  <si>
    <t>Harmony Relay RP - embase mixte - pour relais 4OF - raccordement vis -étrier</t>
  </si>
  <si>
    <t>RXM4AB1BD</t>
  </si>
  <si>
    <t>Harmony Relay RXM - relais miniature - embrochable - test - 4OF - 12A - 24VDC</t>
  </si>
  <si>
    <t>RXZ400_C4C</t>
  </si>
  <si>
    <t>RXZ400</t>
  </si>
  <si>
    <t>Maintaining clamp, Harmony, for RXM sockets, metal</t>
  </si>
  <si>
    <t>RXZE2M114_C4C</t>
  </si>
  <si>
    <t>RXZE2M114</t>
  </si>
  <si>
    <t>Zelio, plugin relay socket, mixed contact, 10 A, 250 V, screw clamp, for RXM2 or RXM4 relays</t>
  </si>
  <si>
    <t>RXZE2M114M</t>
  </si>
  <si>
    <t>Harmony Relay RXM - embase contacts mixés - RXM2/4 - racc connecteurs à vis</t>
  </si>
  <si>
    <t>966</t>
  </si>
  <si>
    <t>s-line-4p-2500a-al-110mm-std</t>
  </si>
  <si>
    <t>S-LINE-4P-2500A-AL-110mm-STD</t>
  </si>
  <si>
    <t>S-LINE  FEEDER 4P 2500A AL STD 110mm STEPS</t>
  </si>
  <si>
    <t>SY588-C</t>
  </si>
  <si>
    <t>CARTE DETECTION DE PUISSANCE REGENEREE</t>
  </si>
  <si>
    <t>SYNERGIE-CONCEPT</t>
  </si>
  <si>
    <t>972</t>
  </si>
  <si>
    <t>973</t>
  </si>
  <si>
    <t>976</t>
  </si>
  <si>
    <t>979</t>
  </si>
  <si>
    <t>981</t>
  </si>
  <si>
    <t>982</t>
  </si>
  <si>
    <t>985</t>
  </si>
  <si>
    <t>987</t>
  </si>
  <si>
    <t>988</t>
  </si>
  <si>
    <t>989</t>
  </si>
  <si>
    <t>990</t>
  </si>
  <si>
    <t>1029</t>
  </si>
  <si>
    <t>UNC6-1757035</t>
  </si>
  <si>
    <t>1049</t>
  </si>
  <si>
    <t>34409271</t>
  </si>
  <si>
    <t>UNC6-34409271</t>
  </si>
  <si>
    <t>CS 250A ASSEMBLE POUR REGEN BOX</t>
  </si>
  <si>
    <t>USTSQ-IND100HZ3</t>
  </si>
  <si>
    <t>BOM MAN PRODUCT DEFINITION 0M-STSU100HZ3</t>
  </si>
  <si>
    <t>USTSQ-IND100HZ4_BULK</t>
  </si>
  <si>
    <t>USTSQ-IND100HZ4</t>
  </si>
  <si>
    <t>BOM MAN PRODUCT DEFINITION 0M-STSU100HZ4</t>
  </si>
  <si>
    <t>Terminaison de ligne Modbus - 120ohm - pour borne à vis LOT DE 2</t>
  </si>
  <si>
    <t>X310014</t>
  </si>
  <si>
    <t>MS3V1-5 Microswitch NO-NC</t>
  </si>
  <si>
    <t>XB4BS8444</t>
  </si>
  <si>
    <t>Harmony XB4 - bouton arrêt urgence - Ø40 - pousser tourner - rouge - 2O - vis</t>
  </si>
  <si>
    <t>XB4BVB1</t>
  </si>
  <si>
    <t>Harmony XB4 - voyant lumineux DEL - Ø22 - blanc - 24V - vis étrier</t>
  </si>
  <si>
    <t>XB4BVB4</t>
  </si>
  <si>
    <t>Harmony XB4 - voyant lumineux DEL - Ø22 - rouge - 24V - vis étrier</t>
  </si>
  <si>
    <t>XB4BVB5</t>
  </si>
  <si>
    <t>Harmony XB4 - voyant lumineux DEL - Ø22 - orange - 24V - vis étrier</t>
  </si>
  <si>
    <t>XB5AW33B5</t>
  </si>
  <si>
    <t>Harmony bt-pous lumineux vert Ø22 - impulsion - 24V - 1O+1F</t>
  </si>
  <si>
    <t>XB5PUSB3</t>
  </si>
  <si>
    <t>Harmony XB5 - prise USB 3.0 A -A - Ø22 - 230 S 3. - 50/60Hz - 4H</t>
  </si>
  <si>
    <t>XPSBAC14AP</t>
  </si>
  <si>
    <t>Harmony XPSU-Module de sécurité-Estop protection, 24 VDC- pas entrée-à vis</t>
  </si>
  <si>
    <t>ZB6Y005</t>
  </si>
  <si>
    <t>obturateur rond - Ø16mm</t>
  </si>
  <si>
    <t>ZBY0102</t>
  </si>
  <si>
    <t>Harmony - étiquette 8x27 - vierge - fond blanc ou jaune</t>
  </si>
  <si>
    <t>ZBY2111</t>
  </si>
  <si>
    <t>Harmony - porte-étiquette 30x40 + étiquette 'EN SERVICE' 8x27 - blanc/noir</t>
  </si>
  <si>
    <t>ZBY9320</t>
  </si>
  <si>
    <t>Harmony - étiquette circulaire jaune 3D - Ø60 - Emergency Stop</t>
  </si>
  <si>
    <t>ZBZ32</t>
  </si>
  <si>
    <t>Harmony - porte étiquette plate 30x40 - pour étiquette 8x27</t>
  </si>
  <si>
    <t>0G-GVXP250KD_SKEL</t>
  </si>
  <si>
    <t>C116431910</t>
  </si>
  <si>
    <t>1219</t>
  </si>
  <si>
    <t>1223</t>
  </si>
  <si>
    <t>1226</t>
  </si>
  <si>
    <t>1230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</si>
  <si>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</si>
  <si>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</si>
  <si>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</si>
  <si>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</si>
  <si>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</si>
  <si>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</si>
  <si>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</si>
  <si>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</si>
  <si>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</si>
  <si>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</si>
  <si>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</si>
  <si>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</si>
  <si>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</si>
  <si>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</si>
  <si>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</si>
  <si>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</si>
  <si>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</si>
  <si>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</si>
  <si>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</si>
  <si>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</si>
  <si>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</si>
  <si>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</si>
  <si>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</si>
  <si>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</si>
  <si>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</si>
  <si>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</si>
  <si>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</si>
  <si>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</si>
  <si>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</si>
  <si>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</si>
  <si>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</si>
  <si>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</si>
  <si>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</si>
  <si>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</si>
  <si>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</si>
  <si>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</si>
  <si>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</si>
  <si>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</si>
  <si>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</si>
  <si>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</si>
  <si>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</si>
  <si>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</si>
  <si>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</si>
  <si>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</si>
  <si>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</si>
  <si>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</si>
  <si>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</si>
  <si>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</si>
  <si>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</si>
  <si>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</si>
  <si>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</si>
  <si>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</si>
  <si>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</si>
  <si>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</si>
  <si>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</si>
  <si>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</si>
  <si>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</si>
  <si>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</si>
  <si>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</si>
  <si>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</si>
  <si>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</si>
  <si>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</si>
  <si>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</si>
  <si>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</si>
  <si>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</si>
  <si>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</si>
  <si>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</si>
  <si>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</si>
  <si>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</si>
  <si>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</si>
  <si>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</si>
  <si>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</si>
  <si>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</si>
  <si>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</si>
  <si>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</si>
  <si>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</si>
  <si>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</si>
  <si>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</si>
  <si>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</si>
  <si>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1372</t>
  </si>
  <si>
    <t>1373</t>
  </si>
  <si>
    <t>1375</t>
  </si>
  <si>
    <t>1376</t>
  </si>
  <si>
    <t>1377</t>
  </si>
  <si>
    <t>1378</t>
  </si>
  <si>
    <t>1380</t>
  </si>
  <si>
    <t>1381</t>
  </si>
  <si>
    <t>1382</t>
  </si>
  <si>
    <t>1383</t>
  </si>
  <si>
    <t>1385</t>
  </si>
  <si>
    <t>1386</t>
  </si>
  <si>
    <t>1387</t>
  </si>
  <si>
    <t>1389</t>
  </si>
  <si>
    <t>1390</t>
  </si>
  <si>
    <t>1391</t>
  </si>
  <si>
    <t>1392</t>
  </si>
  <si>
    <t>1393</t>
  </si>
  <si>
    <t>1394</t>
  </si>
  <si>
    <t>1396</t>
  </si>
  <si>
    <t>1397</t>
  </si>
  <si>
    <t>1398</t>
  </si>
  <si>
    <t>1401</t>
  </si>
  <si>
    <t>1402</t>
  </si>
  <si>
    <t>1403</t>
  </si>
  <si>
    <t>1404</t>
  </si>
  <si>
    <t>1408</t>
  </si>
  <si>
    <t>JYT2643201</t>
  </si>
  <si>
    <t>KT ER TIN ALU PE COND. H124</t>
  </si>
  <si>
    <t>PE KTA</t>
  </si>
  <si>
    <t>1411</t>
  </si>
  <si>
    <t>KTA2000ER42-80-INTERXION-BATT</t>
  </si>
  <si>
    <t>KTA2000ER42-80-INTERXION-INPUT</t>
  </si>
  <si>
    <t>KTA2000ER52-80-INTERXION-LOAD</t>
  </si>
  <si>
    <t>LV432592</t>
  </si>
  <si>
    <t>NSX - cache-borne court - 4P - pour NSX400-630</t>
  </si>
  <si>
    <t>1417</t>
  </si>
  <si>
    <t>1425</t>
  </si>
  <si>
    <t>1426</t>
  </si>
  <si>
    <t>1427</t>
  </si>
  <si>
    <t>1429</t>
  </si>
  <si>
    <t>QSMA41676-IO</t>
  </si>
  <si>
    <t>1431</t>
  </si>
  <si>
    <t>NSYEL22225D8</t>
  </si>
  <si>
    <t>Tresse de masse - L220mm section 25mm²</t>
  </si>
  <si>
    <t>OT-230891</t>
  </si>
  <si>
    <t>TFO Output BCV 25kVA Tri/Mono 400 (Tri) / 115V (Mono) IP00 - Devis BCV 2023/5533</t>
  </si>
  <si>
    <t>1433</t>
  </si>
  <si>
    <t>78</t>
  </si>
  <si>
    <t>94</t>
  </si>
  <si>
    <t>139</t>
  </si>
  <si>
    <t>211</t>
  </si>
  <si>
    <t>252</t>
  </si>
  <si>
    <t>298</t>
  </si>
  <si>
    <t>531</t>
  </si>
  <si>
    <t>536</t>
  </si>
  <si>
    <t>663</t>
  </si>
  <si>
    <t>763</t>
  </si>
  <si>
    <t>764</t>
  </si>
  <si>
    <t>813</t>
  </si>
  <si>
    <t>820</t>
  </si>
  <si>
    <t>823</t>
  </si>
  <si>
    <t>827</t>
  </si>
  <si>
    <t>831</t>
  </si>
  <si>
    <t>834</t>
  </si>
  <si>
    <t>837</t>
  </si>
  <si>
    <t>842</t>
  </si>
  <si>
    <t>844</t>
  </si>
  <si>
    <t>846</t>
  </si>
  <si>
    <t>849</t>
  </si>
  <si>
    <t>851</t>
  </si>
  <si>
    <t>865</t>
  </si>
  <si>
    <t>891</t>
  </si>
  <si>
    <t>922</t>
  </si>
  <si>
    <t>LV42922401</t>
  </si>
  <si>
    <t>1043</t>
  </si>
  <si>
    <t>1048</t>
  </si>
  <si>
    <t>1057</t>
  </si>
  <si>
    <t>1207</t>
  </si>
  <si>
    <t>NSX100_4P</t>
  </si>
  <si>
    <t>lv429371T</t>
  </si>
  <si>
    <t>verrouillage maneton 1 à 3 cadenas NSX100-250</t>
  </si>
  <si>
    <t>1436</t>
  </si>
  <si>
    <t>1437</t>
  </si>
  <si>
    <t>366</t>
  </si>
  <si>
    <t>383</t>
  </si>
  <si>
    <t>399</t>
  </si>
  <si>
    <t>441</t>
  </si>
  <si>
    <t>551</t>
  </si>
  <si>
    <t>597</t>
  </si>
  <si>
    <t>812</t>
  </si>
  <si>
    <t>873</t>
  </si>
  <si>
    <t>939</t>
  </si>
  <si>
    <t>1035</t>
  </si>
  <si>
    <t>1036</t>
  </si>
  <si>
    <t>1076</t>
  </si>
  <si>
    <t>1083</t>
  </si>
  <si>
    <t>1086</t>
  </si>
  <si>
    <t>1090</t>
  </si>
  <si>
    <t>1128</t>
  </si>
  <si>
    <t>1270</t>
  </si>
  <si>
    <t>1275</t>
  </si>
  <si>
    <t>1284</t>
  </si>
  <si>
    <t>1368</t>
  </si>
  <si>
    <t>1371</t>
  </si>
  <si>
    <t>1374</t>
  </si>
  <si>
    <t>1379</t>
  </si>
  <si>
    <t>1430</t>
  </si>
  <si>
    <t>1432</t>
  </si>
  <si>
    <t>870-34406394</t>
  </si>
  <si>
    <t>LOCK CAME</t>
  </si>
  <si>
    <t>870-34406375</t>
  </si>
  <si>
    <t>BACK PANEL 1000x1900</t>
  </si>
  <si>
    <t>1439</t>
  </si>
  <si>
    <t>ISO4017-M8X140-A2K-8_8</t>
  </si>
  <si>
    <t>Screw MSC HXG ISO4017-M8X140-A2K-8_8 ou VDZ STL</t>
  </si>
  <si>
    <t>1440</t>
  </si>
  <si>
    <t>ISO4017-M8X150-A2K-8_8</t>
  </si>
  <si>
    <t>Screw MSC HXG ISO4017-M8X150-A2K-8_8 ou VDZ STL</t>
  </si>
  <si>
    <t>ISO4017-M8X180-A2K-8_8</t>
  </si>
  <si>
    <t>Screw MSC HXG ISO4017-M8X180-A2K-8_8 ou VDZ STL</t>
  </si>
  <si>
    <t>1442</t>
  </si>
  <si>
    <t>ISO4017-M8X45-A2K-8_8</t>
  </si>
  <si>
    <t>Screw MSC HXG ISO4017-M8X45-A2K-8_8 ou VDZ STL</t>
  </si>
  <si>
    <t>ISO4017-M8X70-A2K-8_8</t>
  </si>
  <si>
    <t>Screw MSC HXG ISO4017-M8X70-A2K-8_8 ou VDZ STL</t>
  </si>
  <si>
    <t>ISO4762-M6X14-8_8</t>
  </si>
  <si>
    <t>Screw MSC HXG ISO4017-M6X14-A2K-8_8 ou VDZ STL</t>
  </si>
  <si>
    <t>1445</t>
  </si>
  <si>
    <t>ISO4762-M6X25-8_8</t>
  </si>
  <si>
    <t>Screw MSC HXG ISO4017-M6X25-A2K-8_8 ou VDZ STL</t>
  </si>
  <si>
    <t>1446</t>
  </si>
  <si>
    <t>33604</t>
  </si>
  <si>
    <t>548400</t>
  </si>
  <si>
    <t>NVENT ERICO ISO TP 15M4</t>
  </si>
  <si>
    <t>1448</t>
  </si>
  <si>
    <t>548410</t>
  </si>
  <si>
    <t>NVENT ERICO ISO TP 20M4</t>
  </si>
  <si>
    <t>548420</t>
  </si>
  <si>
    <t>NVENT ERICO ISO TP 20M6</t>
  </si>
  <si>
    <t>548700</t>
  </si>
  <si>
    <t>NVENT ERICO ISO TP 25M5</t>
  </si>
  <si>
    <t>548430</t>
  </si>
  <si>
    <t>NVENT ERICO ISO TP 25M6</t>
  </si>
  <si>
    <t>548470</t>
  </si>
  <si>
    <t>NVENT ERICO ISO TP 35M6L</t>
  </si>
  <si>
    <t>1453</t>
  </si>
  <si>
    <t>548480</t>
  </si>
  <si>
    <t>NVENT ERICO ISO TP 35M8</t>
  </si>
  <si>
    <t>1454</t>
  </si>
  <si>
    <t>548490</t>
  </si>
  <si>
    <t>NVENT ERICO ISO TP 35M10</t>
  </si>
  <si>
    <t>1455</t>
  </si>
  <si>
    <t>548500</t>
  </si>
  <si>
    <t>NVENT ERICO ISO TP 40M6</t>
  </si>
  <si>
    <t>1456</t>
  </si>
  <si>
    <t>548510</t>
  </si>
  <si>
    <t>NVENT ERICO ISO TP 40M8</t>
  </si>
  <si>
    <t>1457</t>
  </si>
  <si>
    <t>548520</t>
  </si>
  <si>
    <t>NVENT ERICO ISO TP 40M10</t>
  </si>
  <si>
    <t>1458</t>
  </si>
  <si>
    <t>548511</t>
  </si>
  <si>
    <t>NVENT ERICO ISO TP 40M12</t>
  </si>
  <si>
    <t>1459</t>
  </si>
  <si>
    <t>548530</t>
  </si>
  <si>
    <t>NVENT ERICO ISO TP 45M6</t>
  </si>
  <si>
    <t>1460</t>
  </si>
  <si>
    <t>HUA3481901</t>
  </si>
  <si>
    <t>NVENT ERICO ISO TP 45M8</t>
  </si>
  <si>
    <t>1461</t>
  </si>
  <si>
    <t>HUA3479001</t>
  </si>
  <si>
    <t>NVENT ERICO Standoff Insulator Female/Female M8</t>
  </si>
  <si>
    <t>1462</t>
  </si>
  <si>
    <t>548560</t>
  </si>
  <si>
    <t>NVENT ERICO ISO TP 45M10</t>
  </si>
  <si>
    <t>1463</t>
  </si>
  <si>
    <t>548570</t>
  </si>
  <si>
    <t>NVENT ERICO ISO TP 50M6</t>
  </si>
  <si>
    <t>1464</t>
  </si>
  <si>
    <t>548580</t>
  </si>
  <si>
    <t>NVENT ERICO ISO TP 50M8</t>
  </si>
  <si>
    <t>1465</t>
  </si>
  <si>
    <t>548590</t>
  </si>
  <si>
    <t>NVENT ERICO ISO TP 50M10</t>
  </si>
  <si>
    <t>548581</t>
  </si>
  <si>
    <t>NVENT ERICO ISO TP 50M12</t>
  </si>
  <si>
    <t>548600</t>
  </si>
  <si>
    <t>NVENT ERICO ISO TP 60M8</t>
  </si>
  <si>
    <t>1468</t>
  </si>
  <si>
    <t>548602</t>
  </si>
  <si>
    <t>NVENT ERICO ISO TP 60M16</t>
  </si>
  <si>
    <t>1469</t>
  </si>
  <si>
    <t>548609</t>
  </si>
  <si>
    <t>NVENT ERICO ISO TP 70M10</t>
  </si>
  <si>
    <t>1470</t>
  </si>
  <si>
    <t>548620</t>
  </si>
  <si>
    <t>NVENT ERICO ISO TP 70M12</t>
  </si>
  <si>
    <t>1471</t>
  </si>
  <si>
    <t>548630</t>
  </si>
  <si>
    <t>NVENT ERICO ISO TP 70M16</t>
  </si>
  <si>
    <t>1472</t>
  </si>
  <si>
    <t>548629</t>
  </si>
  <si>
    <t>NVENT ERICO ISO TP 75M10</t>
  </si>
  <si>
    <t>1473</t>
  </si>
  <si>
    <t>548640</t>
  </si>
  <si>
    <t>NVENT ERICO ISO TP 75M12</t>
  </si>
  <si>
    <t>1474</t>
  </si>
  <si>
    <t>548650</t>
  </si>
  <si>
    <t>NVENT ERICO ISO TP 75M16</t>
  </si>
  <si>
    <t>1475</t>
  </si>
  <si>
    <t>548660</t>
  </si>
  <si>
    <t>NVENT ERICO ISO TP 80M12</t>
  </si>
  <si>
    <t>1476</t>
  </si>
  <si>
    <t>548670</t>
  </si>
  <si>
    <t>NVENT ERICO ISO TP 80M16</t>
  </si>
  <si>
    <t>1477</t>
  </si>
  <si>
    <t>548680</t>
  </si>
  <si>
    <t>NVENT ERICO ISO TP 100M12</t>
  </si>
  <si>
    <t>1478</t>
  </si>
  <si>
    <t>548690</t>
  </si>
  <si>
    <t>NVENT ERICO ISO TP 100M16</t>
  </si>
  <si>
    <t>1479</t>
  </si>
  <si>
    <t>FBS1/3-5</t>
  </si>
  <si>
    <t>3032318 Plug-in Bridge PHOENIX CONTACT</t>
  </si>
  <si>
    <t>1480</t>
  </si>
  <si>
    <t>PUSH</t>
  </si>
  <si>
    <t>Part</t>
  </si>
  <si>
    <t>Critique</t>
  </si>
  <si>
    <t>CRITIQUE</t>
  </si>
  <si>
    <t>34404308</t>
  </si>
  <si>
    <t>CANEVAS INV DE SOURCE 2xNS1600NA</t>
  </si>
  <si>
    <t>34404385</t>
  </si>
  <si>
    <t>MASTERPACT Q3 STS2000</t>
  </si>
  <si>
    <t>34404386</t>
  </si>
  <si>
    <t>MASTERPACT Q1/Q2 BYPASS STS2000</t>
  </si>
  <si>
    <t>34404387</t>
  </si>
  <si>
    <t>MASTERPACT Q1/Q2 STS2000</t>
  </si>
  <si>
    <t>34404642</t>
  </si>
  <si>
    <t>NW32 HA POUR NS2000 Q3BP Q5N</t>
  </si>
  <si>
    <t>61</t>
  </si>
  <si>
    <t>34404643</t>
  </si>
  <si>
    <t>NW32 HA POUR NS2000 BACKFEED</t>
  </si>
  <si>
    <t>34406546</t>
  </si>
  <si>
    <t>MASTERPACT NW08 HF 4P</t>
  </si>
  <si>
    <t>34406547</t>
  </si>
  <si>
    <t>MASTERPACT NW20H DC VERSION D 3P</t>
  </si>
  <si>
    <t>66</t>
  </si>
  <si>
    <t>34407027</t>
  </si>
  <si>
    <t>Masterpact NW12 4P HF</t>
  </si>
  <si>
    <t>34407141</t>
  </si>
  <si>
    <t>Masterpact NW12 H2 4P Micro2.0E</t>
  </si>
  <si>
    <t>34407154</t>
  </si>
  <si>
    <t xml:space="preserve">NW40H DC Version D MOTOR QSMA99738  </t>
  </si>
  <si>
    <t>34407327</t>
  </si>
  <si>
    <t>NW40 HA 3P Q3BP Q5N NS2500 BNP NORD</t>
  </si>
  <si>
    <t>34407329</t>
  </si>
  <si>
    <t>NW40 HA 3P Q4S NS2500 BNP NORD</t>
  </si>
  <si>
    <t>34407654</t>
  </si>
  <si>
    <t>NW20H DC Version D MOTOR QSMA28021</t>
  </si>
  <si>
    <t>34407983</t>
  </si>
  <si>
    <t>=S= INVERSEUR DE SOURCES NS1250H 4P + BA</t>
  </si>
  <si>
    <t>34408131</t>
  </si>
  <si>
    <t>NS800 NA 4P</t>
  </si>
  <si>
    <t>34408149</t>
  </si>
  <si>
    <t>CANEVAS NS1250A Q1/Q2</t>
  </si>
  <si>
    <t>34408150</t>
  </si>
  <si>
    <t>CANEVAS NS1250A Q1BP/Q2BP</t>
  </si>
  <si>
    <t>34408151</t>
  </si>
  <si>
    <t>CANEVAS NS1250A Q3</t>
  </si>
  <si>
    <t>34408183</t>
  </si>
  <si>
    <t>MTZ1 800A 4P micrologic 5,0x H3 RAC ARR</t>
  </si>
  <si>
    <t>34408184</t>
  </si>
  <si>
    <t>NS800N 4P micrologic 5.0E RAC ARR</t>
  </si>
  <si>
    <t>34408472</t>
  </si>
  <si>
    <t>NW40H DC-D Fixe 3P 85kA (QPBE43234)</t>
  </si>
  <si>
    <t>34408500</t>
  </si>
  <si>
    <t>COMPACT NS1000NA PRISES ARRIERE</t>
  </si>
  <si>
    <t>81</t>
  </si>
  <si>
    <t>34408501</t>
  </si>
  <si>
    <t>COMPACT NS630b u5.0 PRISE AVANT/ARRIERE</t>
  </si>
  <si>
    <t>34408769</t>
  </si>
  <si>
    <t>HIGH SWITCH NS1600BNA BY PASS E3L</t>
  </si>
  <si>
    <t>34408770</t>
  </si>
  <si>
    <t>MIDDLE SWITCH NS1600BNA BY PASS E3L</t>
  </si>
  <si>
    <t>34408771</t>
  </si>
  <si>
    <t>BOTTOM SWITCH NS1600BNA BY PASS E3L</t>
  </si>
  <si>
    <t>34409011</t>
  </si>
  <si>
    <t>MTZ2 NA</t>
  </si>
  <si>
    <t>34409012</t>
  </si>
  <si>
    <t>NS1250 NA PRISE ARR</t>
  </si>
  <si>
    <t>34409067</t>
  </si>
  <si>
    <t>Masterpact NW12 3P HF</t>
  </si>
  <si>
    <t>34409093</t>
  </si>
  <si>
    <t>COMPACT NS 1250 3P 5.0E PRISES ARR AVAL VERTICAL + AMONT PAR CABLES</t>
  </si>
  <si>
    <t>34409151</t>
  </si>
  <si>
    <t>COMPACT NS1250NA 4P PRISE ARR + ROT + KEY</t>
  </si>
  <si>
    <t>34409192</t>
  </si>
  <si>
    <t>NSX100F 4P + MICO5,2E + CADENAS</t>
  </si>
  <si>
    <t>34409193</t>
  </si>
  <si>
    <t>NSX100F 3P + MICO5,2E + CADENAS</t>
  </si>
  <si>
    <t>34409194</t>
  </si>
  <si>
    <t xml:space="preserve">NSX100F 3P + MICO5,2E </t>
  </si>
  <si>
    <t>34409272</t>
  </si>
  <si>
    <t>SWITCH MTZ2 - 3200A 4P</t>
  </si>
  <si>
    <t>34409285</t>
  </si>
  <si>
    <t>MasterPact MTZ2 H2 1600A 4P MicroLogic 2.0</t>
  </si>
  <si>
    <t>34409286</t>
  </si>
  <si>
    <t>MasterPact MTZ2 H2 2000A 4P MicroLogic 2.0</t>
  </si>
  <si>
    <t>34409323</t>
  </si>
  <si>
    <t>MASTREPPACT INTERRUPTEUR MTZ2 2500A 4P HA 145KA</t>
  </si>
  <si>
    <t>34409536</t>
  </si>
  <si>
    <t>NS1250 4P u2,0 + Prises + OF</t>
  </si>
  <si>
    <t>34409537</t>
  </si>
  <si>
    <t>NS1000NA 4P + Prises + OF</t>
  </si>
  <si>
    <t>99</t>
  </si>
  <si>
    <t>34409538</t>
  </si>
  <si>
    <t>MTZ2 2000A H2 4P u5,0 + Prises Vertical</t>
  </si>
  <si>
    <t>MTZ2 INTER 4P 2000A HA</t>
  </si>
  <si>
    <t>34409580</t>
  </si>
  <si>
    <t>NS100NA</t>
  </si>
  <si>
    <t>34409614</t>
  </si>
  <si>
    <t>NS800H 4P u2.0E</t>
  </si>
  <si>
    <t>34409674</t>
  </si>
  <si>
    <t>MTZ2 H2 2500A 3P Micro 5.0X</t>
  </si>
  <si>
    <t>34409675</t>
  </si>
  <si>
    <t>MTZ2 H2 3200A 3P Micro 5.0X</t>
  </si>
  <si>
    <t>34409676</t>
  </si>
  <si>
    <t>MTZ2 HA 2500A 3P</t>
  </si>
  <si>
    <t>34409715</t>
  </si>
  <si>
    <t>NS1000N 4P4D Micrologic 2.0E + 2*OF UIB</t>
  </si>
  <si>
    <t>34409727</t>
  </si>
  <si>
    <t>NS800N 4PAD Micrologic 5.0E MBB</t>
  </si>
  <si>
    <t>34409728</t>
  </si>
  <si>
    <t>NS1000N 4PAD Micrologic 2.0E + 2*OF SSIB</t>
  </si>
  <si>
    <t>34409738</t>
  </si>
  <si>
    <t>NS1250NA 4P 2*OF UOB</t>
  </si>
  <si>
    <t>34409739</t>
  </si>
  <si>
    <t>NS 1000L u2.0 BAS</t>
  </si>
  <si>
    <t>34409740</t>
  </si>
  <si>
    <t>NS 1000L u2.0 HAUT</t>
  </si>
  <si>
    <t>34409763</t>
  </si>
  <si>
    <t>Compact NSX250F - disjoncteur + déclencheur élect. micrologic 2.2 - 250A - 4P4d + 1OF + verrouillage</t>
  </si>
  <si>
    <t>34409765</t>
  </si>
  <si>
    <t>BOTTOM SWITCH NS1600BNA 3P BYPASS E3L</t>
  </si>
  <si>
    <t>34409766</t>
  </si>
  <si>
    <t>MIDDLE SWITCH NS1600BNA 3P BYPASS E3L</t>
  </si>
  <si>
    <t>34409767</t>
  </si>
  <si>
    <t>HIGH SWITCH NS1600BNA 3P BYPASS E3L</t>
  </si>
  <si>
    <t>34409771</t>
  </si>
  <si>
    <t>BOTTOM CB NS1250N 4P4D 2.0E BYPASS GVX</t>
  </si>
  <si>
    <t>34409772</t>
  </si>
  <si>
    <t>MIDDLE CB NS1250N 4P4D 2.0E BYPASS GVX</t>
  </si>
  <si>
    <t>34409773</t>
  </si>
  <si>
    <t>HIGH CB NS1250N 4P4D 2.0E BYPASS GVX</t>
  </si>
  <si>
    <t>34409779</t>
  </si>
  <si>
    <t>HIGH CB NS1600H 3P3D 2.0 BYPASS GVX</t>
  </si>
  <si>
    <t>34409780</t>
  </si>
  <si>
    <t>MIDDLE CB NS1250H 3P3D 2.0 BYPASS GVX</t>
  </si>
  <si>
    <t>34409781</t>
  </si>
  <si>
    <t>BOTTOM SW NS1250NA 3P BYPASS GVX</t>
  </si>
  <si>
    <t>34409834</t>
  </si>
  <si>
    <t xml:space="preserve">NSX630H micro 2.3 4P 4d </t>
  </si>
  <si>
    <t>34409835</t>
  </si>
  <si>
    <t>NSX400NA 4P + MX24DC</t>
  </si>
  <si>
    <t>34409836</t>
  </si>
  <si>
    <t>NSX400H micro 2.3 4P 4d</t>
  </si>
  <si>
    <t>34409879</t>
  </si>
  <si>
    <t>Disj. MTZ2H1-800A-4P-Micro5.0X</t>
  </si>
  <si>
    <t>34409880</t>
  </si>
  <si>
    <t>Inter NS800NA-4P-2OF-Prise Arr Hori</t>
  </si>
  <si>
    <t>34409983</t>
  </si>
  <si>
    <t>NS1000H Micro 5.0 4P4d + 1NO prise AR-H</t>
  </si>
  <si>
    <t>34409984</t>
  </si>
  <si>
    <t>NS1000NA 4P + 2NO prise AR-H</t>
  </si>
  <si>
    <t>34410031</t>
  </si>
  <si>
    <t>ComPacT NSX NA - PRISES - OF - LOCK</t>
  </si>
  <si>
    <t>34410175</t>
  </si>
  <si>
    <t>NS800H Mic 5.0 4P4d + 1 NO + PA Amont et Aval H</t>
  </si>
  <si>
    <t>34410177</t>
  </si>
  <si>
    <t>NS1250H Mic 5.0 4P4d +2 NC on terminal blocks + PA Amont et Aval H</t>
  </si>
  <si>
    <t>34410184</t>
  </si>
  <si>
    <t>UIB NSX630NA + Front top 45° connections and Front bottom</t>
  </si>
  <si>
    <t>34410185</t>
  </si>
  <si>
    <t>MBB NSX630NA + Rear Connections</t>
  </si>
  <si>
    <t>34410186</t>
  </si>
  <si>
    <t>UOB NSX630NA + Rear top and Front bottom 45° connexions</t>
  </si>
  <si>
    <t>34410206</t>
  </si>
  <si>
    <t>MASTERPACT UIB MTZ25H2 micro 2.0 4P FIXE</t>
  </si>
  <si>
    <t>34410207</t>
  </si>
  <si>
    <t>MASTERPACT UOB/MBB MTZ2H2 micro 2.0 4P FIXE</t>
  </si>
  <si>
    <t>34410358</t>
  </si>
  <si>
    <t>canevas ComPacT NSX630H - disjoncteur - MicroLogic 2.3 630A - 4P4D - 70kA - fixe CB1</t>
  </si>
  <si>
    <t>34410359</t>
  </si>
  <si>
    <t>canevas ComPacT NSX630H - disjoncteur - MicroLogic 2.3 630A - 4P4D - 70kA - fixe CB2</t>
  </si>
  <si>
    <t>34410366</t>
  </si>
  <si>
    <t>CB / DJ MTZ16 Micrologic 5.0 4P + 2*OF</t>
  </si>
  <si>
    <t>34410367</t>
  </si>
  <si>
    <t>CB / DJ NS1000N 4P4D Micrologic 2.0E + 2*OF</t>
  </si>
  <si>
    <t>34410368</t>
  </si>
  <si>
    <t>SWITCH / INTER NS800NA 4P + 2*OF</t>
  </si>
  <si>
    <t>34410437</t>
  </si>
  <si>
    <t>MTZ1 1250H3 5.0X</t>
  </si>
  <si>
    <t>34410539</t>
  </si>
  <si>
    <t>HIGH CB NS1600N 4P4D 2.0E BYPASS GVX</t>
  </si>
  <si>
    <t>34410540</t>
  </si>
  <si>
    <t>34410541</t>
  </si>
  <si>
    <t>BOTTOM CB NS1250NA 4P BYPASS GVX</t>
  </si>
  <si>
    <t>34410705</t>
  </si>
  <si>
    <t>SWITCH / INTER NSX630NA 3P 1OF</t>
  </si>
  <si>
    <t>34410788</t>
  </si>
  <si>
    <t>DISJONCTEUR NW20 DC 4P + MN 24VDC</t>
  </si>
  <si>
    <t>34410917</t>
  </si>
  <si>
    <t>UIB - NS1000H Mic 5.0  3P3d  + 1 NO and  1SD  and MX24VDC</t>
  </si>
  <si>
    <t>34410918</t>
  </si>
  <si>
    <t>UOB - NS800NA Switch 3P + 2 NO + MX24VDC</t>
  </si>
  <si>
    <t>34410919</t>
  </si>
  <si>
    <t>MTZ2 4000A Micro.5.0X 3P 3d   + 1NC on SBP interface + CASTELL kit for lock in open position + MX24VDC   on terminal block</t>
  </si>
  <si>
    <t>34410926</t>
  </si>
  <si>
    <t>SWITCH MTZ2 40HA 4P</t>
  </si>
  <si>
    <t>34410927</t>
  </si>
  <si>
    <t>SWITCH MTZ2 25HA 4P</t>
  </si>
  <si>
    <t>34411012</t>
  </si>
  <si>
    <t>SE UIB MTZ2 H2 DEBRO 1600A u5.0 3P MX</t>
  </si>
  <si>
    <t>34411013</t>
  </si>
  <si>
    <t>SE SSIB MTZ2 H2 DEBRO 1250A u5.0 3P MX</t>
  </si>
  <si>
    <t>34411014</t>
  </si>
  <si>
    <t>SE UOB MTZ2 HF DEBRO 1250A 3P MX</t>
  </si>
  <si>
    <t>34411015</t>
  </si>
  <si>
    <t>SE MBB MTZ2 H2 DEBRO 1250A u5.0 3P MX + LOCK</t>
  </si>
  <si>
    <t>34411042</t>
  </si>
  <si>
    <t>SE COMPACT NS800H 3P micro 5.0E</t>
  </si>
  <si>
    <t>34411074</t>
  </si>
  <si>
    <t>CANEVAS NS800 4P-Q5N</t>
  </si>
  <si>
    <t>34411075</t>
  </si>
  <si>
    <t>CANEVAS NS800NA 4P-Q3BP</t>
  </si>
  <si>
    <t>34411124</t>
  </si>
  <si>
    <t>SE 34411124 UIB/UOB MTZ1  HA DEBRO 1600A 4P</t>
  </si>
  <si>
    <t>34411125</t>
  </si>
  <si>
    <t>SE 34411125 MBB MTZ1  HA DEBRO 1600A 4P</t>
  </si>
  <si>
    <t>34411126</t>
  </si>
  <si>
    <t>SE 34411126 CB MTZ1 H3 u5,0 FIXE 800A 4P</t>
  </si>
  <si>
    <t>SWITCH NS1000NA 4P + 2OF</t>
  </si>
  <si>
    <t>SWITCH MTZ32HA 4P + 3OF</t>
  </si>
  <si>
    <t>34411261</t>
  </si>
  <si>
    <t>SSIB - HIGH BREAKER NS1250N - 4P-4D - 2.0E BY PASS E3L</t>
  </si>
  <si>
    <t>34411262</t>
  </si>
  <si>
    <t>MBB - MIDDLE BREAKER NS1250N - 4P-4D - 2.0E BY PASS E3L</t>
  </si>
  <si>
    <t>34411263</t>
  </si>
  <si>
    <t>UIB - BREAKER NS1250N - 4P-4D - 2.0E BY PASS E3L</t>
  </si>
  <si>
    <t>34411324</t>
  </si>
  <si>
    <t>SE 34411324 GVL/E3L BYPASS 1000KVA INTER NS800NA 4P +2*OF</t>
  </si>
  <si>
    <t>34411325</t>
  </si>
  <si>
    <t>SE 34411325 GVL/E3L BYPASS 1000KVA DJ NS1000N 4P4D Micrologic 2.0E + 2*OF</t>
  </si>
  <si>
    <t>34411326</t>
  </si>
  <si>
    <t>SE 34411326 GVL/E3L BYPASS 1000KVA DJ MTZ16 Micrologic 5.0</t>
  </si>
  <si>
    <t>34411399</t>
  </si>
  <si>
    <t>SE 34411399 MTZ2 2500A Micro.5.0X 3P 3d   + 1NC on SBP interface + CASTELL kit</t>
  </si>
  <si>
    <t>34411410</t>
  </si>
  <si>
    <t>SWITCH MTZ32HA 4P + 4OF</t>
  </si>
  <si>
    <t>34411594</t>
  </si>
  <si>
    <t>UOB - BOTTOM SWITCH NS1250NA - 4P BYPASS E3L</t>
  </si>
  <si>
    <t>34411684</t>
  </si>
  <si>
    <t>CANEVAS NS800NA 3P + 2OF</t>
  </si>
  <si>
    <t>34411686</t>
  </si>
  <si>
    <t>CANEVAS MTZ2 1600A  SW 3P  +2 NC</t>
  </si>
  <si>
    <t>34411714</t>
  </si>
  <si>
    <t>CANEVAS NS1250A 3P Q1/Q2/Q3</t>
  </si>
  <si>
    <t>34411715</t>
  </si>
  <si>
    <t>CANEVAS NS1250A 3P Q1BP/Q2BP</t>
  </si>
  <si>
    <t>34411931</t>
  </si>
  <si>
    <t>Canevas NW40HADC 4P - D - Bobine 24Vca-cc</t>
  </si>
  <si>
    <t>34412246</t>
  </si>
  <si>
    <t>SWITCH / MTZ2 1600A HF 3P PRISE AR V-H</t>
  </si>
  <si>
    <t>34412247</t>
  </si>
  <si>
    <t>SWITCH / MTZ2 1600A HF 3P PRISE AR V-V</t>
  </si>
  <si>
    <t>34412250</t>
  </si>
  <si>
    <t>CANEVAS NS1600H 4P4D MBB /SIB</t>
  </si>
  <si>
    <t>34412259</t>
  </si>
  <si>
    <t>CANEVAS NS1000H 4P4D UIB</t>
  </si>
  <si>
    <t>34412261</t>
  </si>
  <si>
    <t>CANEVAS NS800NA 4P4D UOB</t>
  </si>
  <si>
    <t>34412307</t>
  </si>
  <si>
    <t>CB / NS800L 3P MICRO 5.0E PRISE AR H</t>
  </si>
  <si>
    <t>34412330</t>
  </si>
  <si>
    <t>SE 34412330 NW40HDC-E MN 24Vcc GVXL BBC 4000A</t>
  </si>
  <si>
    <t>34412331</t>
  </si>
  <si>
    <t>SE 34412331 NW20HDC-E MN 24Vcc GVXL BBC 2000A</t>
  </si>
  <si>
    <t>34412340</t>
  </si>
  <si>
    <t>CB / NS1000H Micro5.0 3P3d</t>
  </si>
  <si>
    <t>34412392</t>
  </si>
  <si>
    <t>CB / NS800H Micro5.0 3P3d + 2NO</t>
  </si>
  <si>
    <t>34412393</t>
  </si>
  <si>
    <t>CANEVAS MTZ2 1600A  SW 4P  +2 NC</t>
  </si>
  <si>
    <t>34412438</t>
  </si>
  <si>
    <t>CANEVAS SWITCH NS800NA 4P</t>
  </si>
  <si>
    <t>34412485</t>
  </si>
  <si>
    <t>SE 34412485 GVS BYPASS CUBICLE SAREL F22040008MHZ</t>
  </si>
  <si>
    <t>34412493</t>
  </si>
  <si>
    <t>SE 34412493 GVS BYPASS CUBICLE SAREL 66470/01</t>
  </si>
  <si>
    <t xml:space="preserve"> 34412568 NS1000H 4P4d Micro2.0 + 1OF + padlock</t>
  </si>
  <si>
    <t>34412603</t>
  </si>
  <si>
    <t xml:space="preserve">CANEVAS NS800H 5.0E 4P </t>
  </si>
  <si>
    <t>34412604</t>
  </si>
  <si>
    <t>CANEVASNS1000H 2.0E 4P</t>
  </si>
  <si>
    <t>34412605</t>
  </si>
  <si>
    <t>CANEVAS NS800H 5.0E 4P avec bobine MX</t>
  </si>
  <si>
    <t>34412775</t>
  </si>
  <si>
    <t>SE CB / NS1600H Micro5.0 4P4d</t>
  </si>
  <si>
    <t>34412776</t>
  </si>
  <si>
    <t>SE CB / NS800H Micro5.0 4P4d</t>
  </si>
  <si>
    <t>34412777</t>
  </si>
  <si>
    <t>SE SW / NS800NA 4P</t>
  </si>
  <si>
    <t>34412934</t>
  </si>
  <si>
    <t>CANEVAS INTER MTZ2 2500A 4P</t>
  </si>
  <si>
    <t>34412935</t>
  </si>
  <si>
    <t>CANEVAS DISJ MTZ2 2500A 4P 2.0 MICRO</t>
  </si>
  <si>
    <t>34412936</t>
  </si>
  <si>
    <t>CANEVAS DISJ MTZ2 3200A 4P 2.0 MICRO</t>
  </si>
  <si>
    <t>34412955</t>
  </si>
  <si>
    <t>SE 34412955 GVS BYPASS 80KVA INVERSEUR DE SOURCE NSX160H</t>
  </si>
  <si>
    <t>34413142</t>
  </si>
  <si>
    <t>MIDDLE CB NS1250N 4P4D 2.0E BYPASS E3L-GVX</t>
  </si>
  <si>
    <t>34413143</t>
  </si>
  <si>
    <t>BOTTOM CB NS1250NA 4P BYPASS E3L-GVX</t>
  </si>
  <si>
    <t>34413242</t>
  </si>
  <si>
    <t>MTZ2 4P H2 4000A DO RACCORDEMENT ARRIERE</t>
  </si>
  <si>
    <t>34413243</t>
  </si>
  <si>
    <t>MTZ2 4P H2 4000A RACCORDEMENT ARRIERE</t>
  </si>
  <si>
    <t>34413268</t>
  </si>
  <si>
    <t>MTZ2 4P H2 2500A DO RACCORDEMENT ARRIERE</t>
  </si>
  <si>
    <t>34413269</t>
  </si>
  <si>
    <t>MTZ2 4P H2 2500A RACCORDEMENT ARRIERE</t>
  </si>
  <si>
    <t>34413270</t>
  </si>
  <si>
    <t>MTZ2 4P H2 2000A DO RACCORDEMENT ARRIERE</t>
  </si>
  <si>
    <t>34413271</t>
  </si>
  <si>
    <t>MTZ2 4P H2 2000A RACCORDEMENT ARRIERE</t>
  </si>
  <si>
    <t>34413300</t>
  </si>
  <si>
    <t>CANEVAS DISJ MTZ2 1600A 4P 5,0 MICRO+MX24VDC</t>
  </si>
  <si>
    <t>34413301</t>
  </si>
  <si>
    <t>CANEVAS NS1000H MIC 5.0 4P 2NO + MX24VDC</t>
  </si>
  <si>
    <t>34413302</t>
  </si>
  <si>
    <t>CANEVAS NS800H MIC 5.0 4P 2NO + MX24VDC</t>
  </si>
  <si>
    <t>34413411</t>
  </si>
  <si>
    <t>CANEVAS SWITCH MTZ2 2000A 4P + BMX</t>
  </si>
  <si>
    <t>34413412</t>
  </si>
  <si>
    <t>CANEVAS MTZ2 2000A Micro.5.0X 4P</t>
  </si>
  <si>
    <t>34413413</t>
  </si>
  <si>
    <t>CANEVAS MTZ2  2500A Micro.5.0X 3P</t>
  </si>
  <si>
    <t>34413449</t>
  </si>
  <si>
    <t>CANEVAS MTZ1 1600A MIC5.0 4P</t>
  </si>
  <si>
    <t>34413558</t>
  </si>
  <si>
    <t>SE 34413558 IQ ISOLATION BANKLOAD NS1600H u2.0 + MCH</t>
  </si>
  <si>
    <t>34413640</t>
  </si>
  <si>
    <t>SE 34413640 GVXL BACKFEED NS1600H Mic5.0</t>
  </si>
  <si>
    <t>34413642</t>
  </si>
  <si>
    <t>CANEVAS NS1000L MIC.5.0 4P +bobine MX</t>
  </si>
  <si>
    <t>34413718</t>
  </si>
  <si>
    <t>SE 34413718 IQ ISOLATION BANKLOAD NS1600H u2.0 + ROT. + CAF</t>
  </si>
  <si>
    <t>238</t>
  </si>
  <si>
    <t>271</t>
  </si>
  <si>
    <t>156666-1</t>
  </si>
  <si>
    <t>FASTON FLAG ASSY 16-14</t>
  </si>
  <si>
    <t>TE CONNECTIVITY</t>
  </si>
  <si>
    <t>161-161</t>
  </si>
  <si>
    <t>Bouton de serrage RS PRO M8 x 35mm</t>
  </si>
  <si>
    <t>172-0840</t>
  </si>
  <si>
    <t>RS PRO Cable Clamp 3/16""</t>
  </si>
  <si>
    <t>305</t>
  </si>
  <si>
    <t>200-8444</t>
  </si>
  <si>
    <t>Fiche électrique Mâle, 250 V 16A, Montage sur câble, 2P+E</t>
  </si>
  <si>
    <t>314</t>
  </si>
  <si>
    <t>212-2583</t>
  </si>
  <si>
    <t>Ensemble de cordons de test isolé Noir Rouge Chauvin Arnoux 1.5m CAT IV</t>
  </si>
  <si>
    <t>224-7423</t>
  </si>
  <si>
    <t>Fiche banane femelle 4 mm RS PRO Noir Femelle 24A 1000V</t>
  </si>
  <si>
    <t>224-7426</t>
  </si>
  <si>
    <t>Fiche banane femelle 4 mm RS PRO Bleu Femelle 24A 1000V</t>
  </si>
  <si>
    <t>224-7427</t>
  </si>
  <si>
    <t>Fiche banane femelle 4 mm RS PRO Rouge Femelle 24A 1000V</t>
  </si>
  <si>
    <t>2527800101</t>
  </si>
  <si>
    <t>INSULATOR FEM-FEM M6 H26</t>
  </si>
  <si>
    <t>272-7441</t>
  </si>
  <si>
    <t>Modicon - Alim - Sortie 24 VDC - 20A - 3 Ph ABLU3A24200</t>
  </si>
  <si>
    <t>358</t>
  </si>
  <si>
    <t>640904-1</t>
  </si>
  <si>
    <t>FASTON 16-14 250</t>
  </si>
  <si>
    <t>640918-1</t>
  </si>
  <si>
    <t>FASTON 16-14 187</t>
  </si>
  <si>
    <t>880-3460080600</t>
  </si>
  <si>
    <t>880-3460080600AA</t>
  </si>
  <si>
    <t>CX BRIDGIND TO UPS</t>
  </si>
  <si>
    <t>880-3460080700</t>
  </si>
  <si>
    <t>880-3460080700AA</t>
  </si>
  <si>
    <t>CX UPS CIRCUIT BREAKER BOX</t>
  </si>
  <si>
    <t>880-3460080800</t>
  </si>
  <si>
    <t>880-3460080800AB</t>
  </si>
  <si>
    <t>CX LINKING BATTERY</t>
  </si>
  <si>
    <t>880-3460081000</t>
  </si>
  <si>
    <t>880-3460081000AA</t>
  </si>
  <si>
    <t>CX 2 BRIDGIND TO UPS</t>
  </si>
  <si>
    <t>885-3460081800</t>
  </si>
  <si>
    <t>885-3460081800AA</t>
  </si>
  <si>
    <t>STICKERS PLATE OF CIRCUIT BREAKER BOX</t>
  </si>
  <si>
    <t>A9F7460201</t>
  </si>
  <si>
    <t>A9F74602</t>
  </si>
  <si>
    <t>ACTI 9 IC60H/N 2P - A9F74602</t>
  </si>
  <si>
    <t>A9F90304</t>
  </si>
  <si>
    <t>CIRCUIT BREAKER; IC60A 3P</t>
  </si>
  <si>
    <t>A9F94206</t>
  </si>
  <si>
    <t>Acti9 iC60L - Disjoncteur - 2P - 6A - Courbe C - 400Vac - 15000A/25kA</t>
  </si>
  <si>
    <t>ABLU3A24200</t>
  </si>
  <si>
    <t>Modicon - Alimentation - Sortie 24 VDC - 20A - 3 Phases - Universelle</t>
  </si>
  <si>
    <t>atv12h018m2.prt</t>
  </si>
  <si>
    <t>C10N4TM025</t>
  </si>
  <si>
    <t>ComPacT NSX100N - disjoncteur - TM-D 25A - 4P4D - 50kA - montage fixe</t>
  </si>
  <si>
    <t>C1635E160</t>
  </si>
  <si>
    <t>ComPacT NSX - déclencheur MicroLogic 5.2E 160A - 3P3D</t>
  </si>
  <si>
    <t>C16H3</t>
  </si>
  <si>
    <t>ComPacT NSX160H - bloc de coupure sans déclencheur - 160A - 3P - 70kA - fixe</t>
  </si>
  <si>
    <t>777</t>
  </si>
  <si>
    <t>CABLE_H07RNF_3G1</t>
  </si>
  <si>
    <t>CABLE_H07RNF_3G1.5</t>
  </si>
  <si>
    <t>807</t>
  </si>
  <si>
    <t>D30N_CURRENT_PROBE</t>
  </si>
  <si>
    <t>d30n_current_probe</t>
  </si>
  <si>
    <t>IQ</t>
  </si>
  <si>
    <t>DINENISO7092-6</t>
  </si>
  <si>
    <t>Washer PL WSH M6 x 14mm x 1.2mm STL</t>
  </si>
  <si>
    <t>FBS1-3-5</t>
  </si>
  <si>
    <t>867</t>
  </si>
  <si>
    <t>gvlopt007_bulk</t>
  </si>
  <si>
    <t>gvlopt007</t>
  </si>
  <si>
    <t>GVL Remote Centralized Display Kit</t>
  </si>
  <si>
    <t>HR45-10-M10</t>
  </si>
  <si>
    <t>HR10-10/45N</t>
  </si>
  <si>
    <t>COSSE CEMBRE 45° T10M10</t>
  </si>
  <si>
    <t>HR45-10-M12</t>
  </si>
  <si>
    <t>HR10-12/45N</t>
  </si>
  <si>
    <t>COSSE CEMBRE 45° T10M12</t>
  </si>
  <si>
    <t>HR45-10-M4</t>
  </si>
  <si>
    <t>HR10-4/45N</t>
  </si>
  <si>
    <t>COSSE CEMBRE 45° T10M4</t>
  </si>
  <si>
    <t>HR45-10-M5</t>
  </si>
  <si>
    <t>HR10-5/45N</t>
  </si>
  <si>
    <t>COSSE CEMBRE 45° T10M5</t>
  </si>
  <si>
    <t>HR45-10-M6</t>
  </si>
  <si>
    <t>HR10-6/45N</t>
  </si>
  <si>
    <t>COSSE CEMBRE 45° T10M6</t>
  </si>
  <si>
    <t>HR45-10-M8</t>
  </si>
  <si>
    <t>HR10-8/45N</t>
  </si>
  <si>
    <t>COSSE CEMBRE 45° T10M8</t>
  </si>
  <si>
    <t>HR45-120-M10</t>
  </si>
  <si>
    <t>HR120-10/45N</t>
  </si>
  <si>
    <t>COSSE CEMBRE 45° T120M10</t>
  </si>
  <si>
    <t>HR45-120-M12</t>
  </si>
  <si>
    <t>HR120-12/45N</t>
  </si>
  <si>
    <t>COSSE CEMBRE 45° T120M12</t>
  </si>
  <si>
    <t>HR45-120-M16</t>
  </si>
  <si>
    <t>HR120-16/45N</t>
  </si>
  <si>
    <t>COSSE CEMBRE 45° T120M16</t>
  </si>
  <si>
    <t>HR45-120-M20</t>
  </si>
  <si>
    <t>HR120-20/45N</t>
  </si>
  <si>
    <t>COSSE CEMBRE 45° T120M20</t>
  </si>
  <si>
    <t>HR45-120-M8</t>
  </si>
  <si>
    <t>HR120-8/45N</t>
  </si>
  <si>
    <t>COSSE CEMBRE 45° T120M8</t>
  </si>
  <si>
    <t>HR45-150-M10</t>
  </si>
  <si>
    <t>HR150-10/45N</t>
  </si>
  <si>
    <t>COSSE CEMBRE 45° T150M10</t>
  </si>
  <si>
    <t>HR45-150-M12</t>
  </si>
  <si>
    <t>HR150-12/45N</t>
  </si>
  <si>
    <t>COSSE CEMBRE 45° T150M12</t>
  </si>
  <si>
    <t>HR45-150-M16</t>
  </si>
  <si>
    <t>HR150-16/45N</t>
  </si>
  <si>
    <t>COSSE CEMBRE 45° T150M16</t>
  </si>
  <si>
    <t>HR45-150-M20</t>
  </si>
  <si>
    <t>HR150-20/45N</t>
  </si>
  <si>
    <t>COSSE CEMBRE 45° T150M20</t>
  </si>
  <si>
    <t>HR45-150-M8</t>
  </si>
  <si>
    <t>HR150-8/45N</t>
  </si>
  <si>
    <t>COSSE CEMBRE 45° T150M8</t>
  </si>
  <si>
    <t>HR45-16-M10</t>
  </si>
  <si>
    <t>HR16-10/45N</t>
  </si>
  <si>
    <t>COSSE CEMBRE 45° T16M10</t>
  </si>
  <si>
    <t>HR45-16-M12</t>
  </si>
  <si>
    <t>HR16-12/45N</t>
  </si>
  <si>
    <t>COSSE CEMBRE 45° T16M12</t>
  </si>
  <si>
    <t>HR45-16-M5</t>
  </si>
  <si>
    <t>HR16-5/45N</t>
  </si>
  <si>
    <t>COSSE CEMBRE 45° T16M5</t>
  </si>
  <si>
    <t>1041</t>
  </si>
  <si>
    <t>HR45-16-M6</t>
  </si>
  <si>
    <t>HR16-6/45N</t>
  </si>
  <si>
    <t>COSSE CEMBRE 45° T16M6</t>
  </si>
  <si>
    <t>1042</t>
  </si>
  <si>
    <t>HR45-16-M8</t>
  </si>
  <si>
    <t>HR16-8/45N</t>
  </si>
  <si>
    <t>COSSE CEMBRE 45° T16M8</t>
  </si>
  <si>
    <t>HR45-185-M10</t>
  </si>
  <si>
    <t>HR185-10/45N</t>
  </si>
  <si>
    <t>COSSE CEMBRE 45° T185M10</t>
  </si>
  <si>
    <t>HR45-185-M12</t>
  </si>
  <si>
    <t>HR185-12/45N</t>
  </si>
  <si>
    <t>COSSE CEMBRE 45° T185M12</t>
  </si>
  <si>
    <t>HR45-185-M16</t>
  </si>
  <si>
    <t>HR185-16/45N</t>
  </si>
  <si>
    <t>COSSE CEMBRE 45° T185M16</t>
  </si>
  <si>
    <t>HR45-185-M20</t>
  </si>
  <si>
    <t>HR185-20/45N</t>
  </si>
  <si>
    <t>COSSE CEMBRE 45° T185M20</t>
  </si>
  <si>
    <t>HR45-240-M10</t>
  </si>
  <si>
    <t>HR240-10/45N</t>
  </si>
  <si>
    <t>COSSE CEMBRE 45° T240M10</t>
  </si>
  <si>
    <t>HR45-240-M12</t>
  </si>
  <si>
    <t>HR240-12/45N</t>
  </si>
  <si>
    <t>COSSE CEMBRE 45° T240M12</t>
  </si>
  <si>
    <t>HR45-240-M16</t>
  </si>
  <si>
    <t>HR240-16/45N</t>
  </si>
  <si>
    <t>COSSE CEMBRE 45° T240M16</t>
  </si>
  <si>
    <t>HR45-240-M20</t>
  </si>
  <si>
    <t>HR240-20/45N</t>
  </si>
  <si>
    <t>COSSE CEMBRE 45° T240M20</t>
  </si>
  <si>
    <t>HR45-25-M10</t>
  </si>
  <si>
    <t>HR25-10/45N</t>
  </si>
  <si>
    <t>COSSE CEMBRE 45° T25M10</t>
  </si>
  <si>
    <t>HR45-25-M12</t>
  </si>
  <si>
    <t>HR25-12/45N</t>
  </si>
  <si>
    <t>COSSE CEMBRE 45° T25M12</t>
  </si>
  <si>
    <t>HR45-25-M5</t>
  </si>
  <si>
    <t>HR25-5/45N</t>
  </si>
  <si>
    <t>COSSE CEMBRE 45° T25M5</t>
  </si>
  <si>
    <t>HR45-25-M6</t>
  </si>
  <si>
    <t>HR25-6/45N</t>
  </si>
  <si>
    <t>COSSE CEMBRE 45° T25M6</t>
  </si>
  <si>
    <t>HR45-25-M8</t>
  </si>
  <si>
    <t>HR25-8/45N</t>
  </si>
  <si>
    <t>COSSE CEMBRE 45° T25M8</t>
  </si>
  <si>
    <t>HR45-300-M12</t>
  </si>
  <si>
    <t>HR300-12/45N</t>
  </si>
  <si>
    <t>COSSE CEMBRE 45° T300M12</t>
  </si>
  <si>
    <t>HR45-300-M16</t>
  </si>
  <si>
    <t>HR300-16/45N</t>
  </si>
  <si>
    <t>COSSE CEMBRE 45° T300M16</t>
  </si>
  <si>
    <t>HR45-300-M20</t>
  </si>
  <si>
    <t>HR300-20/45N</t>
  </si>
  <si>
    <t>COSSE CEMBRE 45° T300M20</t>
  </si>
  <si>
    <t>HR45-35-M10</t>
  </si>
  <si>
    <t>HR35-10/45N</t>
  </si>
  <si>
    <t>COSSE CEMBRE 45° T35M10</t>
  </si>
  <si>
    <t>HR45-35-M12</t>
  </si>
  <si>
    <t>HR35-12/45N</t>
  </si>
  <si>
    <t>COSSE CEMBRE 45° T35M12</t>
  </si>
  <si>
    <t>HR45-35-M16</t>
  </si>
  <si>
    <t>HR35-16/45N</t>
  </si>
  <si>
    <t>COSSE CEMBRE 45° T35M16</t>
  </si>
  <si>
    <t>HR45-35-M6</t>
  </si>
  <si>
    <t>HR35-6/45N</t>
  </si>
  <si>
    <t>COSSE CEMBRE 45° T35M6</t>
  </si>
  <si>
    <t>HR45-35-M8</t>
  </si>
  <si>
    <t>HR35-8/45N</t>
  </si>
  <si>
    <t>COSSE CEMBRE 45° T35M8</t>
  </si>
  <si>
    <t>HR45-50-M10</t>
  </si>
  <si>
    <t>HR50-10/45N</t>
  </si>
  <si>
    <t>COSSE CEMBRE 45° T50M10</t>
  </si>
  <si>
    <t>HR45-50-M12</t>
  </si>
  <si>
    <t>HR50-12/45N</t>
  </si>
  <si>
    <t>COSSE CEMBRE 45° T50M12</t>
  </si>
  <si>
    <t>HR45-50-M16</t>
  </si>
  <si>
    <t>HR50-16/45N</t>
  </si>
  <si>
    <t>COSSE CEMBRE 45° T50M16</t>
  </si>
  <si>
    <t>HR45-50-M20</t>
  </si>
  <si>
    <t>HR50-20/45N</t>
  </si>
  <si>
    <t>COSSE CEMBRE 45° T50M20</t>
  </si>
  <si>
    <t>HR45-50-M6</t>
  </si>
  <si>
    <t>HR50-6/45N</t>
  </si>
  <si>
    <t>COSSE CEMBRE 45° T50M6</t>
  </si>
  <si>
    <t>HR45-50-M8</t>
  </si>
  <si>
    <t>HR50-8/45N</t>
  </si>
  <si>
    <t>COSSE CEMBRE 45° T50M8</t>
  </si>
  <si>
    <t>HR45-6-M10</t>
  </si>
  <si>
    <t>HR6-10/45N</t>
  </si>
  <si>
    <t>COSSE CEMBRE 45° T6M10</t>
  </si>
  <si>
    <t>HR45-6-M12</t>
  </si>
  <si>
    <t>HR6-12/45N</t>
  </si>
  <si>
    <t>COSSE CEMBRE 45° T6M12</t>
  </si>
  <si>
    <t>HR45-6-M4</t>
  </si>
  <si>
    <t>HR6-4/45N</t>
  </si>
  <si>
    <t>COSSE CEMBRE 45° T6M4</t>
  </si>
  <si>
    <t>HR45-6-M5</t>
  </si>
  <si>
    <t>HR6-5/45N</t>
  </si>
  <si>
    <t>COSSE CEMBRE 45° T6M5</t>
  </si>
  <si>
    <t>HR45-6-M6</t>
  </si>
  <si>
    <t>HR6-6/45N</t>
  </si>
  <si>
    <t>COSSE CEMBRE 45° T6M6</t>
  </si>
  <si>
    <t>HR45-6-M8</t>
  </si>
  <si>
    <t>HR6-8/45N</t>
  </si>
  <si>
    <t>COSSE CEMBRE 45° T6M8</t>
  </si>
  <si>
    <t>HR45-70-M10</t>
  </si>
  <si>
    <t>HR70-10/45N</t>
  </si>
  <si>
    <t>COSSE CEMBRE 45° T70M10</t>
  </si>
  <si>
    <t>HR45-70-M12</t>
  </si>
  <si>
    <t>HR70-12/45N</t>
  </si>
  <si>
    <t>COSSE CEMBRE 45° T70M12</t>
  </si>
  <si>
    <t>HR45-70-M16</t>
  </si>
  <si>
    <t>HR70-16/45N</t>
  </si>
  <si>
    <t>COSSE CEMBRE 45° T70M16</t>
  </si>
  <si>
    <t>HR45-70-M20</t>
  </si>
  <si>
    <t>HR70-20/45N</t>
  </si>
  <si>
    <t>COSSE CEMBRE 45° T70M20</t>
  </si>
  <si>
    <t>HR45-70-M6</t>
  </si>
  <si>
    <t>HR70-6/45N</t>
  </si>
  <si>
    <t>COSSE CEMBRE 45° T70M6</t>
  </si>
  <si>
    <t>HR45-70-M8</t>
  </si>
  <si>
    <t>HR70-8/45N</t>
  </si>
  <si>
    <t>COSSE CEMBRE 45° T70M8</t>
  </si>
  <si>
    <t>HR45-95-M10</t>
  </si>
  <si>
    <t>HR95-10/45N</t>
  </si>
  <si>
    <t>COSSE CEMBRE 45° T95M10</t>
  </si>
  <si>
    <t>HR45-95-M12</t>
  </si>
  <si>
    <t>HR95-12/45N</t>
  </si>
  <si>
    <t>COSSE CEMBRE 45° T95M12</t>
  </si>
  <si>
    <t>HR45-95-M16</t>
  </si>
  <si>
    <t>HR95-16/45N</t>
  </si>
  <si>
    <t>COSSE CEMBRE 45° T95M16</t>
  </si>
  <si>
    <t>HR45-95-M20</t>
  </si>
  <si>
    <t>HR95-20/45N</t>
  </si>
  <si>
    <t>COSSE CEMBRE 45° T95M20</t>
  </si>
  <si>
    <t>HR45-95-M8</t>
  </si>
  <si>
    <t>HR95-8/45N</t>
  </si>
  <si>
    <t>COSSE CEMBRE 45° T95M8</t>
  </si>
  <si>
    <t>1099</t>
  </si>
  <si>
    <t>1105</t>
  </si>
  <si>
    <t>1106</t>
  </si>
  <si>
    <t>1112</t>
  </si>
  <si>
    <t>1114</t>
  </si>
  <si>
    <t>1115</t>
  </si>
  <si>
    <t>1118</t>
  </si>
  <si>
    <t>1120</t>
  </si>
  <si>
    <t>1121</t>
  </si>
  <si>
    <t>1122</t>
  </si>
  <si>
    <t>1123</t>
  </si>
  <si>
    <t>ISO10642-M5X16-8_8</t>
  </si>
  <si>
    <t>Screw FHC ISO10642 M5x16mm A2K-8_8 ou VDZ STL</t>
  </si>
  <si>
    <t>1166</t>
  </si>
  <si>
    <t>ISO4014-M6X150-A2K-8_8</t>
  </si>
  <si>
    <t>Screw MSC HXG M6 x 150mm A2K ou VDZ STL</t>
  </si>
  <si>
    <t>Screw MSC HXG M6 x 180mm A2K ou VDZ STL</t>
  </si>
  <si>
    <t>1190</t>
  </si>
  <si>
    <t>ISO4017-M6X180-A2K-8_8</t>
  </si>
  <si>
    <t>Screw MSC HXG ISO4017-M6X180-A2K-8_8 ou VDZ STL</t>
  </si>
  <si>
    <t>1221</t>
  </si>
  <si>
    <t>ISO4032-M6-6</t>
  </si>
  <si>
    <t>ISO7380-1-M4X8-8_8</t>
  </si>
  <si>
    <t>Screw FHC ISO7380-1 M4x8mm A2K-8_8 ou VDZ STL</t>
  </si>
  <si>
    <t>ISO7380-1-M6X14-8_8</t>
  </si>
  <si>
    <t>Screw CHC ISO7380-1-M6X14-A2K-8_8 ou VDZ STL</t>
  </si>
  <si>
    <t>ComPacT NSX - raccordement 2 prises arrière longues - 3/4P - pour NSX100-250</t>
  </si>
  <si>
    <t>LV434220</t>
  </si>
  <si>
    <t>EnerlinX - Module BSCM+ pour ComPacT NSX - 24VCC</t>
  </si>
  <si>
    <t>se</t>
  </si>
  <si>
    <t>1384</t>
  </si>
  <si>
    <t>1388</t>
  </si>
  <si>
    <t>1395</t>
  </si>
  <si>
    <t>NSYCNFM8</t>
  </si>
  <si>
    <t>803-5102826100</t>
  </si>
  <si>
    <t>M8 Toggle NUT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</si>
  <si>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</si>
  <si>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</si>
  <si>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</si>
  <si>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</si>
  <si>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</si>
  <si>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</si>
  <si>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</si>
  <si>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</si>
  <si>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</si>
  <si>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</si>
  <si>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</si>
  <si>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</si>
  <si>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</si>
  <si>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</si>
  <si>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</si>
  <si>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</si>
  <si>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</si>
  <si>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</si>
  <si>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</si>
  <si>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</si>
  <si>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nsyspf6100-3D</t>
  </si>
  <si>
    <t>nsyspf6100</t>
  </si>
  <si>
    <t>Front &amp; rear plinth, PanelSeT SFN, SF, SM, for electrical enclosure W600mm, plinth H100mm</t>
  </si>
  <si>
    <t>1504</t>
  </si>
  <si>
    <t>NSYSPS6100-3D</t>
  </si>
  <si>
    <t>NSYSPS6100</t>
  </si>
  <si>
    <t>JEU 2 TRAP.LAT.SOCLE100X600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</si>
  <si>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</si>
  <si>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</si>
  <si>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</si>
  <si>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</si>
  <si>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</si>
  <si>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</si>
  <si>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</si>
  <si>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</si>
  <si>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</si>
  <si>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</si>
  <si>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</si>
  <si>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</si>
  <si>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</si>
  <si>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</si>
  <si>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</si>
  <si>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</si>
  <si>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</si>
  <si>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</si>
  <si>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</si>
  <si>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</si>
  <si>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</si>
  <si>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</si>
  <si>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</si>
  <si>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</si>
  <si>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</si>
  <si>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</si>
  <si>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</si>
  <si>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</si>
  <si>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</si>
  <si>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</si>
  <si>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</si>
  <si>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</si>
  <si>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</si>
  <si>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</si>
  <si>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</si>
  <si>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</si>
  <si>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</si>
  <si>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</si>
  <si>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</si>
  <si>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</si>
  <si>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</si>
  <si>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</si>
  <si>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</si>
  <si>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</si>
  <si>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</si>
  <si>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</si>
  <si>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</si>
  <si>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</si>
  <si>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</si>
  <si>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</si>
  <si>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</si>
  <si>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QDEM69112_KXA2000_BATTERY</t>
  </si>
  <si>
    <t>KXA18504-2000A_4P 180x6 - 80mm</t>
  </si>
  <si>
    <t>KXA18504-2000A_4P</t>
  </si>
  <si>
    <t>1557</t>
  </si>
  <si>
    <t>QDEM69112_KXA2000_INPUT</t>
  </si>
  <si>
    <t>KXA18504-2000A_4P 180x6 - INPUT 80mm - FOURNITURE CLIENT</t>
  </si>
  <si>
    <t>1558</t>
  </si>
  <si>
    <t>QDEM69112_KXA2000_OUTPUT</t>
  </si>
  <si>
    <t>KXA18504-2000A_4P 180x6 - OUTPUT 80mm - FOURNITURE CLIENT</t>
  </si>
  <si>
    <t>1559</t>
  </si>
  <si>
    <t>QGVX01200</t>
  </si>
  <si>
    <t>QSGGVX-QGVX01200-00</t>
  </si>
  <si>
    <t>PRODUCT GALAXY VX 1500KVA QSKU GALAXY VX BATT BREAKER KIT 1200A IEC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</si>
  <si>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</si>
  <si>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</si>
  <si>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</si>
  <si>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</si>
  <si>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</si>
  <si>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</si>
  <si>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</si>
  <si>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</si>
  <si>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</si>
  <si>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</si>
  <si>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</si>
  <si>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</si>
  <si>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</si>
  <si>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rslz2</t>
  </si>
  <si>
    <t>Harmony Relay RSL - peigne de raccordement 20 pôles</t>
  </si>
  <si>
    <t>1573</t>
  </si>
  <si>
    <t>rslz3</t>
  </si>
  <si>
    <t>Harmony Relay RSL - cloison de séparation entre embases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</si>
  <si>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</si>
  <si>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</si>
  <si>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</si>
  <si>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</si>
  <si>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</si>
  <si>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</si>
  <si>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</si>
  <si>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</si>
  <si>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</si>
  <si>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</si>
  <si>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</si>
  <si>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</si>
  <si>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</si>
  <si>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</si>
  <si>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</si>
  <si>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</si>
  <si>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</si>
  <si>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</si>
  <si>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</si>
  <si>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</si>
  <si>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</si>
  <si>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</si>
  <si>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</si>
  <si>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</si>
  <si>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</si>
  <si>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</si>
  <si>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</si>
  <si>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</si>
  <si>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</si>
  <si>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</si>
  <si>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</si>
  <si>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</si>
  <si>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</si>
  <si>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</si>
  <si>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</si>
  <si>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</si>
  <si>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</si>
  <si>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</si>
  <si>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</si>
  <si>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</si>
  <si>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</si>
  <si>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</si>
  <si>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</si>
  <si>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</si>
  <si>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</si>
  <si>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</si>
  <si>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</si>
  <si>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</si>
  <si>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</si>
  <si>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</si>
  <si>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</si>
  <si>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</si>
  <si>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</si>
  <si>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</si>
  <si>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</si>
  <si>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</si>
  <si>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</si>
  <si>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</si>
  <si>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</si>
  <si>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</si>
  <si>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</si>
  <si>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</si>
  <si>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</si>
  <si>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</si>
  <si>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</si>
  <si>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</si>
  <si>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</si>
  <si>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</si>
  <si>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</si>
  <si>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</si>
  <si>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</si>
  <si>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</si>
  <si>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</si>
  <si>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</si>
  <si>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</si>
  <si>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</si>
  <si>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</si>
  <si>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</si>
  <si>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</si>
  <si>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</si>
  <si>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</si>
  <si>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</si>
  <si>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</si>
  <si>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</si>
  <si>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</si>
  <si>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</si>
  <si>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</si>
  <si>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</si>
  <si>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</si>
  <si>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</si>
  <si>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</si>
  <si>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</si>
  <si>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</si>
  <si>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</si>
  <si>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</si>
  <si>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</si>
  <si>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</si>
  <si>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</si>
  <si>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</si>
  <si>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</si>
  <si>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</si>
  <si>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</si>
  <si>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</si>
  <si>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</si>
  <si>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</si>
  <si>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</si>
  <si>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</si>
  <si>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</si>
  <si>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</si>
  <si>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</si>
  <si>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</si>
  <si>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</si>
  <si>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</si>
  <si>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</si>
  <si>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</si>
  <si>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</si>
  <si>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</si>
  <si>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</si>
  <si>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1694</t>
  </si>
  <si>
    <t>1695</t>
  </si>
  <si>
    <t>1698</t>
  </si>
  <si>
    <t>1699</t>
  </si>
  <si>
    <t>1700</t>
  </si>
  <si>
    <t>1701</t>
  </si>
  <si>
    <t>1702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</si>
  <si>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</si>
  <si>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</si>
  <si>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</si>
  <si>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</si>
  <si>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</si>
  <si>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</si>
  <si>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</si>
  <si>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</si>
  <si>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</si>
  <si>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</si>
  <si>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</si>
  <si>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</si>
  <si>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</si>
  <si>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</si>
  <si>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</si>
  <si>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</si>
  <si>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</si>
  <si>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W1412-M3-18</t>
  </si>
  <si>
    <t>Screw PLA TCB W1412-Z2-10.9 4x12mm - A3K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</si>
  <si>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</si>
  <si>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</si>
  <si>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</si>
  <si>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</si>
  <si>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</si>
  <si>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</si>
  <si>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</si>
  <si>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</si>
  <si>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</si>
  <si>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XB5EV57L4</t>
  </si>
  <si>
    <t>Harmony XB5 - Voyant de présence 3 phases - LED - blanches - 400VAC</t>
  </si>
  <si>
    <t>1732</t>
  </si>
  <si>
    <t>1733</t>
  </si>
  <si>
    <t>1734</t>
  </si>
  <si>
    <t>1736</t>
  </si>
  <si>
    <t>1737</t>
  </si>
  <si>
    <t>1738</t>
  </si>
  <si>
    <t>1739</t>
  </si>
  <si>
    <t>1740</t>
  </si>
  <si>
    <t>1741</t>
  </si>
  <si>
    <t>1743</t>
  </si>
  <si>
    <t>ZBE102</t>
  </si>
  <si>
    <t>Harmony - bloc contact - 1O - raccordement à vis</t>
  </si>
  <si>
    <t>1744</t>
  </si>
  <si>
    <t>1745</t>
  </si>
  <si>
    <t>1746</t>
  </si>
  <si>
    <t>1747</t>
  </si>
  <si>
    <t>ZBY9130T</t>
  </si>
  <si>
    <t>Harmony étiquette circulaire Ø60mm jaune logo EN13850 ARRET D URGENCE</t>
  </si>
  <si>
    <t>1748</t>
  </si>
  <si>
    <t>1749</t>
  </si>
  <si>
    <t>ZBZ1600</t>
  </si>
  <si>
    <t>Harmony garde pour coup de poing Ø 40 et unité Ø22 mm - chromé</t>
  </si>
  <si>
    <t>1750</t>
  </si>
  <si>
    <t>1751</t>
  </si>
  <si>
    <t>SE TRACKED</t>
  </si>
  <si>
    <t>Linergy BS - Répartiteur étagé - 250A - 4P - 235x470x115</t>
  </si>
  <si>
    <t>811-1053</t>
  </si>
  <si>
    <t>ROUND STEEL BAR 10.5X30X2 ZN-B</t>
  </si>
  <si>
    <t>560</t>
  </si>
  <si>
    <t>1092</t>
  </si>
  <si>
    <t>1154</t>
  </si>
  <si>
    <t>1341</t>
  </si>
  <si>
    <t>1399</t>
  </si>
  <si>
    <t>1405</t>
  </si>
  <si>
    <t>1409</t>
  </si>
  <si>
    <t>1412</t>
  </si>
  <si>
    <t>1414</t>
  </si>
  <si>
    <t>1418</t>
  </si>
  <si>
    <t>1420</t>
  </si>
  <si>
    <t>1466</t>
  </si>
  <si>
    <t>1491</t>
  </si>
  <si>
    <t>1692</t>
  </si>
  <si>
    <t>1696</t>
  </si>
  <si>
    <t>1703</t>
  </si>
  <si>
    <t>1752</t>
  </si>
  <si>
    <t>34408630</t>
  </si>
  <si>
    <t>KIT FILERIE CS STS1250A</t>
  </si>
  <si>
    <t>34413837</t>
  </si>
  <si>
    <t>SFN SAREL STRUCTURE 2000*700*800 RAL9003 - ALU ROOF - Offre FAF0006276</t>
  </si>
  <si>
    <t>FAF0006276</t>
  </si>
  <si>
    <t>34413903</t>
  </si>
  <si>
    <t>GVXL Extraroof Anti-screw fall cardboard</t>
  </si>
  <si>
    <t>Cardboard</t>
  </si>
  <si>
    <t>02771-00817</t>
  </si>
  <si>
    <t>BLIND RIVET R HD 6.4MM X 23.7MM C.STL</t>
  </si>
  <si>
    <t>272</t>
  </si>
  <si>
    <t>293</t>
  </si>
  <si>
    <t>439</t>
  </si>
  <si>
    <t>471</t>
  </si>
  <si>
    <t>507</t>
  </si>
  <si>
    <t>516</t>
  </si>
  <si>
    <t>561</t>
  </si>
  <si>
    <t>880-5102777000AB</t>
  </si>
  <si>
    <t>BUSBAR COROPLAST 100-250A BY-PASS STS</t>
  </si>
  <si>
    <t xml:space="preserve"> </t>
  </si>
  <si>
    <t>880-5102777600AC</t>
  </si>
  <si>
    <t>BUSBAR PLUG AR 100/250A BY-PASS H=65MM</t>
  </si>
  <si>
    <t>A9N15645</t>
  </si>
  <si>
    <t>Acti9 STI - sectionneur fusible à tiroir - 1P+N - 20A - pour fusible 8.5x31.5mm</t>
  </si>
  <si>
    <t>BCV-TFO-84017</t>
  </si>
  <si>
    <t>TFO 25KVA 400/231+N</t>
  </si>
  <si>
    <t>BCV-TFO-84038</t>
  </si>
  <si>
    <t>TRANSFO TRI-TRI 20KVA 400/400V</t>
  </si>
  <si>
    <t>C16N32D160</t>
  </si>
  <si>
    <t>ComPacT NSX160N - disjoncteur - MicroLogic 2.2 160A - 3P3D - 50kA - mont. Fixe</t>
  </si>
  <si>
    <t>C252250S</t>
  </si>
  <si>
    <t>ComPacT NSX250NA - Interrupteur-sectionneur - 250A - 2P - montage fixe</t>
  </si>
  <si>
    <t>C25N32D250</t>
  </si>
  <si>
    <t>ComPacT NSX250N - disjoncteur - MicroLogic 2.2 250A - 3P3D - 50kA - montage fixe</t>
  </si>
  <si>
    <t>CE10SW16</t>
  </si>
  <si>
    <t>Plastic cover cap for hexagon head CAP-PLA-(F.SCR-HEX)-BLACK-WS16-M10</t>
  </si>
  <si>
    <t>CL110</t>
  </si>
  <si>
    <t>Harmony XB5R - Capteur temperature et humidité - zigbee - 2400 MHz</t>
  </si>
  <si>
    <t>dineniso7092-4</t>
  </si>
  <si>
    <t>Washer ISO 7092 steel M4</t>
  </si>
  <si>
    <t>GVEAC7D10</t>
  </si>
  <si>
    <t>Galaxy V Series Empty Auxiliary Cabinet 700x1000x1900,1970,2000</t>
  </si>
  <si>
    <t>1093</t>
  </si>
  <si>
    <t>HUA33254</t>
  </si>
  <si>
    <t>S1B75107</t>
  </si>
  <si>
    <t>SPACER M/F STEEL ZINC-PLATES HEX M6X35</t>
  </si>
  <si>
    <t>1155</t>
  </si>
  <si>
    <t>ISO4017-M12X45-8_8</t>
  </si>
  <si>
    <t>ISO4017-M12X50-8_8</t>
  </si>
  <si>
    <t>ISO4017-M12X60-8_8</t>
  </si>
  <si>
    <t>ISO4017-M6X25-8_8</t>
  </si>
  <si>
    <t>ISO4017-M8X130-A2K-8_8</t>
  </si>
  <si>
    <t>Screw MSC HXG ISO4017-M8X130-A2K-8_8 ou VDZ STL</t>
  </si>
  <si>
    <t>ISO4762-M4X12-8_8</t>
  </si>
  <si>
    <t>Hexagon Socket Head Cap Screw M4x12 ISO 4762/DIN 912, steel 8.8, zinc-plated, blue passivated</t>
  </si>
  <si>
    <t>ISO7380-1-M5X16-10_9</t>
  </si>
  <si>
    <t>803-0923 - Screw CHC ISO7380-1-M5X16-8_8 ou 10_9  A2K ou VDZ STL</t>
  </si>
  <si>
    <t>ISO7380-1-M6X10-8_8</t>
  </si>
  <si>
    <t>Screw with flattened half round head and hexagon socket M6x10 ISO 7380-1 A2-070 stainless steel</t>
  </si>
  <si>
    <t>ISO7380-1-M6X20-8_8</t>
  </si>
  <si>
    <t>Screw with flattened half round head and hexagon socket M6x20 ISO 7380-1 A2-070 stainless steel</t>
  </si>
  <si>
    <t>1342</t>
  </si>
  <si>
    <t>LV429337</t>
  </si>
  <si>
    <t>CDE ROTAT POUR NSX100/250</t>
  </si>
  <si>
    <t>1400</t>
  </si>
  <si>
    <t>1406</t>
  </si>
  <si>
    <t>1407</t>
  </si>
  <si>
    <t>1410</t>
  </si>
  <si>
    <t>1413</t>
  </si>
  <si>
    <t>1415</t>
  </si>
  <si>
    <t>LVS04053</t>
  </si>
  <si>
    <t>1416</t>
  </si>
  <si>
    <t>1419</t>
  </si>
  <si>
    <t>1421</t>
  </si>
  <si>
    <t>1422</t>
  </si>
  <si>
    <t>1423</t>
  </si>
  <si>
    <t>1424</t>
  </si>
  <si>
    <t>1467</t>
  </si>
  <si>
    <t>DINENISO7091-10</t>
  </si>
  <si>
    <t>DINENISO7091-12</t>
  </si>
  <si>
    <t>DINENISO7091-6</t>
  </si>
  <si>
    <t>nsx100-250_3p</t>
  </si>
  <si>
    <t>nsx100-250_4p</t>
  </si>
  <si>
    <t>1492</t>
  </si>
  <si>
    <t>NSYCCASTE</t>
  </si>
  <si>
    <t>ClimaSys - Sonde de température L = 3m - -40/80°C</t>
  </si>
  <si>
    <t>NSYCCOTH230VID</t>
  </si>
  <si>
    <t>ClimaSys - thermostat électronique - 230V</t>
  </si>
  <si>
    <t>NSYSDR200DB</t>
  </si>
  <si>
    <t>rail DIN symétrique type B - 35x15mm - L2000mm - perforé</t>
  </si>
  <si>
    <t>1693</t>
  </si>
  <si>
    <t>1697</t>
  </si>
  <si>
    <t>1704</t>
  </si>
  <si>
    <t>TH110</t>
  </si>
  <si>
    <t>TH110 set of 3 - Capteur thermique sans fil pour la surveillance continue de l’état de santé</t>
  </si>
  <si>
    <t>UNC6-0T-180125</t>
  </si>
  <si>
    <t>TFO  OUTPUT  BCV T701</t>
  </si>
  <si>
    <t>UNC6-ITM040N</t>
  </si>
  <si>
    <t>TFO  INPUT  BCV  T501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</si>
  <si>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</si>
  <si>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</si>
  <si>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</si>
  <si>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</si>
  <si>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</si>
  <si>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</si>
  <si>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</si>
  <si>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</si>
  <si>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</si>
  <si>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</si>
  <si>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</si>
  <si>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</si>
  <si>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</si>
  <si>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</si>
  <si>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</si>
  <si>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</si>
  <si>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</si>
  <si>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</si>
  <si>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</si>
  <si>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</si>
  <si>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</si>
  <si>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</si>
  <si>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</si>
  <si>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</si>
  <si>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</si>
  <si>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</si>
  <si>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</si>
  <si>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</si>
  <si>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</si>
  <si>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</si>
  <si>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</si>
  <si>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1785</t>
  </si>
  <si>
    <t>1786</t>
  </si>
  <si>
    <t>1787</t>
  </si>
  <si>
    <t>1788</t>
  </si>
  <si>
    <t>1789</t>
  </si>
  <si>
    <t>1790</t>
  </si>
  <si>
    <t>803-0692</t>
  </si>
  <si>
    <t>803-0692A</t>
  </si>
  <si>
    <t>SCREW M6X16 TORX W/WASHERS</t>
  </si>
  <si>
    <t>1791</t>
  </si>
  <si>
    <t>Mass</t>
  </si>
  <si>
    <t>0</t>
  </si>
  <si>
    <t>GVXL M2 LEFT SIDE  BOTTOM CONNEXIONS</t>
  </si>
  <si>
    <t>338331.83537915 g</t>
  </si>
  <si>
    <t>CUBICLE FRAME</t>
  </si>
  <si>
    <t>40216.19575726 g</t>
  </si>
  <si>
    <t>GVEAC7D10-CTO Structure + Pieds fixe + Equerre 45</t>
  </si>
  <si>
    <t>35457.78886198 g</t>
  </si>
  <si>
    <t>S/E Structure</t>
  </si>
  <si>
    <t>33367.845697003 g</t>
  </si>
  <si>
    <t>CORNER PIECE PLATE + SCREWS</t>
  </si>
  <si>
    <t>561.81295604577 g</t>
  </si>
  <si>
    <t>GENERIC CORNER PIECE PLATE</t>
  </si>
  <si>
    <t>S/E Pied fixe</t>
  </si>
  <si>
    <t>2089.9431649765 g</t>
  </si>
  <si>
    <t>SMT PIED H100</t>
  </si>
  <si>
    <t>494.26636665273 g</t>
  </si>
  <si>
    <t>S/E Palette pied fixe</t>
  </si>
  <si>
    <t>4790.4496323825 g</t>
  </si>
  <si>
    <t>WOOD 34411119  PALETTE CELLULE 1000x1000 PLANCHER CROISE</t>
  </si>
  <si>
    <t>120.25 g</t>
  </si>
  <si>
    <t>SMT 34411121 CORNIERE ACIER FIX CELLULE 700 + SCREWS</t>
  </si>
  <si>
    <t>2319.0784476402 g</t>
  </si>
  <si>
    <t>SMT 34411121 CORNIERE ACIER FIX CELLULE 700</t>
  </si>
  <si>
    <t>2203.8349542033 g</t>
  </si>
  <si>
    <t>803-6061 - Screw TH CRANTEE M6 x 16mm A2K ou VDZ STL</t>
  </si>
  <si>
    <t>8.8072918332125 g</t>
  </si>
  <si>
    <t>Screw WD SC HXG 8 x 55mm STL</t>
  </si>
  <si>
    <t>22.588607016321 g</t>
  </si>
  <si>
    <t>LEFT FRAME</t>
  </si>
  <si>
    <t>13694.545162313 g</t>
  </si>
  <si>
    <t>SMT 34413914 GVXL UPS LEFT VERTICAL BEAM SUPPORT SCR</t>
  </si>
  <si>
    <t>5344.0003703444 g</t>
  </si>
  <si>
    <t>SMT 34413914 GVXL UPS LEFT VERTICAL BEAM SUPPORT</t>
  </si>
  <si>
    <t>5287.5615211616 g</t>
  </si>
  <si>
    <t>SMT 34413915 GVXL UPS FRONT 3 POSITION BAR SUPPORT SCR</t>
  </si>
  <si>
    <t>715.33860870594 g</t>
  </si>
  <si>
    <t>SMT 34413915 GVXL UPS FRONT 3 POSITION BAR SUPPORT</t>
  </si>
  <si>
    <t>680.10944137309 g</t>
  </si>
  <si>
    <t>SMT 34413921 GVXL UPS BACK 4 POSITION BAR SUPPORT</t>
  </si>
  <si>
    <t>811.87506790229 g</t>
  </si>
  <si>
    <t>776.64590056944 g</t>
  </si>
  <si>
    <t>GVXL INSULATED BAR SUPPORT ASM</t>
  </si>
  <si>
    <t>372.66843399118 g</t>
  </si>
  <si>
    <t>PLA 34413920 GVXL UPS GVXL INSULATED BAR SUPPORT - PLASTIC PLATE SCR</t>
  </si>
  <si>
    <t>126.38300993655 g</t>
  </si>
  <si>
    <t>PLA 34413920 GVXL UPS GVXL INSULATED BAR SUPPORT - PLASTIC PLATE</t>
  </si>
  <si>
    <t>116.82493629189 g</t>
  </si>
  <si>
    <t>iso4762-m4x12-8_8</t>
  </si>
  <si>
    <t>xx</t>
  </si>
  <si>
    <t>SIDE TRIANGLE SUPPORT BAR</t>
  </si>
  <si>
    <t>147.16200120864 g</t>
  </si>
  <si>
    <t>HUA12374 - Screw MSC HXG M10 x 30mm A2K ou VDZ STL</t>
  </si>
  <si>
    <t>29.533905158144 g</t>
  </si>
  <si>
    <t>4.6086182480458 g</t>
  </si>
  <si>
    <t>10.807610555749 g</t>
  </si>
  <si>
    <t>Cache écrou M 10 Clé 16 mm - Noir</t>
  </si>
  <si>
    <t>2.9592130105405E-3 g</t>
  </si>
  <si>
    <t>PLA 34413979 GVXL UPS FULLY INSULATED BAR SUPPORT TRIANGLE SCR</t>
  </si>
  <si>
    <t>348.27337653473 g</t>
  </si>
  <si>
    <t>PLA 34413979 GVXL UPS FULLY INSULATED BAR SUPPORT TRIANGLE</t>
  </si>
  <si>
    <t>325.33787359004 g</t>
  </si>
  <si>
    <t>SMT 34414032 GVXL UPS 1250kVA - PROTECTION CACHE VIS + SCREWS</t>
  </si>
  <si>
    <t>84.238324198043 g</t>
  </si>
  <si>
    <t>SMT 34414032 GVXL UPS 1250kVA - PROTECTION CACHE VIS</t>
  </si>
  <si>
    <t>RIGHT FRAME</t>
  </si>
  <si>
    <t>14831.483559499 g</t>
  </si>
  <si>
    <t>SMT 34413932 GVXL UPS RIGHT VERTICAL BEAM SUPPORT SCR</t>
  </si>
  <si>
    <t>4352.2991468361 g</t>
  </si>
  <si>
    <t>SMT 34413932 GVXL UPS RIGHT VERTICAL BEAM SUPPORT</t>
  </si>
  <si>
    <t>4324.0797222447 g</t>
  </si>
  <si>
    <t>TOP RIGHT SUPPORT SPLICING</t>
  </si>
  <si>
    <t>5675.7206694574 g</t>
  </si>
  <si>
    <t>SMT 34413944 GVXL UPS TOP BATTERY - SUPPORT HOLDER SCR</t>
  </si>
  <si>
    <t>918.32751751459 g</t>
  </si>
  <si>
    <t>SMT 34413944 GVXL UPS TOP BATTERY - SUPPORT HOLDER</t>
  </si>
  <si>
    <t>883.09835018179 g</t>
  </si>
  <si>
    <t>34413938_scr3</t>
  </si>
  <si>
    <t>169.35012763019 g</t>
  </si>
  <si>
    <t>PLA 34413938 GVXL UPS GVXL CROSS-BAR SUPPORT</t>
  </si>
  <si>
    <t>HUA12375 - Screw MSC HXG M10 x 40mm A2K ou VDZ STL</t>
  </si>
  <si>
    <t>35.699331345997 g</t>
  </si>
  <si>
    <t>TOP BARS SUPPORT PLATE SCR</t>
  </si>
  <si>
    <t>1723.6104306562 g</t>
  </si>
  <si>
    <t>TOP BARS SUPPORT PLATE</t>
  </si>
  <si>
    <t>1537.6539780022 g</t>
  </si>
  <si>
    <t>HUA14571 - Screw MSC HXG M6 x 30mm A2K ou VDZ STL</t>
  </si>
  <si>
    <t>9.3520164349498 g</t>
  </si>
  <si>
    <t>1.1470557964046 g</t>
  </si>
  <si>
    <t>2.7166035489322 g</t>
  </si>
  <si>
    <t>TOP BARS SUPPORT ASM</t>
  </si>
  <si>
    <t>433.10689772451 g</t>
  </si>
  <si>
    <t>PLA 34413968 GVXL UPS GVXL TOP BARS SUPPORT</t>
  </si>
  <si>
    <t>295.33419129675 g</t>
  </si>
  <si>
    <t>186.8273920959 g</t>
  </si>
  <si>
    <t>HUA14570 - Screw MSC HXG M6 x 25mm A2K ou VDZ STL</t>
  </si>
  <si>
    <t>8.2422389844796 g</t>
  </si>
  <si>
    <t>CX PE</t>
  </si>
  <si>
    <t>4881.8717657745 g</t>
  </si>
  <si>
    <t>COP 34413992 GVXL UPS PE CABLE CONNEXION BAR SCR</t>
  </si>
  <si>
    <t>2589.1099538689 g</t>
  </si>
  <si>
    <t>COP 34413992 GVXL UPS PE CABLE CONNEXION BAR</t>
  </si>
  <si>
    <t>2414.4098510645 g</t>
  </si>
  <si>
    <t>HUA13746 - Screw MSC HXG M10 x 25mm A2K ou VDZ STL</t>
  </si>
  <si>
    <t>26.451192280244 g</t>
  </si>
  <si>
    <t>2.373754434896 g</t>
  </si>
  <si>
    <t>8.6825766963588E-4 g</t>
  </si>
  <si>
    <t>HUA12368 - Screw MSC HXG M6 x 20mm A2K ou VDZ STL</t>
  </si>
  <si>
    <t>7.1324615011715 g</t>
  </si>
  <si>
    <t>803-0983 - Nut ISO 1661 M6 STL 8 A2K GALVA</t>
  </si>
  <si>
    <t>3.9221503653408 g</t>
  </si>
  <si>
    <t>34414002_scr</t>
  </si>
  <si>
    <t>2350.4117053358 g</t>
  </si>
  <si>
    <t>COP 34414002 GVXL UPS 1250kVA</t>
  </si>
  <si>
    <t>2268.3567400644 g</t>
  </si>
  <si>
    <t>CX + SUPPORTS MAINS1 CUSTOMER CONNEXION</t>
  </si>
  <si>
    <t>26006.016052123 g</t>
  </si>
  <si>
    <t>COP 34413805 GVXL UPS LONG INPUT MAIN CONNECTION BAR SCR</t>
  </si>
  <si>
    <t>6281.1697204595 g</t>
  </si>
  <si>
    <t>COP 34413805 GVXL UPS LONG INPUT MAIN CONNECTION BAR</t>
  </si>
  <si>
    <t>6034.3173064104 g</t>
  </si>
  <si>
    <t>HUA14578 - Screw MSC HXG M8 x 30mm A2K ou VDZ STL</t>
  </si>
  <si>
    <t>2.3438291815078 g</t>
  </si>
  <si>
    <t>HUA14600 - Screw MSC HXG M10 x 50mm A2K ou VDZ STL</t>
  </si>
  <si>
    <t>41.86475710282 g</t>
  </si>
  <si>
    <t>PLA 34413820 GVXL UPS INSULATED MIDDLE BAR SUPPORT</t>
  </si>
  <si>
    <t>310.16984231003 g</t>
  </si>
  <si>
    <t>PLA 34413981 GVXL UPS TOP INSULATED MIDDLE BAR SUPPORT</t>
  </si>
  <si>
    <t>168.35991417256 g</t>
  </si>
  <si>
    <t>COP 34413804 GVXL UPS SHORT INPUT MAIN CONNECTION BAR SCR</t>
  </si>
  <si>
    <t>3554.7993693268 g</t>
  </si>
  <si>
    <t>COP 34413804 GVXL UPS SHORT INPUT MAIN CONNECTION BAR</t>
  </si>
  <si>
    <t>3376.2320020901 g</t>
  </si>
  <si>
    <t>COP 34413817 GVXL UPS MAINS1 L1-L3 4</t>
  </si>
  <si>
    <t>1294.3004242764 g</t>
  </si>
  <si>
    <t>COP 34413810 GVXL UPS MAINS1 L2 4</t>
  </si>
  <si>
    <t>1739.3004242793 g</t>
  </si>
  <si>
    <t>PLA 34413966 GVXL UPS DOUBLE BAR SPACER SCR</t>
  </si>
  <si>
    <t>155.28342293845 g</t>
  </si>
  <si>
    <t>PLA 34413966 GVXL UPS DOUBLE BAR SPACER</t>
  </si>
  <si>
    <t>66.806399863017 g</t>
  </si>
  <si>
    <t>34413938_scr2</t>
  </si>
  <si>
    <t>274.62796622333 g</t>
  </si>
  <si>
    <t>HUA14601 - Screw MSC HXG M10 x 60mm A2K ou VDZ STL</t>
  </si>
  <si>
    <t>48.030301048525 g</t>
  </si>
  <si>
    <t>CX MAINS1 INTER-CELL SPLICING</t>
  </si>
  <si>
    <t>5192.7483847615 g</t>
  </si>
  <si>
    <t>COP 34413933 GVXL UPS SHORT FISHPLATE COPPER BAR SCR</t>
  </si>
  <si>
    <t>1590.5643521314 g</t>
  </si>
  <si>
    <t>COP 34413933 GVXL UPS SHORT FISHPLATE COPPER BAR</t>
  </si>
  <si>
    <t>1462.5192400446 g</t>
  </si>
  <si>
    <t>34413999_scr</t>
  </si>
  <si>
    <t>140.35177612238 g</t>
  </si>
  <si>
    <t>SMT 34413999 GVXL UPS 1250kVA</t>
  </si>
  <si>
    <t>84.287164886157 g</t>
  </si>
  <si>
    <t>TOWLOK NUT WITH WASHER SD CON M10 - 8.8</t>
  </si>
  <si>
    <t>14.079585497364 g</t>
  </si>
  <si>
    <t>CX + SUPPORTS DC CUSTOMER CONNEXION</t>
  </si>
  <si>
    <t>18439.02206034 g</t>
  </si>
  <si>
    <t>34413806_scr2</t>
  </si>
  <si>
    <t>8979.828398439 g</t>
  </si>
  <si>
    <t>COP 34413806 GVXL UPS LONG BATTERY TRANSVERSAL BAR</t>
  </si>
  <si>
    <t>8833.7632870746 g</t>
  </si>
  <si>
    <t>COP 34413806 GVXL UPS LONG BATTERY TRANSVERSAL BAR SCR</t>
  </si>
  <si>
    <t>9459.1936619007 g</t>
  </si>
  <si>
    <t>CX DC INTER-CELL SPLICING</t>
  </si>
  <si>
    <t>15629.252731693 g</t>
  </si>
  <si>
    <t>COP 34413934 GVXL UPS DC FISHPLATE COPPER BAR SCR</t>
  </si>
  <si>
    <t>2956.6826830809 g</t>
  </si>
  <si>
    <t>COP 34413934 GVXL UPS DC FISHPLATE COPPER BAR</t>
  </si>
  <si>
    <t>2575.1347323357 g</t>
  </si>
  <si>
    <t>44.947581072214 g</t>
  </si>
  <si>
    <t>COP 34413934 GVXL UPS DC FISHPLATE COPPER BAR + SCREWS</t>
  </si>
  <si>
    <t>2981.3448588638 g</t>
  </si>
  <si>
    <t>COP 34413821 GVXL UPS 1500kVA + SCREWS</t>
  </si>
  <si>
    <t>2263.9450532619 g</t>
  </si>
  <si>
    <t>COP 34413821 GVXL UPS 1500kVA</t>
  </si>
  <si>
    <t>1981.4724232596 g</t>
  </si>
  <si>
    <t>CX + SUPPORTS NEUTRAL CUSTOMER CONNEXION</t>
  </si>
  <si>
    <t>10719.966507502 g</t>
  </si>
  <si>
    <t>COP 34413802 GVXL UPS NEUTRAL CONNECTION BAR</t>
  </si>
  <si>
    <t>6061.8974923312 g</t>
  </si>
  <si>
    <t>5239.4403905086 g</t>
  </si>
  <si>
    <t>HUA14604 - Screw MSC HXG M10 x 80mm A2K ou VDZ STL</t>
  </si>
  <si>
    <t>COP 34413818 GVXL UPS BUSBAR NEUTRAL 4</t>
  </si>
  <si>
    <t>2184.3004242854 g</t>
  </si>
  <si>
    <t>PLA 34413966 GVXL UPS DOUBLE BAR SPACER + SCREWS</t>
  </si>
  <si>
    <t>289.4681665999 g</t>
  </si>
  <si>
    <t>Screw MSC HXG M10 x 70mm A2K ou VDZ STL</t>
  </si>
  <si>
    <t>54.195741860454 g</t>
  </si>
  <si>
    <t>CX NEUTRAL INTER-CELL SPLICING</t>
  </si>
  <si>
    <t>1730.9161282538 g</t>
  </si>
  <si>
    <t>CX + SUPPORTS MAINS2 CUSTOMER CONNEXION</t>
  </si>
  <si>
    <t>44781.709214352 g</t>
  </si>
  <si>
    <t>COP 34413811 GVXL UPS MAINS2 L1 3</t>
  </si>
  <si>
    <t>3074.3004242854 g</t>
  </si>
  <si>
    <t>COP 34413812 GVXL UPS MAINS2 L2 3</t>
  </si>
  <si>
    <t>3519.3004242986 g</t>
  </si>
  <si>
    <t>COP 34413813 GVXL UPS MAINS2 L3 3</t>
  </si>
  <si>
    <t>3964.3004242986 g</t>
  </si>
  <si>
    <t>COP 34413798 GVXL UPS LONG BYPASS CONNECTION BAR SCR</t>
  </si>
  <si>
    <t>6934.7777873853 g</t>
  </si>
  <si>
    <t>COP 34413798 GVXL UPS LONG BYPASS CONNECTION BAR</t>
  </si>
  <si>
    <t>6768.7984810014 g</t>
  </si>
  <si>
    <t>GP03 bar support to sustain Icc ASM</t>
  </si>
  <si>
    <t>1264.5404373885 g</t>
  </si>
  <si>
    <t>3 Phases * 2 bars - GP03 bar support to sustain Icc</t>
  </si>
  <si>
    <t>569.8906737332 g</t>
  </si>
  <si>
    <t>Screw MSC HXG M6 x 100mm A2K ou VDZ STL</t>
  </si>
  <si>
    <t>24.88921736264 g</t>
  </si>
  <si>
    <t>6.4491998806933E-1 g</t>
  </si>
  <si>
    <t>PLA 34413938 GVXL UPS GVXL CROSS-BAR SUPPORT SCR</t>
  </si>
  <si>
    <t>CX MAINS2 INTER-CELL SPLICING</t>
  </si>
  <si>
    <t>CX + SUPPORTS LOAD CUSTOMER CONNEXION</t>
  </si>
  <si>
    <t>36056.701410194 g</t>
  </si>
  <si>
    <t>BYPASS TO OUTPUT SIDE SUPPORT PLATE ASM</t>
  </si>
  <si>
    <t>601.41966621486 g</t>
  </si>
  <si>
    <t>PLA 34413940 GVXL UPS GVXL BYPASS TO OUTPUT SIDE SUPPORT PLATE SCR</t>
  </si>
  <si>
    <t>454.25766500622 g</t>
  </si>
  <si>
    <t>PLA 34413940 GVXL UPS GVXL BYPASS TO OUTPUT SIDE SUPPORT PLATE</t>
  </si>
  <si>
    <t>261.96072900138 g</t>
  </si>
  <si>
    <t>PLA 34413820 GVXL UPS INSULATED MIDDLE BAR SUPPORT + SCREWS</t>
  </si>
  <si>
    <t>431.47950380779 g</t>
  </si>
  <si>
    <t>PLA 34413819 GVXL UPS 1500kVA + SCREWS</t>
  </si>
  <si>
    <t>494.99295967023 g</t>
  </si>
  <si>
    <t>PLA 34413819 GVXL UPS 1500kVA</t>
  </si>
  <si>
    <t>414.11985200506 g</t>
  </si>
  <si>
    <t>350.60639614262 g</t>
  </si>
  <si>
    <t>COP 34413801 GVXL UPS SHORT OUTPUT CONNECTION BAR SCR</t>
  </si>
  <si>
    <t>2798.2993536522 g</t>
  </si>
  <si>
    <t>COP 34413801 GVXL UPS SHORT OUTPUT CONNECTION BAR</t>
  </si>
  <si>
    <t>2619.7319864155 g</t>
  </si>
  <si>
    <t>COP 34413814 GVXL UPS OUTPUT L1 4 + SCREWS</t>
  </si>
  <si>
    <t>3464.8595590565 g</t>
  </si>
  <si>
    <t>COP 34413814 GVXL UPS OUTPUT L1 4</t>
  </si>
  <si>
    <t>3328.7492628558 g</t>
  </si>
  <si>
    <t>COP 34413815 GVXL UPS OUTPUT L2 4 + SCREWS</t>
  </si>
  <si>
    <t>3909.8595591218 g</t>
  </si>
  <si>
    <t>COP 34413815 GVXL UPS OUTPUT L2 4</t>
  </si>
  <si>
    <t>3773.7492629211 g</t>
  </si>
  <si>
    <t>COP 34413816 GVXL UPS OUTPUT L3 4 + SCREWS</t>
  </si>
  <si>
    <t>4354.8595591739 g</t>
  </si>
  <si>
    <t>COP 34413816 GVXL UPS OUTPUT L3 4</t>
  </si>
  <si>
    <t>4218.7492629731 g</t>
  </si>
  <si>
    <t>CX LOAD INTER-CELL SPLICING</t>
  </si>
  <si>
    <t>7519.1828382447 g</t>
  </si>
  <si>
    <t>COP 34413943 GVXL UPS LONG FISHPLATE COPPER BAR SCR</t>
  </si>
  <si>
    <t>2366.0425032925 g</t>
  </si>
  <si>
    <t>COP 34413943 GVXL UPS LONG FISHPLATE COPPER BAR</t>
  </si>
  <si>
    <t>2178.9604835355 g</t>
  </si>
  <si>
    <t>HUA13747 - Screw MSC HXG M10 x 35mm A2K ou VDZ STL</t>
  </si>
  <si>
    <t>32.616618298607 g</t>
  </si>
  <si>
    <t>BOTTOM CABLES FIXING</t>
  </si>
  <si>
    <t>4789.8514310264 g</t>
  </si>
  <si>
    <t>34414003_scr</t>
  </si>
  <si>
    <t>798.30857183773 g</t>
  </si>
  <si>
    <t>SMT 34414003 GVXL UPS 1250kVA</t>
  </si>
  <si>
    <t>746.16521670857 g</t>
  </si>
  <si>
    <t>'-</t>
  </si>
  <si>
    <t>COUPLING CUBICLE FINISING</t>
  </si>
  <si>
    <t>5772.4658396884 g</t>
  </si>
  <si>
    <t>FRONT CABINET COMPLING PLATE</t>
  </si>
  <si>
    <t>291.87150567285 g</t>
  </si>
  <si>
    <t>REAR CABINET COMPLING PLATE</t>
  </si>
  <si>
    <t>332.14210613865 g</t>
  </si>
  <si>
    <t>FRONT- BIRDY CABINET / GVXL COUPLING COVER SCR</t>
  </si>
  <si>
    <t>1361.1432402516 g</t>
  </si>
  <si>
    <t>FRONT- BIRDY CABINET / GVXL COUPLING COVER</t>
  </si>
  <si>
    <t>1350.6002186682 g</t>
  </si>
  <si>
    <t>iso7380-1-m6x10-8_8</t>
  </si>
  <si>
    <t>TOP CABINET COUPLING COVER SCR</t>
  </si>
  <si>
    <t>1208.7333427107 g</t>
  </si>
  <si>
    <t>TOP CABINET COUPLING COVER</t>
  </si>
  <si>
    <t>1183.8947908179 g</t>
  </si>
  <si>
    <t>REAR - BIRDY CABINET / GVXL COUPLING COVER</t>
  </si>
  <si>
    <t>1954.5620331031 g</t>
  </si>
  <si>
    <t>1944.0190115197 g</t>
  </si>
  <si>
    <t>IP DIRECT CONTACT PROTECTION</t>
  </si>
  <si>
    <t>2297.6320084489 g</t>
  </si>
  <si>
    <t>34414022_scr</t>
  </si>
  <si>
    <t>58.42311108849 g</t>
  </si>
  <si>
    <t>SMT 34414022 GVXL UPS 1250kVA</t>
  </si>
  <si>
    <t>37.531551820524 g</t>
  </si>
  <si>
    <t>PLA 34414021 GVXL UPS 1250kVA</t>
  </si>
  <si>
    <t>798.27733769352 g</t>
  </si>
  <si>
    <t>IP20 FRONT ACCESS</t>
  </si>
  <si>
    <t>8513.0889595719 g</t>
  </si>
  <si>
    <t>FRONT UPPER/LOWER GVEAC7 CABINED PROTECTION SHIELD</t>
  </si>
  <si>
    <t>2422.7078766956 g</t>
  </si>
  <si>
    <t>FRONT MIDDLE GVEAC7 CABINED PROTECTION SHIELD</t>
  </si>
  <si>
    <t>3474.3249272247 g</t>
  </si>
  <si>
    <t>CUBICLE FINISHING</t>
  </si>
  <si>
    <t>64799.978264983 g</t>
  </si>
  <si>
    <t>S/E Porte</t>
  </si>
  <si>
    <t>17928.897839211 g</t>
  </si>
  <si>
    <t>DOOR 700x1900 GALAXY WHITE RAL9003</t>
  </si>
  <si>
    <t>17956.30935083 g</t>
  </si>
  <si>
    <t>6.5911176445782E-2 g</t>
  </si>
  <si>
    <t>29.777282856547 g</t>
  </si>
  <si>
    <t>4.4849015658743E-3 g</t>
  </si>
  <si>
    <t>0.000609 g</t>
  </si>
  <si>
    <t>LABEL DANGER COVER ENG FRE</t>
  </si>
  <si>
    <t>0.002232 g</t>
  </si>
  <si>
    <t>SMT LOCK CAM RIGHT DOOR</t>
  </si>
  <si>
    <t>32.019060211281 g</t>
  </si>
  <si>
    <t>4.6410612375226 g</t>
  </si>
  <si>
    <t>qbot21000_cubicle-se07</t>
  </si>
  <si>
    <t>25157.735352407 g</t>
  </si>
  <si>
    <t>SIDE PANEL 1000x1900 GALAXY RAL9003</t>
  </si>
  <si>
    <t>15306.837887672 g</t>
  </si>
  <si>
    <t>BACK PANEL 700x1900</t>
  </si>
  <si>
    <t>9850.867271804 g</t>
  </si>
  <si>
    <t>S/E Bandeaux pied fixe</t>
  </si>
  <si>
    <t>4093.5847792801 g</t>
  </si>
  <si>
    <t>SMT BANDEAU PLEIN 1000 RAL9003</t>
  </si>
  <si>
    <t>1259.4123894212 g</t>
  </si>
  <si>
    <t>SMT BANDEAU VENTILE 700 RAL9003</t>
  </si>
  <si>
    <t>787.37329067856 g</t>
  </si>
  <si>
    <t>S/E Toit ALU avec rehausse 70mm</t>
  </si>
  <si>
    <t>17517.590524185 g</t>
  </si>
  <si>
    <t>SMT REHAUSSE 700MM H70MM AV. VENTIL. RAL9003 + SCREWS</t>
  </si>
  <si>
    <t>1268.8710404183 g</t>
  </si>
  <si>
    <t>SMT REHAUSSE 700MM H70MM AV. VENTIL. RAL9003</t>
  </si>
  <si>
    <t>1214.2297403273 g</t>
  </si>
  <si>
    <t>SMT REHAUSSE 1000MM H70MM LAT. RAL9003 + SCREWS</t>
  </si>
  <si>
    <t>2032.3965359971 g</t>
  </si>
  <si>
    <t>SMT REHAUSSE 1000MM H70MM LAT. RAL9003</t>
  </si>
  <si>
    <t>2005.9746604974 g</t>
  </si>
  <si>
    <t>SMT 34411180 TOIT ALU 6MM  700x1000</t>
  </si>
  <si>
    <t>15675.8073315 g</t>
  </si>
  <si>
    <t>15499.661494836 g</t>
  </si>
  <si>
    <t>qbot21000_moyen_prod</t>
  </si>
  <si>
    <t>1577.6924579453 g</t>
  </si>
  <si>
    <t>PLA 34413998 Spacer for Birdy Structure Assembly on GVXL palette</t>
  </si>
  <si>
    <t>89.807454409969 g</t>
  </si>
  <si>
    <t>SMT 34413997 Spacer feet for Birdy Structure Assembly on GVXL palette SCR</t>
  </si>
  <si>
    <t>667.60251398687 g</t>
  </si>
  <si>
    <t>SMT 34413997 Spacer feet for Birdy Structure Assembly on GVXL palette</t>
  </si>
  <si>
    <t>568.60003380139 g</t>
  </si>
  <si>
    <t>Screw MSC HXG M12 x 25mm A2K ou VDZ STL</t>
  </si>
  <si>
    <t>38.551837480348 g</t>
  </si>
  <si>
    <t>8.631525815738 g</t>
  </si>
  <si>
    <t>16.761785664284 g</t>
  </si>
  <si>
    <t>HUA12373 - Screw MSC HXG M8 x 25mm A2K ou VDZ STL</t>
  </si>
  <si>
    <t>15.901510835547 g</t>
  </si>
  <si>
    <t>5.8366362104511 g</t>
  </si>
  <si>
    <t>GVXL UPS Busbar - Copper bar Installation stud - used to install horizontal bars</t>
  </si>
  <si>
    <t>62.872521152376 g</t>
  </si>
  <si>
    <t>GVXL M2 LEFT SIDE  BOTTOM CONNEXIONS ETO</t>
  </si>
  <si>
    <t>QBOT21000_SE00</t>
  </si>
  <si>
    <t>GVEAC7D10-CTO-PF-A45</t>
  </si>
  <si>
    <t>GVEAC7D10-SE01</t>
  </si>
  <si>
    <t>870-3400120600_SCR</t>
  </si>
  <si>
    <t>GVEAC7D10-SE02</t>
  </si>
  <si>
    <t>870-34409905</t>
  </si>
  <si>
    <t>GVEAC7D10-SE04</t>
  </si>
  <si>
    <t>34411121_SCR</t>
  </si>
  <si>
    <t>01928-55_LIB</t>
  </si>
  <si>
    <t>QBOT21000_SE01</t>
  </si>
  <si>
    <t>34413914_SCR</t>
  </si>
  <si>
    <t>34413915_SCR</t>
  </si>
  <si>
    <t>34413921_SCR</t>
  </si>
  <si>
    <t>34413920_SCR</t>
  </si>
  <si>
    <t>DINENISO7092-4</t>
  </si>
  <si>
    <t>34413979_SCR</t>
  </si>
  <si>
    <t>34414032_SCR</t>
  </si>
  <si>
    <t>QBOT21000_SE02</t>
  </si>
  <si>
    <t>34413932_SCR</t>
  </si>
  <si>
    <t>QBOT21000_SE03</t>
  </si>
  <si>
    <t>34413944_SCR</t>
  </si>
  <si>
    <t>34413938_SCR3</t>
  </si>
  <si>
    <t>34413969_SCR</t>
  </si>
  <si>
    <t>34413968_SCR</t>
  </si>
  <si>
    <t>QBOT21000_SE041</t>
  </si>
  <si>
    <t>34413992_SCR</t>
  </si>
  <si>
    <t>BI25-8_LIB</t>
  </si>
  <si>
    <t>34414002_SCR</t>
  </si>
  <si>
    <t>QBOT21000_SE042R</t>
  </si>
  <si>
    <t>34413805_SCR</t>
  </si>
  <si>
    <t>34413804_SCR</t>
  </si>
  <si>
    <t>34413996_SCR</t>
  </si>
  <si>
    <t>34413938_SCR2</t>
  </si>
  <si>
    <t>QBOT21000_SE042E</t>
  </si>
  <si>
    <t>34413933_SCR</t>
  </si>
  <si>
    <t>34413999_SCR</t>
  </si>
  <si>
    <t>QBOT21000_SE043R</t>
  </si>
  <si>
    <t>34413806_SCR2</t>
  </si>
  <si>
    <t>34413806_SCR</t>
  </si>
  <si>
    <t>QBOT21000_SE043E</t>
  </si>
  <si>
    <t>34413934_SCR</t>
  </si>
  <si>
    <t>34413934_SCR2</t>
  </si>
  <si>
    <t>34413821_SCR</t>
  </si>
  <si>
    <t>QBOT21000_SE044R</t>
  </si>
  <si>
    <t>34413802_SCR</t>
  </si>
  <si>
    <t>34413996_SCR2</t>
  </si>
  <si>
    <t>QBOT21000_SE044E</t>
  </si>
  <si>
    <t>QBOT21000_SE045R</t>
  </si>
  <si>
    <t>34413798_SCR</t>
  </si>
  <si>
    <t>34413938_SCR</t>
  </si>
  <si>
    <t>QBOT21000_SE045E</t>
  </si>
  <si>
    <t>QBOT21000_SE046R</t>
  </si>
  <si>
    <t>34413940_SCR</t>
  </si>
  <si>
    <t>34413820_SCR2</t>
  </si>
  <si>
    <t>34413819_SCR</t>
  </si>
  <si>
    <t>34413820_SCR</t>
  </si>
  <si>
    <t>34413801_SCR</t>
  </si>
  <si>
    <t>34413814_SCR</t>
  </si>
  <si>
    <t>34413815_SCR</t>
  </si>
  <si>
    <t>34413816_SCR</t>
  </si>
  <si>
    <t>QBOT21000_SE046E</t>
  </si>
  <si>
    <t>34413943_SCR</t>
  </si>
  <si>
    <t>QBOT21000_SE05</t>
  </si>
  <si>
    <t>34414003_SCR</t>
  </si>
  <si>
    <t>QBOT21000_SE06</t>
  </si>
  <si>
    <t>34413986_SCR</t>
  </si>
  <si>
    <t>34413538_SCR</t>
  </si>
  <si>
    <t>34413987_SCR</t>
  </si>
  <si>
    <t>QBOT21000_SE07</t>
  </si>
  <si>
    <t>34414022_SCR</t>
  </si>
  <si>
    <t>QBOT21000_SE08</t>
  </si>
  <si>
    <t>QBOT21000_SE09</t>
  </si>
  <si>
    <t>GVEAC7D10-SE06</t>
  </si>
  <si>
    <t>840-9030_LIB</t>
  </si>
  <si>
    <t>880-6739195_LIB</t>
  </si>
  <si>
    <t>885-91277_LIB</t>
  </si>
  <si>
    <t>ISO10642-M6X16-8_8</t>
  </si>
  <si>
    <t>QBOT21000_CUBICLE-SE07</t>
  </si>
  <si>
    <t>GVEAC7D10-SE09</t>
  </si>
  <si>
    <t>GVEAC7D10-SE11</t>
  </si>
  <si>
    <t>34409968_SCR</t>
  </si>
  <si>
    <t>34409973_SCR</t>
  </si>
  <si>
    <t>34411180_SCR</t>
  </si>
  <si>
    <t>QBOT21000_MOYEN_PROD</t>
  </si>
  <si>
    <t>34413997_SCR</t>
  </si>
  <si>
    <t>QBOT21000-KIT-VISSERIE</t>
  </si>
  <si>
    <t>1503856</t>
  </si>
  <si>
    <t>21253110</t>
  </si>
  <si>
    <t>379700010</t>
  </si>
  <si>
    <t>BULK</t>
  </si>
  <si>
    <t>34411119_01</t>
  </si>
  <si>
    <t>34413798_01</t>
  </si>
  <si>
    <t>34413801_01</t>
  </si>
  <si>
    <t>34413802_01</t>
  </si>
  <si>
    <t>34413804_01</t>
  </si>
  <si>
    <t>34413805_01</t>
  </si>
  <si>
    <t>34413806_01</t>
  </si>
  <si>
    <t>34413810_01</t>
  </si>
  <si>
    <t>34413811_01</t>
  </si>
  <si>
    <t>34413812_01</t>
  </si>
  <si>
    <t>34413813_01</t>
  </si>
  <si>
    <t>34413814_01</t>
  </si>
  <si>
    <t>34413815_01</t>
  </si>
  <si>
    <t>34413816_01</t>
  </si>
  <si>
    <t>34413817_01</t>
  </si>
  <si>
    <t>34413818_01</t>
  </si>
  <si>
    <t>34413821_01</t>
  </si>
  <si>
    <t>34413933_01</t>
  </si>
  <si>
    <t>34413934_01</t>
  </si>
  <si>
    <t>34413943_01</t>
  </si>
  <si>
    <t>34413992_02</t>
  </si>
  <si>
    <t>34414002_01</t>
  </si>
  <si>
    <t>34409890RAL9003_01</t>
  </si>
  <si>
    <t>RAL9003</t>
  </si>
  <si>
    <t>34409910RAL9003_01</t>
  </si>
  <si>
    <t>34409915RAL9003_01</t>
  </si>
  <si>
    <t>34409968RAL9003_01</t>
  </si>
  <si>
    <t>34409973RAL9003_01</t>
  </si>
  <si>
    <t>34410978_01</t>
  </si>
  <si>
    <t>34411121_02</t>
  </si>
  <si>
    <t>34411180_01</t>
  </si>
  <si>
    <t>34413494_02</t>
  </si>
  <si>
    <t>34413538_01</t>
  </si>
  <si>
    <t>34413553_01</t>
  </si>
  <si>
    <t>34413914_01</t>
  </si>
  <si>
    <t>34413915_03</t>
  </si>
  <si>
    <t>34413921_03</t>
  </si>
  <si>
    <t>34413932_02</t>
  </si>
  <si>
    <t>34413944_01</t>
  </si>
  <si>
    <t>34413969_02</t>
  </si>
  <si>
    <t>34413972_01</t>
  </si>
  <si>
    <t>34413973_01</t>
  </si>
  <si>
    <t>34413984_01</t>
  </si>
  <si>
    <t>34413986_01</t>
  </si>
  <si>
    <t>34413987_01</t>
  </si>
  <si>
    <t>34413994_01</t>
  </si>
  <si>
    <t>34413997_01</t>
  </si>
  <si>
    <t>34413999_01</t>
  </si>
  <si>
    <t>34414003_01</t>
  </si>
  <si>
    <t>34414022_01</t>
  </si>
  <si>
    <t>34414032_01</t>
  </si>
  <si>
    <t>34413819_01</t>
  </si>
  <si>
    <t>34413820_01</t>
  </si>
  <si>
    <t>34413920_01</t>
  </si>
  <si>
    <t>34413938_01</t>
  </si>
  <si>
    <t>34413940_01</t>
  </si>
  <si>
    <t>34413968_01</t>
  </si>
  <si>
    <t>34413979_02</t>
  </si>
  <si>
    <t>34413981_01</t>
  </si>
  <si>
    <t>34413988_01</t>
  </si>
  <si>
    <t>34413996_01</t>
  </si>
  <si>
    <t>34413998_01</t>
  </si>
  <si>
    <t>34414021_01</t>
  </si>
  <si>
    <t>1503858</t>
  </si>
  <si>
    <t>21130006</t>
  </si>
  <si>
    <t>803-6061 - Screw TH CRANTEE ISO1665 M6 x 16mm A2K ou VDZ STL</t>
  </si>
  <si>
    <t>QBOT21000-00</t>
  </si>
  <si>
    <t>Update</t>
  </si>
  <si>
    <t>New</t>
  </si>
  <si>
    <t>WASHER D=8MM - EP=2MM545</t>
  </si>
  <si>
    <t>870-34409905_05</t>
  </si>
  <si>
    <t>L=1000 - STRUCTURE PROFILER</t>
  </si>
  <si>
    <t>SMT 34413915 GVXL UPS FRONT 3 POSITION BAR SUPPORTABLE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</si>
</sst>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49" fontId="0" fillId="0" borderId="0" xfId="0" applyNumberFormat="1" applyFill="1"/>
    <xf numFmtId="0" fontId="3" fillId="0" borderId="0" xfId="0" applyFont="1"/>
    <xf numFmtId="0" fontId="3" fillId="5" borderId="0" xfId="0" applyNumberFormat="1" applyFont="1" applyFill="1" applyAlignment="1">
      <alignment horizontal="left"/>
    </xf>
    <xf numFmtId="0" fontId="3" fillId="6" borderId="0" xfId="0" applyNumberFormat="1" applyFont="1" applyFill="1" applyAlignment="1">
      <alignment horizontal="left"/>
    </xf>
    <xf numFmtId="0" fontId="3" fillId="7" borderId="0" xfId="0" applyNumberFormat="1" applyFont="1" applyFill="1" applyAlignment="1">
      <alignment horizontal="left"/>
    </xf>
    <xf numFmtId="0" fontId="0" fillId="8" borderId="0" xfId="0" applyNumberFormat="1" applyFont="1" applyFill="1" applyAlignment="1">
      <alignment horizontal="left"/>
    </xf>
    <xf numFmtId="49" fontId="0" fillId="8" borderId="0" xfId="0" applyNumberFormat="1" applyFont="1" applyFill="1" applyAlignment="1">
      <alignment horizontal="left"/>
    </xf>
    <xf numFmtId="0" fontId="0" fillId="0" borderId="0" xfId="0" applyFont="1"/>
    <xf numFmtId="0" fontId="3" fillId="8" borderId="0" xfId="0" applyNumberFormat="1" applyFont="1" applyFill="1" applyAlignment="1">
      <alignment horizontal="left"/>
    </xf>
    <xf numFmtId="49" fontId="3" fillId="8" borderId="0" xfId="0" applyNumberFormat="1" applyFont="1" applyFill="1" applyAlignment="1">
      <alignment horizontal="left"/>
    </xf>
    <xf numFmtId="0" fontId="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3" fillId="7" borderId="0" xfId="0" applyNumberFormat="1" applyFont="1" applyFill="1" applyAlignment="1">
      <alignment horizontal="left"/>
    </xf>
    <xf numFmtId="49" fontId="3" fillId="6" borderId="0" xfId="0" applyNumberFormat="1" applyFont="1" applyFill="1" applyAlignment="1">
      <alignment horizontal="left"/>
    </xf>
    <xf numFmtId="0" fontId="0" fillId="7" borderId="0" xfId="0" applyNumberFormat="1" applyFont="1" applyFill="1" applyAlignment="1">
      <alignment horizontal="left"/>
    </xf>
    <xf numFmtId="49" fontId="0" fillId="7" borderId="0" xfId="0" applyNumberFormat="1" applyFont="1" applyFill="1" applyAlignment="1">
      <alignment horizontal="left"/>
    </xf>
    <xf numFmtId="49" fontId="3" fillId="5" borderId="0" xfId="0" applyNumberFormat="1" applyFont="1" applyFill="1" applyAlignment="1">
      <alignment horizontal="left"/>
    </xf>
    <xf numFmtId="0" fontId="0" fillId="6" borderId="0" xfId="0" applyNumberFormat="1" applyFont="1" applyFill="1" applyAlignment="1">
      <alignment horizontal="left"/>
    </xf>
    <xf numFmtId="49" fontId="0" fillId="6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10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2" borderId="0" xfId="0" applyNumberFormat="1" applyFill="1"/>
    <xf numFmtId="0" fontId="0" fillId="2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9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59999389629810485"/>
          <bgColor theme="8" tint="0.59999389629810485"/>
        </patternFill>
      </fill>
    </dxf>
    <dxf>
      <font>
        <b/>
        <color theme="1"/>
      </font>
      <border>
        <left style="medium">
          <color theme="8" tint="0.59999389629810485"/>
        </left>
        <right style="medium">
          <color theme="8" tint="0.59999389629810485"/>
        </right>
        <top style="medium">
          <color theme="8" tint="0.59999389629810485"/>
        </top>
        <bottom style="medium">
          <color theme="8" tint="0.59999389629810485"/>
        </bottom>
      </border>
    </dxf>
    <dxf>
      <border>
        <left style="thin">
          <color theme="8" tint="0.39997558519241921"/>
        </left>
        <right style="thin">
          <color theme="8" tint="0.39997558519241921"/>
        </right>
      </border>
    </dxf>
    <dxf>
      <border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  <dxf>
      <font>
        <b/>
        <color theme="1"/>
      </font>
      <border>
        <top style="thin">
          <color theme="8" tint="-0.249977111117893"/>
        </top>
        <bottom style="medium">
          <color theme="8" tint="-0.249977111117893"/>
        </bottom>
      </border>
    </dxf>
    <dxf>
      <font>
        <b/>
        <color theme="0"/>
      </font>
      <fill>
        <patternFill patternType="solid">
          <fgColor theme="8"/>
          <bgColor theme="8"/>
        </patternFill>
      </fill>
      <border>
        <top style="medium">
          <color theme="8" tint="-0.249977111117893"/>
        </top>
      </border>
    </dxf>
    <dxf>
      <font>
        <color theme="1"/>
      </font>
      <border>
        <horizontal style="thin">
          <color theme="8"/>
        </horizontal>
      </border>
    </dxf>
  </dxfs>
  <tableStyles count="1" defaultTableStyle="TableStyleMedium2" defaultPivotStyle="PivotStyleLight16">
    <tableStyle name="Bom" table="0" count="12" xr9:uid="{28ADAE42-0551-4E30-AD8E-5C213CD17404}">
      <tableStyleElement type="wholeTable" dxfId="92"/>
      <tableStyleElement type="headerRow" dxfId="91"/>
      <tableStyleElement type="totalRow" dxfId="90"/>
      <tableStyleElement type="firstRowStripe" dxfId="89"/>
      <tableStyleElement type="firstColumnStripe" dxfId="88"/>
      <tableStyleElement type="firstSubtotalColumn" dxfId="87"/>
      <tableStyleElement type="firstSubtotalRow" dxfId="86"/>
      <tableStyleElement type="secondSubtotalRow" dxfId="85"/>
      <tableStyleElement type="firstRowSubheading" dxfId="84"/>
      <tableStyleElement type="secondRowSubheading" dxfId="83"/>
      <tableStyleElement type="pageFieldLabels" dxfId="82"/>
      <tableStyleElement type="pageFieldValues" dxfId="8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orian BESSIERE" refreshedDate="45805.434764351849" createdVersion="7" refreshedVersion="8" minRefreshableVersion="3" recordCount="0" supportSubquery="1" supportAdvancedDrill="1" xr:uid="{CACB2368-9A8C-40FE-8FDF-2ED45494C626}">
  <cacheSource type="external" connectionId="3"/>
  <cacheFields count="12">
    <cacheField name="[Tableau2].[Category].[Category]" caption="Category" numFmtId="0" hierarchy="14" level="1">
      <sharedItems containsSemiMixedTypes="0" containsNonDate="0" containsString="0"/>
    </cacheField>
    <cacheField name="[Tableau2].[Supplier_Type].[Supplier_Type]" caption="Supplier_Type" numFmtId="0" hierarchy="22" level="1">
      <sharedItems count="7">
        <s v=""/>
        <s v="APC"/>
        <s v="BOIS"/>
        <s v="CUIVRE"/>
        <s v="METAL"/>
        <s v="PLASTIQUE"/>
        <s v="VISSERIE"/>
      </sharedItems>
    </cacheField>
    <cacheField name="[Tableau2].[Item].[Item]" caption="Item" numFmtId="0" hierarchy="19" level="1">
      <sharedItems count="119">
        <s v="7341525"/>
        <s v="3400208300"/>
        <s v="6716530"/>
        <s v="840-9030"/>
        <s v="870-3400120900AF"/>
        <s v="870-3400121100AG"/>
        <s v="870-3400128900AE"/>
        <s v="870-3400161200AD"/>
        <s v="870-34406609"/>
        <s v="870-34406610"/>
        <s v="870-34406976"/>
        <s v="870-34409905_05"/>
        <s v="880-6739195BA"/>
        <s v="885-6739343CC"/>
        <s v="885-91277"/>
        <s v="HUA27954"/>
        <s v="34411119_01"/>
        <s v="34413798_01"/>
        <s v="34413801_01"/>
        <s v="34413802_01"/>
        <s v="34413804_01"/>
        <s v="34413805_01"/>
        <s v="34413806_01"/>
        <s v="34413810_01"/>
        <s v="34413811_01"/>
        <s v="34413812_01"/>
        <s v="34413813_01"/>
        <s v="34413814_01"/>
        <s v="34413815_01"/>
        <s v="34413816_01"/>
        <s v="34413817_01"/>
        <s v="34413818_01"/>
        <s v="34413821_01"/>
        <s v="34413933_01"/>
        <s v="34413934_01"/>
        <s v="34413943_01"/>
        <s v="34413992_02"/>
        <s v="34414002_01"/>
        <s v="34409890RAL9003_01"/>
        <s v="34409910RAL9003_01"/>
        <s v="34409915RAL9003_01"/>
        <s v="34409968RAL9003_01"/>
        <s v="34409973RAL9003_01"/>
        <s v="34410978_01"/>
        <s v="34411121_02"/>
        <s v="34411180_01"/>
        <s v="34413494_02"/>
        <s v="34413538_01"/>
        <s v="34413553_01"/>
        <s v="34413914_01"/>
        <s v="34413915_03"/>
        <s v="34413921_03"/>
        <s v="34413932_02"/>
        <s v="34413944_01"/>
        <s v="34413969_02"/>
        <s v="34413972_01"/>
        <s v="34413973_01"/>
        <s v="34413984_01"/>
        <s v="34413986_01"/>
        <s v="34413987_01"/>
        <s v="34413994_01"/>
        <s v="34413997_01"/>
        <s v="34413999_01"/>
        <s v="34414003_01"/>
        <s v="34414022_01"/>
        <s v="34414032_01"/>
        <s v="34413819_01"/>
        <s v="34413820_01"/>
        <s v="34413920_01"/>
        <s v="34413938_01"/>
        <s v="34413940_01"/>
        <s v="34413968_01"/>
        <s v="34413979_02"/>
        <s v="34413981_01"/>
        <s v="34413988_01"/>
        <s v="34413996_01"/>
        <s v="34413998_01"/>
        <s v="34414021_01"/>
        <s v="01928-55"/>
        <s v="1503856"/>
        <s v="1503858"/>
        <s v="21130006"/>
        <s v="21253110"/>
        <s v="379700010"/>
        <s v="dineniso7092-4"/>
        <s v="HUA12376"/>
        <s v="HUA14602"/>
        <s v="HUA38104"/>
        <s v="ISO10642-M6x16-8_8"/>
        <s v="ISO4017-M10X55-A2K-8_8"/>
        <s v="ISO4017-M6X100-A2K-8_8"/>
        <s v="ISO4762-M4X12-8_8"/>
        <s v="ISO7380-1-M6X10-8_8"/>
        <s v="ISO7380-1-M6X20-8_8"/>
        <s v="803-0937"/>
        <s v="803-0983"/>
        <s v="803-0984"/>
        <s v="803-6061"/>
        <s v="811-8320"/>
        <s v="HUA11397"/>
        <s v="HUA11412"/>
        <s v="HUA12368"/>
        <s v="HUA12373"/>
        <s v="HUA12374"/>
        <s v="HUA12375"/>
        <s v="HUA12590"/>
        <s v="HUA12624"/>
        <s v="HUA12686"/>
        <s v="HUA12780"/>
        <s v="HUA13746"/>
        <s v="HUA13747"/>
        <s v="HUA14570"/>
        <s v="HUA14571"/>
        <s v="HUA14578"/>
        <s v="HUA14600"/>
        <s v="HUA14601"/>
        <s v="HUA14604"/>
        <s v="HUA27704"/>
        <s v="CE10SW16"/>
      </sharedItems>
    </cacheField>
    <cacheField name="[Tableau2].[SE_REVISION].[SE_REVISION]" caption="SE_REVISION" numFmtId="0" hierarchy="9" level="1">
      <sharedItems count="6">
        <s v="XX"/>
        <s v="4"/>
        <s v="2"/>
        <s v="5"/>
        <s v="1"/>
        <s v="3"/>
      </sharedItems>
    </cacheField>
    <cacheField name="[Tableau2].[Description].[Description]" caption="Description" numFmtId="0" hierarchy="20" level="1">
      <sharedItems count="120">
        <s v="7341525 RONDELLES BI-METAL ALU/CU BI25-8 - LOT 100"/>
        <s v="ROLL FOAM PE"/>
        <s v="SUSPENDER CLIPS M6"/>
        <s v="HANDLE SCHNEIDER GREEN GALAXY VM"/>
        <s v="L=1000 - STRUCTURE PROFIL"/>
        <s v="L=1800 - VERT STRUCT PROFIL"/>
        <s v="L=700 - STRUCTURE PROFIL"/>
        <s v="CORNER PIECE PLATE"/>
        <s v="LOCK CAM 700"/>
        <s v="BACK PANEL 700"/>
        <s v="DOOR 700 GALAXY (QVE) WHITE 9003"/>
        <s v="SMT PIED H100"/>
        <s v="GROUND BRAID"/>
        <s v="LABEL SCHNEIDER LOGO"/>
        <s v="INDICATOR TAG SHOCKWATCH IMPACT"/>
        <s v="M6 CLIPPING ON NUT"/>
        <s v="WOOD 34411119  PALETTE CELLULE 1000x1000 PLANCHER CROISE"/>
        <s v="COP 34413798 GVXL UPS LONG BYPASS CONNECTION BAR"/>
        <s v="COP 34413801 GVXL UPS SHORT OUTPUT CONNECTION BAR"/>
        <s v="COP 34413802 GVXL UPS NEUTRAL CONNECTION BAR"/>
        <s v="COP 34413804 GVXL UPS SHORT INPUT MAIN CONNECTION BAR"/>
        <s v="COP 34413805 GVXL UPS LONG INPUT MAIN CONNECTION BAR"/>
        <s v="COP 34413806 GVXL UPS LONG BATTERY TRANSVERSAL BAR"/>
        <s v="COP 34413810 GVXL UPS MAINS1 L2 4"/>
        <s v="COP 34413811 GVXL UPS MAINS2 L1 3"/>
        <s v="COP 34413812 GVXL UPS MAINS2 L2 3"/>
        <s v="COP 34413813 GVXL UPS MAINS2 L3 3"/>
        <s v="COP 34413814 GVXL UPS OUTPUT L1 4"/>
        <s v="COP 34413815 GVXL UPS OUTPUT L2 4"/>
        <s v="COP 34413816 GVXL UPS OUTPUT L3 4"/>
        <s v="COP 34413817 GVXL UPS MAINS1 L1-L3 4"/>
        <s v="COP 34413818 GVXL UPS BUSBAR NEUTRAL 4"/>
        <s v="COP 34413821 GVXL UPS 1500kVA"/>
        <s v="COP 34413933 GVXL UPS SHORT FISHPLATE COPPER BAR"/>
        <s v="COP 34413934 GVXL UPS DC FISHPLATE COPPER BAR"/>
        <s v="COP 34413943 GVXL UPS LONG FISHPLATE COPPER BAR"/>
        <s v="COP 34413992 GVXL UPS PE CABLE CONNEXION BAR"/>
        <s v="COP 34414002 GVXL UPS 1250kVA"/>
        <s v="SIDE PANEL 1000x1900 GALAXY RAL9003"/>
        <s v="SMT BANDEAU VENTILE 700 RAL9003"/>
        <s v="SMT BANDEAU PLEIN 1000 RAL9003"/>
        <s v="SMT REHAUSSE 700MM H70MM AV. VENTIL. RAL9003"/>
        <s v="SMT REHAUSSE 1000MM H70MM LAT. RAL9003"/>
        <s v="SMT LOCK CAM RIGHT DOOR"/>
        <s v="SMT 34411121 CORNIERE ACIER FIX CELLULE 700"/>
        <s v="SMT 34411180 TOIT ALU 6MM  700x1000"/>
        <s v="SIDE TRIANGLE SUPPORT BAR"/>
        <s v="TOP CABINET COUPLING COVER"/>
        <s v="FRONT UPPER/LOWER GVEAC7 CABINED PROTECTION SHIELD"/>
        <s v="SMT 34413914 GVXL UPS LEFT VERTICAL BEAM SUPPORT"/>
        <s v="SMT 34413915 GVXL UPS FRONT 3 POSITION BAR SUPPORT"/>
        <s v="SMT 34413915 GVXL UPS FRONT 3 POSITION BAR SUPPORTABLE"/>
        <s v="SMT 34413921 GVXL UPS BACK 4 POSITION BAR SUPPORT"/>
        <s v="SMT 34413932 GVXL UPS RIGHT VERTICAL BEAM SUPPORT"/>
        <s v="SMT 34413944 GVXL UPS TOP BATTERY - SUPPORT HOLDER"/>
        <s v="TOP BARS SUPPORT PLATE"/>
        <s v="FRONT CABINET COMPLING PLATE"/>
        <s v="REAR CABINET COMPLING PLATE"/>
        <s v="GVXL UPS Busbar - Copper bar Installation stud - used to install horizontal bars"/>
        <s v="FRONT- BIRDY CABINET / GVXL COUPLING COVER"/>
        <s v="REAR - BIRDY CABINET / GVXL COUPLING COVER"/>
        <s v="FRONT MIDDLE GVEAC7 CABINED PROTECTION SHIELD"/>
        <s v="SMT 34413997 Spacer feet for Birdy Structure Assembly on GVXL palette"/>
        <s v="SMT 34413999 GVXL UPS 1250kVA"/>
        <s v="SMT 34414003 GVXL UPS 1250kVA"/>
        <s v="SMT 34414022 GVXL UPS 1250kVA"/>
        <s v="SMT 34414032 GVXL UPS 1250kVA - PROTECTION CACHE VIS"/>
        <s v="PLA 34413819 GVXL UPS 1500kVA"/>
        <s v="PLA 34413820 GVXL UPS INSULATED MIDDLE BAR SUPPORT"/>
        <s v="PLA 34413920 GVXL UPS GVXL INSULATED BAR SUPPORT - PLASTIC PLATE"/>
        <s v="PLA 34413938 GVXL UPS GVXL CROSS-BAR SUPPORT"/>
        <s v="PLA 34413940 GVXL UPS GVXL BYPASS TO OUTPUT SIDE SUPPORT PLATE"/>
        <s v="PLA 34413968 GVXL UPS GVXL TOP BARS SUPPORT"/>
        <s v="PLA 34413979 GVXL UPS FULLY INSULATED BAR SUPPORT TRIANGLE"/>
        <s v="PLA 34413981 GVXL UPS TOP INSULATED MIDDLE BAR SUPPORT"/>
        <s v="3 Phases * 2 bars - GP03 bar support to sustain Icc"/>
        <s v="PLA 34413966 GVXL UPS DOUBLE BAR SPACER"/>
        <s v="PLA 34413998 Spacer for Birdy Structure Assembly on GVXL palette"/>
        <s v="PLA 34414021 GVXL UPS 1250kVA"/>
        <s v="Screw WD SC HXG DIN 571-8x55-A2K ou VDZ STL"/>
        <s v="1503856 - Washer PL WSH M10 x 20mm x 2mm STL A2K ou VDZ"/>
        <s v="1503858 - Washer PL WSH M12 x 24mm x 2.5mm STL A2K ou VDZ"/>
        <s v="BLIND RIVET R HD 6.5MM X 14.1MM C.STL"/>
        <s v="21253110 - Nut ISO 4032 M10 STL 8 A2K GALVA"/>
        <s v="TOWLOK ECROU+RONDELLE AUTOFREINE IMPERDABLE AC-ZI M10"/>
        <s v="Washer ISO 7092 steel M4"/>
        <s v="HUA12376 - Screw MSC HXG ISO4017-M12X25-A2K-8_8 ou VDZ STL"/>
        <s v="HUA14602 - Screw MSC HXG ISO4017-M10X70-A2K-8_8 ou VDZ STL"/>
        <s v="NUT DIN 6923 M6 STL 8 ZN5CR3"/>
        <s v="Screw MSC FHC ISO10642-M6X16-A2K-8_8 ou VDZ STL"/>
        <s v="Screw MSC HXG M10 x 55mm A2K ou VDZ STL"/>
        <s v="Screw MSC HXG ISO4017-M6X100-A2K-8_8 ou VDZ STL"/>
        <s v="Hexagon Socket Head Cap Screw M4x12 ISO 4762/DIN 912, steel 8.8, zinc-plated, blue passivated"/>
        <s v="Screw with flattened half round head and hexagon socket M6x10 ISO 7380-1 A2-070 stainless steel"/>
        <s v="Screw with flattened half round head and hexagon socket M6x20 ISO 7380-1 A2-070 stainless steel"/>
        <s v="SCREW RLX SHEET CS WASHER M6X16"/>
        <s v="803-0983 - Nut EN1661 M6 STL 8 A2K VDZ"/>
        <s v="M6 TOGGLE NUT"/>
        <s v="803-6061 - Screw TH CRANTEE ISO1665 M6 x 16mm A2K ou VDZ STL"/>
        <s v="WASHER D=8MM - EP=2MM"/>
        <s v="HUA11397 - Washer SD CON SPRG M6 x 12mm x 1.2mm A2 INOX"/>
        <s v="HUA11412 - Nut ISO 4032 M6 STL 8 A2K GALVA"/>
        <s v="HUA12368 - Screw MSC HXG ISO4017-M6X20-A2K-8_8 ou VDZ STL"/>
        <s v="HUA12373 - Screw MSC HXG ISO4017-M8X25-A2K-8_8 ou VDZ STL"/>
        <s v="HUA12374 - Screw MSC HXG ISO4017-M10X30-A2K-8_8 ou VDZ STL"/>
        <s v="HUA12375 - Screw MSC HXG ISO4017-M10X40-A2K-8_8 ou VDZ STL"/>
        <s v="HUA12590 - Washer SD CON SPRG M10 x 22mm x 1.6mm A2 INOX"/>
        <s v="HUA12624 - Washer PL WSH M6 x 14mm x 1.2mm STL A2K ou VDZ"/>
        <s v="HUA12686 - Nut ISO 4032 M8 STL 8 A2K GALVA"/>
        <s v="HUA12780 - Washer PL WSH M8 x 18mm x 1.5mm STL A2K ou VDZ"/>
        <s v="HUA13746 - Screw MSC HXG ISO4017-M10X25-A2K-8_8 ou VDZ STL"/>
        <s v="HUA13747 - Screw MSC HXG ISO4017-M10X35-A2K-8_8 ou VDZ STL"/>
        <s v="HUA14570 - Screw MSC HXG ISO4017-M6X25-A2K-8_8 ou VDZ STL"/>
        <s v="HUA14571 - Screw MSC HXG ISO4017-M6X30-A2K-8_8 ou VDZ STL"/>
        <s v="HUA14578 - Screw MSC HXG ISO4017-M8X30-A2K-8_8 ou VDZ STL"/>
        <s v="HUA14600 - Screw MSC HXG ISO4017-M10X50-A2K-8_8 ou VDZ STL"/>
        <s v="HUA14601 - Screw MSC HXG ISO4017-M10X60-A2K-8_8 ou VDZ STL"/>
        <s v="HUA14604 - Screw MSC HXG ISO4017-M10X80-A2K-8_8 ou VDZ STL"/>
        <s v="HUA27704 - Nut ISO 4032 M12 STL 8 A2K GALVA"/>
        <s v="Plastic cover cap for hexagon head CAP-PLA-(F.SCR-HEX)-BLACK-WS16-M10"/>
      </sharedItems>
    </cacheField>
    <cacheField name="[Tableau2].[Paint_Code].[Paint_Code]" caption="Paint_Code" numFmtId="0" hierarchy="23" level="1">
      <sharedItems count="2">
        <s v=""/>
        <s v="RAL9003"/>
      </sharedItems>
    </cacheField>
    <cacheField name="[Tableau2].[Material].[Material]" caption="Material" numFmtId="0" hierarchy="24" level="1">
      <sharedItems count="10">
        <s v=""/>
        <s v="ACIER GALVA"/>
        <s v="ACIER DC01"/>
        <s v="WOOD PIN"/>
        <s v="COPPER BAR"/>
        <s v="ALU"/>
        <s v="INOX / STAINLESS"/>
        <s v="GPO3 V-0"/>
        <s v="GPO3 15mm V-0"/>
        <s v="PC"/>
      </sharedItems>
    </cacheField>
    <cacheField name="[Measures].[Somme de Qty 2]" caption="Somme de Qty 2" numFmtId="0" hierarchy="29" level="32767"/>
    <cacheField name="[Tableau2].[Oracle_Type].[Oracle_Type]" caption="Oracle_Type" numFmtId="0" hierarchy="25" level="1">
      <sharedItems count="2">
        <s v="PUSH"/>
        <s v="BULK"/>
      </sharedItems>
    </cacheField>
    <cacheField name="[Tableau2].[SAT].[SAT]" caption="SAT" numFmtId="0" hierarchy="17" level="1">
      <sharedItems count="2">
        <s v=""/>
        <s v="Y"/>
      </sharedItems>
    </cacheField>
    <cacheField name="[Tableau2].[Fabriquant].[Fabriquant]" caption="Fabriquant" numFmtId="0" hierarchy="18" level="1">
      <sharedItems count="2">
        <s v="MECATRACTION"/>
        <s v=""/>
      </sharedItems>
    </cacheField>
    <cacheField name="[Tableau2].[Critique].[Critique]" caption="Critique" numFmtId="0" hierarchy="26" level="1">
      <sharedItems count="2">
        <s v=""/>
        <s v="0"/>
      </sharedItems>
    </cacheField>
  </cacheFields>
  <cacheHierarchies count="30">
    <cacheHierarchy uniqueName="[Tableau2].[Level]" caption="Level" attribute="1" defaultMemberUniqueName="[Tableau2].[Level].[All]" allUniqueName="[Tableau2].[Level].[All]" dimensionUniqueName="[Tableau2]" displayFolder="" count="0" memberValueDatatype="20" unbalanced="0"/>
    <cacheHierarchy uniqueName="[Tableau2].[1]" caption="1" attribute="1" defaultMemberUniqueName="[Tableau2].[1].[All]" allUniqueName="[Tableau2].[1].[All]" dimensionUniqueName="[Tableau2]" displayFolder="" count="0" memberValueDatatype="20" unbalanced="0"/>
    <cacheHierarchy uniqueName="[Tableau2].[2]" caption="2" attribute="1" defaultMemberUniqueName="[Tableau2].[2].[All]" allUniqueName="[Tableau2].[2].[All]" dimensionUniqueName="[Tableau2]" displayFolder="" count="0" memberValueDatatype="20" unbalanced="0"/>
    <cacheHierarchy uniqueName="[Tableau2].[3]" caption="3" attribute="1" defaultMemberUniqueName="[Tableau2].[3].[All]" allUniqueName="[Tableau2].[3].[All]" dimensionUniqueName="[Tableau2]" displayFolder="" count="0" memberValueDatatype="20" unbalanced="0"/>
    <cacheHierarchy uniqueName="[Tableau2].[4]" caption="4" attribute="1" defaultMemberUniqueName="[Tableau2].[4].[All]" allUniqueName="[Tableau2].[4].[All]" dimensionUniqueName="[Tableau2]" displayFolder="" count="0" memberValueDatatype="20" unbalanced="0"/>
    <cacheHierarchy uniqueName="[Tableau2].[5]" caption="5" attribute="1" defaultMemberUniqueName="[Tableau2].[5].[All]" allUniqueName="[Tableau2].[5].[All]" dimensionUniqueName="[Tableau2]" displayFolder="" count="0" memberValueDatatype="20" unbalanced="0"/>
    <cacheHierarchy uniqueName="[Tableau2].[Quantity]" caption="Quantity" attribute="1" defaultMemberUniqueName="[Tableau2].[Quantity].[All]" allUniqueName="[Tableau2].[Quantity].[All]" dimensionUniqueName="[Tableau2]" displayFolder="" count="0" memberValueDatatype="5" unbalanced="0"/>
    <cacheHierarchy uniqueName="[Tableau2].[Number]" caption="Number" attribute="1" defaultMemberUniqueName="[Tableau2].[Number].[All]" allUniqueName="[Tableau2].[Number].[All]" dimensionUniqueName="[Tableau2]" displayFolder="" count="0" memberValueDatatype="130" unbalanced="0"/>
    <cacheHierarchy uniqueName="[Tableau2].[Name]" caption="Name" attribute="1" defaultMemberUniqueName="[Tableau2].[Name].[All]" allUniqueName="[Tableau2].[Name].[All]" dimensionUniqueName="[Tableau2]" displayFolder="" count="0" memberValueDatatype="130" unbalanced="0"/>
    <cacheHierarchy uniqueName="[Tableau2].[SE_REVISION]" caption="SE_REVISION" attribute="1" defaultMemberUniqueName="[Tableau2].[SE_REVISION].[All]" allUniqueName="[Tableau2].[SE_REVISION].[All]" dimensionUniqueName="[Tableau2]" displayFolder="" count="2" memberValueDatatype="130" unbalanced="0">
      <fieldsUsage count="2">
        <fieldUsage x="-1"/>
        <fieldUsage x="3"/>
      </fieldsUsage>
    </cacheHierarchy>
    <cacheHierarchy uniqueName="[Tableau2].[Material File Number]" caption="Material File Number" attribute="1" defaultMemberUniqueName="[Tableau2].[Material File Number].[All]" allUniqueName="[Tableau2].[Material File Number].[All]" dimensionUniqueName="[Tableau2]" displayFolder="" count="0" memberValueDatatype="130" unbalanced="0"/>
    <cacheHierarchy uniqueName="[Tableau2].[Mass]" caption="Mass" attribute="1" defaultMemberUniqueName="[Tableau2].[Mass].[All]" allUniqueName="[Tableau2].[Mass].[All]" dimensionUniqueName="[Tableau2]" displayFolder="" count="0" memberValueDatatype="130" unbalanced="0"/>
    <cacheHierarchy uniqueName="[Tableau2].[||]" caption="||" attribute="1" defaultMemberUniqueName="[Tableau2].[||].[All]" allUniqueName="[Tableau2].[||].[All]" dimensionUniqueName="[Tableau2]" displayFolder="" count="0" memberValueDatatype="130" unbalanced="0"/>
    <cacheHierarchy uniqueName="[Tableau2].[Parent]" caption="Parent" attribute="1" defaultMemberUniqueName="[Tableau2].[Parent].[All]" allUniqueName="[Tableau2].[Parent].[All]" dimensionUniqueName="[Tableau2]" displayFolder="" count="0" memberValueDatatype="130" unbalanced="0"/>
    <cacheHierarchy uniqueName="[Tableau2].[Category]" caption="Category" attribute="1" defaultMemberUniqueName="[Tableau2].[Category].[All]" allUniqueName="[Tableau2].[Category].[All]" dimensionUniqueName="[Tableau2]" displayFolder="" count="2" memberValueDatatype="130" unbalanced="0">
      <fieldsUsage count="2">
        <fieldUsage x="-1"/>
        <fieldUsage x="0"/>
      </fieldsUsage>
    </cacheHierarchy>
    <cacheHierarchy uniqueName="[Tableau2].[Indented Part]" caption="Indented Part" attribute="1" defaultMemberUniqueName="[Tableau2].[Indented Part].[All]" allUniqueName="[Tableau2].[Indented Part].[All]" dimensionUniqueName="[Tableau2]" displayFolder="" count="0" memberValueDatatype="130" unbalanced="0"/>
    <cacheHierarchy uniqueName="[Tableau2].[Is_CreoToOracle]" caption="Is_CreoToOracle" attribute="1" defaultMemberUniqueName="[Tableau2].[Is_CreoToOracle].[All]" allUniqueName="[Tableau2].[Is_CreoToOracle].[All]" dimensionUniqueName="[Tableau2]" displayFolder="" count="0" memberValueDatatype="130" unbalanced="0"/>
    <cacheHierarchy uniqueName="[Tableau2].[SAT]" caption="SAT" attribute="1" defaultMemberUniqueName="[Tableau2].[SAT].[All]" allUniqueName="[Tableau2].[SAT].[All]" dimensionUniqueName="[Tableau2]" displayFolder="" count="2" memberValueDatatype="130" unbalanced="0">
      <fieldsUsage count="2">
        <fieldUsage x="-1"/>
        <fieldUsage x="9"/>
      </fieldsUsage>
    </cacheHierarchy>
    <cacheHierarchy uniqueName="[Tableau2].[Fabriquant]" caption="Fabriquant" attribute="1" defaultMemberUniqueName="[Tableau2].[Fabriquant].[All]" allUniqueName="[Tableau2].[Fabriquant].[All]" dimensionUniqueName="[Tableau2]" displayFolder="" count="2" memberValueDatatype="130" unbalanced="0">
      <fieldsUsage count="2">
        <fieldUsage x="-1"/>
        <fieldUsage x="10"/>
      </fieldsUsage>
    </cacheHierarchy>
    <cacheHierarchy uniqueName="[Tableau2].[Item]" caption="Item" attribute="1" defaultMemberUniqueName="[Tableau2].[Item].[All]" allUniqueName="[Tableau2].[Item].[All]" dimensionUniqueName="[Tableau2]" displayFolder="" count="2" memberValueDatatype="130" unbalanced="0">
      <fieldsUsage count="2">
        <fieldUsage x="-1"/>
        <fieldUsage x="2"/>
      </fieldsUsage>
    </cacheHierarchy>
    <cacheHierarchy uniqueName="[Tableau2].[Description]" caption="Description" attribute="1" defaultMemberUniqueName="[Tableau2].[Description].[All]" allUniqueName="[Tableau2].[Description].[All]" dimensionUniqueName="[Tableau2]" displayFolder="" count="2" memberValueDatatype="130" unbalanced="0">
      <fieldsUsage count="2">
        <fieldUsage x="-1"/>
        <fieldUsage x="4"/>
      </fieldsUsage>
    </cacheHierarchy>
    <cacheHierarchy uniqueName="[Tableau2].[Qty]" caption="Qty" attribute="1" defaultMemberUniqueName="[Tableau2].[Qty].[All]" allUniqueName="[Tableau2].[Qty].[All]" dimensionUniqueName="[Tableau2]" displayFolder="" count="0" memberValueDatatype="5" unbalanced="0"/>
    <cacheHierarchy uniqueName="[Tableau2].[Supplier_Type]" caption="Supplier_Type" attribute="1" defaultMemberUniqueName="[Tableau2].[Supplier_Type].[All]" allUniqueName="[Tableau2].[Supplier_Type].[All]" dimensionUniqueName="[Tableau2]" displayFolder="" count="2" memberValueDatatype="130" unbalanced="0">
      <fieldsUsage count="2">
        <fieldUsage x="-1"/>
        <fieldUsage x="1"/>
      </fieldsUsage>
    </cacheHierarchy>
    <cacheHierarchy uniqueName="[Tableau2].[Paint_Code]" caption="Paint_Code" attribute="1" defaultMemberUniqueName="[Tableau2].[Paint_Code].[All]" allUniqueName="[Tableau2].[Paint_Code].[All]" dimensionUniqueName="[Tableau2]" displayFolder="" count="2" memberValueDatatype="130" unbalanced="0">
      <fieldsUsage count="2">
        <fieldUsage x="-1"/>
        <fieldUsage x="5"/>
      </fieldsUsage>
    </cacheHierarchy>
    <cacheHierarchy uniqueName="[Tableau2].[Material]" caption="Material" attribute="1" defaultMemberUniqueName="[Tableau2].[Material].[All]" allUniqueName="[Tableau2].[Material].[All]" dimensionUniqueName="[Tableau2]" displayFolder="" count="2" memberValueDatatype="130" unbalanced="0">
      <fieldsUsage count="2">
        <fieldUsage x="-1"/>
        <fieldUsage x="6"/>
      </fieldsUsage>
    </cacheHierarchy>
    <cacheHierarchy uniqueName="[Tableau2].[Oracle_Type]" caption="Oracle_Type" attribute="1" defaultMemberUniqueName="[Tableau2].[Oracle_Type].[All]" allUniqueName="[Tableau2].[Oracle_Type].[All]" dimensionUniqueName="[Tableau2]" displayFolder="" count="2" memberValueDatatype="130" unbalanced="0">
      <fieldsUsage count="2">
        <fieldUsage x="-1"/>
        <fieldUsage x="8"/>
      </fieldsUsage>
    </cacheHierarchy>
    <cacheHierarchy uniqueName="[Tableau2].[Critique]" caption="Critique" attribute="1" defaultMemberUniqueName="[Tableau2].[Critique].[All]" allUniqueName="[Tableau2].[Critique].[All]" dimensionUniqueName="[Tableau2]" displayFolder="" count="2" memberValueDatatype="130" unbalanced="0">
      <fieldsUsage count="2">
        <fieldUsage x="-1"/>
        <fieldUsage x="11"/>
      </fieldsUsage>
    </cacheHierarchy>
    <cacheHierarchy uniqueName="[Measures].[__XL_Count Tableau2]" caption="__XL_Count Tableau2" measure="1" displayFolder="" measureGroup="Tableau2" count="0" hidden="1"/>
    <cacheHierarchy uniqueName="[Measures].[__No measures defined]" caption="__No measures defined" measure="1" displayFolder="" count="0" hidden="1"/>
    <cacheHierarchy uniqueName="[Measures].[Somme de Qty 2]" caption="Somme de Qty 2" measure="1" displayFolder="" measureGroup="Tableau2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</cacheHierarchies>
  <kpis count="0"/>
  <dimensions count="2">
    <dimension measure="1" name="Measures" uniqueName="[Measures]" caption="Measures"/>
    <dimension name="Tableau2" uniqueName="[Tableau2]" caption="Tableau2"/>
  </dimensions>
  <measureGroups count="1">
    <measureGroup name="Tableau2" caption="Tableau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BD3614-23D2-4753-9D0A-93B272E0BBE2}" name="BomOracle" cacheId="14" applyNumberFormats="0" applyBorderFormats="0" applyFontFormats="0" applyPatternFormats="0" applyAlignmentFormats="0" applyWidthHeightFormats="1" dataCaption="Valeurs" updatedVersion="8" minRefreshableVersion="3" showDrill="0" useAutoFormatting="1" subtotalHiddenItems="1" rowGrandTotals="0" colGrandTotals="0" itemPrintTitles="1" createdVersion="7" indent="0" compact="0" compactData="0" multipleFieldFilters="0">
  <location ref="A7:K133" firstHeaderRow="1" firstDataRow="1" firstDataCol="10" rowPageCount="1" colPageCount="1"/>
  <pivotFields count="12">
    <pivotField axis="axisPage" compact="0" allDrilled="1" outline="0" subtotalTop="0" showAll="0" dataSourceSort="1" defaultSubtotal="0" defaultAttributeDrillState="1"/>
    <pivotField axis="axisRow" compact="0" allDrilled="1" outline="0" subtotalTop="0" showAll="0" insertBlankRow="1" dataSourceSort="1" defaultSubtotal="0" defaultAttributeDrillState="1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1"/>
    <field x="10"/>
    <field x="11"/>
    <field x="9"/>
    <field x="2"/>
    <field x="3"/>
    <field x="4"/>
    <field x="5"/>
    <field x="6"/>
    <field x="8"/>
  </rowFields>
  <rowItems count="126">
    <i>
      <x/>
      <x/>
      <x/>
      <x/>
      <x/>
      <x/>
      <x/>
      <x/>
      <x/>
      <x/>
    </i>
    <i t="blank">
      <x/>
    </i>
    <i>
      <x v="1"/>
      <x v="1"/>
      <x/>
      <x/>
      <x v="1"/>
      <x/>
      <x v="1"/>
      <x/>
      <x/>
      <x/>
    </i>
    <i r="4">
      <x v="2"/>
      <x/>
      <x v="2"/>
      <x/>
      <x/>
      <x/>
    </i>
    <i r="4">
      <x v="3"/>
      <x/>
      <x v="3"/>
      <x/>
      <x/>
      <x/>
    </i>
    <i r="4">
      <x v="4"/>
      <x/>
      <x v="4"/>
      <x/>
      <x/>
      <x/>
    </i>
    <i r="4">
      <x v="5"/>
      <x/>
      <x v="5"/>
      <x/>
      <x/>
      <x/>
    </i>
    <i r="4">
      <x v="6"/>
      <x/>
      <x v="6"/>
      <x/>
      <x/>
      <x/>
    </i>
    <i r="4">
      <x v="7"/>
      <x/>
      <x v="7"/>
      <x/>
      <x/>
      <x/>
    </i>
    <i r="4">
      <x v="8"/>
      <x v="1"/>
      <x v="8"/>
      <x/>
      <x v="1"/>
      <x/>
    </i>
    <i r="4">
      <x v="9"/>
      <x v="2"/>
      <x v="9"/>
      <x/>
      <x v="1"/>
      <x/>
    </i>
    <i r="4">
      <x v="10"/>
      <x/>
      <x v="10"/>
      <x/>
      <x v="2"/>
      <x/>
    </i>
    <i r="4">
      <x v="11"/>
      <x v="3"/>
      <x v="11"/>
      <x/>
      <x v="1"/>
      <x/>
    </i>
    <i r="4">
      <x v="12"/>
      <x/>
      <x v="12"/>
      <x/>
      <x/>
      <x/>
    </i>
    <i r="4">
      <x v="13"/>
      <x/>
      <x v="13"/>
      <x/>
      <x/>
      <x/>
    </i>
    <i r="4">
      <x v="14"/>
      <x/>
      <x v="14"/>
      <x/>
      <x/>
      <x/>
    </i>
    <i r="3">
      <x v="1"/>
      <x v="15"/>
      <x/>
      <x v="15"/>
      <x/>
      <x/>
      <x v="1"/>
    </i>
    <i t="blank">
      <x v="1"/>
    </i>
    <i>
      <x v="2"/>
      <x v="1"/>
      <x/>
      <x/>
      <x v="16"/>
      <x v="4"/>
      <x v="16"/>
      <x/>
      <x v="3"/>
      <x/>
    </i>
    <i t="blank">
      <x v="2"/>
    </i>
    <i>
      <x v="3"/>
      <x v="1"/>
      <x/>
      <x/>
      <x v="17"/>
      <x v="4"/>
      <x v="17"/>
      <x/>
      <x v="4"/>
      <x/>
    </i>
    <i r="4">
      <x v="18"/>
      <x v="4"/>
      <x v="18"/>
      <x/>
      <x v="4"/>
      <x/>
    </i>
    <i r="4">
      <x v="19"/>
      <x v="4"/>
      <x v="19"/>
      <x/>
      <x v="4"/>
      <x/>
    </i>
    <i r="4">
      <x v="20"/>
      <x v="4"/>
      <x v="20"/>
      <x/>
      <x v="4"/>
      <x/>
    </i>
    <i r="4">
      <x v="21"/>
      <x v="4"/>
      <x v="21"/>
      <x/>
      <x v="4"/>
      <x/>
    </i>
    <i r="4">
      <x v="22"/>
      <x v="4"/>
      <x v="22"/>
      <x/>
      <x v="4"/>
      <x/>
    </i>
    <i r="4">
      <x v="23"/>
      <x v="4"/>
      <x v="23"/>
      <x/>
      <x v="4"/>
      <x/>
    </i>
    <i r="4">
      <x v="24"/>
      <x v="4"/>
      <x v="24"/>
      <x/>
      <x v="4"/>
      <x/>
    </i>
    <i r="4">
      <x v="25"/>
      <x v="4"/>
      <x v="25"/>
      <x/>
      <x v="4"/>
      <x/>
    </i>
    <i r="4">
      <x v="26"/>
      <x v="4"/>
      <x v="26"/>
      <x/>
      <x v="4"/>
      <x/>
    </i>
    <i r="4">
      <x v="27"/>
      <x v="4"/>
      <x v="27"/>
      <x/>
      <x v="4"/>
      <x/>
    </i>
    <i r="4">
      <x v="28"/>
      <x v="4"/>
      <x v="28"/>
      <x/>
      <x v="4"/>
      <x/>
    </i>
    <i r="4">
      <x v="29"/>
      <x v="4"/>
      <x v="29"/>
      <x/>
      <x v="4"/>
      <x/>
    </i>
    <i r="4">
      <x v="30"/>
      <x v="4"/>
      <x v="30"/>
      <x/>
      <x v="4"/>
      <x/>
    </i>
    <i r="4">
      <x v="31"/>
      <x v="4"/>
      <x v="31"/>
      <x/>
      <x v="4"/>
      <x/>
    </i>
    <i r="4">
      <x v="32"/>
      <x v="4"/>
      <x v="32"/>
      <x/>
      <x v="4"/>
      <x/>
    </i>
    <i r="4">
      <x v="33"/>
      <x v="4"/>
      <x v="33"/>
      <x/>
      <x v="4"/>
      <x/>
    </i>
    <i r="4">
      <x v="34"/>
      <x v="4"/>
      <x v="34"/>
      <x/>
      <x v="4"/>
      <x/>
    </i>
    <i r="4">
      <x v="35"/>
      <x v="4"/>
      <x v="35"/>
      <x/>
      <x v="4"/>
      <x/>
    </i>
    <i r="4">
      <x v="36"/>
      <x v="2"/>
      <x v="36"/>
      <x/>
      <x v="4"/>
      <x/>
    </i>
    <i r="4">
      <x v="37"/>
      <x v="4"/>
      <x v="37"/>
      <x/>
      <x v="4"/>
      <x/>
    </i>
    <i t="blank">
      <x v="3"/>
    </i>
    <i>
      <x v="4"/>
      <x v="1"/>
      <x/>
      <x/>
      <x v="38"/>
      <x v="4"/>
      <x v="38"/>
      <x v="1"/>
      <x v="2"/>
      <x/>
    </i>
    <i r="4">
      <x v="39"/>
      <x v="4"/>
      <x v="39"/>
      <x v="1"/>
      <x v="1"/>
      <x/>
    </i>
    <i r="4">
      <x v="40"/>
      <x v="4"/>
      <x v="40"/>
      <x v="1"/>
      <x v="1"/>
      <x/>
    </i>
    <i r="4">
      <x v="41"/>
      <x v="4"/>
      <x v="41"/>
      <x v="1"/>
      <x v="1"/>
      <x/>
    </i>
    <i r="4">
      <x v="42"/>
      <x v="4"/>
      <x v="42"/>
      <x v="1"/>
      <x v="1"/>
      <x/>
    </i>
    <i r="4">
      <x v="43"/>
      <x v="4"/>
      <x v="43"/>
      <x/>
      <x v="1"/>
      <x/>
    </i>
    <i r="4">
      <x v="44"/>
      <x v="2"/>
      <x v="44"/>
      <x/>
      <x v="2"/>
      <x/>
    </i>
    <i r="4">
      <x v="45"/>
      <x v="4"/>
      <x v="45"/>
      <x/>
      <x v="5"/>
      <x/>
    </i>
    <i r="4">
      <x v="46"/>
      <x v="2"/>
      <x v="46"/>
      <x/>
      <x v="6"/>
      <x/>
    </i>
    <i r="4">
      <x v="47"/>
      <x v="4"/>
      <x v="47"/>
      <x/>
      <x v="1"/>
      <x/>
    </i>
    <i r="4">
      <x v="48"/>
      <x v="4"/>
      <x v="48"/>
      <x/>
      <x v="1"/>
      <x/>
    </i>
    <i r="4">
      <x v="49"/>
      <x v="4"/>
      <x v="49"/>
      <x/>
      <x v="1"/>
      <x/>
    </i>
    <i r="4">
      <x v="50"/>
      <x v="5"/>
      <x v="50"/>
      <x/>
      <x v="1"/>
      <x/>
    </i>
    <i r="6">
      <x v="51"/>
      <x/>
      <x v="1"/>
      <x/>
    </i>
    <i r="4">
      <x v="51"/>
      <x v="5"/>
      <x v="52"/>
      <x/>
      <x v="1"/>
      <x/>
    </i>
    <i r="4">
      <x v="52"/>
      <x v="2"/>
      <x v="53"/>
      <x/>
      <x v="1"/>
      <x/>
    </i>
    <i r="4">
      <x v="53"/>
      <x v="4"/>
      <x v="54"/>
      <x/>
      <x v="1"/>
      <x/>
    </i>
    <i r="4">
      <x v="54"/>
      <x v="2"/>
      <x v="55"/>
      <x/>
      <x v="1"/>
      <x/>
    </i>
    <i r="4">
      <x v="55"/>
      <x v="4"/>
      <x v="56"/>
      <x/>
      <x v="1"/>
      <x/>
    </i>
    <i r="4">
      <x v="56"/>
      <x v="4"/>
      <x v="57"/>
      <x/>
      <x v="1"/>
      <x/>
    </i>
    <i r="4">
      <x v="57"/>
      <x v="4"/>
      <x v="58"/>
      <x/>
      <x v="1"/>
      <x/>
    </i>
    <i r="4">
      <x v="58"/>
      <x v="4"/>
      <x v="59"/>
      <x/>
      <x v="1"/>
      <x/>
    </i>
    <i r="4">
      <x v="59"/>
      <x v="4"/>
      <x v="60"/>
      <x/>
      <x v="1"/>
      <x/>
    </i>
    <i r="4">
      <x v="60"/>
      <x v="4"/>
      <x v="61"/>
      <x/>
      <x v="1"/>
      <x/>
    </i>
    <i r="4">
      <x v="61"/>
      <x v="4"/>
      <x v="62"/>
      <x/>
      <x v="1"/>
      <x/>
    </i>
    <i r="4">
      <x v="62"/>
      <x v="4"/>
      <x v="63"/>
      <x/>
      <x v="1"/>
      <x/>
    </i>
    <i r="4">
      <x v="63"/>
      <x v="4"/>
      <x v="64"/>
      <x/>
      <x v="1"/>
      <x/>
    </i>
    <i r="4">
      <x v="64"/>
      <x v="4"/>
      <x v="65"/>
      <x/>
      <x v="1"/>
      <x/>
    </i>
    <i r="4">
      <x v="65"/>
      <x v="4"/>
      <x v="66"/>
      <x/>
      <x v="1"/>
      <x/>
    </i>
    <i t="blank">
      <x v="4"/>
    </i>
    <i>
      <x v="5"/>
      <x v="1"/>
      <x/>
      <x/>
      <x v="66"/>
      <x v="4"/>
      <x v="67"/>
      <x/>
      <x v="7"/>
      <x/>
    </i>
    <i r="4">
      <x v="67"/>
      <x v="4"/>
      <x v="68"/>
      <x/>
      <x v="7"/>
      <x/>
    </i>
    <i r="4">
      <x v="68"/>
      <x v="4"/>
      <x v="69"/>
      <x/>
      <x v="7"/>
      <x/>
    </i>
    <i r="4">
      <x v="69"/>
      <x v="4"/>
      <x v="70"/>
      <x/>
      <x v="7"/>
      <x/>
    </i>
    <i r="4">
      <x v="70"/>
      <x v="4"/>
      <x v="71"/>
      <x/>
      <x v="7"/>
      <x/>
    </i>
    <i r="4">
      <x v="71"/>
      <x v="4"/>
      <x v="72"/>
      <x/>
      <x v="7"/>
      <x/>
    </i>
    <i r="4">
      <x v="72"/>
      <x v="2"/>
      <x v="73"/>
      <x/>
      <x v="7"/>
      <x/>
    </i>
    <i r="4">
      <x v="73"/>
      <x v="4"/>
      <x v="74"/>
      <x/>
      <x v="7"/>
      <x/>
    </i>
    <i r="4">
      <x v="74"/>
      <x v="4"/>
      <x v="75"/>
      <x/>
      <x v="7"/>
      <x/>
    </i>
    <i r="4">
      <x v="75"/>
      <x v="4"/>
      <x v="76"/>
      <x/>
      <x v="7"/>
      <x/>
    </i>
    <i r="4">
      <x v="76"/>
      <x v="4"/>
      <x v="77"/>
      <x/>
      <x v="8"/>
      <x/>
    </i>
    <i r="4">
      <x v="77"/>
      <x v="4"/>
      <x v="78"/>
      <x/>
      <x v="9"/>
      <x/>
    </i>
    <i t="blank">
      <x v="5"/>
    </i>
    <i>
      <x v="6"/>
      <x v="1"/>
      <x/>
      <x/>
      <x v="78"/>
      <x/>
      <x v="79"/>
      <x/>
      <x/>
      <x/>
    </i>
    <i r="4">
      <x v="79"/>
      <x/>
      <x v="80"/>
      <x/>
      <x/>
      <x/>
    </i>
    <i r="4">
      <x v="80"/>
      <x/>
      <x v="81"/>
      <x/>
      <x/>
      <x/>
    </i>
    <i r="4">
      <x v="81"/>
      <x/>
      <x v="82"/>
      <x/>
      <x/>
      <x/>
    </i>
    <i r="4">
      <x v="82"/>
      <x/>
      <x v="83"/>
      <x/>
      <x/>
      <x/>
    </i>
    <i r="4">
      <x v="83"/>
      <x/>
      <x v="84"/>
      <x/>
      <x/>
      <x/>
    </i>
    <i r="4">
      <x v="84"/>
      <x/>
      <x v="85"/>
      <x/>
      <x/>
      <x/>
    </i>
    <i r="4">
      <x v="85"/>
      <x/>
      <x v="86"/>
      <x/>
      <x/>
      <x/>
    </i>
    <i r="4">
      <x v="86"/>
      <x/>
      <x v="87"/>
      <x/>
      <x/>
      <x/>
    </i>
    <i r="4">
      <x v="87"/>
      <x/>
      <x v="88"/>
      <x/>
      <x/>
      <x/>
    </i>
    <i r="4">
      <x v="88"/>
      <x/>
      <x v="89"/>
      <x/>
      <x/>
      <x/>
    </i>
    <i r="4">
      <x v="89"/>
      <x/>
      <x v="90"/>
      <x/>
      <x/>
      <x/>
    </i>
    <i r="4">
      <x v="90"/>
      <x/>
      <x v="91"/>
      <x/>
      <x/>
      <x/>
    </i>
    <i r="4">
      <x v="91"/>
      <x/>
      <x v="92"/>
      <x/>
      <x/>
      <x/>
    </i>
    <i r="4">
      <x v="92"/>
      <x/>
      <x v="93"/>
      <x/>
      <x/>
      <x/>
    </i>
    <i r="4">
      <x v="93"/>
      <x/>
      <x v="94"/>
      <x/>
      <x/>
      <x/>
    </i>
    <i r="3">
      <x v="1"/>
      <x v="94"/>
      <x/>
      <x v="95"/>
      <x/>
      <x/>
      <x v="1"/>
    </i>
    <i r="4">
      <x v="95"/>
      <x/>
      <x v="96"/>
      <x/>
      <x/>
      <x v="1"/>
    </i>
    <i r="4">
      <x v="96"/>
      <x/>
      <x v="97"/>
      <x/>
      <x/>
      <x v="1"/>
    </i>
    <i r="4">
      <x v="97"/>
      <x/>
      <x v="98"/>
      <x/>
      <x/>
      <x v="1"/>
    </i>
    <i r="4">
      <x v="98"/>
      <x/>
      <x v="99"/>
      <x/>
      <x/>
      <x v="1"/>
    </i>
    <i r="4">
      <x v="99"/>
      <x/>
      <x v="100"/>
      <x/>
      <x/>
      <x v="1"/>
    </i>
    <i r="4">
      <x v="100"/>
      <x/>
      <x v="101"/>
      <x/>
      <x/>
      <x v="1"/>
    </i>
    <i r="4">
      <x v="101"/>
      <x/>
      <x v="102"/>
      <x/>
      <x/>
      <x v="1"/>
    </i>
    <i r="4">
      <x v="102"/>
      <x/>
      <x v="103"/>
      <x/>
      <x/>
      <x v="1"/>
    </i>
    <i r="4">
      <x v="103"/>
      <x/>
      <x v="104"/>
      <x/>
      <x/>
      <x v="1"/>
    </i>
    <i r="4">
      <x v="104"/>
      <x/>
      <x v="105"/>
      <x/>
      <x/>
      <x v="1"/>
    </i>
    <i r="4">
      <x v="105"/>
      <x/>
      <x v="106"/>
      <x/>
      <x/>
      <x v="1"/>
    </i>
    <i r="4">
      <x v="106"/>
      <x/>
      <x v="107"/>
      <x/>
      <x/>
      <x v="1"/>
    </i>
    <i r="4">
      <x v="107"/>
      <x/>
      <x v="108"/>
      <x/>
      <x/>
      <x v="1"/>
    </i>
    <i r="4">
      <x v="108"/>
      <x/>
      <x v="109"/>
      <x/>
      <x/>
      <x v="1"/>
    </i>
    <i r="4">
      <x v="109"/>
      <x/>
      <x v="110"/>
      <x/>
      <x/>
      <x v="1"/>
    </i>
    <i r="4">
      <x v="110"/>
      <x/>
      <x v="111"/>
      <x/>
      <x/>
      <x v="1"/>
    </i>
    <i r="4">
      <x v="111"/>
      <x/>
      <x v="112"/>
      <x/>
      <x/>
      <x v="1"/>
    </i>
    <i r="4">
      <x v="112"/>
      <x/>
      <x v="113"/>
      <x/>
      <x/>
      <x v="1"/>
    </i>
    <i r="4">
      <x v="113"/>
      <x/>
      <x v="114"/>
      <x/>
      <x/>
      <x v="1"/>
    </i>
    <i r="4">
      <x v="114"/>
      <x/>
      <x v="115"/>
      <x/>
      <x/>
      <x v="1"/>
    </i>
    <i r="4">
      <x v="115"/>
      <x/>
      <x v="116"/>
      <x/>
      <x/>
      <x v="1"/>
    </i>
    <i r="4">
      <x v="116"/>
      <x/>
      <x v="117"/>
      <x/>
      <x/>
      <x v="1"/>
    </i>
    <i r="4">
      <x v="117"/>
      <x/>
      <x v="118"/>
      <x/>
      <x/>
      <x v="1"/>
    </i>
    <i r="2">
      <x v="1"/>
      <x/>
      <x v="118"/>
      <x/>
      <x v="119"/>
      <x/>
      <x/>
      <x/>
    </i>
  </rowItems>
  <colItems count="1">
    <i/>
  </colItems>
  <pageFields count="1">
    <pageField fld="0" hier="14" name="[Tableau2].[Category].&amp;[Part]" cap="Part"/>
  </pageFields>
  <dataFields count="1">
    <dataField name="Qty" fld="7" baseField="6" baseItem="0"/>
  </dataFields>
  <formats count="44">
    <format dxfId="80">
      <pivotArea outline="0" fieldPosition="0">
        <references count="10">
          <reference field="1" count="1" selected="0">
            <x v="4"/>
          </reference>
          <reference field="2" count="1" selected="0">
            <x v="54"/>
          </reference>
          <reference field="3" count="1" selected="0">
            <x v="2"/>
          </reference>
          <reference field="4" count="1" selected="0">
            <x v="55"/>
          </reference>
          <reference field="5" count="1" selected="0">
            <x v="0"/>
          </reference>
          <reference field="6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9">
      <pivotArea dataOnly="0" labelOnly="1" outline="0" offset="IV17" fieldPosition="0">
        <references count="1">
          <reference field="1" count="1">
            <x v="4"/>
          </reference>
        </references>
      </pivotArea>
    </format>
    <format dxfId="78">
      <pivotArea dataOnly="0" labelOnly="1" outline="0" offset="IV17" fieldPosition="0">
        <references count="2">
          <reference field="1" count="1" selected="0">
            <x v="4"/>
          </reference>
          <reference field="10" count="1">
            <x v="1"/>
          </reference>
        </references>
      </pivotArea>
    </format>
    <format dxfId="77">
      <pivotArea dataOnly="0" labelOnly="1" outline="0" offset="IV17" fieldPosition="0">
        <references count="3">
          <reference field="1" count="1" selected="0">
            <x v="4"/>
          </reference>
          <reference field="10" count="1" selected="0">
            <x v="1"/>
          </reference>
          <reference field="11" count="1">
            <x v="0"/>
          </reference>
        </references>
      </pivotArea>
    </format>
    <format dxfId="76">
      <pivotArea dataOnly="0" labelOnly="1" outline="0" offset="IV17" fieldPosition="0">
        <references count="4">
          <reference field="1" count="1" selected="0">
            <x v="4"/>
          </reference>
          <reference field="9" count="1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5">
      <pivotArea dataOnly="0" labelOnly="1" outline="0" fieldPosition="0">
        <references count="5">
          <reference field="1" count="1" selected="0">
            <x v="4"/>
          </reference>
          <reference field="2" count="1">
            <x v="54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54"/>
          </reference>
          <reference field="3" count="1">
            <x v="2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3">
      <pivotArea dataOnly="0" labelOnly="1" outline="0" fieldPosition="0">
        <references count="7">
          <reference field="1" count="1" selected="0">
            <x v="4"/>
          </reference>
          <reference field="2" count="1" selected="0">
            <x v="54"/>
          </reference>
          <reference field="3" count="1" selected="0">
            <x v="2"/>
          </reference>
          <reference field="4" count="1">
            <x v="55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2">
      <pivotArea dataOnly="0" labelOnly="1" outline="0" offset="IV12" fieldPosition="0">
        <references count="8">
          <reference field="1" count="1" selected="0">
            <x v="4"/>
          </reference>
          <reference field="2" count="1" selected="0">
            <x v="43"/>
          </reference>
          <reference field="3" count="1" selected="0">
            <x v="4"/>
          </reference>
          <reference field="4" count="1" selected="0">
            <x v="43"/>
          </reference>
          <reference field="5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1">
      <pivotArea dataOnly="0" labelOnly="1" outline="0" offset="IV8" fieldPosition="0">
        <references count="9">
          <reference field="1" count="1" selected="0">
            <x v="4"/>
          </reference>
          <reference field="2" count="1" selected="0">
            <x v="47"/>
          </reference>
          <reference field="3" count="1" selected="0">
            <x v="4"/>
          </reference>
          <reference field="4" count="1" selected="0">
            <x v="47"/>
          </reference>
          <reference field="5" count="1" selected="0">
            <x v="0"/>
          </reference>
          <reference field="6" count="1">
            <x v="1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0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54"/>
          </reference>
          <reference field="3" count="1" selected="0">
            <x v="2"/>
          </reference>
          <reference field="4" count="1" selected="0">
            <x v="55"/>
          </reference>
          <reference field="5" count="1" selected="0">
            <x v="0"/>
          </reference>
          <reference field="6" count="1" selected="0">
            <x v="1"/>
          </reference>
          <reference field="8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9">
      <pivotArea outline="0" fieldPosition="0">
        <references count="10">
          <reference field="1" count="1" selected="0">
            <x v="4"/>
          </reference>
          <reference field="2" count="1" selected="0">
            <x v="51"/>
          </reference>
          <reference field="3" count="1" selected="0">
            <x v="5"/>
          </reference>
          <reference field="4" count="1" selected="0">
            <x v="52"/>
          </reference>
          <reference field="5" count="1" selected="0">
            <x v="0"/>
          </reference>
          <reference field="6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8">
      <pivotArea dataOnly="0" labelOnly="1" outline="0" offset="IV14" fieldPosition="0">
        <references count="1">
          <reference field="1" count="1">
            <x v="4"/>
          </reference>
        </references>
      </pivotArea>
    </format>
    <format dxfId="67">
      <pivotArea dataOnly="0" labelOnly="1" outline="0" offset="IV14" fieldPosition="0">
        <references count="2">
          <reference field="1" count="1" selected="0">
            <x v="4"/>
          </reference>
          <reference field="10" count="1">
            <x v="1"/>
          </reference>
        </references>
      </pivotArea>
    </format>
    <format dxfId="66">
      <pivotArea dataOnly="0" labelOnly="1" outline="0" offset="IV14" fieldPosition="0">
        <references count="3">
          <reference field="1" count="1" selected="0">
            <x v="4"/>
          </reference>
          <reference field="10" count="1" selected="0">
            <x v="1"/>
          </reference>
          <reference field="11" count="1">
            <x v="0"/>
          </reference>
        </references>
      </pivotArea>
    </format>
    <format dxfId="65">
      <pivotArea dataOnly="0" labelOnly="1" outline="0" offset="IV14" fieldPosition="0">
        <references count="4">
          <reference field="1" count="1" selected="0">
            <x v="4"/>
          </reference>
          <reference field="9" count="1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4">
      <pivotArea dataOnly="0" labelOnly="1" outline="0" fieldPosition="0">
        <references count="5">
          <reference field="1" count="1" selected="0">
            <x v="4"/>
          </reference>
          <reference field="2" count="1">
            <x v="51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3">
      <pivotArea dataOnly="0" labelOnly="1" outline="0" offset="IV256" fieldPosition="0">
        <references count="6">
          <reference field="1" count="1" selected="0">
            <x v="4"/>
          </reference>
          <reference field="2" count="1" selected="0">
            <x v="50"/>
          </reference>
          <reference field="3" count="1">
            <x v="5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2">
      <pivotArea dataOnly="0" labelOnly="1" outline="0" fieldPosition="0">
        <references count="7">
          <reference field="1" count="1" selected="0">
            <x v="4"/>
          </reference>
          <reference field="2" count="1" selected="0">
            <x v="51"/>
          </reference>
          <reference field="3" count="1" selected="0">
            <x v="5"/>
          </reference>
          <reference field="4" count="1">
            <x v="52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1">
      <pivotArea dataOnly="0" labelOnly="1" outline="0" offset="IV9" fieldPosition="0">
        <references count="8">
          <reference field="1" count="1" selected="0">
            <x v="4"/>
          </reference>
          <reference field="2" count="1" selected="0">
            <x v="43"/>
          </reference>
          <reference field="3" count="1" selected="0">
            <x v="4"/>
          </reference>
          <reference field="4" count="1" selected="0">
            <x v="43"/>
          </reference>
          <reference field="5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0">
      <pivotArea dataOnly="0" labelOnly="1" outline="0" offset="IV5" fieldPosition="0">
        <references count="9">
          <reference field="1" count="1" selected="0">
            <x v="4"/>
          </reference>
          <reference field="2" count="1" selected="0">
            <x v="47"/>
          </reference>
          <reference field="3" count="1" selected="0">
            <x v="4"/>
          </reference>
          <reference field="4" count="1" selected="0">
            <x v="47"/>
          </reference>
          <reference field="5" count="1" selected="0">
            <x v="0"/>
          </reference>
          <reference field="6" count="1">
            <x v="1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9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51"/>
          </reference>
          <reference field="3" count="1" selected="0">
            <x v="5"/>
          </reference>
          <reference field="4" count="1" selected="0">
            <x v="52"/>
          </reference>
          <reference field="5" count="1" selected="0">
            <x v="0"/>
          </reference>
          <reference field="6" count="1" selected="0">
            <x v="1"/>
          </reference>
          <reference field="8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8">
      <pivotArea outline="0" fieldPosition="0">
        <references count="10">
          <reference field="1" count="1" selected="0">
            <x v="4"/>
          </reference>
          <reference field="2" count="1" selected="0">
            <x v="50"/>
          </reference>
          <reference field="3" count="1" selected="0">
            <x v="5"/>
          </reference>
          <reference field="4" count="1" selected="0">
            <x v="50"/>
          </reference>
          <reference field="5" count="1" selected="0">
            <x v="0"/>
          </reference>
          <reference field="6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7">
      <pivotArea dataOnly="0" labelOnly="1" outline="0" offset="IV13" fieldPosition="0">
        <references count="1">
          <reference field="1" count="1">
            <x v="4"/>
          </reference>
        </references>
      </pivotArea>
    </format>
    <format dxfId="56">
      <pivotArea dataOnly="0" labelOnly="1" outline="0" offset="IV13" fieldPosition="0">
        <references count="2">
          <reference field="1" count="1" selected="0">
            <x v="4"/>
          </reference>
          <reference field="10" count="1">
            <x v="1"/>
          </reference>
        </references>
      </pivotArea>
    </format>
    <format dxfId="55">
      <pivotArea dataOnly="0" labelOnly="1" outline="0" offset="IV13" fieldPosition="0">
        <references count="3">
          <reference field="1" count="1" selected="0">
            <x v="4"/>
          </reference>
          <reference field="10" count="1" selected="0">
            <x v="1"/>
          </reference>
          <reference field="11" count="1">
            <x v="0"/>
          </reference>
        </references>
      </pivotArea>
    </format>
    <format dxfId="54">
      <pivotArea dataOnly="0" labelOnly="1" outline="0" offset="IV13" fieldPosition="0">
        <references count="4">
          <reference field="1" count="1" selected="0">
            <x v="4"/>
          </reference>
          <reference field="9" count="1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3">
      <pivotArea dataOnly="0" labelOnly="1" outline="0" fieldPosition="0">
        <references count="5">
          <reference field="1" count="1" selected="0">
            <x v="4"/>
          </reference>
          <reference field="2" count="1">
            <x v="5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2">
      <pivotArea dataOnly="0" labelOnly="1" outline="0" offset="IV1" fieldPosition="0">
        <references count="6">
          <reference field="1" count="1" selected="0">
            <x v="4"/>
          </reference>
          <reference field="2" count="1" selected="0">
            <x v="50"/>
          </reference>
          <reference field="3" count="1">
            <x v="5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1">
      <pivotArea dataOnly="0" labelOnly="1" outline="0" fieldPosition="0">
        <references count="7">
          <reference field="1" count="1" selected="0">
            <x v="4"/>
          </reference>
          <reference field="2" count="1" selected="0">
            <x v="50"/>
          </reference>
          <reference field="3" count="1" selected="0">
            <x v="5"/>
          </reference>
          <reference field="4" count="1">
            <x v="5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0">
      <pivotArea dataOnly="0" labelOnly="1" outline="0" offset="IV8" fieldPosition="0">
        <references count="8">
          <reference field="1" count="1" selected="0">
            <x v="4"/>
          </reference>
          <reference field="2" count="1" selected="0">
            <x v="43"/>
          </reference>
          <reference field="3" count="1" selected="0">
            <x v="4"/>
          </reference>
          <reference field="4" count="1" selected="0">
            <x v="43"/>
          </reference>
          <reference field="5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9">
      <pivotArea dataOnly="0" labelOnly="1" outline="0" offset="IV4" fieldPosition="0">
        <references count="9">
          <reference field="1" count="1" selected="0">
            <x v="4"/>
          </reference>
          <reference field="2" count="1" selected="0">
            <x v="47"/>
          </reference>
          <reference field="3" count="1" selected="0">
            <x v="4"/>
          </reference>
          <reference field="4" count="1" selected="0">
            <x v="47"/>
          </reference>
          <reference field="5" count="1" selected="0">
            <x v="0"/>
          </reference>
          <reference field="6" count="1">
            <x v="1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8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50"/>
          </reference>
          <reference field="3" count="1" selected="0">
            <x v="5"/>
          </reference>
          <reference field="4" count="1" selected="0">
            <x v="50"/>
          </reference>
          <reference field="5" count="1" selected="0">
            <x v="0"/>
          </reference>
          <reference field="6" count="1" selected="0">
            <x v="1"/>
          </reference>
          <reference field="8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7">
      <pivotArea outline="0" fieldPosition="0">
        <references count="10">
          <reference field="1" count="1" selected="0">
            <x v="4"/>
          </reference>
          <reference field="2" count="1" selected="0">
            <x v="65"/>
          </reference>
          <reference field="3" count="1" selected="0">
            <x v="4"/>
          </reference>
          <reference field="4" count="1" selected="0">
            <x v="66"/>
          </reference>
          <reference field="5" count="1" selected="0">
            <x v="0"/>
          </reference>
          <reference field="6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6">
      <pivotArea dataOnly="0" labelOnly="1" outline="0" offset="IV256" fieldPosition="0">
        <references count="1">
          <reference field="1" count="1">
            <x v="4"/>
          </reference>
        </references>
      </pivotArea>
    </format>
    <format dxfId="45">
      <pivotArea dataOnly="0" labelOnly="1" outline="0" offset="IV256" fieldPosition="0">
        <references count="2">
          <reference field="1" count="1" selected="0">
            <x v="4"/>
          </reference>
          <reference field="10" count="1">
            <x v="1"/>
          </reference>
        </references>
      </pivotArea>
    </format>
    <format dxfId="44">
      <pivotArea dataOnly="0" labelOnly="1" outline="0" offset="IV256" fieldPosition="0">
        <references count="3">
          <reference field="1" count="1" selected="0">
            <x v="4"/>
          </reference>
          <reference field="10" count="1" selected="0">
            <x v="1"/>
          </reference>
          <reference field="11" count="1">
            <x v="0"/>
          </reference>
        </references>
      </pivotArea>
    </format>
    <format dxfId="43">
      <pivotArea dataOnly="0" labelOnly="1" outline="0" offset="IV256" fieldPosition="0">
        <references count="4">
          <reference field="1" count="1" selected="0">
            <x v="4"/>
          </reference>
          <reference field="9" count="1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2">
      <pivotArea dataOnly="0" labelOnly="1" outline="0" fieldPosition="0">
        <references count="5">
          <reference field="1" count="1" selected="0">
            <x v="4"/>
          </reference>
          <reference field="2" count="1">
            <x v="65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1">
      <pivotArea dataOnly="0" labelOnly="1" outline="0" offset="IV256" fieldPosition="0">
        <references count="6">
          <reference field="1" count="1" selected="0">
            <x v="4"/>
          </reference>
          <reference field="2" count="1" selected="0">
            <x v="55"/>
          </reference>
          <reference field="3" count="1">
            <x v="4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0">
      <pivotArea dataOnly="0" labelOnly="1" outline="0" fieldPosition="0">
        <references count="7">
          <reference field="1" count="1" selected="0">
            <x v="4"/>
          </reference>
          <reference field="2" count="1" selected="0">
            <x v="65"/>
          </reference>
          <reference field="3" count="1" selected="0">
            <x v="4"/>
          </reference>
          <reference field="4" count="1">
            <x v="66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39">
      <pivotArea dataOnly="0" labelOnly="1" outline="0" offset="IV256" fieldPosition="0">
        <references count="8">
          <reference field="1" count="1" selected="0">
            <x v="4"/>
          </reference>
          <reference field="2" count="1" selected="0">
            <x v="43"/>
          </reference>
          <reference field="3" count="1" selected="0">
            <x v="4"/>
          </reference>
          <reference field="4" count="1" selected="0">
            <x v="43"/>
          </reference>
          <reference field="5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38">
      <pivotArea dataOnly="0" labelOnly="1" outline="0" offset="IV256" fieldPosition="0">
        <references count="9">
          <reference field="1" count="1" selected="0">
            <x v="4"/>
          </reference>
          <reference field="2" count="1" selected="0">
            <x v="47"/>
          </reference>
          <reference field="3" count="1" selected="0">
            <x v="4"/>
          </reference>
          <reference field="4" count="1" selected="0">
            <x v="47"/>
          </reference>
          <reference field="5" count="1" selected="0">
            <x v="0"/>
          </reference>
          <reference field="6" count="1">
            <x v="1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37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5"/>
          </reference>
          <reference field="3" count="1" selected="0">
            <x v="4"/>
          </reference>
          <reference field="4" count="1" selected="0">
            <x v="66"/>
          </reference>
          <reference field="5" count="1" selected="0">
            <x v="0"/>
          </reference>
          <reference field="6" count="1" selected="0">
            <x v="1"/>
          </reference>
          <reference field="8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</format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Tableau2].[Category].&amp;[Part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Qty"/>
  </pivotHierarchies>
  <pivotTableStyleInfo name="Bom" showRowHeaders="1" showColHeaders="1" showRowStripes="1" showColStripes="0" showLastColumn="1"/>
  <filters count="3">
    <filter fld="8" type="captionNotEqual" evalOrder="-1" id="7" stringValue1="">
      <autoFilter ref="A1">
        <filterColumn colId="0">
          <customFilters>
            <customFilter operator="notEqual" val=" "/>
          </customFilters>
        </filterColumn>
      </autoFilter>
    </filter>
    <filter fld="2" type="captionNotEqual" evalOrder="-1" id="5" stringValue1="">
      <autoFilter ref="A1">
        <filterColumn colId="0">
          <customFilters>
            <customFilter operator="notEqual" val=" "/>
          </customFilters>
        </filterColumn>
      </autoFilter>
    </filter>
    <filter fld="4" type="captionNotContains" evalOrder="-1" id="4" stringValue1="NE PAS COMMANDER">
      <autoFilter ref="A1">
        <filterColumn colId="0">
          <customFilters>
            <customFilter operator="notEqual" val="*NE PAS COMMANDER*"/>
          </customFilters>
        </filterColumn>
      </autoFilter>
    </filter>
  </filters>
  <rowHierarchiesUsage count="10">
    <rowHierarchyUsage hierarchyUsage="22"/>
    <rowHierarchyUsage hierarchyUsage="18"/>
    <rowHierarchyUsage hierarchyUsage="26"/>
    <rowHierarchyUsage hierarchyUsage="17"/>
    <rowHierarchyUsage hierarchyUsage="19"/>
    <rowHierarchyUsage hierarchyUsage="9"/>
    <rowHierarchyUsage hierarchyUsage="20"/>
    <rowHierarchyUsage hierarchyUsage="23"/>
    <rowHierarchyUsage hierarchyUsage="24"/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au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refreshOnLoad="1" connectionId="1" xr16:uid="{1D011EE2-7E17-4DA2-A85B-BCE1E6D472AF}" autoFormatId="16" applyNumberFormats="0" applyBorderFormats="0" applyFontFormats="0" applyPatternFormats="0" applyAlignmentFormats="0" applyWidthHeightFormats="0">
  <queryTableRefresh nextId="20">
    <queryTableFields count="12">
      <queryTableField id="1" name="REF 3D" tableColumnId="1"/>
      <queryTableField id="2" name="REF" tableColumnId="2"/>
      <queryTableField id="3" name="Description" tableColumnId="3"/>
      <queryTableField id="4" name="Lot Physique" tableColumnId="4"/>
      <queryTableField id="5" name="Lot 3D" tableColumnId="5"/>
      <queryTableField id="18" name="Critique" tableColumnId="13"/>
      <queryTableField id="6" name="Fournisseur" tableColumnId="6"/>
      <queryTableField id="7" name="Ref. Founisseur" tableColumnId="7"/>
      <queryTableField id="8" name="Qty par Lot" tableColumnId="8"/>
      <queryTableField id="9" name="Gestion SAT" tableColumnId="9"/>
      <queryTableField id="10" name="Colonne1" tableColumnId="10"/>
      <queryTableField id="15" name="Index Foun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connectionId="2" xr16:uid="{0450BC80-0158-4855-A952-30E1C3906928}" autoFormatId="16" applyNumberFormats="0" applyBorderFormats="0" applyFontFormats="0" applyPatternFormats="0" applyAlignmentFormats="0" applyWidthHeightFormats="0">
  <queryTableRefresh nextId="5">
    <queryTableFields count="4">
      <queryTableField id="1" name="MATERIAL CODE" tableColumnId="1"/>
      <queryTableField id="2" name="MATERIAL DESCRIPTION" tableColumnId="2"/>
      <queryTableField id="3" name="FOURNISSEUR" tableColumnId="3"/>
      <queryTableField id="4" name="CODE ORACL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49EBAD-9530-496B-BF39-FF054F85EE85}" name="Tableau2" displayName="Tableau2" ref="A1:AA406" totalsRowShown="0" headerRowDxfId="36" dataDxfId="35">
  <autoFilter ref="A1:AA406" xr:uid="{C849EBAD-9530-496B-BF39-FF054F85EE85}"/>
  <tableColumns count="27">
    <tableColumn id="10" xr3:uid="{87D11D6F-DBA0-4891-BB23-0D86A2782AC4}" name="Level" dataDxfId="34"/>
    <tableColumn id="27" xr3:uid="{C8CB321B-BCD9-41E2-BF72-BF57F75D8AAC}" name="1" dataDxfId="33"/>
    <tableColumn id="26" xr3:uid="{2ACDB8C5-EF72-4974-AF76-E135D86E919B}" name="2" dataDxfId="32"/>
    <tableColumn id="25" xr3:uid="{F808B6CC-F955-498A-92B1-E7CA8B0B21E2}" name="3" dataDxfId="31"/>
    <tableColumn id="19" xr3:uid="{DAA2CFA7-6F06-4E67-BEF3-4EE963AA3186}" name="4" dataDxfId="30"/>
    <tableColumn id="18" xr3:uid="{5ABF8033-B1A3-4446-9793-4510C5B6BC5E}" name="5" dataDxfId="29"/>
    <tableColumn id="2" xr3:uid="{F5477793-E7C0-4393-9C8E-59CAA244C858}" name="Quantity" dataDxfId="28"/>
    <tableColumn id="3" xr3:uid="{CFA34682-185B-470F-9DE1-883358E91122}" name="Number" dataDxfId="27"/>
    <tableColumn id="4" xr3:uid="{2634CF47-3EA9-4471-A8F2-47B255519D8A}" name="Name" dataDxfId="26"/>
    <tableColumn id="5" xr3:uid="{9EA1E982-2FC5-43FA-9D8F-43990A251CAA}" name="SE_REVISION" dataDxfId="25"/>
    <tableColumn id="6" xr3:uid="{98682ACF-DF14-438F-9830-88F69C31E1C3}" name="Material File Number" dataDxfId="24"/>
    <tableColumn id="7" xr3:uid="{04C74EFA-050D-4DB2-83DF-2535FB86458B}" name="Mass" dataDxfId="23"/>
    <tableColumn id="21" xr3:uid="{911192ED-71FA-4C1A-89AE-2DA5A3C5DBD7}" name="||" dataDxfId="22">
      <calculatedColumnFormula>"||"</calculatedColumnFormula>
    </tableColumn>
    <tableColumn id="8" xr3:uid="{8D6124D1-186D-4EA1-B681-2B7AA6CBEFA9}" name="Parent" dataDxfId="21">
      <calculatedColumnFormula array="1">IFERROR(LOOKUP(2,1/(INDIRECT(ADDRESS(ROW($A$2),COLUMN($A$2))&amp;":"&amp;ADDRESS(ROW(),COLUMN($A$2)))=(Tableau2[[#This Row],[Level]]-1)),INDIRECT(ADDRESS(ROW($H$2),COLUMN($H$2))&amp;":"&amp;ADDRESS(ROW(),COLUMN($H$2)))),"")</calculatedColumnFormula>
    </tableColumn>
    <tableColumn id="13" xr3:uid="{77EED2C0-016E-4863-B34E-646B1CA6B42A}" name="Category" dataDxfId="20">
      <calculatedColumnFormula array="1">IF(AND(TEXT(INDIRECT(ADDRESS(ROW()+1,COLUMN($N$2))),"0")=TEXT(Tableau2[[#This Row],[Number]],"0"),Tableau2[[#This Row],[Number]]&lt;&gt;Tableau2[[#This Row],[Parent]]),"Assembly","Part")</calculatedColumnFormula>
    </tableColumn>
    <tableColumn id="9" xr3:uid="{5240CB3A-D758-4CAB-BB6E-D1DC1263A274}" name="Indented Part" dataDxfId="19">
      <calculatedColumnFormula array="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calculatedColumnFormula>
    </tableColumn>
    <tableColumn id="14" xr3:uid="{66117A88-F120-46AB-BE42-5914C6A91130}" name="Is_CreoToOracle" dataDxfId="18">
      <calculatedColumnFormula array="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calculatedColumnFormula>
    </tableColumn>
    <tableColumn id="16" xr3:uid="{59E67CCB-0E46-41D9-8325-5C638A60971C}" name="SAT" dataDxfId="17">
      <calculatedColumnFormula array="1">_xlfn.IFS(
  AND(Tableau2[[#This Row],[Category]]="Part",Tableau2[[#This Row],[Is_CreoToOracle]]&lt;&gt;""),INDEX(Tableau_LOTS_2[Gestion SAT],Tableau2[[#This Row],[Is_CreoToOracle]]),
  1,""
  )</calculatedColumnFormula>
    </tableColumn>
    <tableColumn id="15" xr3:uid="{7DADD931-8486-452C-A776-2948A0DBBDDE}" name="Fabriquant" dataDxfId="16">
      <calculatedColumnFormula array="1">_xlfn.IFS(
  AND(Tableau2[[#This Row],[Category]]="Part",Tableau2[[#This Row],[Is_CreoToOracle]]&lt;&gt;"",Tableau2[[#This Row],[Supplier_Type]]=""),INDEX(Tableau_LOTS_2[Fournisseur],Tableau2[[#This Row],[Is_CreoToOracle]]),
  1,""
  )</calculatedColumnFormula>
    </tableColumn>
    <tableColumn id="24" xr3:uid="{4065D391-E139-4D9C-B834-DE7EA68420F4}" name="Item" dataDxfId="15">
      <calculatedColumnFormula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calculatedColumnFormula>
    </tableColumn>
    <tableColumn id="20" xr3:uid="{F12D9658-AF38-4723-B4A1-72B40E326C22}" name="Description" dataDxfId="14">
      <calculatedColumnFormula array="1">_xlfn.IFS(
Tableau2[[#This Row],[Is_CreoToOracle]]&lt;&gt;"",INDEX(Tableau_LOTS_2[Description],Tableau2[[#This Row],[Is_CreoToOracle]]),
TRUE,Tableau2[[#This Row],[Name]]
)</calculatedColumnFormula>
    </tableColumn>
    <tableColumn id="1" xr3:uid="{3E01F226-3713-45D5-AA45-97A035248C8D}" name="Qty" dataDxfId="13">
      <calculatedColumnFormula array="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calculatedColumnFormula>
    </tableColumn>
    <tableColumn id="22" xr3:uid="{B06B6AC7-F15C-4F69-82C5-EEC50A2E9E87}" name="Supplier_Type" dataDxfId="12">
      <calculatedColumnFormula array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calculatedColumnFormula>
    </tableColumn>
    <tableColumn id="23" xr3:uid="{BBA348B0-E8D5-4BC9-8CF2-21F5A84CC842}" name="Paint_Code" dataDxfId="11">
      <calculatedColumnFormula>TRIM(IF(ISNUMBER(SEARCH(" RAL",Tableau2[[#This Row],[Description]])),MID(Tableau2[[#This Row],[Description]],FIND(" RAL",Tableau2[[#This Row],[Description]]),8),""))</calculatedColumnFormula>
    </tableColumn>
    <tableColumn id="11" xr3:uid="{50DB11DC-B15E-4933-B29D-E07D01D032AF}" name="Material" dataDxfId="10">
      <calculatedColumnFormula array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calculatedColumnFormula>
    </tableColumn>
    <tableColumn id="12" xr3:uid="{A243CCCB-5103-4FD7-AA79-7434E35C22E5}" name="Oracle_Type" dataDxfId="9">
      <calculatedColumnFormula array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calculatedColumnFormula>
    </tableColumn>
    <tableColumn id="17" xr3:uid="{47283736-D37F-4300-B9F8-711E01EE91B5}" name="Critique" dataDxfId="8">
      <calculatedColumnFormula array="1">_xlfn.IFS(
Tableau2[[#This Row],[Is_CreoToOracle]]&lt;&gt;"",INDEX(Tableau_LOTS_2[Critique],Tableau2[[#This Row],[Is_CreoToOracle]]),
TRUE,""
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8CE78-837B-43D9-8A22-C2A9A7CC30BB}" name="Tableau_LOTS_2" displayName="Tableau_LOTS_2" ref="A1:L1792" tableType="queryTable" totalsRowShown="0">
  <autoFilter ref="A1:L1792" xr:uid="{8028CE78-837B-43D9-8A22-C2A9A7CC30BB}"/>
  <tableColumns count="12">
    <tableColumn id="1" xr3:uid="{AF9DD151-B913-4B74-9C68-F5788AD54369}" uniqueName="1" name="REF 3D" queryTableFieldId="1" dataDxfId="7"/>
    <tableColumn id="2" xr3:uid="{809D4B15-78E6-4687-AE87-5DA27F7BF663}" uniqueName="2" name="REF" queryTableFieldId="2"/>
    <tableColumn id="3" xr3:uid="{0D979AE3-98DC-43E1-99EC-4DFD2260B25F}" uniqueName="3" name="Description" queryTableFieldId="3" dataDxfId="6"/>
    <tableColumn id="4" xr3:uid="{6F60BA1D-83E0-4A0F-B258-AEE377B230C1}" uniqueName="4" name="Lot Physique" queryTableFieldId="4"/>
    <tableColumn id="5" xr3:uid="{9587F775-0FA2-4775-BD3A-81D6A464113F}" uniqueName="5" name="Lot 3D" queryTableFieldId="5"/>
    <tableColumn id="13" xr3:uid="{0FC8FCF6-EC6B-4E66-8C81-BF67EF652DB2}" uniqueName="13" name="Critique" queryTableFieldId="18"/>
    <tableColumn id="6" xr3:uid="{55B2FC88-82D6-4A58-9A83-FD5417544BD0}" uniqueName="6" name="Fournisseur" queryTableFieldId="6" dataDxfId="5"/>
    <tableColumn id="7" xr3:uid="{D1C0BD34-4D87-438B-AA72-4BEF7DEBB27D}" uniqueName="7" name="Ref. Founisseur" queryTableFieldId="7"/>
    <tableColumn id="8" xr3:uid="{02F7E9D4-5FEA-4CC4-BB9D-3F4F62621550}" uniqueName="8" name="Qty par Lot" queryTableFieldId="8"/>
    <tableColumn id="9" xr3:uid="{5F053CF6-367E-428E-9840-BF1990652B24}" uniqueName="9" name="Gestion SAT" queryTableFieldId="9" dataDxfId="4"/>
    <tableColumn id="10" xr3:uid="{32CF24D7-500C-4119-ACE9-B543BD414A5C}" uniqueName="10" name="Colonne1" queryTableFieldId="10"/>
    <tableColumn id="11" xr3:uid="{07BA2F6B-618B-463B-AC86-610789BF4681}" uniqueName="11" name="Index Found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720FBE-7E6D-42A9-8AC1-4D7B483A159C}" name="Tableau_Matières" displayName="Tableau_Matières" ref="A1:D77" tableType="queryTable" totalsRowShown="0">
  <autoFilter ref="A1:D77" xr:uid="{19720FBE-7E6D-42A9-8AC1-4D7B483A159C}"/>
  <tableColumns count="4">
    <tableColumn id="1" xr3:uid="{E0BBF209-F01D-4977-8E7B-63C7580D0AFF}" uniqueName="1" name="MATERIAL CODE" queryTableFieldId="1" dataDxfId="3"/>
    <tableColumn id="2" xr3:uid="{6B7D0706-7B5F-40A1-98FD-FEDD1A9463C8}" uniqueName="2" name="MATERIAL DESCRIPTION" queryTableFieldId="2" dataDxfId="2"/>
    <tableColumn id="3" xr3:uid="{D813558F-D86E-4C83-B37B-1CA75B3030AD}" uniqueName="3" name="FOURNISSEUR" queryTableFieldId="3" dataDxfId="1"/>
    <tableColumn id="4" xr3:uid="{5D54FDED-8583-4C78-91BC-2B93F5E50613}" uniqueName="4" name="CODE ORAC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AA01-D3DF-4E01-8E67-5BB28BC53446}">
  <sheetPr codeName="Feuil11"/>
  <dimension ref="A1:O133"/>
  <sheetViews>
    <sheetView tabSelected="1" topLeftCell="A48" workbookViewId="0">
      <selection activeCell="E62" sqref="E62"/>
    </sheetView>
  </sheetViews>
  <sheetFormatPr defaultColWidth="11.42578125" defaultRowHeight="15" x14ac:dyDescent="0.25"/>
  <cols>
    <col min="1" max="1" width="21" bestFit="1" customWidth="1"/>
    <col min="2" max="2" width="20.7109375" customWidth="1"/>
    <col min="3" max="3" width="15.5703125" customWidth="1"/>
    <col min="4" max="4" width="5.42578125" customWidth="1"/>
    <col min="5" max="5" width="23.7109375" customWidth="1"/>
    <col min="6" max="6" width="12.85546875" customWidth="1"/>
    <col min="7" max="7" width="65" customWidth="1"/>
    <col min="8" max="10" width="14.28515625" bestFit="1" customWidth="1"/>
    <col min="11" max="11" width="6" bestFit="1" customWidth="1"/>
    <col min="12" max="13" width="4.140625" bestFit="1" customWidth="1"/>
  </cols>
  <sheetData>
    <row r="1" spans="1:11" x14ac:dyDescent="0.25">
      <c r="A1" s="5" t="s">
        <v>15</v>
      </c>
      <c r="B1" s="50" t="str">
        <f>Import_Creo!H2</f>
        <v>QBOT21000-00</v>
      </c>
      <c r="C1" s="6"/>
      <c r="D1" s="6" t="str">
        <f>Import_Creo!I2</f>
        <v>GVXL M2 LEFT SIDE  BOTTOM CONNEXIONS</v>
      </c>
      <c r="E1" s="6"/>
      <c r="F1" s="6"/>
      <c r="G1" s="6"/>
    </row>
    <row r="2" spans="1:11" x14ac:dyDescent="0.25">
      <c r="A2" t="s">
        <v>18</v>
      </c>
      <c r="B2" s="7"/>
      <c r="C2" s="7"/>
    </row>
    <row r="3" spans="1:11" x14ac:dyDescent="0.25">
      <c r="A3" t="s">
        <v>17</v>
      </c>
      <c r="B3" s="7" t="str">
        <f>IF(KIT_CU="OUI",QSKU&amp;"-COP","")</f>
        <v/>
      </c>
      <c r="C3" s="7"/>
    </row>
    <row r="5" spans="1:11" x14ac:dyDescent="0.25">
      <c r="A5" s="2" t="s">
        <v>19</v>
      </c>
      <c r="B5" s="8" t="s" vm="1">
        <v>4434</v>
      </c>
    </row>
    <row r="7" spans="1:11" x14ac:dyDescent="0.25">
      <c r="A7" s="2" t="s">
        <v>13</v>
      </c>
      <c r="B7" s="2" t="s">
        <v>23</v>
      </c>
      <c r="C7" s="2" t="s">
        <v>4435</v>
      </c>
      <c r="D7" s="2" t="s">
        <v>22</v>
      </c>
      <c r="E7" s="2" t="s">
        <v>11</v>
      </c>
      <c r="F7" s="2" t="s">
        <v>4</v>
      </c>
      <c r="G7" s="2" t="s">
        <v>9</v>
      </c>
      <c r="H7" s="2" t="s">
        <v>14</v>
      </c>
      <c r="I7" s="2" t="s">
        <v>16</v>
      </c>
      <c r="J7" s="2" t="s">
        <v>20</v>
      </c>
      <c r="K7" t="s">
        <v>10</v>
      </c>
    </row>
    <row r="8" spans="1:11" x14ac:dyDescent="0.25">
      <c r="A8" s="8"/>
      <c r="B8" s="8" t="s">
        <v>1307</v>
      </c>
      <c r="C8" s="8"/>
      <c r="D8" s="8"/>
      <c r="E8" s="8" t="s">
        <v>1318</v>
      </c>
      <c r="F8" s="8" t="s">
        <v>6</v>
      </c>
      <c r="G8" s="8" t="s">
        <v>1319</v>
      </c>
      <c r="H8" s="8"/>
      <c r="I8" s="8"/>
      <c r="J8" s="8" t="s">
        <v>4433</v>
      </c>
      <c r="K8" s="1">
        <v>6</v>
      </c>
    </row>
    <row r="9" spans="1:11" x14ac:dyDescent="0.25">
      <c r="A9" s="8"/>
      <c r="K9" s="1"/>
    </row>
    <row r="10" spans="1:11" x14ac:dyDescent="0.25">
      <c r="A10" s="8" t="s">
        <v>67</v>
      </c>
      <c r="B10" s="8"/>
      <c r="C10" s="8"/>
      <c r="D10" s="8"/>
      <c r="E10" s="8" t="s">
        <v>672</v>
      </c>
      <c r="F10" s="8" t="s">
        <v>6</v>
      </c>
      <c r="G10" s="8" t="s">
        <v>673</v>
      </c>
      <c r="H10" s="8"/>
      <c r="I10" s="8"/>
      <c r="J10" s="8" t="s">
        <v>4433</v>
      </c>
      <c r="K10" s="1">
        <v>2E-3</v>
      </c>
    </row>
    <row r="11" spans="1:11" x14ac:dyDescent="0.25">
      <c r="A11" s="8" t="s">
        <v>67</v>
      </c>
      <c r="B11" s="8"/>
      <c r="C11" s="8"/>
      <c r="D11" s="8"/>
      <c r="E11" s="8" t="s">
        <v>797</v>
      </c>
      <c r="F11" s="8" t="s">
        <v>6</v>
      </c>
      <c r="G11" s="8" t="s">
        <v>798</v>
      </c>
      <c r="H11" s="8"/>
      <c r="I11" s="8"/>
      <c r="J11" s="8" t="s">
        <v>4433</v>
      </c>
      <c r="K11" s="1">
        <v>24</v>
      </c>
    </row>
    <row r="12" spans="1:11" x14ac:dyDescent="0.25">
      <c r="A12" s="8" t="s">
        <v>67</v>
      </c>
      <c r="B12" s="8"/>
      <c r="C12" s="8"/>
      <c r="D12" s="8"/>
      <c r="E12" s="8" t="s">
        <v>924</v>
      </c>
      <c r="F12" s="8" t="s">
        <v>6</v>
      </c>
      <c r="G12" s="8" t="s">
        <v>925</v>
      </c>
      <c r="H12" s="8"/>
      <c r="I12" s="8"/>
      <c r="J12" s="8" t="s">
        <v>4433</v>
      </c>
      <c r="K12" s="1">
        <v>1</v>
      </c>
    </row>
    <row r="13" spans="1:11" x14ac:dyDescent="0.25">
      <c r="A13" s="8" t="s">
        <v>67</v>
      </c>
      <c r="B13" s="8"/>
      <c r="C13" s="8"/>
      <c r="D13" s="8"/>
      <c r="E13" s="8" t="s">
        <v>986</v>
      </c>
      <c r="F13" s="8" t="s">
        <v>6</v>
      </c>
      <c r="G13" s="8" t="s">
        <v>987</v>
      </c>
      <c r="H13" s="8"/>
      <c r="I13" s="8"/>
      <c r="J13" s="8" t="s">
        <v>4433</v>
      </c>
      <c r="K13" s="1">
        <v>4</v>
      </c>
    </row>
    <row r="14" spans="1:11" x14ac:dyDescent="0.25">
      <c r="A14" s="8" t="s">
        <v>67</v>
      </c>
      <c r="B14" s="8"/>
      <c r="C14" s="8"/>
      <c r="D14" s="8"/>
      <c r="E14" s="8" t="s">
        <v>994</v>
      </c>
      <c r="F14" s="8" t="s">
        <v>6</v>
      </c>
      <c r="G14" s="8" t="s">
        <v>995</v>
      </c>
      <c r="H14" s="8"/>
      <c r="I14" s="8"/>
      <c r="J14" s="8" t="s">
        <v>4433</v>
      </c>
      <c r="K14" s="1">
        <v>4</v>
      </c>
    </row>
    <row r="15" spans="1:11" x14ac:dyDescent="0.25">
      <c r="A15" s="8" t="s">
        <v>67</v>
      </c>
      <c r="B15" s="8"/>
      <c r="C15" s="8"/>
      <c r="D15" s="8"/>
      <c r="E15" s="8" t="s">
        <v>1001</v>
      </c>
      <c r="F15" s="8" t="s">
        <v>6</v>
      </c>
      <c r="G15" s="8" t="s">
        <v>1002</v>
      </c>
      <c r="H15" s="8"/>
      <c r="I15" s="8"/>
      <c r="J15" s="8" t="s">
        <v>4433</v>
      </c>
      <c r="K15" s="1">
        <v>4</v>
      </c>
    </row>
    <row r="16" spans="1:11" x14ac:dyDescent="0.25">
      <c r="A16" s="8" t="s">
        <v>67</v>
      </c>
      <c r="B16" s="8"/>
      <c r="C16" s="8"/>
      <c r="D16" s="8"/>
      <c r="E16" s="8" t="s">
        <v>977</v>
      </c>
      <c r="F16" s="8" t="s">
        <v>6</v>
      </c>
      <c r="G16" s="8" t="s">
        <v>978</v>
      </c>
      <c r="H16" s="8"/>
      <c r="I16" s="8"/>
      <c r="J16" s="8" t="s">
        <v>4433</v>
      </c>
      <c r="K16" s="1">
        <v>8</v>
      </c>
    </row>
    <row r="17" spans="1:11" x14ac:dyDescent="0.25">
      <c r="A17" s="8" t="s">
        <v>67</v>
      </c>
      <c r="B17" s="8"/>
      <c r="C17" s="8"/>
      <c r="D17" s="8"/>
      <c r="E17" s="8" t="s">
        <v>3802</v>
      </c>
      <c r="F17" s="8" t="s">
        <v>46</v>
      </c>
      <c r="G17" s="8" t="s">
        <v>3803</v>
      </c>
      <c r="H17" s="8"/>
      <c r="I17" s="8" t="s">
        <v>3643</v>
      </c>
      <c r="J17" s="8" t="s">
        <v>4433</v>
      </c>
      <c r="K17" s="1">
        <v>1</v>
      </c>
    </row>
    <row r="18" spans="1:11" x14ac:dyDescent="0.25">
      <c r="A18" s="8" t="s">
        <v>67</v>
      </c>
      <c r="B18" s="8"/>
      <c r="C18" s="8"/>
      <c r="D18" s="8"/>
      <c r="E18" s="8" t="s">
        <v>3804</v>
      </c>
      <c r="F18" s="8" t="s">
        <v>41</v>
      </c>
      <c r="G18" s="8" t="s">
        <v>3805</v>
      </c>
      <c r="H18" s="8"/>
      <c r="I18" s="8" t="s">
        <v>3643</v>
      </c>
      <c r="J18" s="8" t="s">
        <v>4433</v>
      </c>
      <c r="K18" s="1">
        <v>1</v>
      </c>
    </row>
    <row r="19" spans="1:11" x14ac:dyDescent="0.25">
      <c r="A19" s="8" t="s">
        <v>67</v>
      </c>
      <c r="B19" s="8"/>
      <c r="C19" s="8"/>
      <c r="D19" s="8"/>
      <c r="E19" s="8" t="s">
        <v>3808</v>
      </c>
      <c r="F19" s="8" t="s">
        <v>6</v>
      </c>
      <c r="G19" s="8" t="s">
        <v>3809</v>
      </c>
      <c r="H19" s="8"/>
      <c r="I19" s="8" t="s">
        <v>3634</v>
      </c>
      <c r="J19" s="8" t="s">
        <v>4433</v>
      </c>
      <c r="K19" s="1">
        <v>1</v>
      </c>
    </row>
    <row r="20" spans="1:11" x14ac:dyDescent="0.25">
      <c r="A20" s="8" t="s">
        <v>67</v>
      </c>
      <c r="B20" s="8"/>
      <c r="C20" s="8"/>
      <c r="D20" s="8"/>
      <c r="E20" s="8" t="s">
        <v>6032</v>
      </c>
      <c r="F20" s="8" t="s">
        <v>49</v>
      </c>
      <c r="G20" s="8" t="s">
        <v>5538</v>
      </c>
      <c r="H20" s="8"/>
      <c r="I20" s="8" t="s">
        <v>3643</v>
      </c>
      <c r="J20" s="8" t="s">
        <v>4433</v>
      </c>
      <c r="K20" s="1">
        <v>4</v>
      </c>
    </row>
    <row r="21" spans="1:11" x14ac:dyDescent="0.25">
      <c r="A21" s="8" t="s">
        <v>67</v>
      </c>
      <c r="B21" s="8"/>
      <c r="C21" s="8"/>
      <c r="D21" s="8"/>
      <c r="E21" s="8" t="s">
        <v>1087</v>
      </c>
      <c r="F21" s="8" t="s">
        <v>6</v>
      </c>
      <c r="G21" s="8" t="s">
        <v>1088</v>
      </c>
      <c r="H21" s="8"/>
      <c r="I21" s="8"/>
      <c r="J21" s="8" t="s">
        <v>4433</v>
      </c>
      <c r="K21" s="1">
        <v>1</v>
      </c>
    </row>
    <row r="22" spans="1:11" x14ac:dyDescent="0.25">
      <c r="A22" s="8" t="s">
        <v>67</v>
      </c>
      <c r="B22" s="8"/>
      <c r="C22" s="8"/>
      <c r="D22" s="8"/>
      <c r="E22" s="8" t="s">
        <v>1114</v>
      </c>
      <c r="F22" s="8" t="s">
        <v>6</v>
      </c>
      <c r="G22" s="8" t="s">
        <v>1115</v>
      </c>
      <c r="H22" s="8"/>
      <c r="I22" s="8"/>
      <c r="J22" s="8" t="s">
        <v>4433</v>
      </c>
      <c r="K22" s="1">
        <v>1</v>
      </c>
    </row>
    <row r="23" spans="1:11" x14ac:dyDescent="0.25">
      <c r="A23" s="8" t="s">
        <v>67</v>
      </c>
      <c r="B23" s="8"/>
      <c r="C23" s="8"/>
      <c r="D23" s="8"/>
      <c r="E23" s="8" t="s">
        <v>1120</v>
      </c>
      <c r="F23" s="8" t="s">
        <v>6</v>
      </c>
      <c r="G23" s="8" t="s">
        <v>1121</v>
      </c>
      <c r="H23" s="8"/>
      <c r="I23" s="8"/>
      <c r="J23" s="8" t="s">
        <v>4433</v>
      </c>
      <c r="K23" s="1">
        <v>1</v>
      </c>
    </row>
    <row r="24" spans="1:11" x14ac:dyDescent="0.25">
      <c r="A24" s="8" t="s">
        <v>67</v>
      </c>
      <c r="B24" s="8"/>
      <c r="C24" s="8"/>
      <c r="D24" s="8" t="s">
        <v>87</v>
      </c>
      <c r="E24" s="8" t="s">
        <v>2028</v>
      </c>
      <c r="F24" s="8" t="s">
        <v>6</v>
      </c>
      <c r="G24" s="8" t="s">
        <v>2029</v>
      </c>
      <c r="H24" s="8"/>
      <c r="I24" s="8"/>
      <c r="J24" s="8" t="s">
        <v>5961</v>
      </c>
      <c r="K24" s="1">
        <v>29</v>
      </c>
    </row>
    <row r="25" spans="1:11" x14ac:dyDescent="0.25">
      <c r="A25" s="8"/>
      <c r="K25" s="1"/>
    </row>
    <row r="26" spans="1:11" x14ac:dyDescent="0.25">
      <c r="A26" s="8" t="s">
        <v>3601</v>
      </c>
      <c r="B26" s="8"/>
      <c r="C26" s="8"/>
      <c r="D26" s="8"/>
      <c r="E26" s="8" t="s">
        <v>5962</v>
      </c>
      <c r="F26" s="8" t="s">
        <v>38</v>
      </c>
      <c r="G26" s="8" t="s">
        <v>5542</v>
      </c>
      <c r="H26" s="8"/>
      <c r="I26" s="8" t="s">
        <v>3600</v>
      </c>
      <c r="J26" s="8" t="s">
        <v>4433</v>
      </c>
      <c r="K26" s="1">
        <v>1</v>
      </c>
    </row>
    <row r="27" spans="1:11" x14ac:dyDescent="0.25">
      <c r="A27" s="8"/>
      <c r="K27" s="1"/>
    </row>
    <row r="28" spans="1:11" x14ac:dyDescent="0.25">
      <c r="A28" s="8" t="s">
        <v>3607</v>
      </c>
      <c r="B28" s="8"/>
      <c r="C28" s="8"/>
      <c r="D28" s="8"/>
      <c r="E28" s="8" t="s">
        <v>5963</v>
      </c>
      <c r="F28" s="8" t="s">
        <v>38</v>
      </c>
      <c r="G28" s="8" t="s">
        <v>5725</v>
      </c>
      <c r="H28" s="8"/>
      <c r="I28" s="8" t="s">
        <v>3606</v>
      </c>
      <c r="J28" s="8" t="s">
        <v>4433</v>
      </c>
      <c r="K28" s="1">
        <v>3</v>
      </c>
    </row>
    <row r="29" spans="1:11" x14ac:dyDescent="0.25">
      <c r="A29" s="8" t="s">
        <v>3607</v>
      </c>
      <c r="B29" s="8"/>
      <c r="C29" s="8"/>
      <c r="D29" s="8"/>
      <c r="E29" s="8" t="s">
        <v>5964</v>
      </c>
      <c r="F29" s="8" t="s">
        <v>38</v>
      </c>
      <c r="G29" s="8" t="s">
        <v>5753</v>
      </c>
      <c r="H29" s="8"/>
      <c r="I29" s="8" t="s">
        <v>3606</v>
      </c>
      <c r="J29" s="8" t="s">
        <v>4433</v>
      </c>
      <c r="K29" s="1">
        <v>3</v>
      </c>
    </row>
    <row r="30" spans="1:11" x14ac:dyDescent="0.25">
      <c r="A30" s="8" t="s">
        <v>3607</v>
      </c>
      <c r="B30" s="8"/>
      <c r="C30" s="8"/>
      <c r="D30" s="8"/>
      <c r="E30" s="8" t="s">
        <v>5965</v>
      </c>
      <c r="F30" s="8" t="s">
        <v>38</v>
      </c>
      <c r="G30" s="8" t="s">
        <v>5703</v>
      </c>
      <c r="H30" s="8"/>
      <c r="I30" s="8" t="s">
        <v>3606</v>
      </c>
      <c r="J30" s="8" t="s">
        <v>4433</v>
      </c>
      <c r="K30" s="1">
        <v>1</v>
      </c>
    </row>
    <row r="31" spans="1:11" x14ac:dyDescent="0.25">
      <c r="A31" s="8" t="s">
        <v>3607</v>
      </c>
      <c r="B31" s="8"/>
      <c r="C31" s="8"/>
      <c r="D31" s="8"/>
      <c r="E31" s="8" t="s">
        <v>5966</v>
      </c>
      <c r="F31" s="8" t="s">
        <v>38</v>
      </c>
      <c r="G31" s="8" t="s">
        <v>5654</v>
      </c>
      <c r="H31" s="8"/>
      <c r="I31" s="8" t="s">
        <v>3606</v>
      </c>
      <c r="J31" s="8" t="s">
        <v>4433</v>
      </c>
      <c r="K31" s="1">
        <v>1</v>
      </c>
    </row>
    <row r="32" spans="1:11" x14ac:dyDescent="0.25">
      <c r="A32" s="8" t="s">
        <v>3607</v>
      </c>
      <c r="B32" s="8"/>
      <c r="C32" s="8"/>
      <c r="D32" s="8"/>
      <c r="E32" s="8" t="s">
        <v>5967</v>
      </c>
      <c r="F32" s="8" t="s">
        <v>38</v>
      </c>
      <c r="G32" s="8" t="s">
        <v>5642</v>
      </c>
      <c r="H32" s="8"/>
      <c r="I32" s="8" t="s">
        <v>3606</v>
      </c>
      <c r="J32" s="8" t="s">
        <v>4433</v>
      </c>
      <c r="K32" s="1">
        <v>2</v>
      </c>
    </row>
    <row r="33" spans="1:11" x14ac:dyDescent="0.25">
      <c r="A33" s="8" t="s">
        <v>3607</v>
      </c>
      <c r="B33" s="8"/>
      <c r="C33" s="8"/>
      <c r="D33" s="8"/>
      <c r="E33" s="8" t="s">
        <v>5968</v>
      </c>
      <c r="F33" s="8" t="s">
        <v>38</v>
      </c>
      <c r="G33" s="8" t="s">
        <v>5684</v>
      </c>
      <c r="H33" s="8"/>
      <c r="I33" s="8" t="s">
        <v>3606</v>
      </c>
      <c r="J33" s="8" t="s">
        <v>4433</v>
      </c>
      <c r="K33" s="1">
        <v>2</v>
      </c>
    </row>
    <row r="34" spans="1:11" x14ac:dyDescent="0.25">
      <c r="A34" s="8" t="s">
        <v>3607</v>
      </c>
      <c r="B34" s="8"/>
      <c r="C34" s="8"/>
      <c r="D34" s="8"/>
      <c r="E34" s="8" t="s">
        <v>5969</v>
      </c>
      <c r="F34" s="8" t="s">
        <v>38</v>
      </c>
      <c r="G34" s="8" t="s">
        <v>5658</v>
      </c>
      <c r="H34" s="8"/>
      <c r="I34" s="8" t="s">
        <v>3606</v>
      </c>
      <c r="J34" s="8" t="s">
        <v>4433</v>
      </c>
      <c r="K34" s="1">
        <v>2</v>
      </c>
    </row>
    <row r="35" spans="1:11" x14ac:dyDescent="0.25">
      <c r="A35" s="8" t="s">
        <v>3607</v>
      </c>
      <c r="B35" s="8"/>
      <c r="C35" s="8"/>
      <c r="D35" s="8"/>
      <c r="E35" s="8" t="s">
        <v>5970</v>
      </c>
      <c r="F35" s="8" t="s">
        <v>38</v>
      </c>
      <c r="G35" s="8" t="s">
        <v>5717</v>
      </c>
      <c r="H35" s="8"/>
      <c r="I35" s="8" t="s">
        <v>3606</v>
      </c>
      <c r="J35" s="8" t="s">
        <v>4433</v>
      </c>
      <c r="K35" s="1">
        <v>2</v>
      </c>
    </row>
    <row r="36" spans="1:11" x14ac:dyDescent="0.25">
      <c r="A36" s="8" t="s">
        <v>3607</v>
      </c>
      <c r="B36" s="8"/>
      <c r="C36" s="8"/>
      <c r="D36" s="8"/>
      <c r="E36" s="8" t="s">
        <v>5971</v>
      </c>
      <c r="F36" s="8" t="s">
        <v>38</v>
      </c>
      <c r="G36" s="8" t="s">
        <v>5719</v>
      </c>
      <c r="H36" s="8"/>
      <c r="I36" s="8" t="s">
        <v>3606</v>
      </c>
      <c r="J36" s="8" t="s">
        <v>4433</v>
      </c>
      <c r="K36" s="1">
        <v>2</v>
      </c>
    </row>
    <row r="37" spans="1:11" x14ac:dyDescent="0.25">
      <c r="A37" s="8" t="s">
        <v>3607</v>
      </c>
      <c r="B37" s="8"/>
      <c r="C37" s="8"/>
      <c r="D37" s="8"/>
      <c r="E37" s="8" t="s">
        <v>5972</v>
      </c>
      <c r="F37" s="8" t="s">
        <v>38</v>
      </c>
      <c r="G37" s="8" t="s">
        <v>5721</v>
      </c>
      <c r="H37" s="8"/>
      <c r="I37" s="8" t="s">
        <v>3606</v>
      </c>
      <c r="J37" s="8" t="s">
        <v>4433</v>
      </c>
      <c r="K37" s="1">
        <v>2</v>
      </c>
    </row>
    <row r="38" spans="1:11" x14ac:dyDescent="0.25">
      <c r="A38" s="8" t="s">
        <v>3607</v>
      </c>
      <c r="B38" s="8"/>
      <c r="C38" s="8"/>
      <c r="D38" s="8"/>
      <c r="E38" s="8" t="s">
        <v>5973</v>
      </c>
      <c r="F38" s="8" t="s">
        <v>38</v>
      </c>
      <c r="G38" s="8" t="s">
        <v>5757</v>
      </c>
      <c r="H38" s="8"/>
      <c r="I38" s="8" t="s">
        <v>3606</v>
      </c>
      <c r="J38" s="8" t="s">
        <v>4433</v>
      </c>
      <c r="K38" s="1">
        <v>2</v>
      </c>
    </row>
    <row r="39" spans="1:11" x14ac:dyDescent="0.25">
      <c r="A39" s="8" t="s">
        <v>3607</v>
      </c>
      <c r="B39" s="8"/>
      <c r="C39" s="8"/>
      <c r="D39" s="8"/>
      <c r="E39" s="8" t="s">
        <v>5974</v>
      </c>
      <c r="F39" s="8" t="s">
        <v>38</v>
      </c>
      <c r="G39" s="8" t="s">
        <v>5761</v>
      </c>
      <c r="H39" s="8"/>
      <c r="I39" s="8" t="s">
        <v>3606</v>
      </c>
      <c r="J39" s="8" t="s">
        <v>4433</v>
      </c>
      <c r="K39" s="1">
        <v>2</v>
      </c>
    </row>
    <row r="40" spans="1:11" x14ac:dyDescent="0.25">
      <c r="A40" s="8" t="s">
        <v>3607</v>
      </c>
      <c r="B40" s="8"/>
      <c r="C40" s="8"/>
      <c r="D40" s="8"/>
      <c r="E40" s="8" t="s">
        <v>5975</v>
      </c>
      <c r="F40" s="8" t="s">
        <v>38</v>
      </c>
      <c r="G40" s="8" t="s">
        <v>5765</v>
      </c>
      <c r="H40" s="8"/>
      <c r="I40" s="8" t="s">
        <v>3606</v>
      </c>
      <c r="J40" s="8" t="s">
        <v>4433</v>
      </c>
      <c r="K40" s="1">
        <v>2</v>
      </c>
    </row>
    <row r="41" spans="1:11" x14ac:dyDescent="0.25">
      <c r="A41" s="8" t="s">
        <v>3607</v>
      </c>
      <c r="B41" s="8"/>
      <c r="C41" s="8"/>
      <c r="D41" s="8"/>
      <c r="E41" s="8" t="s">
        <v>5976</v>
      </c>
      <c r="F41" s="8" t="s">
        <v>38</v>
      </c>
      <c r="G41" s="8" t="s">
        <v>5656</v>
      </c>
      <c r="H41" s="8"/>
      <c r="I41" s="8" t="s">
        <v>3606</v>
      </c>
      <c r="J41" s="8" t="s">
        <v>4433</v>
      </c>
      <c r="K41" s="1">
        <v>4</v>
      </c>
    </row>
    <row r="42" spans="1:11" x14ac:dyDescent="0.25">
      <c r="A42" s="8" t="s">
        <v>3607</v>
      </c>
      <c r="B42" s="8"/>
      <c r="C42" s="8"/>
      <c r="D42" s="8"/>
      <c r="E42" s="8" t="s">
        <v>5977</v>
      </c>
      <c r="F42" s="8" t="s">
        <v>38</v>
      </c>
      <c r="G42" s="8" t="s">
        <v>5707</v>
      </c>
      <c r="H42" s="8"/>
      <c r="I42" s="8" t="s">
        <v>3606</v>
      </c>
      <c r="J42" s="8" t="s">
        <v>4433</v>
      </c>
      <c r="K42" s="1">
        <v>2</v>
      </c>
    </row>
    <row r="43" spans="1:11" x14ac:dyDescent="0.25">
      <c r="A43" s="8" t="s">
        <v>3607</v>
      </c>
      <c r="B43" s="8"/>
      <c r="C43" s="8"/>
      <c r="D43" s="8"/>
      <c r="E43" s="8" t="s">
        <v>5978</v>
      </c>
      <c r="F43" s="8" t="s">
        <v>38</v>
      </c>
      <c r="G43" s="8" t="s">
        <v>5699</v>
      </c>
      <c r="H43" s="8"/>
      <c r="I43" s="8" t="s">
        <v>3606</v>
      </c>
      <c r="J43" s="8" t="s">
        <v>4433</v>
      </c>
      <c r="K43" s="1">
        <v>2</v>
      </c>
    </row>
    <row r="44" spans="1:11" x14ac:dyDescent="0.25">
      <c r="A44" s="8" t="s">
        <v>3607</v>
      </c>
      <c r="B44" s="8"/>
      <c r="C44" s="8"/>
      <c r="D44" s="8"/>
      <c r="E44" s="8" t="s">
        <v>5979</v>
      </c>
      <c r="F44" s="8" t="s">
        <v>38</v>
      </c>
      <c r="G44" s="8" t="s">
        <v>5672</v>
      </c>
      <c r="H44" s="8"/>
      <c r="I44" s="8" t="s">
        <v>3606</v>
      </c>
      <c r="J44" s="8" t="s">
        <v>4433</v>
      </c>
      <c r="K44" s="1">
        <v>7</v>
      </c>
    </row>
    <row r="45" spans="1:11" x14ac:dyDescent="0.25">
      <c r="A45" s="8" t="s">
        <v>3607</v>
      </c>
      <c r="B45" s="8"/>
      <c r="C45" s="8"/>
      <c r="D45" s="8"/>
      <c r="E45" s="8" t="s">
        <v>5980</v>
      </c>
      <c r="F45" s="8" t="s">
        <v>38</v>
      </c>
      <c r="G45" s="8" t="s">
        <v>5692</v>
      </c>
      <c r="H45" s="8"/>
      <c r="I45" s="8" t="s">
        <v>3606</v>
      </c>
      <c r="J45" s="8" t="s">
        <v>4433</v>
      </c>
      <c r="K45" s="1">
        <v>4</v>
      </c>
    </row>
    <row r="46" spans="1:11" x14ac:dyDescent="0.25">
      <c r="A46" s="8" t="s">
        <v>3607</v>
      </c>
      <c r="B46" s="8"/>
      <c r="C46" s="8"/>
      <c r="D46" s="8"/>
      <c r="E46" s="8" t="s">
        <v>5981</v>
      </c>
      <c r="F46" s="8" t="s">
        <v>38</v>
      </c>
      <c r="G46" s="8" t="s">
        <v>5771</v>
      </c>
      <c r="H46" s="8"/>
      <c r="I46" s="8" t="s">
        <v>3606</v>
      </c>
      <c r="J46" s="8" t="s">
        <v>4433</v>
      </c>
      <c r="K46" s="1">
        <v>3</v>
      </c>
    </row>
    <row r="47" spans="1:11" x14ac:dyDescent="0.25">
      <c r="A47" s="8" t="s">
        <v>3607</v>
      </c>
      <c r="B47" s="8"/>
      <c r="C47" s="8"/>
      <c r="D47" s="8"/>
      <c r="E47" s="8" t="s">
        <v>5982</v>
      </c>
      <c r="F47" s="8" t="s">
        <v>41</v>
      </c>
      <c r="G47" s="8" t="s">
        <v>5624</v>
      </c>
      <c r="H47" s="8"/>
      <c r="I47" s="8" t="s">
        <v>3606</v>
      </c>
      <c r="J47" s="8" t="s">
        <v>4433</v>
      </c>
      <c r="K47" s="1">
        <v>1</v>
      </c>
    </row>
    <row r="48" spans="1:11" x14ac:dyDescent="0.25">
      <c r="A48" s="8" t="s">
        <v>3607</v>
      </c>
      <c r="B48" s="8"/>
      <c r="C48" s="8"/>
      <c r="D48" s="8"/>
      <c r="E48" s="8" t="s">
        <v>5983</v>
      </c>
      <c r="F48" s="8" t="s">
        <v>38</v>
      </c>
      <c r="G48" s="8" t="s">
        <v>5636</v>
      </c>
      <c r="H48" s="8"/>
      <c r="I48" s="8" t="s">
        <v>3606</v>
      </c>
      <c r="J48" s="8" t="s">
        <v>4433</v>
      </c>
      <c r="K48" s="1">
        <v>1</v>
      </c>
    </row>
    <row r="49" spans="1:15" x14ac:dyDescent="0.25">
      <c r="A49" s="8"/>
      <c r="K49" s="1"/>
    </row>
    <row r="50" spans="1:15" x14ac:dyDescent="0.25">
      <c r="A50" s="8" t="s">
        <v>3632</v>
      </c>
      <c r="B50" s="8"/>
      <c r="C50" s="8"/>
      <c r="D50" s="8"/>
      <c r="E50" s="8" t="s">
        <v>5984</v>
      </c>
      <c r="F50" s="8" t="s">
        <v>38</v>
      </c>
      <c r="G50" s="8" t="s">
        <v>5831</v>
      </c>
      <c r="H50" s="8" t="s">
        <v>5985</v>
      </c>
      <c r="I50" s="8" t="s">
        <v>3634</v>
      </c>
      <c r="J50" s="8" t="s">
        <v>4433</v>
      </c>
      <c r="K50" s="1">
        <v>1</v>
      </c>
    </row>
    <row r="51" spans="1:15" x14ac:dyDescent="0.25">
      <c r="A51" s="8" t="s">
        <v>3632</v>
      </c>
      <c r="B51" s="8"/>
      <c r="C51" s="8"/>
      <c r="D51" s="8"/>
      <c r="E51" s="8" t="s">
        <v>5986</v>
      </c>
      <c r="F51" s="8" t="s">
        <v>38</v>
      </c>
      <c r="G51" s="8" t="s">
        <v>5839</v>
      </c>
      <c r="H51" s="8" t="s">
        <v>5985</v>
      </c>
      <c r="I51" s="8" t="s">
        <v>3643</v>
      </c>
      <c r="J51" s="8" t="s">
        <v>4433</v>
      </c>
      <c r="K51" s="1">
        <v>2</v>
      </c>
    </row>
    <row r="52" spans="1:15" x14ac:dyDescent="0.25">
      <c r="A52" s="8" t="s">
        <v>3632</v>
      </c>
      <c r="B52" s="8"/>
      <c r="C52" s="8"/>
      <c r="D52" s="8"/>
      <c r="E52" s="8" t="s">
        <v>5987</v>
      </c>
      <c r="F52" s="8" t="s">
        <v>38</v>
      </c>
      <c r="G52" s="8" t="s">
        <v>5837</v>
      </c>
      <c r="H52" s="8" t="s">
        <v>5985</v>
      </c>
      <c r="I52" s="8" t="s">
        <v>3643</v>
      </c>
      <c r="J52" s="8" t="s">
        <v>4433</v>
      </c>
      <c r="K52" s="1">
        <v>2</v>
      </c>
    </row>
    <row r="53" spans="1:15" x14ac:dyDescent="0.25">
      <c r="A53" s="8" t="s">
        <v>3632</v>
      </c>
      <c r="B53" s="8"/>
      <c r="C53" s="8"/>
      <c r="D53" s="8"/>
      <c r="E53" s="8" t="s">
        <v>5988</v>
      </c>
      <c r="F53" s="8" t="s">
        <v>38</v>
      </c>
      <c r="G53" s="8" t="s">
        <v>5845</v>
      </c>
      <c r="H53" s="8" t="s">
        <v>5985</v>
      </c>
      <c r="I53" s="8" t="s">
        <v>3643</v>
      </c>
      <c r="J53" s="8" t="s">
        <v>4433</v>
      </c>
      <c r="K53" s="1">
        <v>2</v>
      </c>
    </row>
    <row r="54" spans="1:15" x14ac:dyDescent="0.25">
      <c r="A54" s="8" t="s">
        <v>3632</v>
      </c>
      <c r="B54" s="8"/>
      <c r="C54" s="8"/>
      <c r="D54" s="8"/>
      <c r="E54" s="8" t="s">
        <v>5989</v>
      </c>
      <c r="F54" s="8" t="s">
        <v>38</v>
      </c>
      <c r="G54" s="8" t="s">
        <v>5849</v>
      </c>
      <c r="H54" s="8" t="s">
        <v>5985</v>
      </c>
      <c r="I54" s="8" t="s">
        <v>3643</v>
      </c>
      <c r="J54" s="8" t="s">
        <v>4433</v>
      </c>
      <c r="K54" s="1">
        <v>2</v>
      </c>
    </row>
    <row r="55" spans="1:15" x14ac:dyDescent="0.25">
      <c r="A55" s="8" t="s">
        <v>3632</v>
      </c>
      <c r="B55" s="8"/>
      <c r="C55" s="8"/>
      <c r="D55" s="8"/>
      <c r="E55" s="8" t="s">
        <v>5990</v>
      </c>
      <c r="F55" s="8" t="s">
        <v>38</v>
      </c>
      <c r="G55" s="8" t="s">
        <v>5826</v>
      </c>
      <c r="H55" s="7"/>
      <c r="I55" s="8" t="s">
        <v>3643</v>
      </c>
      <c r="J55" s="8" t="s">
        <v>4433</v>
      </c>
      <c r="K55" s="1">
        <v>1</v>
      </c>
    </row>
    <row r="56" spans="1:15" x14ac:dyDescent="0.25">
      <c r="A56" s="8" t="s">
        <v>3632</v>
      </c>
      <c r="B56" s="8"/>
      <c r="C56" s="8"/>
      <c r="D56" s="8"/>
      <c r="E56" s="8" t="s">
        <v>5991</v>
      </c>
      <c r="F56" s="8" t="s">
        <v>41</v>
      </c>
      <c r="G56" s="8" t="s">
        <v>5546</v>
      </c>
      <c r="H56" s="8"/>
      <c r="I56" s="8" t="s">
        <v>3634</v>
      </c>
      <c r="J56" s="8" t="s">
        <v>4433</v>
      </c>
      <c r="K56" s="1">
        <v>2</v>
      </c>
    </row>
    <row r="57" spans="1:15" x14ac:dyDescent="0.25">
      <c r="A57" s="8" t="s">
        <v>3632</v>
      </c>
      <c r="B57" s="8"/>
      <c r="C57" s="8"/>
      <c r="D57" s="8"/>
      <c r="E57" s="8" t="s">
        <v>5992</v>
      </c>
      <c r="F57" s="8" t="s">
        <v>38</v>
      </c>
      <c r="G57" s="8" t="s">
        <v>5851</v>
      </c>
      <c r="H57" s="8"/>
      <c r="I57" s="8" t="s">
        <v>3645</v>
      </c>
      <c r="J57" s="8" t="s">
        <v>4433</v>
      </c>
      <c r="K57" s="1">
        <v>1</v>
      </c>
    </row>
    <row r="58" spans="1:15" x14ac:dyDescent="0.25">
      <c r="A58" s="8" t="s">
        <v>3632</v>
      </c>
      <c r="B58" s="8"/>
      <c r="C58" s="8"/>
      <c r="D58" s="8"/>
      <c r="E58" s="8" t="s">
        <v>5993</v>
      </c>
      <c r="F58" s="8" t="s">
        <v>41</v>
      </c>
      <c r="G58" s="8" t="s">
        <v>5573</v>
      </c>
      <c r="H58" s="8"/>
      <c r="I58" s="8" t="s">
        <v>3631</v>
      </c>
      <c r="J58" s="8" t="s">
        <v>4433</v>
      </c>
      <c r="K58" s="1">
        <v>28</v>
      </c>
    </row>
    <row r="59" spans="1:15" x14ac:dyDescent="0.25">
      <c r="A59" s="8" t="s">
        <v>3632</v>
      </c>
      <c r="B59" s="8"/>
      <c r="C59" s="8"/>
      <c r="D59" s="8"/>
      <c r="E59" s="8" t="s">
        <v>5994</v>
      </c>
      <c r="F59" s="8" t="s">
        <v>38</v>
      </c>
      <c r="G59" s="8" t="s">
        <v>5795</v>
      </c>
      <c r="H59" s="8"/>
      <c r="I59" s="7" t="s">
        <v>3643</v>
      </c>
      <c r="J59" s="8" t="s">
        <v>4433</v>
      </c>
      <c r="K59" s="1">
        <v>1</v>
      </c>
    </row>
    <row r="60" spans="1:15" x14ac:dyDescent="0.25">
      <c r="A60" s="8" t="s">
        <v>3632</v>
      </c>
      <c r="B60" s="8"/>
      <c r="C60" s="8"/>
      <c r="D60" s="8"/>
      <c r="E60" s="8" t="s">
        <v>5995</v>
      </c>
      <c r="F60" s="8" t="s">
        <v>38</v>
      </c>
      <c r="G60" s="8" t="s">
        <v>5810</v>
      </c>
      <c r="H60" s="8"/>
      <c r="I60" s="8" t="s">
        <v>3643</v>
      </c>
      <c r="J60" s="8" t="s">
        <v>4433</v>
      </c>
      <c r="K60" s="1">
        <v>2</v>
      </c>
    </row>
    <row r="61" spans="1:15" x14ac:dyDescent="0.25">
      <c r="A61" s="8" t="s">
        <v>3632</v>
      </c>
      <c r="B61" s="8"/>
      <c r="C61" s="8"/>
      <c r="D61" s="8"/>
      <c r="E61" s="8" t="s">
        <v>5996</v>
      </c>
      <c r="F61" s="8" t="s">
        <v>38</v>
      </c>
      <c r="G61" s="8" t="s">
        <v>5556</v>
      </c>
      <c r="H61" s="8"/>
      <c r="I61" s="8" t="s">
        <v>3643</v>
      </c>
      <c r="J61" s="8" t="s">
        <v>4433</v>
      </c>
      <c r="K61" s="1">
        <v>1</v>
      </c>
    </row>
    <row r="62" spans="1:15" x14ac:dyDescent="0.25">
      <c r="A62" s="6" t="s">
        <v>3632</v>
      </c>
      <c r="B62" s="6"/>
      <c r="C62" s="6"/>
      <c r="D62" s="6"/>
      <c r="E62" s="6" t="s">
        <v>5997</v>
      </c>
      <c r="F62" s="6" t="s">
        <v>44</v>
      </c>
      <c r="G62" s="6" t="s">
        <v>5560</v>
      </c>
      <c r="H62" s="8"/>
      <c r="I62" s="8" t="s">
        <v>3643</v>
      </c>
      <c r="J62" s="6" t="s">
        <v>4433</v>
      </c>
      <c r="K62" s="51">
        <v>4</v>
      </c>
      <c r="O62" t="s">
        <v>6029</v>
      </c>
    </row>
    <row r="63" spans="1:15" x14ac:dyDescent="0.25">
      <c r="A63" s="6" t="s">
        <v>3632</v>
      </c>
      <c r="B63" s="6"/>
      <c r="C63" s="6"/>
      <c r="D63" s="6"/>
      <c r="E63" s="6" t="s">
        <v>5997</v>
      </c>
      <c r="F63" s="6" t="s">
        <v>44</v>
      </c>
      <c r="G63" s="8" t="s">
        <v>6034</v>
      </c>
      <c r="H63" s="8"/>
      <c r="I63" s="8" t="s">
        <v>3643</v>
      </c>
      <c r="J63" s="8" t="s">
        <v>4433</v>
      </c>
      <c r="K63" s="1">
        <v>3</v>
      </c>
      <c r="O63" s="8" t="s">
        <v>6029</v>
      </c>
    </row>
    <row r="64" spans="1:15" x14ac:dyDescent="0.25">
      <c r="A64" s="8" t="s">
        <v>3632</v>
      </c>
      <c r="B64" s="8"/>
      <c r="C64" s="8"/>
      <c r="D64" s="8"/>
      <c r="E64" s="6" t="s">
        <v>5998</v>
      </c>
      <c r="F64" s="8" t="s">
        <v>44</v>
      </c>
      <c r="G64" s="6" t="s">
        <v>5562</v>
      </c>
      <c r="H64" s="8"/>
      <c r="I64" s="8" t="s">
        <v>3643</v>
      </c>
      <c r="J64" s="6" t="s">
        <v>4433</v>
      </c>
      <c r="K64" s="51">
        <v>7</v>
      </c>
    </row>
    <row r="65" spans="1:15" x14ac:dyDescent="0.25">
      <c r="A65" s="8" t="s">
        <v>3632</v>
      </c>
      <c r="B65" s="8"/>
      <c r="C65" s="8"/>
      <c r="D65" s="8"/>
      <c r="E65" s="8" t="s">
        <v>5999</v>
      </c>
      <c r="F65" s="8" t="s">
        <v>41</v>
      </c>
      <c r="G65" s="8" t="s">
        <v>5592</v>
      </c>
      <c r="H65" s="8"/>
      <c r="I65" s="8" t="s">
        <v>3643</v>
      </c>
      <c r="J65" s="8" t="s">
        <v>4433</v>
      </c>
      <c r="K65" s="1">
        <v>1</v>
      </c>
    </row>
    <row r="66" spans="1:15" x14ac:dyDescent="0.25">
      <c r="A66" s="6" t="s">
        <v>3632</v>
      </c>
      <c r="B66" s="6"/>
      <c r="C66" s="6"/>
      <c r="D66" s="6"/>
      <c r="E66" s="8" t="s">
        <v>6000</v>
      </c>
      <c r="F66" s="8" t="s">
        <v>38</v>
      </c>
      <c r="G66" s="8" t="s">
        <v>5598</v>
      </c>
      <c r="H66" s="8"/>
      <c r="I66" s="8" t="s">
        <v>3643</v>
      </c>
      <c r="J66" s="8" t="s">
        <v>4433</v>
      </c>
      <c r="K66" s="1">
        <v>1</v>
      </c>
      <c r="O66" s="8" t="s">
        <v>6029</v>
      </c>
    </row>
    <row r="67" spans="1:15" x14ac:dyDescent="0.25">
      <c r="A67" s="8" t="s">
        <v>3632</v>
      </c>
      <c r="B67" s="8"/>
      <c r="C67" s="8"/>
      <c r="D67" s="8"/>
      <c r="E67" s="6" t="s">
        <v>6001</v>
      </c>
      <c r="F67" s="6" t="s">
        <v>41</v>
      </c>
      <c r="G67" s="6" t="s">
        <v>5607</v>
      </c>
      <c r="H67" s="8"/>
      <c r="I67" s="8" t="s">
        <v>3643</v>
      </c>
      <c r="J67" s="6" t="s">
        <v>4433</v>
      </c>
      <c r="K67" s="51">
        <v>1</v>
      </c>
    </row>
    <row r="68" spans="1:15" x14ac:dyDescent="0.25">
      <c r="A68" s="8" t="s">
        <v>3632</v>
      </c>
      <c r="B68" s="8"/>
      <c r="C68" s="8"/>
      <c r="D68" s="8"/>
      <c r="E68" s="8" t="s">
        <v>6002</v>
      </c>
      <c r="F68" s="7" t="s">
        <v>38</v>
      </c>
      <c r="G68" s="8" t="s">
        <v>5784</v>
      </c>
      <c r="H68" s="8"/>
      <c r="I68" s="8" t="s">
        <v>3643</v>
      </c>
      <c r="J68" s="8" t="s">
        <v>4433</v>
      </c>
      <c r="K68" s="1">
        <v>2</v>
      </c>
    </row>
    <row r="69" spans="1:15" x14ac:dyDescent="0.25">
      <c r="A69" s="8" t="s">
        <v>3632</v>
      </c>
      <c r="B69" s="8"/>
      <c r="C69" s="8"/>
      <c r="D69" s="8"/>
      <c r="E69" s="8" t="s">
        <v>6003</v>
      </c>
      <c r="F69" s="8" t="s">
        <v>38</v>
      </c>
      <c r="G69" s="8" t="s">
        <v>5786</v>
      </c>
      <c r="H69" s="8"/>
      <c r="I69" s="8" t="s">
        <v>3643</v>
      </c>
      <c r="J69" s="8" t="s">
        <v>4433</v>
      </c>
      <c r="K69" s="1">
        <v>2</v>
      </c>
    </row>
    <row r="70" spans="1:15" x14ac:dyDescent="0.25">
      <c r="A70" s="8" t="s">
        <v>3632</v>
      </c>
      <c r="B70" s="8"/>
      <c r="C70" s="8"/>
      <c r="D70" s="8"/>
      <c r="E70" s="8" t="s">
        <v>6004</v>
      </c>
      <c r="F70" s="8" t="s">
        <v>38</v>
      </c>
      <c r="G70" s="8" t="s">
        <v>5869</v>
      </c>
      <c r="H70" s="8"/>
      <c r="I70" s="8" t="s">
        <v>3643</v>
      </c>
      <c r="J70" s="8" t="s">
        <v>4433</v>
      </c>
      <c r="K70" s="1">
        <v>1</v>
      </c>
    </row>
    <row r="71" spans="1:15" x14ac:dyDescent="0.25">
      <c r="A71" s="8" t="s">
        <v>3632</v>
      </c>
      <c r="B71" s="8"/>
      <c r="C71" s="8"/>
      <c r="D71" s="8"/>
      <c r="E71" s="8" t="s">
        <v>6005</v>
      </c>
      <c r="F71" s="8" t="s">
        <v>38</v>
      </c>
      <c r="G71" s="8" t="s">
        <v>5790</v>
      </c>
      <c r="H71" s="8"/>
      <c r="I71" s="8" t="s">
        <v>3643</v>
      </c>
      <c r="J71" s="8" t="s">
        <v>4433</v>
      </c>
      <c r="K71" s="1">
        <v>1</v>
      </c>
    </row>
    <row r="72" spans="1:15" x14ac:dyDescent="0.25">
      <c r="A72" s="8" t="s">
        <v>3632</v>
      </c>
      <c r="B72" s="8"/>
      <c r="C72" s="8"/>
      <c r="D72" s="8"/>
      <c r="E72" s="8" t="s">
        <v>6006</v>
      </c>
      <c r="F72" s="8" t="s">
        <v>38</v>
      </c>
      <c r="G72" s="8" t="s">
        <v>5797</v>
      </c>
      <c r="H72" s="8"/>
      <c r="I72" s="8" t="s">
        <v>3643</v>
      </c>
      <c r="J72" s="8" t="s">
        <v>4433</v>
      </c>
      <c r="K72" s="1">
        <v>1</v>
      </c>
    </row>
    <row r="73" spans="1:15" x14ac:dyDescent="0.25">
      <c r="A73" s="8" t="s">
        <v>3632</v>
      </c>
      <c r="B73" s="8"/>
      <c r="C73" s="8"/>
      <c r="D73" s="8"/>
      <c r="E73" s="8" t="s">
        <v>6007</v>
      </c>
      <c r="F73" s="8" t="s">
        <v>38</v>
      </c>
      <c r="G73" s="8" t="s">
        <v>5812</v>
      </c>
      <c r="H73" s="8"/>
      <c r="I73" s="8" t="s">
        <v>3643</v>
      </c>
      <c r="J73" s="8" t="s">
        <v>4433</v>
      </c>
      <c r="K73" s="1">
        <v>1</v>
      </c>
    </row>
    <row r="74" spans="1:15" x14ac:dyDescent="0.25">
      <c r="A74" s="8" t="s">
        <v>3632</v>
      </c>
      <c r="B74" s="8"/>
      <c r="C74" s="8"/>
      <c r="D74" s="8"/>
      <c r="E74" s="8" t="s">
        <v>6008</v>
      </c>
      <c r="F74" s="8" t="s">
        <v>38</v>
      </c>
      <c r="G74" s="8" t="s">
        <v>5860</v>
      </c>
      <c r="H74" s="8"/>
      <c r="I74" s="8" t="s">
        <v>3643</v>
      </c>
      <c r="J74" s="8" t="s">
        <v>4433</v>
      </c>
      <c r="K74" s="1">
        <v>2</v>
      </c>
    </row>
    <row r="75" spans="1:15" x14ac:dyDescent="0.25">
      <c r="A75" s="8" t="s">
        <v>3632</v>
      </c>
      <c r="B75" s="8"/>
      <c r="C75" s="8"/>
      <c r="D75" s="8"/>
      <c r="E75" s="8" t="s">
        <v>6009</v>
      </c>
      <c r="F75" s="8" t="s">
        <v>38</v>
      </c>
      <c r="G75" s="8" t="s">
        <v>5676</v>
      </c>
      <c r="H75" s="8"/>
      <c r="I75" s="8" t="s">
        <v>3643</v>
      </c>
      <c r="J75" s="8" t="s">
        <v>4433</v>
      </c>
      <c r="K75" s="1">
        <v>10</v>
      </c>
    </row>
    <row r="76" spans="1:15" x14ac:dyDescent="0.25">
      <c r="A76" s="8" t="s">
        <v>3632</v>
      </c>
      <c r="B76" s="8"/>
      <c r="C76" s="8"/>
      <c r="D76" s="8"/>
      <c r="E76" s="8" t="s">
        <v>6010</v>
      </c>
      <c r="F76" s="8" t="s">
        <v>38</v>
      </c>
      <c r="G76" s="8" t="s">
        <v>5779</v>
      </c>
      <c r="H76" s="8"/>
      <c r="I76" s="8" t="s">
        <v>3643</v>
      </c>
      <c r="J76" s="8" t="s">
        <v>4433</v>
      </c>
      <c r="K76" s="1">
        <v>6</v>
      </c>
    </row>
    <row r="77" spans="1:15" x14ac:dyDescent="0.25">
      <c r="A77" s="8" t="s">
        <v>3632</v>
      </c>
      <c r="B77" s="8"/>
      <c r="C77" s="8"/>
      <c r="D77" s="8"/>
      <c r="E77" s="8" t="s">
        <v>6011</v>
      </c>
      <c r="F77" s="8" t="s">
        <v>38</v>
      </c>
      <c r="G77" s="8" t="s">
        <v>5804</v>
      </c>
      <c r="H77" s="8"/>
      <c r="I77" s="8" t="s">
        <v>3643</v>
      </c>
      <c r="J77" s="8" t="s">
        <v>4433</v>
      </c>
      <c r="K77" s="1">
        <v>12</v>
      </c>
      <c r="O77" t="s">
        <v>6030</v>
      </c>
    </row>
    <row r="78" spans="1:15" x14ac:dyDescent="0.25">
      <c r="A78" s="7" t="s">
        <v>3632</v>
      </c>
      <c r="B78" s="7"/>
      <c r="C78" s="7"/>
      <c r="D78" s="7"/>
      <c r="E78" s="7" t="s">
        <v>6012</v>
      </c>
      <c r="F78" s="8" t="s">
        <v>38</v>
      </c>
      <c r="G78" s="7" t="s">
        <v>5587</v>
      </c>
      <c r="H78" s="8"/>
      <c r="I78" s="8" t="s">
        <v>3643</v>
      </c>
      <c r="J78" s="7" t="s">
        <v>4433</v>
      </c>
      <c r="K78" s="52">
        <v>7</v>
      </c>
    </row>
    <row r="79" spans="1:15" x14ac:dyDescent="0.25">
      <c r="A79" s="8"/>
      <c r="K79" s="1"/>
    </row>
    <row r="80" spans="1:15" x14ac:dyDescent="0.25">
      <c r="A80" s="8" t="s">
        <v>3656</v>
      </c>
      <c r="B80" s="8"/>
      <c r="C80" s="8"/>
      <c r="D80" s="8"/>
      <c r="E80" s="8" t="s">
        <v>6013</v>
      </c>
      <c r="F80" s="8" t="s">
        <v>38</v>
      </c>
      <c r="G80" s="8" t="s">
        <v>5748</v>
      </c>
      <c r="H80" s="8"/>
      <c r="I80" s="8" t="s">
        <v>3694</v>
      </c>
      <c r="J80" s="8" t="s">
        <v>4433</v>
      </c>
      <c r="K80" s="1">
        <v>1</v>
      </c>
    </row>
    <row r="81" spans="1:11" x14ac:dyDescent="0.25">
      <c r="A81" s="8" t="s">
        <v>3656</v>
      </c>
      <c r="B81" s="8"/>
      <c r="C81" s="8"/>
      <c r="D81" s="8"/>
      <c r="E81" s="8" t="s">
        <v>6014</v>
      </c>
      <c r="F81" s="8" t="s">
        <v>38</v>
      </c>
      <c r="G81" s="8" t="s">
        <v>5648</v>
      </c>
      <c r="H81" s="8"/>
      <c r="I81" s="8" t="s">
        <v>3694</v>
      </c>
      <c r="J81" s="8" t="s">
        <v>4433</v>
      </c>
      <c r="K81" s="1">
        <v>3</v>
      </c>
    </row>
    <row r="82" spans="1:11" x14ac:dyDescent="0.25">
      <c r="A82" s="8" t="s">
        <v>3656</v>
      </c>
      <c r="B82" s="8"/>
      <c r="C82" s="8"/>
      <c r="D82" s="8"/>
      <c r="E82" s="8" t="s">
        <v>6015</v>
      </c>
      <c r="F82" s="8" t="s">
        <v>38</v>
      </c>
      <c r="G82" s="8" t="s">
        <v>5569</v>
      </c>
      <c r="H82" s="8"/>
      <c r="I82" s="8" t="s">
        <v>3694</v>
      </c>
      <c r="J82" s="8" t="s">
        <v>4433</v>
      </c>
      <c r="K82" s="1">
        <v>19</v>
      </c>
    </row>
    <row r="83" spans="1:11" x14ac:dyDescent="0.25">
      <c r="A83" s="8" t="s">
        <v>3656</v>
      </c>
      <c r="B83" s="8"/>
      <c r="C83" s="8"/>
      <c r="D83" s="8"/>
      <c r="E83" s="8" t="s">
        <v>6016</v>
      </c>
      <c r="F83" s="8" t="s">
        <v>38</v>
      </c>
      <c r="G83" s="8" t="s">
        <v>5602</v>
      </c>
      <c r="H83" s="8"/>
      <c r="I83" s="8" t="s">
        <v>3694</v>
      </c>
      <c r="J83" s="8" t="s">
        <v>4433</v>
      </c>
      <c r="K83" s="1">
        <v>10</v>
      </c>
    </row>
    <row r="84" spans="1:11" x14ac:dyDescent="0.25">
      <c r="A84" s="8" t="s">
        <v>3656</v>
      </c>
      <c r="B84" s="8"/>
      <c r="C84" s="8"/>
      <c r="D84" s="8"/>
      <c r="E84" s="8" t="s">
        <v>6017</v>
      </c>
      <c r="F84" s="8" t="s">
        <v>38</v>
      </c>
      <c r="G84" s="8" t="s">
        <v>5742</v>
      </c>
      <c r="H84" s="8"/>
      <c r="I84" s="8" t="s">
        <v>3694</v>
      </c>
      <c r="J84" s="8" t="s">
        <v>4433</v>
      </c>
      <c r="K84" s="1">
        <v>3</v>
      </c>
    </row>
    <row r="85" spans="1:11" x14ac:dyDescent="0.25">
      <c r="A85" s="8" t="s">
        <v>3656</v>
      </c>
      <c r="B85" s="8"/>
      <c r="C85" s="8"/>
      <c r="D85" s="8"/>
      <c r="E85" s="8" t="s">
        <v>6018</v>
      </c>
      <c r="F85" s="8" t="s">
        <v>38</v>
      </c>
      <c r="G85" s="8" t="s">
        <v>5615</v>
      </c>
      <c r="H85" s="8"/>
      <c r="I85" s="8" t="s">
        <v>3694</v>
      </c>
      <c r="J85" s="8" t="s">
        <v>4433</v>
      </c>
      <c r="K85" s="1">
        <v>5</v>
      </c>
    </row>
    <row r="86" spans="1:11" x14ac:dyDescent="0.25">
      <c r="A86" s="8" t="s">
        <v>3656</v>
      </c>
      <c r="B86" s="8"/>
      <c r="C86" s="8"/>
      <c r="D86" s="8"/>
      <c r="E86" s="8" t="s">
        <v>6019</v>
      </c>
      <c r="F86" s="8" t="s">
        <v>41</v>
      </c>
      <c r="G86" s="8" t="s">
        <v>5583</v>
      </c>
      <c r="H86" s="8"/>
      <c r="I86" s="8" t="s">
        <v>3694</v>
      </c>
      <c r="J86" s="8" t="s">
        <v>4433</v>
      </c>
      <c r="K86" s="1">
        <v>3</v>
      </c>
    </row>
    <row r="87" spans="1:11" x14ac:dyDescent="0.25">
      <c r="A87" s="8" t="s">
        <v>3656</v>
      </c>
      <c r="B87" s="8"/>
      <c r="C87" s="8"/>
      <c r="D87" s="8"/>
      <c r="E87" s="8" t="s">
        <v>6020</v>
      </c>
      <c r="F87" s="8" t="s">
        <v>38</v>
      </c>
      <c r="G87" s="8" t="s">
        <v>5650</v>
      </c>
      <c r="H87" s="8"/>
      <c r="I87" s="8" t="s">
        <v>3694</v>
      </c>
      <c r="J87" s="8" t="s">
        <v>4433</v>
      </c>
      <c r="K87" s="1">
        <v>1</v>
      </c>
    </row>
    <row r="88" spans="1:11" x14ac:dyDescent="0.25">
      <c r="A88" s="8" t="s">
        <v>3656</v>
      </c>
      <c r="B88" s="8"/>
      <c r="C88" s="8"/>
      <c r="D88" s="8"/>
      <c r="E88" s="8" t="s">
        <v>6021</v>
      </c>
      <c r="F88" s="8" t="s">
        <v>38</v>
      </c>
      <c r="G88" s="8" t="s">
        <v>5729</v>
      </c>
      <c r="H88" s="8"/>
      <c r="I88" s="8" t="s">
        <v>3694</v>
      </c>
      <c r="J88" s="8" t="s">
        <v>4433</v>
      </c>
      <c r="K88" s="1">
        <v>4</v>
      </c>
    </row>
    <row r="89" spans="1:11" x14ac:dyDescent="0.25">
      <c r="A89" s="8" t="s">
        <v>3656</v>
      </c>
      <c r="B89" s="8"/>
      <c r="C89" s="8"/>
      <c r="D89" s="8"/>
      <c r="E89" s="8" t="s">
        <v>6022</v>
      </c>
      <c r="F89" s="8" t="s">
        <v>38</v>
      </c>
      <c r="G89" s="8" t="s">
        <v>5662</v>
      </c>
      <c r="H89" s="8"/>
      <c r="I89" s="8" t="s">
        <v>3694</v>
      </c>
      <c r="J89" s="8" t="s">
        <v>4433</v>
      </c>
      <c r="K89" s="1">
        <v>5</v>
      </c>
    </row>
    <row r="90" spans="1:11" x14ac:dyDescent="0.25">
      <c r="A90" s="8" t="s">
        <v>3656</v>
      </c>
      <c r="B90" s="8"/>
      <c r="C90" s="8"/>
      <c r="D90" s="8"/>
      <c r="E90" s="8" t="s">
        <v>6023</v>
      </c>
      <c r="F90" s="8" t="s">
        <v>38</v>
      </c>
      <c r="G90" s="8" t="s">
        <v>5856</v>
      </c>
      <c r="H90" s="8"/>
      <c r="I90" s="8" t="s">
        <v>3669</v>
      </c>
      <c r="J90" s="8" t="s">
        <v>4433</v>
      </c>
      <c r="K90" s="1">
        <v>2</v>
      </c>
    </row>
    <row r="91" spans="1:11" x14ac:dyDescent="0.25">
      <c r="A91" s="8" t="s">
        <v>3656</v>
      </c>
      <c r="B91" s="8"/>
      <c r="C91" s="8"/>
      <c r="D91" s="8"/>
      <c r="E91" s="8" t="s">
        <v>6024</v>
      </c>
      <c r="F91" s="8" t="s">
        <v>38</v>
      </c>
      <c r="G91" s="8" t="s">
        <v>5806</v>
      </c>
      <c r="H91" s="8"/>
      <c r="I91" s="8" t="s">
        <v>3655</v>
      </c>
      <c r="J91" s="8" t="s">
        <v>4433</v>
      </c>
      <c r="K91" s="1">
        <v>2</v>
      </c>
    </row>
    <row r="92" spans="1:11" x14ac:dyDescent="0.25">
      <c r="A92" s="8"/>
      <c r="K92" s="1"/>
    </row>
    <row r="93" spans="1:11" x14ac:dyDescent="0.25">
      <c r="A93" s="8" t="s">
        <v>113</v>
      </c>
      <c r="B93" s="8"/>
      <c r="C93" s="8"/>
      <c r="D93" s="8"/>
      <c r="E93" s="8" t="s">
        <v>145</v>
      </c>
      <c r="F93" s="8" t="s">
        <v>6</v>
      </c>
      <c r="G93" s="8" t="s">
        <v>2038</v>
      </c>
      <c r="H93" s="8"/>
      <c r="I93" s="8"/>
      <c r="J93" s="8" t="s">
        <v>4433</v>
      </c>
      <c r="K93" s="1">
        <v>6</v>
      </c>
    </row>
    <row r="94" spans="1:11" x14ac:dyDescent="0.25">
      <c r="A94" s="8" t="s">
        <v>113</v>
      </c>
      <c r="B94" s="8"/>
      <c r="C94" s="8"/>
      <c r="D94" s="8"/>
      <c r="E94" s="8" t="s">
        <v>5958</v>
      </c>
      <c r="F94" s="8" t="s">
        <v>6</v>
      </c>
      <c r="G94" s="8" t="s">
        <v>2776</v>
      </c>
      <c r="H94" s="8"/>
      <c r="I94" s="8"/>
      <c r="J94" s="8" t="s">
        <v>4433</v>
      </c>
      <c r="K94" s="1">
        <v>494</v>
      </c>
    </row>
    <row r="95" spans="1:11" x14ac:dyDescent="0.25">
      <c r="A95" s="8" t="s">
        <v>113</v>
      </c>
      <c r="B95" s="8"/>
      <c r="C95" s="8"/>
      <c r="D95" s="8"/>
      <c r="E95" s="8" t="s">
        <v>6025</v>
      </c>
      <c r="F95" s="8" t="s">
        <v>6</v>
      </c>
      <c r="G95" s="8" t="s">
        <v>2779</v>
      </c>
      <c r="H95" s="8"/>
      <c r="I95" s="8"/>
      <c r="J95" s="8" t="s">
        <v>4433</v>
      </c>
      <c r="K95" s="1">
        <v>4</v>
      </c>
    </row>
    <row r="96" spans="1:11" x14ac:dyDescent="0.25">
      <c r="A96" s="8" t="s">
        <v>113</v>
      </c>
      <c r="B96" s="8"/>
      <c r="C96" s="8"/>
      <c r="D96" s="8"/>
      <c r="E96" s="8" t="s">
        <v>6026</v>
      </c>
      <c r="F96" s="8" t="s">
        <v>6</v>
      </c>
      <c r="G96" s="8" t="s">
        <v>377</v>
      </c>
      <c r="H96" s="8"/>
      <c r="I96" s="8"/>
      <c r="J96" s="8" t="s">
        <v>4433</v>
      </c>
      <c r="K96" s="1">
        <v>138</v>
      </c>
    </row>
    <row r="97" spans="1:11" x14ac:dyDescent="0.25">
      <c r="A97" s="8" t="s">
        <v>113</v>
      </c>
      <c r="B97" s="8"/>
      <c r="C97" s="8"/>
      <c r="D97" s="8"/>
      <c r="E97" s="8" t="s">
        <v>5959</v>
      </c>
      <c r="F97" s="8" t="s">
        <v>6</v>
      </c>
      <c r="G97" s="8" t="s">
        <v>2433</v>
      </c>
      <c r="H97" s="8"/>
      <c r="I97" s="8"/>
      <c r="J97" s="8" t="s">
        <v>4433</v>
      </c>
      <c r="K97" s="1">
        <v>102</v>
      </c>
    </row>
    <row r="98" spans="1:11" x14ac:dyDescent="0.25">
      <c r="A98" s="8" t="s">
        <v>113</v>
      </c>
      <c r="B98" s="8"/>
      <c r="C98" s="8"/>
      <c r="D98" s="8"/>
      <c r="E98" s="8" t="s">
        <v>5960</v>
      </c>
      <c r="F98" s="8" t="s">
        <v>6</v>
      </c>
      <c r="G98" s="8" t="s">
        <v>3373</v>
      </c>
      <c r="H98" s="8"/>
      <c r="I98" s="8"/>
      <c r="J98" s="8" t="s">
        <v>4433</v>
      </c>
      <c r="K98" s="1">
        <v>102</v>
      </c>
    </row>
    <row r="99" spans="1:11" x14ac:dyDescent="0.25">
      <c r="A99" s="8" t="s">
        <v>113</v>
      </c>
      <c r="B99" s="8"/>
      <c r="C99" s="8"/>
      <c r="D99" s="8"/>
      <c r="E99" s="8" t="s">
        <v>5421</v>
      </c>
      <c r="F99" s="8" t="s">
        <v>6</v>
      </c>
      <c r="G99" s="8" t="s">
        <v>5422</v>
      </c>
      <c r="H99" s="8"/>
      <c r="I99" s="8"/>
      <c r="J99" s="8" t="s">
        <v>4433</v>
      </c>
      <c r="K99" s="1">
        <v>76</v>
      </c>
    </row>
    <row r="100" spans="1:11" x14ac:dyDescent="0.25">
      <c r="A100" s="8" t="s">
        <v>113</v>
      </c>
      <c r="B100" s="8"/>
      <c r="C100" s="8"/>
      <c r="D100" s="8"/>
      <c r="E100" s="8" t="s">
        <v>2252</v>
      </c>
      <c r="F100" s="8" t="s">
        <v>6</v>
      </c>
      <c r="G100" s="8" t="s">
        <v>2253</v>
      </c>
      <c r="H100" s="8"/>
      <c r="I100" s="8"/>
      <c r="J100" s="8" t="s">
        <v>4433</v>
      </c>
      <c r="K100" s="1">
        <v>2</v>
      </c>
    </row>
    <row r="101" spans="1:11" x14ac:dyDescent="0.25">
      <c r="A101" s="8" t="s">
        <v>113</v>
      </c>
      <c r="B101" s="8"/>
      <c r="C101" s="8"/>
      <c r="D101" s="8"/>
      <c r="E101" s="8" t="s">
        <v>2235</v>
      </c>
      <c r="F101" s="8" t="s">
        <v>6</v>
      </c>
      <c r="G101" s="8" t="s">
        <v>2236</v>
      </c>
      <c r="H101" s="8"/>
      <c r="I101" s="8"/>
      <c r="J101" s="8" t="s">
        <v>4433</v>
      </c>
      <c r="K101" s="1">
        <v>6</v>
      </c>
    </row>
    <row r="102" spans="1:11" x14ac:dyDescent="0.25">
      <c r="A102" s="8" t="s">
        <v>113</v>
      </c>
      <c r="B102" s="8"/>
      <c r="C102" s="8"/>
      <c r="D102" s="8"/>
      <c r="E102" s="8" t="s">
        <v>2056</v>
      </c>
      <c r="F102" s="8" t="s">
        <v>6</v>
      </c>
      <c r="G102" s="8" t="s">
        <v>2057</v>
      </c>
      <c r="H102" s="8"/>
      <c r="I102" s="8"/>
      <c r="J102" s="8" t="s">
        <v>4433</v>
      </c>
      <c r="K102" s="1">
        <v>1</v>
      </c>
    </row>
    <row r="103" spans="1:11" x14ac:dyDescent="0.25">
      <c r="A103" s="8" t="s">
        <v>113</v>
      </c>
      <c r="B103" s="8"/>
      <c r="C103" s="8"/>
      <c r="D103" s="8"/>
      <c r="E103" s="8" t="s">
        <v>2154</v>
      </c>
      <c r="F103" s="8" t="s">
        <v>6</v>
      </c>
      <c r="G103" s="8" t="s">
        <v>2155</v>
      </c>
      <c r="H103" s="8"/>
      <c r="I103" s="8"/>
      <c r="J103" s="8" t="s">
        <v>4433</v>
      </c>
      <c r="K103" s="1">
        <v>1</v>
      </c>
    </row>
    <row r="104" spans="1:11" x14ac:dyDescent="0.25">
      <c r="A104" s="8" t="s">
        <v>113</v>
      </c>
      <c r="B104" s="8"/>
      <c r="C104" s="8"/>
      <c r="D104" s="8"/>
      <c r="E104" s="8" t="s">
        <v>2225</v>
      </c>
      <c r="F104" s="8" t="s">
        <v>6</v>
      </c>
      <c r="G104" s="8" t="s">
        <v>2226</v>
      </c>
      <c r="H104" s="8"/>
      <c r="I104" s="8"/>
      <c r="J104" s="8" t="s">
        <v>4433</v>
      </c>
      <c r="K104" s="1">
        <v>20</v>
      </c>
    </row>
    <row r="105" spans="1:11" x14ac:dyDescent="0.25">
      <c r="A105" s="8" t="s">
        <v>113</v>
      </c>
      <c r="B105" s="8"/>
      <c r="C105" s="8"/>
      <c r="D105" s="8"/>
      <c r="E105" s="8" t="s">
        <v>2335</v>
      </c>
      <c r="F105" s="8" t="s">
        <v>6</v>
      </c>
      <c r="G105" s="8" t="s">
        <v>2336</v>
      </c>
      <c r="H105" s="8"/>
      <c r="I105" s="8"/>
      <c r="J105" s="8" t="s">
        <v>4433</v>
      </c>
      <c r="K105" s="1">
        <v>16</v>
      </c>
    </row>
    <row r="106" spans="1:11" x14ac:dyDescent="0.25">
      <c r="A106" s="8" t="s">
        <v>113</v>
      </c>
      <c r="B106" s="8"/>
      <c r="C106" s="8"/>
      <c r="D106" s="8"/>
      <c r="E106" s="8" t="s">
        <v>5436</v>
      </c>
      <c r="F106" s="8" t="s">
        <v>6</v>
      </c>
      <c r="G106" s="8" t="s">
        <v>5437</v>
      </c>
      <c r="H106" s="8"/>
      <c r="I106" s="8"/>
      <c r="J106" s="8" t="s">
        <v>4433</v>
      </c>
      <c r="K106" s="1">
        <v>76</v>
      </c>
    </row>
    <row r="107" spans="1:11" x14ac:dyDescent="0.25">
      <c r="A107" s="8" t="s">
        <v>113</v>
      </c>
      <c r="B107" s="8"/>
      <c r="C107" s="8"/>
      <c r="D107" s="8"/>
      <c r="E107" s="8" t="s">
        <v>5440</v>
      </c>
      <c r="F107" s="8" t="s">
        <v>6</v>
      </c>
      <c r="G107" s="8" t="s">
        <v>5441</v>
      </c>
      <c r="H107" s="8"/>
      <c r="I107" s="8"/>
      <c r="J107" s="8" t="s">
        <v>4433</v>
      </c>
      <c r="K107" s="1">
        <v>6</v>
      </c>
    </row>
    <row r="108" spans="1:11" x14ac:dyDescent="0.25">
      <c r="A108" s="8" t="s">
        <v>113</v>
      </c>
      <c r="B108" s="8"/>
      <c r="C108" s="8"/>
      <c r="D108" s="8"/>
      <c r="E108" s="8" t="s">
        <v>5442</v>
      </c>
      <c r="F108" s="8" t="s">
        <v>6</v>
      </c>
      <c r="G108" s="8" t="s">
        <v>5443</v>
      </c>
      <c r="H108" s="8"/>
      <c r="I108" s="8"/>
      <c r="J108" s="8" t="s">
        <v>4433</v>
      </c>
      <c r="K108" s="1">
        <v>12</v>
      </c>
    </row>
    <row r="109" spans="1:11" x14ac:dyDescent="0.25">
      <c r="A109" s="8" t="s">
        <v>113</v>
      </c>
      <c r="B109" s="8"/>
      <c r="C109" s="8"/>
      <c r="D109" s="8" t="s">
        <v>87</v>
      </c>
      <c r="E109" s="8" t="s">
        <v>841</v>
      </c>
      <c r="F109" s="8" t="s">
        <v>6</v>
      </c>
      <c r="G109" s="8" t="s">
        <v>842</v>
      </c>
      <c r="H109" s="8"/>
      <c r="I109" s="8"/>
      <c r="J109" s="8" t="s">
        <v>5961</v>
      </c>
      <c r="K109" s="1">
        <v>56</v>
      </c>
    </row>
    <row r="110" spans="1:11" x14ac:dyDescent="0.25">
      <c r="A110" s="8" t="s">
        <v>113</v>
      </c>
      <c r="B110" s="8"/>
      <c r="C110" s="8"/>
      <c r="D110" s="8" t="s">
        <v>87</v>
      </c>
      <c r="E110" s="8" t="s">
        <v>2170</v>
      </c>
      <c r="F110" s="8" t="s">
        <v>6</v>
      </c>
      <c r="G110" s="8" t="s">
        <v>2171</v>
      </c>
      <c r="H110" s="8"/>
      <c r="I110" s="8"/>
      <c r="J110" s="8" t="s">
        <v>5961</v>
      </c>
      <c r="K110" s="1">
        <v>8</v>
      </c>
    </row>
    <row r="111" spans="1:11" x14ac:dyDescent="0.25">
      <c r="A111" s="8" t="s">
        <v>113</v>
      </c>
      <c r="B111" s="8"/>
      <c r="C111" s="8"/>
      <c r="D111" s="8" t="s">
        <v>87</v>
      </c>
      <c r="E111" s="8" t="s">
        <v>848</v>
      </c>
      <c r="F111" s="8" t="s">
        <v>6</v>
      </c>
      <c r="G111" s="8" t="s">
        <v>849</v>
      </c>
      <c r="H111" s="8"/>
      <c r="I111" s="8"/>
      <c r="J111" s="8" t="s">
        <v>5961</v>
      </c>
      <c r="K111" s="1">
        <v>94</v>
      </c>
    </row>
    <row r="112" spans="1:11" x14ac:dyDescent="0.25">
      <c r="A112" s="8" t="s">
        <v>113</v>
      </c>
      <c r="B112" s="8"/>
      <c r="C112" s="8"/>
      <c r="D112" s="8" t="s">
        <v>87</v>
      </c>
      <c r="E112" s="8" t="s">
        <v>2177</v>
      </c>
      <c r="F112" s="8" t="s">
        <v>6</v>
      </c>
      <c r="G112" s="8" t="s">
        <v>6027</v>
      </c>
      <c r="H112" s="8"/>
      <c r="I112" s="8"/>
      <c r="J112" s="8" t="s">
        <v>5961</v>
      </c>
      <c r="K112" s="1">
        <v>160</v>
      </c>
    </row>
    <row r="113" spans="1:11" x14ac:dyDescent="0.25">
      <c r="A113" s="8" t="s">
        <v>113</v>
      </c>
      <c r="B113" s="8"/>
      <c r="C113" s="8"/>
      <c r="D113" s="8" t="s">
        <v>87</v>
      </c>
      <c r="E113" s="8" t="s">
        <v>893</v>
      </c>
      <c r="F113" s="8" t="s">
        <v>6</v>
      </c>
      <c r="G113" s="8" t="s">
        <v>894</v>
      </c>
      <c r="H113" s="8"/>
      <c r="I113" s="8"/>
      <c r="J113" s="8" t="s">
        <v>5961</v>
      </c>
      <c r="K113" s="1">
        <v>6</v>
      </c>
    </row>
    <row r="114" spans="1:11" x14ac:dyDescent="0.25">
      <c r="A114" s="8" t="s">
        <v>113</v>
      </c>
      <c r="B114" s="8"/>
      <c r="C114" s="8"/>
      <c r="D114" s="8" t="s">
        <v>87</v>
      </c>
      <c r="E114" s="8" t="s">
        <v>2768</v>
      </c>
      <c r="F114" s="8" t="s">
        <v>6</v>
      </c>
      <c r="G114" s="8" t="s">
        <v>2769</v>
      </c>
      <c r="H114" s="8"/>
      <c r="I114" s="8"/>
      <c r="J114" s="8" t="s">
        <v>5961</v>
      </c>
      <c r="K114" s="1">
        <v>32</v>
      </c>
    </row>
    <row r="115" spans="1:11" x14ac:dyDescent="0.25">
      <c r="A115" s="8" t="s">
        <v>113</v>
      </c>
      <c r="B115" s="8"/>
      <c r="C115" s="8"/>
      <c r="D115" s="8" t="s">
        <v>87</v>
      </c>
      <c r="E115" s="8" t="s">
        <v>2452</v>
      </c>
      <c r="F115" s="8" t="s">
        <v>6</v>
      </c>
      <c r="G115" s="8" t="s">
        <v>2453</v>
      </c>
      <c r="H115" s="8"/>
      <c r="I115" s="8"/>
      <c r="J115" s="8" t="s">
        <v>5961</v>
      </c>
      <c r="K115" s="1">
        <v>26</v>
      </c>
    </row>
    <row r="116" spans="1:11" x14ac:dyDescent="0.25">
      <c r="A116" s="8" t="s">
        <v>113</v>
      </c>
      <c r="B116" s="8"/>
      <c r="C116" s="8"/>
      <c r="D116" s="8" t="s">
        <v>87</v>
      </c>
      <c r="E116" s="8" t="s">
        <v>2364</v>
      </c>
      <c r="F116" s="8" t="s">
        <v>6</v>
      </c>
      <c r="G116" s="8" t="s">
        <v>2365</v>
      </c>
      <c r="H116" s="8"/>
      <c r="I116" s="8"/>
      <c r="J116" s="8" t="s">
        <v>5961</v>
      </c>
      <c r="K116" s="1">
        <v>15</v>
      </c>
    </row>
    <row r="117" spans="1:11" x14ac:dyDescent="0.25">
      <c r="A117" s="8" t="s">
        <v>113</v>
      </c>
      <c r="B117" s="8"/>
      <c r="C117" s="8"/>
      <c r="D117" s="8" t="s">
        <v>87</v>
      </c>
      <c r="E117" s="8" t="s">
        <v>2404</v>
      </c>
      <c r="F117" s="8" t="s">
        <v>6</v>
      </c>
      <c r="G117" s="8" t="s">
        <v>2405</v>
      </c>
      <c r="H117" s="8"/>
      <c r="I117" s="8"/>
      <c r="J117" s="8" t="s">
        <v>5961</v>
      </c>
      <c r="K117" s="1">
        <v>2</v>
      </c>
    </row>
    <row r="118" spans="1:11" x14ac:dyDescent="0.25">
      <c r="A118" s="8" t="s">
        <v>113</v>
      </c>
      <c r="B118" s="8"/>
      <c r="C118" s="8"/>
      <c r="D118" s="8" t="s">
        <v>87</v>
      </c>
      <c r="E118" s="8" t="s">
        <v>2207</v>
      </c>
      <c r="F118" s="8" t="s">
        <v>6</v>
      </c>
      <c r="G118" s="8" t="s">
        <v>2208</v>
      </c>
      <c r="H118" s="8"/>
      <c r="I118" s="8"/>
      <c r="J118" s="8" t="s">
        <v>5961</v>
      </c>
      <c r="K118" s="1">
        <v>108</v>
      </c>
    </row>
    <row r="119" spans="1:11" x14ac:dyDescent="0.25">
      <c r="A119" s="8" t="s">
        <v>113</v>
      </c>
      <c r="B119" s="8"/>
      <c r="C119" s="8"/>
      <c r="D119" s="8" t="s">
        <v>87</v>
      </c>
      <c r="E119" s="8" t="s">
        <v>2215</v>
      </c>
      <c r="F119" s="8" t="s">
        <v>6</v>
      </c>
      <c r="G119" s="8" t="s">
        <v>2216</v>
      </c>
      <c r="H119" s="8"/>
      <c r="I119" s="8"/>
      <c r="J119" s="8" t="s">
        <v>5961</v>
      </c>
      <c r="K119" s="1">
        <v>48</v>
      </c>
    </row>
    <row r="120" spans="1:11" x14ac:dyDescent="0.25">
      <c r="A120" s="8" t="s">
        <v>113</v>
      </c>
      <c r="B120" s="8"/>
      <c r="C120" s="8"/>
      <c r="D120" s="8" t="s">
        <v>87</v>
      </c>
      <c r="E120" s="8" t="s">
        <v>2752</v>
      </c>
      <c r="F120" s="8" t="s">
        <v>6</v>
      </c>
      <c r="G120" s="8" t="s">
        <v>2753</v>
      </c>
      <c r="H120" s="8"/>
      <c r="I120" s="8"/>
      <c r="J120" s="8" t="s">
        <v>5961</v>
      </c>
      <c r="K120" s="1">
        <v>208</v>
      </c>
    </row>
    <row r="121" spans="1:11" x14ac:dyDescent="0.25">
      <c r="A121" s="8" t="s">
        <v>113</v>
      </c>
      <c r="B121" s="8"/>
      <c r="C121" s="8"/>
      <c r="D121" s="8" t="s">
        <v>87</v>
      </c>
      <c r="E121" s="8" t="s">
        <v>2792</v>
      </c>
      <c r="F121" s="8" t="s">
        <v>6</v>
      </c>
      <c r="G121" s="8" t="s">
        <v>2793</v>
      </c>
      <c r="H121" s="8"/>
      <c r="I121" s="8"/>
      <c r="J121" s="8" t="s">
        <v>5961</v>
      </c>
      <c r="K121" s="1">
        <v>73</v>
      </c>
    </row>
    <row r="122" spans="1:11" x14ac:dyDescent="0.25">
      <c r="A122" s="8" t="s">
        <v>113</v>
      </c>
      <c r="B122" s="8"/>
      <c r="C122" s="8"/>
      <c r="D122" s="8" t="s">
        <v>87</v>
      </c>
      <c r="E122" s="8" t="s">
        <v>2456</v>
      </c>
      <c r="F122" s="8" t="s">
        <v>6</v>
      </c>
      <c r="G122" s="8" t="s">
        <v>2457</v>
      </c>
      <c r="H122" s="8"/>
      <c r="I122" s="8"/>
      <c r="J122" s="8" t="s">
        <v>5961</v>
      </c>
      <c r="K122" s="1">
        <v>2</v>
      </c>
    </row>
    <row r="123" spans="1:11" x14ac:dyDescent="0.25">
      <c r="A123" s="8" t="s">
        <v>113</v>
      </c>
      <c r="B123" s="8"/>
      <c r="C123" s="8"/>
      <c r="D123" s="8" t="s">
        <v>87</v>
      </c>
      <c r="E123" s="8" t="s">
        <v>2796</v>
      </c>
      <c r="F123" s="8" t="s">
        <v>6</v>
      </c>
      <c r="G123" s="8" t="s">
        <v>2797</v>
      </c>
      <c r="H123" s="8"/>
      <c r="I123" s="8"/>
      <c r="J123" s="8" t="s">
        <v>5961</v>
      </c>
      <c r="K123" s="1">
        <v>76</v>
      </c>
    </row>
    <row r="124" spans="1:11" x14ac:dyDescent="0.25">
      <c r="A124" s="8" t="s">
        <v>113</v>
      </c>
      <c r="B124" s="8"/>
      <c r="C124" s="8"/>
      <c r="D124" s="8" t="s">
        <v>87</v>
      </c>
      <c r="E124" s="8" t="s">
        <v>2203</v>
      </c>
      <c r="F124" s="8" t="s">
        <v>6</v>
      </c>
      <c r="G124" s="8" t="s">
        <v>2204</v>
      </c>
      <c r="H124" s="8"/>
      <c r="I124" s="8"/>
      <c r="J124" s="8" t="s">
        <v>5961</v>
      </c>
      <c r="K124" s="1">
        <v>30</v>
      </c>
    </row>
    <row r="125" spans="1:11" x14ac:dyDescent="0.25">
      <c r="A125" s="8" t="s">
        <v>113</v>
      </c>
      <c r="B125" s="8"/>
      <c r="C125" s="8"/>
      <c r="D125" s="8" t="s">
        <v>87</v>
      </c>
      <c r="E125" s="8" t="s">
        <v>2211</v>
      </c>
      <c r="F125" s="8" t="s">
        <v>6</v>
      </c>
      <c r="G125" s="8" t="s">
        <v>2212</v>
      </c>
      <c r="H125" s="8"/>
      <c r="I125" s="8"/>
      <c r="J125" s="8" t="s">
        <v>5961</v>
      </c>
      <c r="K125" s="1">
        <v>18</v>
      </c>
    </row>
    <row r="126" spans="1:11" x14ac:dyDescent="0.25">
      <c r="A126" s="8" t="s">
        <v>113</v>
      </c>
      <c r="B126" s="8"/>
      <c r="C126" s="8"/>
      <c r="D126" s="8" t="s">
        <v>87</v>
      </c>
      <c r="E126" s="8" t="s">
        <v>2368</v>
      </c>
      <c r="F126" s="8" t="s">
        <v>6</v>
      </c>
      <c r="G126" s="8" t="s">
        <v>2369</v>
      </c>
      <c r="H126" s="8"/>
      <c r="I126" s="8"/>
      <c r="J126" s="8" t="s">
        <v>5961</v>
      </c>
      <c r="K126" s="1">
        <v>5</v>
      </c>
    </row>
    <row r="127" spans="1:11" x14ac:dyDescent="0.25">
      <c r="A127" s="8" t="s">
        <v>113</v>
      </c>
      <c r="B127" s="8"/>
      <c r="C127" s="8"/>
      <c r="D127" s="8" t="s">
        <v>87</v>
      </c>
      <c r="E127" s="8" t="s">
        <v>2372</v>
      </c>
      <c r="F127" s="8" t="s">
        <v>6</v>
      </c>
      <c r="G127" s="8" t="s">
        <v>2373</v>
      </c>
      <c r="H127" s="8"/>
      <c r="I127" s="8"/>
      <c r="J127" s="8" t="s">
        <v>5961</v>
      </c>
      <c r="K127" s="1">
        <v>10</v>
      </c>
    </row>
    <row r="128" spans="1:11" x14ac:dyDescent="0.25">
      <c r="A128" s="8" t="s">
        <v>113</v>
      </c>
      <c r="B128" s="8"/>
      <c r="C128" s="8"/>
      <c r="D128" s="8" t="s">
        <v>87</v>
      </c>
      <c r="E128" s="8" t="s">
        <v>2408</v>
      </c>
      <c r="F128" s="8" t="s">
        <v>6</v>
      </c>
      <c r="G128" s="8" t="s">
        <v>2409</v>
      </c>
      <c r="H128" s="8"/>
      <c r="I128" s="8"/>
      <c r="J128" s="8" t="s">
        <v>5961</v>
      </c>
      <c r="K128" s="1">
        <v>72</v>
      </c>
    </row>
    <row r="129" spans="1:11" x14ac:dyDescent="0.25">
      <c r="A129" s="8" t="s">
        <v>113</v>
      </c>
      <c r="B129" s="8"/>
      <c r="C129" s="8"/>
      <c r="D129" s="8" t="s">
        <v>87</v>
      </c>
      <c r="E129" s="8" t="s">
        <v>2222</v>
      </c>
      <c r="F129" s="8" t="s">
        <v>6</v>
      </c>
      <c r="G129" s="8" t="s">
        <v>2223</v>
      </c>
      <c r="H129" s="8"/>
      <c r="I129" s="8"/>
      <c r="J129" s="8" t="s">
        <v>5961</v>
      </c>
      <c r="K129" s="1">
        <v>78</v>
      </c>
    </row>
    <row r="130" spans="1:11" x14ac:dyDescent="0.25">
      <c r="A130" s="8" t="s">
        <v>113</v>
      </c>
      <c r="B130" s="8"/>
      <c r="C130" s="8"/>
      <c r="D130" s="8" t="s">
        <v>87</v>
      </c>
      <c r="E130" s="8" t="s">
        <v>2228</v>
      </c>
      <c r="F130" s="8" t="s">
        <v>6</v>
      </c>
      <c r="G130" s="8" t="s">
        <v>2229</v>
      </c>
      <c r="H130" s="8"/>
      <c r="I130" s="8"/>
      <c r="J130" s="8" t="s">
        <v>5961</v>
      </c>
      <c r="K130" s="1">
        <v>36</v>
      </c>
    </row>
    <row r="131" spans="1:11" x14ac:dyDescent="0.25">
      <c r="A131" s="8" t="s">
        <v>113</v>
      </c>
      <c r="B131" s="8"/>
      <c r="C131" s="8"/>
      <c r="D131" s="8" t="s">
        <v>87</v>
      </c>
      <c r="E131" s="8" t="s">
        <v>2238</v>
      </c>
      <c r="F131" s="8" t="s">
        <v>6</v>
      </c>
      <c r="G131" s="8" t="s">
        <v>2239</v>
      </c>
      <c r="H131" s="8"/>
      <c r="I131" s="8"/>
      <c r="J131" s="8" t="s">
        <v>5961</v>
      </c>
      <c r="K131" s="1">
        <v>18</v>
      </c>
    </row>
    <row r="132" spans="1:11" x14ac:dyDescent="0.25">
      <c r="A132" s="8" t="s">
        <v>113</v>
      </c>
      <c r="B132" s="8"/>
      <c r="C132" s="8"/>
      <c r="D132" s="8" t="s">
        <v>87</v>
      </c>
      <c r="E132" s="8" t="s">
        <v>2436</v>
      </c>
      <c r="F132" s="8" t="s">
        <v>6</v>
      </c>
      <c r="G132" s="8" t="s">
        <v>2437</v>
      </c>
      <c r="H132" s="8"/>
      <c r="I132" s="8"/>
      <c r="J132" s="8" t="s">
        <v>5961</v>
      </c>
      <c r="K132" s="1">
        <v>2</v>
      </c>
    </row>
    <row r="133" spans="1:11" x14ac:dyDescent="0.25">
      <c r="A133" s="8" t="s">
        <v>113</v>
      </c>
      <c r="B133" s="8"/>
      <c r="C133" s="8" t="s">
        <v>5524</v>
      </c>
      <c r="D133" s="8"/>
      <c r="E133" s="8" t="s">
        <v>5417</v>
      </c>
      <c r="F133" s="8" t="s">
        <v>6</v>
      </c>
      <c r="G133" s="8" t="s">
        <v>5418</v>
      </c>
      <c r="H133" s="8"/>
      <c r="I133" s="8"/>
      <c r="J133" s="8" t="s">
        <v>4433</v>
      </c>
      <c r="K133" s="1">
        <v>38</v>
      </c>
    </row>
  </sheetData>
  <pageMargins left="0.7" right="0.7" top="0.75" bottom="0.75" header="0.3" footer="0.3"/>
  <pageSetup paperSize="9" orientation="landscape" r:id="rId2"/>
  <headerFooter>
    <oddFooter>&amp;C&amp;1#&amp;"Arial"&amp;6&amp;K626469Internal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A406"/>
  <sheetViews>
    <sheetView topLeftCell="A19" workbookViewId="0">
      <selection activeCell="I28" sqref="I28"/>
    </sheetView>
  </sheetViews>
  <sheetFormatPr defaultColWidth="11.42578125" defaultRowHeight="15" outlineLevelRow="4" outlineLevelCol="1" x14ac:dyDescent="0.25"/>
  <cols>
    <col min="1" max="1" width="8" bestFit="1" customWidth="1"/>
    <col min="2" max="6" width="2.7109375" style="8" customWidth="1"/>
    <col min="7" max="7" width="11" style="3" bestFit="1" customWidth="1"/>
    <col min="8" max="8" width="30.85546875" style="4" bestFit="1" customWidth="1"/>
    <col min="9" max="9" width="40.7109375" customWidth="1"/>
    <col min="10" max="10" width="14.7109375" bestFit="1" customWidth="1"/>
    <col min="11" max="11" width="26" bestFit="1" customWidth="1"/>
    <col min="12" max="12" width="12.28515625" hidden="1" customWidth="1" outlineLevel="1"/>
    <col min="13" max="13" width="5.28515625" bestFit="1" customWidth="1" collapsed="1"/>
    <col min="14" max="15" width="10.5703125" customWidth="1" outlineLevel="1"/>
    <col min="16" max="16" width="15.42578125" customWidth="1" outlineLevel="1"/>
    <col min="17" max="17" width="6.85546875" customWidth="1" outlineLevel="1"/>
    <col min="18" max="18" width="6.5703125" customWidth="1" outlineLevel="1"/>
    <col min="19" max="19" width="12.85546875" customWidth="1" outlineLevel="1"/>
    <col min="20" max="20" width="31" style="4" bestFit="1" customWidth="1"/>
    <col min="21" max="21" width="40.7109375" customWidth="1"/>
    <col min="22" max="22" width="6.42578125" style="3" bestFit="1" customWidth="1"/>
    <col min="23" max="23" width="27" bestFit="1" customWidth="1"/>
    <col min="24" max="24" width="13.42578125" bestFit="1" customWidth="1"/>
    <col min="25" max="25" width="16.5703125" bestFit="1" customWidth="1"/>
    <col min="26" max="26" width="14.28515625" bestFit="1" customWidth="1"/>
    <col min="27" max="27" width="10.42578125" bestFit="1" customWidth="1"/>
  </cols>
  <sheetData>
    <row r="1" spans="1:27" x14ac:dyDescent="0.25">
      <c r="A1" s="9" t="s">
        <v>0</v>
      </c>
      <c r="B1" s="9" t="s">
        <v>38</v>
      </c>
      <c r="C1" s="9" t="s">
        <v>41</v>
      </c>
      <c r="D1" s="9" t="s">
        <v>44</v>
      </c>
      <c r="E1" s="9" t="s">
        <v>46</v>
      </c>
      <c r="F1" s="9" t="s">
        <v>49</v>
      </c>
      <c r="G1" s="11" t="s">
        <v>1</v>
      </c>
      <c r="H1" s="13" t="s">
        <v>2</v>
      </c>
      <c r="I1" s="9" t="s">
        <v>3</v>
      </c>
      <c r="J1" s="9" t="s">
        <v>4</v>
      </c>
      <c r="K1" s="9" t="s">
        <v>5</v>
      </c>
      <c r="L1" s="9" t="s">
        <v>5523</v>
      </c>
      <c r="M1" s="9" t="s">
        <v>12</v>
      </c>
      <c r="N1" s="9" t="s">
        <v>7</v>
      </c>
      <c r="O1" s="9" t="s">
        <v>19</v>
      </c>
      <c r="P1" s="9" t="s">
        <v>8</v>
      </c>
      <c r="Q1" s="9" t="s">
        <v>21</v>
      </c>
      <c r="R1" s="9" t="s">
        <v>22</v>
      </c>
      <c r="S1" s="9" t="s">
        <v>23</v>
      </c>
      <c r="T1" s="10" t="s">
        <v>11</v>
      </c>
      <c r="U1" s="9" t="s">
        <v>9</v>
      </c>
      <c r="V1" s="11" t="s">
        <v>10</v>
      </c>
      <c r="W1" s="9" t="s">
        <v>13</v>
      </c>
      <c r="X1" s="9" t="s">
        <v>14</v>
      </c>
      <c r="Y1" s="9" t="s">
        <v>16</v>
      </c>
      <c r="Z1" s="9" t="s">
        <v>20</v>
      </c>
      <c r="AA1" s="9" t="s">
        <v>4435</v>
      </c>
    </row>
    <row r="2" spans="1:27" s="14" customFormat="1" x14ac:dyDescent="0.25">
      <c r="A2" s="32">
        <v>0</v>
      </c>
      <c r="B2" s="32"/>
      <c r="C2" s="32"/>
      <c r="D2" s="32"/>
      <c r="E2" s="32"/>
      <c r="F2" s="32"/>
      <c r="G2" s="12">
        <v>1</v>
      </c>
      <c r="H2" s="33" t="s">
        <v>6028</v>
      </c>
      <c r="I2" s="32" t="s">
        <v>5525</v>
      </c>
      <c r="J2" s="32" t="s">
        <v>6</v>
      </c>
      <c r="K2" s="32"/>
      <c r="L2" s="32" t="s">
        <v>5526</v>
      </c>
      <c r="M2" s="12" t="str">
        <f t="shared" ref="M2:M4" si="0">"||"</f>
        <v>||</v>
      </c>
      <c r="N2" s="12" t="str" cm="1">
        <f t="array" aca="1" ref="N2" ca="1">IFERROR(LOOKUP(2,1/(INDIRECT(ADDRESS(ROW($A$2),COLUMN($A$2))&amp;":"&amp;ADDRESS(ROW(),COLUMN($A$2)))=(Tableau2[[#This Row],[Level]]-1)),INDIRECT(ADDRESS(ROW($H$2),COLUMN($H$2))&amp;":"&amp;ADDRESS(ROW(),COLUMN($H$2)))),"")</f>
        <v/>
      </c>
      <c r="O2" s="12" t="str" cm="1">
        <f t="array" aca="1" ref="O2" ca="1">IF(AND(TEXT(INDIRECT(ADDRESS(ROW()+1,COLUMN($N$2))),"0")=TEXT(Tableau2[[#This Row],[Number]],"0"),Tableau2[[#This Row],[Number]]&lt;&gt;Tableau2[[#This Row],[Parent]]),"Assembly","Part")</f>
        <v>Assembly</v>
      </c>
      <c r="P2" s="12" t="str" cm="1">
        <f t="array" ref="P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QBOT21000-00</v>
      </c>
      <c r="Q2" s="12" t="str" cm="1">
        <f t="array" ref="Q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" s="12" t="str" cm="1">
        <f t="array" aca="1" ref="R2" ca="1">_xlfn.IFS(
  AND(Tableau2[[#This Row],[Category]]="Part",Tableau2[[#This Row],[Is_CreoToOracle]]&lt;&gt;""),INDEX(Tableau_LOTS_2[Gestion SAT],Tableau2[[#This Row],[Is_CreoToOracle]]),
  1,""
  )</f>
        <v/>
      </c>
      <c r="S2" s="12" t="str" cm="1">
        <f t="array" aca="1" ref="S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" s="33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QBOT21000-00</v>
      </c>
      <c r="U2" s="12" t="str" cm="1">
        <f t="array" ref="U2">_xlfn.IFS(
Tableau2[[#This Row],[Is_CreoToOracle]]&lt;&gt;"",INDEX(Tableau_LOTS_2[Description],Tableau2[[#This Row],[Is_CreoToOracle]]),
TRUE,Tableau2[[#This Row],[Name]]
)</f>
        <v>GVXL M2 LEFT SIDE  BOTTOM CONNEXIONS</v>
      </c>
      <c r="V2" s="12" cm="1">
        <f t="array" ref="V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" s="12" t="str" cm="1">
        <f t="array" aca="1" ref="W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" s="12" t="str">
        <f>TRIM(IF(ISNUMBER(SEARCH(" RAL",Tableau2[[#This Row],[Description]])),MID(Tableau2[[#This Row],[Description]],FIND(" RAL",Tableau2[[#This Row],[Description]]),8),""))</f>
        <v/>
      </c>
      <c r="Y2" s="12" t="str" cm="1">
        <f t="array" aca="1" ref="Y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" s="12" t="str" cm="1">
        <f t="array" aca="1" ref="Z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" s="12" t="str" cm="1">
        <f t="array" ref="AA2">_xlfn.IFS(
Tableau2[[#This Row],[Is_CreoToOracle]]&lt;&gt;"",INDEX(Tableau_LOTS_2[Critique],Tableau2[[#This Row],[Is_CreoToOracle]]),
TRUE,""
)</f>
        <v/>
      </c>
    </row>
    <row r="3" spans="1:27" s="14" customFormat="1" x14ac:dyDescent="0.25">
      <c r="A3" s="32">
        <v>1</v>
      </c>
      <c r="B3" s="34">
        <v>1</v>
      </c>
      <c r="C3" s="34"/>
      <c r="D3" s="34"/>
      <c r="E3" s="34"/>
      <c r="F3" s="34"/>
      <c r="G3" s="15">
        <v>1</v>
      </c>
      <c r="H3" s="29" t="s">
        <v>5872</v>
      </c>
      <c r="I3" s="34" t="s">
        <v>5527</v>
      </c>
      <c r="J3" s="34" t="s">
        <v>6</v>
      </c>
      <c r="K3" s="34"/>
      <c r="L3" s="34" t="s">
        <v>5528</v>
      </c>
      <c r="M3" s="15" t="str">
        <f>"||"</f>
        <v>||</v>
      </c>
      <c r="N3" s="15" t="str" cm="1">
        <f t="array" aca="1" ref="N3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" s="15" t="str" cm="1">
        <f t="array" aca="1" ref="O3" ca="1">IF(AND(TEXT(INDIRECT(ADDRESS(ROW()+1,COLUMN($N$2))),"0")=TEXT(Tableau2[[#This Row],[Number]],"0"),Tableau2[[#This Row],[Number]]&lt;&gt;Tableau2[[#This Row],[Parent]]),"Assembly","Part")</f>
        <v>Assembly</v>
      </c>
      <c r="P3" s="15" t="str" cm="1">
        <f t="array" ref="P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QBOT21000_SE00</v>
      </c>
      <c r="Q3" s="15" t="str" cm="1">
        <f t="array" ref="Q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" s="15" t="str" cm="1">
        <f t="array" aca="1" ref="R3" ca="1">_xlfn.IFS(
  AND(Tableau2[[#This Row],[Category]]="Part",Tableau2[[#This Row],[Is_CreoToOracle]]&lt;&gt;""),INDEX(Tableau_LOTS_2[Gestion SAT],Tableau2[[#This Row],[Is_CreoToOracle]]),
  1,""
  )</f>
        <v/>
      </c>
      <c r="S3" s="15" t="str" cm="1">
        <f t="array" aca="1" ref="S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QBOT21000_SE00</v>
      </c>
      <c r="U3" s="15" t="str" cm="1">
        <f t="array" ref="U3">_xlfn.IFS(
Tableau2[[#This Row],[Is_CreoToOracle]]&lt;&gt;"",INDEX(Tableau_LOTS_2[Description],Tableau2[[#This Row],[Is_CreoToOracle]]),
TRUE,Tableau2[[#This Row],[Name]]
)</f>
        <v>CUBICLE FRAME</v>
      </c>
      <c r="V3" s="15" cm="1">
        <f t="array" ref="V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" s="15" t="str" cm="1">
        <f t="array" aca="1" ref="W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" s="15" t="str">
        <f>TRIM(IF(ISNUMBER(SEARCH(" RAL",Tableau2[[#This Row],[Description]])),MID(Tableau2[[#This Row],[Description]],FIND(" RAL",Tableau2[[#This Row],[Description]]),8),""))</f>
        <v/>
      </c>
      <c r="Y3" s="15" t="str" cm="1">
        <f t="array" aca="1" ref="Y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" s="15" t="str" cm="1">
        <f t="array" aca="1" ref="Z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" s="15" t="str" cm="1">
        <f t="array" ref="AA3">_xlfn.IFS(
Tableau2[[#This Row],[Is_CreoToOracle]]&lt;&gt;"",INDEX(Tableau_LOTS_2[Critique],Tableau2[[#This Row],[Is_CreoToOracle]]),
TRUE,""
)</f>
        <v/>
      </c>
    </row>
    <row r="4" spans="1:27" s="14" customFormat="1" outlineLevel="1" x14ac:dyDescent="0.25">
      <c r="A4" s="32">
        <v>2</v>
      </c>
      <c r="B4" s="34"/>
      <c r="C4" s="35">
        <v>2</v>
      </c>
      <c r="D4" s="35"/>
      <c r="E4" s="35"/>
      <c r="F4" s="35"/>
      <c r="G4" s="16">
        <v>1</v>
      </c>
      <c r="H4" s="26" t="s">
        <v>5873</v>
      </c>
      <c r="I4" s="35" t="s">
        <v>5529</v>
      </c>
      <c r="J4" s="35" t="s">
        <v>6</v>
      </c>
      <c r="K4" s="35"/>
      <c r="L4" s="35" t="s">
        <v>5530</v>
      </c>
      <c r="M4" s="16" t="str">
        <f t="shared" si="0"/>
        <v>||</v>
      </c>
      <c r="N4" s="16" t="str" cm="1">
        <f t="array" aca="1" ref="N4" ca="1">IFERROR(LOOKUP(2,1/(INDIRECT(ADDRESS(ROW($A$2),COLUMN($A$2))&amp;":"&amp;ADDRESS(ROW(),COLUMN($A$2)))=(Tableau2[[#This Row],[Level]]-1)),INDIRECT(ADDRESS(ROW($H$2),COLUMN($H$2))&amp;":"&amp;ADDRESS(ROW(),COLUMN($H$2)))),"")</f>
        <v>QBOT21000_SE00</v>
      </c>
      <c r="O4" s="16" t="str" cm="1">
        <f t="array" aca="1" ref="O4" ca="1">IF(AND(TEXT(INDIRECT(ADDRESS(ROW()+1,COLUMN($N$2))),"0")=TEXT(Tableau2[[#This Row],[Number]],"0"),Tableau2[[#This Row],[Number]]&lt;&gt;Tableau2[[#This Row],[Parent]]),"Assembly","Part")</f>
        <v>Assembly</v>
      </c>
      <c r="P4" s="16" t="str" cm="1">
        <f t="array" ref="P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GVEAC7D10-CTO-PF-A45</v>
      </c>
      <c r="Q4" s="16" t="str" cm="1">
        <f t="array" ref="Q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" s="16" t="str" cm="1">
        <f t="array" aca="1" ref="R4" ca="1">_xlfn.IFS(
  AND(Tableau2[[#This Row],[Category]]="Part",Tableau2[[#This Row],[Is_CreoToOracle]]&lt;&gt;""),INDEX(Tableau_LOTS_2[Gestion SAT],Tableau2[[#This Row],[Is_CreoToOracle]]),
  1,""
  )</f>
        <v/>
      </c>
      <c r="S4" s="16" t="str" cm="1">
        <f t="array" aca="1" ref="S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GVEAC7D10-CTO-PF-A45</v>
      </c>
      <c r="U4" s="16" t="str" cm="1">
        <f t="array" ref="U4">_xlfn.IFS(
Tableau2[[#This Row],[Is_CreoToOracle]]&lt;&gt;"",INDEX(Tableau_LOTS_2[Description],Tableau2[[#This Row],[Is_CreoToOracle]]),
TRUE,Tableau2[[#This Row],[Name]]
)</f>
        <v>GVEAC7D10-CTO Structure + Pieds fixe + Equerre 45</v>
      </c>
      <c r="V4" s="16" cm="1">
        <f t="array" ref="V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4" s="16" t="str" cm="1">
        <f t="array" aca="1" ref="W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4" s="16" t="str">
        <f>TRIM(IF(ISNUMBER(SEARCH(" RAL",Tableau2[[#This Row],[Description]])),MID(Tableau2[[#This Row],[Description]],FIND(" RAL",Tableau2[[#This Row],[Description]]),8),""))</f>
        <v/>
      </c>
      <c r="Y4" s="16" t="str" cm="1">
        <f t="array" aca="1" ref="Y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" s="16" t="str" cm="1">
        <f t="array" aca="1" ref="Z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4" s="16" t="str" cm="1">
        <f t="array" ref="AA4">_xlfn.IFS(
Tableau2[[#This Row],[Is_CreoToOracle]]&lt;&gt;"",INDEX(Tableau_LOTS_2[Critique],Tableau2[[#This Row],[Is_CreoToOracle]]),
TRUE,""
)</f>
        <v/>
      </c>
    </row>
    <row r="5" spans="1:27" s="14" customFormat="1" outlineLevel="2" x14ac:dyDescent="0.25">
      <c r="A5" s="32">
        <v>3</v>
      </c>
      <c r="B5" s="34"/>
      <c r="C5" s="35"/>
      <c r="D5" s="36">
        <v>3</v>
      </c>
      <c r="E5" s="36"/>
      <c r="F5" s="36"/>
      <c r="G5" s="17">
        <v>1</v>
      </c>
      <c r="H5" s="25" t="s">
        <v>5874</v>
      </c>
      <c r="I5" s="36" t="s">
        <v>5531</v>
      </c>
      <c r="J5" s="36" t="s">
        <v>6</v>
      </c>
      <c r="K5" s="36"/>
      <c r="L5" s="36" t="s">
        <v>5532</v>
      </c>
      <c r="M5" s="17" t="str">
        <f>"||"</f>
        <v>||</v>
      </c>
      <c r="N5" s="17" t="str" cm="1">
        <f t="array" aca="1" ref="N5" ca="1">IFERROR(LOOKUP(2,1/(INDIRECT(ADDRESS(ROW($A$2),COLUMN($A$2))&amp;":"&amp;ADDRESS(ROW(),COLUMN($A$2)))=(Tableau2[[#This Row],[Level]]-1)),INDIRECT(ADDRESS(ROW($H$2),COLUMN($H$2))&amp;":"&amp;ADDRESS(ROW(),COLUMN($H$2)))),"")</f>
        <v>GVEAC7D10-CTO-PF-A45</v>
      </c>
      <c r="O5" s="17" t="str" cm="1">
        <f t="array" aca="1" ref="O5" ca="1">IF(AND(TEXT(INDIRECT(ADDRESS(ROW()+1,COLUMN($N$2))),"0")=TEXT(Tableau2[[#This Row],[Number]],"0"),Tableau2[[#This Row],[Number]]&lt;&gt;Tableau2[[#This Row],[Parent]]),"Assembly","Part")</f>
        <v>Assembly</v>
      </c>
      <c r="P5" s="17" t="str" cm="1">
        <f t="array" ref="P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GVEAC7D10-SE01</v>
      </c>
      <c r="Q5" s="17" t="str" cm="1">
        <f t="array" ref="Q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" s="17" t="str" cm="1">
        <f t="array" aca="1" ref="R5" ca="1">_xlfn.IFS(
  AND(Tableau2[[#This Row],[Category]]="Part",Tableau2[[#This Row],[Is_CreoToOracle]]&lt;&gt;""),INDEX(Tableau_LOTS_2[Gestion SAT],Tableau2[[#This Row],[Is_CreoToOracle]]),
  1,""
  )</f>
        <v/>
      </c>
      <c r="S5" s="17" t="str" cm="1">
        <f t="array" aca="1" ref="S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GVEAC7D10-SE01</v>
      </c>
      <c r="U5" s="17" t="str" cm="1">
        <f t="array" ref="U5">_xlfn.IFS(
Tableau2[[#This Row],[Is_CreoToOracle]]&lt;&gt;"",INDEX(Tableau_LOTS_2[Description],Tableau2[[#This Row],[Is_CreoToOracle]]),
TRUE,Tableau2[[#This Row],[Name]]
)</f>
        <v>S/E Structure</v>
      </c>
      <c r="V5" s="17" cm="1">
        <f t="array" ref="V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5" s="17" t="str" cm="1">
        <f t="array" aca="1" ref="W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5" s="17" t="str">
        <f>TRIM(IF(ISNUMBER(SEARCH(" RAL",Tableau2[[#This Row],[Description]])),MID(Tableau2[[#This Row],[Description]],FIND(" RAL",Tableau2[[#This Row],[Description]]),8),""))</f>
        <v/>
      </c>
      <c r="Y5" s="17" t="str" cm="1">
        <f t="array" aca="1" ref="Y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" s="17" t="str" cm="1">
        <f t="array" aca="1" ref="Z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5" s="17" t="str" cm="1">
        <f t="array" ref="AA5">_xlfn.IFS(
Tableau2[[#This Row],[Is_CreoToOracle]]&lt;&gt;"",INDEX(Tableau_LOTS_2[Critique],Tableau2[[#This Row],[Is_CreoToOracle]]),
TRUE,""
)</f>
        <v/>
      </c>
    </row>
    <row r="6" spans="1:27" s="20" customFormat="1" outlineLevel="3" x14ac:dyDescent="0.25">
      <c r="A6" s="37">
        <v>4</v>
      </c>
      <c r="B6" s="38"/>
      <c r="C6" s="39"/>
      <c r="D6" s="40"/>
      <c r="E6" s="41">
        <v>4</v>
      </c>
      <c r="F6" s="41"/>
      <c r="G6" s="18">
        <v>4</v>
      </c>
      <c r="H6" s="19" t="s">
        <v>993</v>
      </c>
      <c r="I6" s="41" t="s">
        <v>995</v>
      </c>
      <c r="J6" s="41" t="s">
        <v>6</v>
      </c>
      <c r="K6" s="41"/>
      <c r="L6" s="41"/>
      <c r="M6" s="18" t="str">
        <f t="shared" ref="M6:M50" si="1">"||"</f>
        <v>||</v>
      </c>
      <c r="N6" s="18" t="str" cm="1">
        <f t="array" aca="1" ref="N6" ca="1">IFERROR(LOOKUP(2,1/(INDIRECT(ADDRESS(ROW($A$2),COLUMN($A$2))&amp;":"&amp;ADDRESS(ROW(),COLUMN($A$2)))=(Tableau2[[#This Row],[Level]]-1)),INDIRECT(ADDRESS(ROW($H$2),COLUMN($H$2))&amp;":"&amp;ADDRESS(ROW(),COLUMN($H$2)))),"")</f>
        <v>GVEAC7D10-SE01</v>
      </c>
      <c r="O6" s="18" t="str" cm="1">
        <f t="array" aca="1" ref="O6" ca="1">IF(AND(TEXT(INDIRECT(ADDRESS(ROW()+1,COLUMN($N$2))),"0")=TEXT(Tableau2[[#This Row],[Number]],"0"),Tableau2[[#This Row],[Number]]&lt;&gt;Tableau2[[#This Row],[Parent]]),"Assembly","Part")</f>
        <v>Part</v>
      </c>
      <c r="P6" s="18" t="str" cm="1">
        <f t="array" ref="P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870-3400121100</v>
      </c>
      <c r="Q6" s="18" cm="1">
        <f t="array" ref="Q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579</v>
      </c>
      <c r="R6" s="18" t="str" cm="1">
        <f t="array" aca="1" ref="R6" ca="1">_xlfn.IFS(
  AND(Tableau2[[#This Row],[Category]]="Part",Tableau2[[#This Row],[Is_CreoToOracle]]&lt;&gt;""),INDEX(Tableau_LOTS_2[Gestion SAT],Tableau2[[#This Row],[Is_CreoToOracle]]),
  1,""
  )</f>
        <v/>
      </c>
      <c r="S6" s="18" t="str" cm="1">
        <f t="array" aca="1" ref="S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870-3400121100AG</v>
      </c>
      <c r="U6" s="18" t="str" cm="1">
        <f t="array" ref="U6">_xlfn.IFS(
Tableau2[[#This Row],[Is_CreoToOracle]]&lt;&gt;"",INDEX(Tableau_LOTS_2[Description],Tableau2[[#This Row],[Is_CreoToOracle]]),
TRUE,Tableau2[[#This Row],[Name]]
)</f>
        <v>L=1800 - VERT STRUCT PROFIL</v>
      </c>
      <c r="V6" s="18" cm="1">
        <f t="array" ref="V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6" s="18" t="str" cm="1">
        <f t="array" aca="1" ref="W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6" s="18" t="str">
        <f>TRIM(IF(ISNUMBER(SEARCH(" RAL",Tableau2[[#This Row],[Description]])),MID(Tableau2[[#This Row],[Description]],FIND(" RAL",Tableau2[[#This Row],[Description]]),8),""))</f>
        <v/>
      </c>
      <c r="Y6" s="18" t="str" cm="1">
        <f t="array" aca="1" ref="Y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" s="18" t="str" cm="1">
        <f t="array" aca="1" ref="Z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" s="18" t="str" cm="1">
        <f t="array" ref="AA6">_xlfn.IFS(
Tableau2[[#This Row],[Is_CreoToOracle]]&lt;&gt;"",INDEX(Tableau_LOTS_2[Critique],Tableau2[[#This Row],[Is_CreoToOracle]]),
TRUE,""
)</f>
        <v/>
      </c>
    </row>
    <row r="7" spans="1:27" s="20" customFormat="1" outlineLevel="3" x14ac:dyDescent="0.25">
      <c r="A7" s="37">
        <v>4</v>
      </c>
      <c r="B7" s="38"/>
      <c r="C7" s="39"/>
      <c r="D7" s="40"/>
      <c r="E7" s="41">
        <v>4</v>
      </c>
      <c r="F7" s="41"/>
      <c r="G7" s="18">
        <v>4</v>
      </c>
      <c r="H7" s="19" t="s">
        <v>1000</v>
      </c>
      <c r="I7" s="41" t="s">
        <v>6033</v>
      </c>
      <c r="J7" s="41" t="s">
        <v>6</v>
      </c>
      <c r="K7" s="41"/>
      <c r="L7" s="41"/>
      <c r="M7" s="18" t="str">
        <f t="shared" si="1"/>
        <v>||</v>
      </c>
      <c r="N7" s="18" t="str" cm="1">
        <f t="array" aca="1" ref="N7" ca="1">IFERROR(LOOKUP(2,1/(INDIRECT(ADDRESS(ROW($A$2),COLUMN($A$2))&amp;":"&amp;ADDRESS(ROW(),COLUMN($A$2)))=(Tableau2[[#This Row],[Level]]-1)),INDIRECT(ADDRESS(ROW($H$2),COLUMN($H$2))&amp;":"&amp;ADDRESS(ROW(),COLUMN($H$2)))),"")</f>
        <v>GVEAC7D10-SE01</v>
      </c>
      <c r="O7" s="18" t="str" cm="1">
        <f t="array" aca="1" ref="O7" ca="1">IF(AND(TEXT(INDIRECT(ADDRESS(ROW()+1,COLUMN($N$2))),"0")=TEXT(Tableau2[[#This Row],[Number]],"0"),Tableau2[[#This Row],[Number]]&lt;&gt;Tableau2[[#This Row],[Parent]]),"Assembly","Part")</f>
        <v>Part</v>
      </c>
      <c r="P7" s="18" t="str" cm="1">
        <f t="array" ref="P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870-3400128900</v>
      </c>
      <c r="Q7" s="18" cm="1">
        <f t="array" ref="Q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581</v>
      </c>
      <c r="R7" s="18" t="str" cm="1">
        <f t="array" aca="1" ref="R7" ca="1">_xlfn.IFS(
  AND(Tableau2[[#This Row],[Category]]="Part",Tableau2[[#This Row],[Is_CreoToOracle]]&lt;&gt;""),INDEX(Tableau_LOTS_2[Gestion SAT],Tableau2[[#This Row],[Is_CreoToOracle]]),
  1,""
  )</f>
        <v/>
      </c>
      <c r="S7" s="18" t="str" cm="1">
        <f t="array" aca="1" ref="S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870-3400128900AE</v>
      </c>
      <c r="U7" s="18" t="str" cm="1">
        <f t="array" ref="U7">_xlfn.IFS(
Tableau2[[#This Row],[Is_CreoToOracle]]&lt;&gt;"",INDEX(Tableau_LOTS_2[Description],Tableau2[[#This Row],[Is_CreoToOracle]]),
TRUE,Tableau2[[#This Row],[Name]]
)</f>
        <v>L=700 - STRUCTURE PROFIL</v>
      </c>
      <c r="V7" s="18" cm="1">
        <f t="array" ref="V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7" s="18" t="str" cm="1">
        <f t="array" aca="1" ref="W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7" s="18" t="str">
        <f>TRIM(IF(ISNUMBER(SEARCH(" RAL",Tableau2[[#This Row],[Description]])),MID(Tableau2[[#This Row],[Description]],FIND(" RAL",Tableau2[[#This Row],[Description]]),8),""))</f>
        <v/>
      </c>
      <c r="Y7" s="18" t="str" cm="1">
        <f t="array" aca="1" ref="Y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" s="18" t="str" cm="1">
        <f t="array" aca="1" ref="Z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7" s="18" t="str" cm="1">
        <f t="array" ref="AA7">_xlfn.IFS(
Tableau2[[#This Row],[Is_CreoToOracle]]&lt;&gt;"",INDEX(Tableau_LOTS_2[Critique],Tableau2[[#This Row],[Is_CreoToOracle]]),
TRUE,""
)</f>
        <v/>
      </c>
    </row>
    <row r="8" spans="1:27" s="20" customFormat="1" outlineLevel="3" x14ac:dyDescent="0.25">
      <c r="A8" s="37">
        <v>4</v>
      </c>
      <c r="B8" s="38"/>
      <c r="C8" s="39"/>
      <c r="D8" s="40"/>
      <c r="E8" s="41">
        <v>4</v>
      </c>
      <c r="F8" s="41"/>
      <c r="G8" s="18">
        <v>4</v>
      </c>
      <c r="H8" s="19" t="s">
        <v>985</v>
      </c>
      <c r="I8" s="41" t="s">
        <v>6033</v>
      </c>
      <c r="J8" s="41" t="s">
        <v>6</v>
      </c>
      <c r="K8" s="41"/>
      <c r="L8" s="41"/>
      <c r="M8" s="18" t="str">
        <f t="shared" si="1"/>
        <v>||</v>
      </c>
      <c r="N8" s="18" t="str" cm="1">
        <f t="array" aca="1" ref="N8" ca="1">IFERROR(LOOKUP(2,1/(INDIRECT(ADDRESS(ROW($A$2),COLUMN($A$2))&amp;":"&amp;ADDRESS(ROW(),COLUMN($A$2)))=(Tableau2[[#This Row],[Level]]-1)),INDIRECT(ADDRESS(ROW($H$2),COLUMN($H$2))&amp;":"&amp;ADDRESS(ROW(),COLUMN($H$2)))),"")</f>
        <v>GVEAC7D10-SE01</v>
      </c>
      <c r="O8" s="18" t="str" cm="1">
        <f t="array" aca="1" ref="O8" ca="1">IF(AND(TEXT(INDIRECT(ADDRESS(ROW()+1,COLUMN($N$2))),"0")=TEXT(Tableau2[[#This Row],[Number]],"0"),Tableau2[[#This Row],[Number]]&lt;&gt;Tableau2[[#This Row],[Parent]]),"Assembly","Part")</f>
        <v>Part</v>
      </c>
      <c r="P8" s="18" t="str" cm="1">
        <f t="array" ref="P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870-3400120900</v>
      </c>
      <c r="Q8" s="18" cm="1">
        <f t="array" ref="Q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577</v>
      </c>
      <c r="R8" s="18" t="str" cm="1">
        <f t="array" aca="1" ref="R8" ca="1">_xlfn.IFS(
  AND(Tableau2[[#This Row],[Category]]="Part",Tableau2[[#This Row],[Is_CreoToOracle]]&lt;&gt;""),INDEX(Tableau_LOTS_2[Gestion SAT],Tableau2[[#This Row],[Is_CreoToOracle]]),
  1,""
  )</f>
        <v/>
      </c>
      <c r="S8" s="18" t="str" cm="1">
        <f t="array" aca="1" ref="S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870-3400120900AF</v>
      </c>
      <c r="U8" s="18" t="str" cm="1">
        <f t="array" ref="U8">_xlfn.IFS(
Tableau2[[#This Row],[Is_CreoToOracle]]&lt;&gt;"",INDEX(Tableau_LOTS_2[Description],Tableau2[[#This Row],[Is_CreoToOracle]]),
TRUE,Tableau2[[#This Row],[Name]]
)</f>
        <v>L=1000 - STRUCTURE PROFIL</v>
      </c>
      <c r="V8" s="18" cm="1">
        <f t="array" ref="V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8" s="18" t="str" cm="1">
        <f t="array" aca="1" ref="W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8" s="18" t="str">
        <f>TRIM(IF(ISNUMBER(SEARCH(" RAL",Tableau2[[#This Row],[Description]])),MID(Tableau2[[#This Row],[Description]],FIND(" RAL",Tableau2[[#This Row],[Description]]),8),""))</f>
        <v/>
      </c>
      <c r="Y8" s="18" t="str" cm="1">
        <f t="array" aca="1" ref="Y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" s="18" t="str" cm="1">
        <f t="array" aca="1" ref="Z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8" s="18" t="str" cm="1">
        <f t="array" ref="AA8">_xlfn.IFS(
Tableau2[[#This Row],[Is_CreoToOracle]]&lt;&gt;"",INDEX(Tableau_LOTS_2[Critique],Tableau2[[#This Row],[Is_CreoToOracle]]),
TRUE,""
)</f>
        <v/>
      </c>
    </row>
    <row r="9" spans="1:27" s="14" customFormat="1" outlineLevel="3" x14ac:dyDescent="0.25">
      <c r="A9" s="32">
        <v>4</v>
      </c>
      <c r="B9" s="34"/>
      <c r="C9" s="35"/>
      <c r="D9" s="36"/>
      <c r="E9" s="42">
        <v>4</v>
      </c>
      <c r="F9" s="42"/>
      <c r="G9" s="21">
        <v>8</v>
      </c>
      <c r="H9" s="22" t="s">
        <v>5875</v>
      </c>
      <c r="I9" s="42" t="s">
        <v>5533</v>
      </c>
      <c r="J9" s="42" t="s">
        <v>6</v>
      </c>
      <c r="K9" s="42"/>
      <c r="L9" s="42" t="s">
        <v>5534</v>
      </c>
      <c r="M9" s="21" t="str">
        <f t="shared" si="1"/>
        <v>||</v>
      </c>
      <c r="N9" s="21" t="str" cm="1">
        <f t="array" aca="1" ref="N9" ca="1">IFERROR(LOOKUP(2,1/(INDIRECT(ADDRESS(ROW($A$2),COLUMN($A$2))&amp;":"&amp;ADDRESS(ROW(),COLUMN($A$2)))=(Tableau2[[#This Row],[Level]]-1)),INDIRECT(ADDRESS(ROW($H$2),COLUMN($H$2))&amp;":"&amp;ADDRESS(ROW(),COLUMN($H$2)))),"")</f>
        <v>GVEAC7D10-SE01</v>
      </c>
      <c r="O9" s="21" t="str" cm="1">
        <f t="array" aca="1" ref="O9" ca="1">IF(AND(TEXT(INDIRECT(ADDRESS(ROW()+1,COLUMN($N$2))),"0")=TEXT(Tableau2[[#This Row],[Number]],"0"),Tableau2[[#This Row],[Number]]&lt;&gt;Tableau2[[#This Row],[Parent]]),"Assembly","Part")</f>
        <v>Assembly</v>
      </c>
      <c r="P9" s="21" t="str" cm="1">
        <f t="array" ref="P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870-3400120600_SCR</v>
      </c>
      <c r="Q9" s="21" t="str" cm="1">
        <f t="array" ref="Q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9" s="21" t="str" cm="1">
        <f t="array" aca="1" ref="R9" ca="1">_xlfn.IFS(
  AND(Tableau2[[#This Row],[Category]]="Part",Tableau2[[#This Row],[Is_CreoToOracle]]&lt;&gt;""),INDEX(Tableau_LOTS_2[Gestion SAT],Tableau2[[#This Row],[Is_CreoToOracle]]),
  1,""
  )</f>
        <v/>
      </c>
      <c r="S9" s="21" t="str" cm="1">
        <f t="array" aca="1" ref="S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870-3400120600_SCR</v>
      </c>
      <c r="U9" s="21" t="str" cm="1">
        <f t="array" ref="U9">_xlfn.IFS(
Tableau2[[#This Row],[Is_CreoToOracle]]&lt;&gt;"",INDEX(Tableau_LOTS_2[Description],Tableau2[[#This Row],[Is_CreoToOracle]]),
TRUE,Tableau2[[#This Row],[Name]]
)</f>
        <v>CORNER PIECE PLATE + SCREWS</v>
      </c>
      <c r="V9" s="21" cm="1">
        <f t="array" ref="V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9" s="21" t="str" cm="1">
        <f t="array" aca="1" ref="W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9" s="21" t="str">
        <f>TRIM(IF(ISNUMBER(SEARCH(" RAL",Tableau2[[#This Row],[Description]])),MID(Tableau2[[#This Row],[Description]],FIND(" RAL",Tableau2[[#This Row],[Description]]),8),""))</f>
        <v/>
      </c>
      <c r="Y9" s="21" t="str" cm="1">
        <f t="array" aca="1" ref="Y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" s="21" t="str" cm="1">
        <f t="array" aca="1" ref="Z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9" s="21" t="str" cm="1">
        <f t="array" ref="AA9">_xlfn.IFS(
Tableau2[[#This Row],[Is_CreoToOracle]]&lt;&gt;"",INDEX(Tableau_LOTS_2[Critique],Tableau2[[#This Row],[Is_CreoToOracle]]),
TRUE,""
)</f>
        <v/>
      </c>
    </row>
    <row r="10" spans="1:27" s="20" customFormat="1" outlineLevel="4" x14ac:dyDescent="0.25">
      <c r="A10" s="37">
        <v>5</v>
      </c>
      <c r="B10" s="38"/>
      <c r="C10" s="39"/>
      <c r="D10" s="40"/>
      <c r="E10" s="41"/>
      <c r="F10" s="43">
        <v>5</v>
      </c>
      <c r="G10" s="23">
        <v>8</v>
      </c>
      <c r="H10" s="24" t="s">
        <v>976</v>
      </c>
      <c r="I10" s="43" t="s">
        <v>5535</v>
      </c>
      <c r="J10" s="43" t="s">
        <v>6</v>
      </c>
      <c r="K10" s="43"/>
      <c r="L10" s="43"/>
      <c r="M10" s="23" t="str">
        <f t="shared" si="1"/>
        <v>||</v>
      </c>
      <c r="N10" s="23" t="str" cm="1">
        <f t="array" aca="1" ref="N10" ca="1">IFERROR(LOOKUP(2,1/(INDIRECT(ADDRESS(ROW($A$2),COLUMN($A$2))&amp;":"&amp;ADDRESS(ROW(),COLUMN($A$2)))=(Tableau2[[#This Row],[Level]]-1)),INDIRECT(ADDRESS(ROW($H$2),COLUMN($H$2))&amp;":"&amp;ADDRESS(ROW(),COLUMN($H$2)))),"")</f>
        <v>870-3400120600_SCR</v>
      </c>
      <c r="O10" s="23" t="str" cm="1">
        <f t="array" aca="1" ref="O10" ca="1">IF(AND(TEXT(INDIRECT(ADDRESS(ROW()+1,COLUMN($N$2))),"0")=TEXT(Tableau2[[#This Row],[Number]],"0"),Tableau2[[#This Row],[Number]]&lt;&gt;Tableau2[[#This Row],[Parent]]),"Assembly","Part")</f>
        <v>Part</v>
      </c>
      <c r="P10" s="23" t="str" cm="1">
        <f t="array" ref="P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870-3400120600</v>
      </c>
      <c r="Q10" s="23" cm="1">
        <f t="array" ref="Q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575</v>
      </c>
      <c r="R10" s="23" t="str" cm="1">
        <f t="array" aca="1" ref="R10" ca="1">_xlfn.IFS(
  AND(Tableau2[[#This Row],[Category]]="Part",Tableau2[[#This Row],[Is_CreoToOracle]]&lt;&gt;""),INDEX(Tableau_LOTS_2[Gestion SAT],Tableau2[[#This Row],[Is_CreoToOracle]]),
  1,""
  )</f>
        <v/>
      </c>
      <c r="S10" s="23" t="str" cm="1">
        <f t="array" aca="1" ref="S1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870-3400161200AD</v>
      </c>
      <c r="U10" s="23" t="str" cm="1">
        <f t="array" ref="U10">_xlfn.IFS(
Tableau2[[#This Row],[Is_CreoToOracle]]&lt;&gt;"",INDEX(Tableau_LOTS_2[Description],Tableau2[[#This Row],[Is_CreoToOracle]]),
TRUE,Tableau2[[#This Row],[Name]]
)</f>
        <v>CORNER PIECE PLATE</v>
      </c>
      <c r="V10" s="23" cm="1">
        <f t="array" ref="V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10" s="23" t="str" cm="1">
        <f t="array" aca="1" ref="W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10" s="23" t="str">
        <f>TRIM(IF(ISNUMBER(SEARCH(" RAL",Tableau2[[#This Row],[Description]])),MID(Tableau2[[#This Row],[Description]],FIND(" RAL",Tableau2[[#This Row],[Description]]),8),""))</f>
        <v/>
      </c>
      <c r="Y10" s="23" t="str" cm="1">
        <f t="array" aca="1" ref="Y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" s="23" t="str" cm="1">
        <f t="array" aca="1" ref="Z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0" s="23" t="str" cm="1">
        <f t="array" ref="AA10">_xlfn.IFS(
Tableau2[[#This Row],[Is_CreoToOracle]]&lt;&gt;"",INDEX(Tableau_LOTS_2[Critique],Tableau2[[#This Row],[Is_CreoToOracle]]),
TRUE,""
)</f>
        <v/>
      </c>
    </row>
    <row r="11" spans="1:27" s="20" customFormat="1" outlineLevel="4" x14ac:dyDescent="0.25">
      <c r="A11" s="37">
        <v>5</v>
      </c>
      <c r="B11" s="38"/>
      <c r="C11" s="39"/>
      <c r="D11" s="40"/>
      <c r="E11" s="41"/>
      <c r="F11" s="43">
        <v>5</v>
      </c>
      <c r="G11" s="23">
        <v>96</v>
      </c>
      <c r="H11" s="24">
        <v>2113000601</v>
      </c>
      <c r="I11" s="43" t="s">
        <v>377</v>
      </c>
      <c r="J11" s="43" t="s">
        <v>6</v>
      </c>
      <c r="K11" s="43"/>
      <c r="L11" s="43"/>
      <c r="M11" s="23" t="str">
        <f t="shared" si="1"/>
        <v>||</v>
      </c>
      <c r="N11" s="23" t="str" cm="1">
        <f t="array" aca="1" ref="N11" ca="1">IFERROR(LOOKUP(2,1/(INDIRECT(ADDRESS(ROW($A$2),COLUMN($A$2))&amp;":"&amp;ADDRESS(ROW(),COLUMN($A$2)))=(Tableau2[[#This Row],[Level]]-1)),INDIRECT(ADDRESS(ROW($H$2),COLUMN($H$2))&amp;":"&amp;ADDRESS(ROW(),COLUMN($H$2)))),"")</f>
        <v>870-3400120600_SCR</v>
      </c>
      <c r="O11" s="23" t="str" cm="1">
        <f t="array" aca="1" ref="O11" ca="1">IF(AND(TEXT(INDIRECT(ADDRESS(ROW()+1,COLUMN($N$2))),"0")=TEXT(Tableau2[[#This Row],[Number]],"0"),Tableau2[[#This Row],[Number]]&lt;&gt;Tableau2[[#This Row],[Parent]]),"Assembly","Part")</f>
        <v>Part</v>
      </c>
      <c r="P11" s="23" cm="1">
        <f t="array" ref="P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2113000601</v>
      </c>
      <c r="Q11" s="23" cm="1">
        <f t="array" ref="Q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319</v>
      </c>
      <c r="R11" s="23" t="str" cm="1">
        <f t="array" aca="1" ref="R11" ca="1">_xlfn.IFS(
  AND(Tableau2[[#This Row],[Category]]="Part",Tableau2[[#This Row],[Is_CreoToOracle]]&lt;&gt;""),INDEX(Tableau_LOTS_2[Gestion SAT],Tableau2[[#This Row],[Is_CreoToOracle]]),
  1,""
  )</f>
        <v/>
      </c>
      <c r="S11" s="23" t="str" cm="1">
        <f t="array" aca="1" ref="S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U11" s="23" t="str" cm="1">
        <f t="array" ref="U11">_xlfn.IFS(
Tableau2[[#This Row],[Is_CreoToOracle]]&lt;&gt;"",INDEX(Tableau_LOTS_2[Description],Tableau2[[#This Row],[Is_CreoToOracle]]),
TRUE,Tableau2[[#This Row],[Name]]
)</f>
        <v>BLIND RIVET R HD 6.5MM X 14.1MM C.STL</v>
      </c>
      <c r="V11" s="23" cm="1">
        <f t="array" ref="V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96</v>
      </c>
      <c r="W11" s="23" t="str" cm="1">
        <f t="array" aca="1" ref="W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" s="23" t="str">
        <f>TRIM(IF(ISNUMBER(SEARCH(" RAL",Tableau2[[#This Row],[Description]])),MID(Tableau2[[#This Row],[Description]],FIND(" RAL",Tableau2[[#This Row],[Description]]),8),""))</f>
        <v/>
      </c>
      <c r="Y11" s="23" t="str" cm="1">
        <f t="array" aca="1" ref="Y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" s="23" t="str" cm="1">
        <f t="array" aca="1" ref="Z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1" s="23" t="str" cm="1">
        <f t="array" ref="AA11">_xlfn.IFS(
Tableau2[[#This Row],[Is_CreoToOracle]]&lt;&gt;"",INDEX(Tableau_LOTS_2[Critique],Tableau2[[#This Row],[Is_CreoToOracle]]),
TRUE,""
)</f>
        <v/>
      </c>
    </row>
    <row r="12" spans="1:27" s="20" customFormat="1" outlineLevel="3" x14ac:dyDescent="0.25">
      <c r="A12" s="37">
        <v>4</v>
      </c>
      <c r="B12" s="38"/>
      <c r="C12" s="39"/>
      <c r="D12" s="40"/>
      <c r="E12" s="41">
        <v>4</v>
      </c>
      <c r="F12" s="41"/>
      <c r="G12" s="18">
        <v>94</v>
      </c>
      <c r="H12" s="19" t="s">
        <v>848</v>
      </c>
      <c r="I12" s="41" t="s">
        <v>849</v>
      </c>
      <c r="J12" s="41" t="s">
        <v>6</v>
      </c>
      <c r="K12" s="41"/>
      <c r="L12" s="41"/>
      <c r="M12" s="18" t="str">
        <f t="shared" si="1"/>
        <v>||</v>
      </c>
      <c r="N12" s="18" t="str" cm="1">
        <f t="array" aca="1" ref="N12" ca="1">IFERROR(LOOKUP(2,1/(INDIRECT(ADDRESS(ROW($A$2),COLUMN($A$2))&amp;":"&amp;ADDRESS(ROW(),COLUMN($A$2)))=(Tableau2[[#This Row],[Level]]-1)),INDIRECT(ADDRESS(ROW($H$2),COLUMN($H$2))&amp;":"&amp;ADDRESS(ROW(),COLUMN($H$2)))),"")</f>
        <v>GVEAC7D10-SE01</v>
      </c>
      <c r="O12" s="18" t="str" cm="1">
        <f t="array" aca="1" ref="O12" ca="1">IF(AND(TEXT(INDIRECT(ADDRESS(ROW()+1,COLUMN($N$2))),"0")=TEXT(Tableau2[[#This Row],[Number]],"0"),Tableau2[[#This Row],[Number]]&lt;&gt;Tableau2[[#This Row],[Parent]]),"Assembly","Part")</f>
        <v>Part</v>
      </c>
      <c r="P12" s="18" t="str" cm="1">
        <f t="array" ref="P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803-0984</v>
      </c>
      <c r="Q12" s="18" cm="1">
        <f t="array" ref="Q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527</v>
      </c>
      <c r="R12" s="18" t="str" cm="1">
        <f t="array" aca="1" ref="R12" ca="1">_xlfn.IFS(
  AND(Tableau2[[#This Row],[Category]]="Part",Tableau2[[#This Row],[Is_CreoToOracle]]&lt;&gt;""),INDEX(Tableau_LOTS_2[Gestion SAT],Tableau2[[#This Row],[Is_CreoToOracle]]),
  1,""
  )</f>
        <v>Y</v>
      </c>
      <c r="S12" s="18" t="str" cm="1">
        <f t="array" aca="1" ref="S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803-0984</v>
      </c>
      <c r="U12" s="18" t="str" cm="1">
        <f t="array" ref="U12">_xlfn.IFS(
Tableau2[[#This Row],[Is_CreoToOracle]]&lt;&gt;"",INDEX(Tableau_LOTS_2[Description],Tableau2[[#This Row],[Is_CreoToOracle]]),
TRUE,Tableau2[[#This Row],[Name]]
)</f>
        <v>M6 TOGGLE NUT</v>
      </c>
      <c r="V12" s="18" cm="1">
        <f t="array" ref="V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94</v>
      </c>
      <c r="W12" s="18" t="str" cm="1">
        <f t="array" aca="1" ref="W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" s="18" t="str">
        <f>TRIM(IF(ISNUMBER(SEARCH(" RAL",Tableau2[[#This Row],[Description]])),MID(Tableau2[[#This Row],[Description]],FIND(" RAL",Tableau2[[#This Row],[Description]]),8),""))</f>
        <v/>
      </c>
      <c r="Y12" s="18" t="str" cm="1">
        <f t="array" aca="1" ref="Y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" s="18" t="str" cm="1">
        <f t="array" aca="1" ref="Z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2" s="18" t="str" cm="1">
        <f t="array" ref="AA12">_xlfn.IFS(
Tableau2[[#This Row],[Is_CreoToOracle]]&lt;&gt;"",INDEX(Tableau_LOTS_2[Critique],Tableau2[[#This Row],[Is_CreoToOracle]]),
TRUE,""
)</f>
        <v/>
      </c>
    </row>
    <row r="13" spans="1:27" s="14" customFormat="1" outlineLevel="2" x14ac:dyDescent="0.25">
      <c r="A13" s="32">
        <v>3</v>
      </c>
      <c r="B13" s="34"/>
      <c r="C13" s="35"/>
      <c r="D13" s="36">
        <v>3</v>
      </c>
      <c r="E13" s="36"/>
      <c r="F13" s="36"/>
      <c r="G13" s="17">
        <v>1</v>
      </c>
      <c r="H13" s="25" t="s">
        <v>5876</v>
      </c>
      <c r="I13" s="36" t="s">
        <v>5536</v>
      </c>
      <c r="J13" s="36" t="s">
        <v>6</v>
      </c>
      <c r="K13" s="36"/>
      <c r="L13" s="36" t="s">
        <v>5537</v>
      </c>
      <c r="M13" s="17" t="str">
        <f t="shared" si="1"/>
        <v>||</v>
      </c>
      <c r="N13" s="17" t="str" cm="1">
        <f t="array" aca="1" ref="N13" ca="1">IFERROR(LOOKUP(2,1/(INDIRECT(ADDRESS(ROW($A$2),COLUMN($A$2))&amp;":"&amp;ADDRESS(ROW(),COLUMN($A$2)))=(Tableau2[[#This Row],[Level]]-1)),INDIRECT(ADDRESS(ROW($H$2),COLUMN($H$2))&amp;":"&amp;ADDRESS(ROW(),COLUMN($H$2)))),"")</f>
        <v>GVEAC7D10-CTO-PF-A45</v>
      </c>
      <c r="O13" s="17" t="str" cm="1">
        <f t="array" aca="1" ref="O13" ca="1">IF(AND(TEXT(INDIRECT(ADDRESS(ROW()+1,COLUMN($N$2))),"0")=TEXT(Tableau2[[#This Row],[Number]],"0"),Tableau2[[#This Row],[Number]]&lt;&gt;Tableau2[[#This Row],[Parent]]),"Assembly","Part")</f>
        <v>Assembly</v>
      </c>
      <c r="P13" s="17" t="str" cm="1">
        <f t="array" ref="P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GVEAC7D10-SE02</v>
      </c>
      <c r="Q13" s="17" t="str" cm="1">
        <f t="array" ref="Q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" s="17" t="str" cm="1">
        <f t="array" aca="1" ref="R13" ca="1">_xlfn.IFS(
  AND(Tableau2[[#This Row],[Category]]="Part",Tableau2[[#This Row],[Is_CreoToOracle]]&lt;&gt;""),INDEX(Tableau_LOTS_2[Gestion SAT],Tableau2[[#This Row],[Is_CreoToOracle]]),
  1,""
  )</f>
        <v/>
      </c>
      <c r="S13" s="17" t="str" cm="1">
        <f t="array" aca="1" ref="S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GVEAC7D10-SE02</v>
      </c>
      <c r="U13" s="17" t="str" cm="1">
        <f t="array" ref="U13">_xlfn.IFS(
Tableau2[[#This Row],[Is_CreoToOracle]]&lt;&gt;"",INDEX(Tableau_LOTS_2[Description],Tableau2[[#This Row],[Is_CreoToOracle]]),
TRUE,Tableau2[[#This Row],[Name]]
)</f>
        <v>S/E Pied fixe</v>
      </c>
      <c r="V13" s="17" cm="1">
        <f t="array" ref="V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3" s="17" t="str" cm="1">
        <f t="array" aca="1" ref="W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3" s="17" t="str">
        <f>TRIM(IF(ISNUMBER(SEARCH(" RAL",Tableau2[[#This Row],[Description]])),MID(Tableau2[[#This Row],[Description]],FIND(" RAL",Tableau2[[#This Row],[Description]]),8),""))</f>
        <v/>
      </c>
      <c r="Y13" s="17" t="str" cm="1">
        <f t="array" aca="1" ref="Y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" s="17" t="str" cm="1">
        <f t="array" aca="1" ref="Z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3" s="17" t="str" cm="1">
        <f t="array" ref="AA13">_xlfn.IFS(
Tableau2[[#This Row],[Is_CreoToOracle]]&lt;&gt;"",INDEX(Tableau_LOTS_2[Critique],Tableau2[[#This Row],[Is_CreoToOracle]]),
TRUE,""
)</f>
        <v/>
      </c>
    </row>
    <row r="14" spans="1:27" s="20" customFormat="1" outlineLevel="3" x14ac:dyDescent="0.25">
      <c r="A14" s="37">
        <v>4</v>
      </c>
      <c r="B14" s="38"/>
      <c r="C14" s="39"/>
      <c r="D14" s="40"/>
      <c r="E14" s="41">
        <v>4</v>
      </c>
      <c r="F14" s="41"/>
      <c r="G14" s="18">
        <v>4</v>
      </c>
      <c r="H14" s="19" t="s">
        <v>5877</v>
      </c>
      <c r="I14" s="41" t="s">
        <v>5538</v>
      </c>
      <c r="J14" s="41">
        <v>5</v>
      </c>
      <c r="K14" s="41" t="s">
        <v>3647</v>
      </c>
      <c r="L14" s="41" t="s">
        <v>5539</v>
      </c>
      <c r="M14" s="18" t="str">
        <f t="shared" si="1"/>
        <v>||</v>
      </c>
      <c r="N14" s="18" t="str" cm="1">
        <f t="array" aca="1" ref="N14" ca="1">IFERROR(LOOKUP(2,1/(INDIRECT(ADDRESS(ROW($A$2),COLUMN($A$2))&amp;":"&amp;ADDRESS(ROW(),COLUMN($A$2)))=(Tableau2[[#This Row],[Level]]-1)),INDIRECT(ADDRESS(ROW($H$2),COLUMN($H$2))&amp;":"&amp;ADDRESS(ROW(),COLUMN($H$2)))),"")</f>
        <v>GVEAC7D10-SE02</v>
      </c>
      <c r="O14" s="18" t="str" cm="1">
        <f t="array" aca="1" ref="O14" ca="1">IF(AND(TEXT(INDIRECT(ADDRESS(ROW()+1,COLUMN($N$2))),"0")=TEXT(Tableau2[[#This Row],[Number]],"0"),Tableau2[[#This Row],[Number]]&lt;&gt;Tableau2[[#This Row],[Parent]]),"Assembly","Part")</f>
        <v>Part</v>
      </c>
      <c r="P14" s="18" t="str" cm="1">
        <f t="array" ref="P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870-34409905</v>
      </c>
      <c r="Q14" s="18" t="str" cm="1">
        <f t="array" ref="Q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4" s="18" t="str" cm="1">
        <f t="array" aca="1" ref="R14" ca="1">_xlfn.IFS(
  AND(Tableau2[[#This Row],[Category]]="Part",Tableau2[[#This Row],[Is_CreoToOracle]]&lt;&gt;""),INDEX(Tableau_LOTS_2[Gestion SAT],Tableau2[[#This Row],[Is_CreoToOracle]]),
  1,""
  )</f>
        <v/>
      </c>
      <c r="S14" s="18" t="str" cm="1">
        <f t="array" aca="1" ref="S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870-34409905_05</v>
      </c>
      <c r="U14" s="18" t="str" cm="1">
        <f t="array" ref="U14">_xlfn.IFS(
Tableau2[[#This Row],[Is_CreoToOracle]]&lt;&gt;"",INDEX(Tableau_LOTS_2[Description],Tableau2[[#This Row],[Is_CreoToOracle]]),
TRUE,Tableau2[[#This Row],[Name]]
)</f>
        <v>SMT PIED H100</v>
      </c>
      <c r="V14" s="18" cm="1">
        <f t="array" ref="V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4" s="18" t="str" cm="1">
        <f t="array" aca="1" ref="W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14" s="18" t="str">
        <f>TRIM(IF(ISNUMBER(SEARCH(" RAL",Tableau2[[#This Row],[Description]])),MID(Tableau2[[#This Row],[Description]],FIND(" RAL",Tableau2[[#This Row],[Description]]),8),""))</f>
        <v/>
      </c>
      <c r="Y14" s="18" t="str" cm="1">
        <f t="array" aca="1" ref="Y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14" s="18" t="str" cm="1">
        <f t="array" aca="1" ref="Z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4" s="18" t="str" cm="1">
        <f t="array" ref="AA14">_xlfn.IFS(
Tableau2[[#This Row],[Is_CreoToOracle]]&lt;&gt;"",INDEX(Tableau_LOTS_2[Critique],Tableau2[[#This Row],[Is_CreoToOracle]]),
TRUE,""
)</f>
        <v/>
      </c>
    </row>
    <row r="15" spans="1:27" s="20" customFormat="1" outlineLevel="3" x14ac:dyDescent="0.25">
      <c r="A15" s="37">
        <v>4</v>
      </c>
      <c r="B15" s="38"/>
      <c r="C15" s="39"/>
      <c r="D15" s="40"/>
      <c r="E15" s="41">
        <v>4</v>
      </c>
      <c r="F15" s="41"/>
      <c r="G15" s="18">
        <v>16</v>
      </c>
      <c r="H15" s="19">
        <v>2113000601</v>
      </c>
      <c r="I15" s="41" t="s">
        <v>377</v>
      </c>
      <c r="J15" s="41" t="s">
        <v>6</v>
      </c>
      <c r="K15" s="41"/>
      <c r="L15" s="41"/>
      <c r="M15" s="18" t="str">
        <f t="shared" si="1"/>
        <v>||</v>
      </c>
      <c r="N15" s="18" t="str" cm="1">
        <f t="array" aca="1" ref="N15" ca="1">IFERROR(LOOKUP(2,1/(INDIRECT(ADDRESS(ROW($A$2),COLUMN($A$2))&amp;":"&amp;ADDRESS(ROW(),COLUMN($A$2)))=(Tableau2[[#This Row],[Level]]-1)),INDIRECT(ADDRESS(ROW($H$2),COLUMN($H$2))&amp;":"&amp;ADDRESS(ROW(),COLUMN($H$2)))),"")</f>
        <v>GVEAC7D10-SE02</v>
      </c>
      <c r="O15" s="18" t="str" cm="1">
        <f t="array" aca="1" ref="O15" ca="1">IF(AND(TEXT(INDIRECT(ADDRESS(ROW()+1,COLUMN($N$2))),"0")=TEXT(Tableau2[[#This Row],[Number]],"0"),Tableau2[[#This Row],[Number]]&lt;&gt;Tableau2[[#This Row],[Parent]]),"Assembly","Part")</f>
        <v>Part</v>
      </c>
      <c r="P15" s="18" cm="1">
        <f t="array" ref="P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2113000601</v>
      </c>
      <c r="Q15" s="18" cm="1">
        <f t="array" ref="Q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319</v>
      </c>
      <c r="R15" s="18" t="str" cm="1">
        <f t="array" aca="1" ref="R15" ca="1">_xlfn.IFS(
  AND(Tableau2[[#This Row],[Category]]="Part",Tableau2[[#This Row],[Is_CreoToOracle]]&lt;&gt;""),INDEX(Tableau_LOTS_2[Gestion SAT],Tableau2[[#This Row],[Is_CreoToOracle]]),
  1,""
  )</f>
        <v/>
      </c>
      <c r="S15" s="18" t="str" cm="1">
        <f t="array" aca="1" ref="S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U15" s="18" t="str" cm="1">
        <f t="array" ref="U15">_xlfn.IFS(
Tableau2[[#This Row],[Is_CreoToOracle]]&lt;&gt;"",INDEX(Tableau_LOTS_2[Description],Tableau2[[#This Row],[Is_CreoToOracle]]),
TRUE,Tableau2[[#This Row],[Name]]
)</f>
        <v>BLIND RIVET R HD 6.5MM X 14.1MM C.STL</v>
      </c>
      <c r="V15" s="18" cm="1">
        <f t="array" ref="V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15" s="18" t="str" cm="1">
        <f t="array" aca="1" ref="W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5" s="18" t="str">
        <f>TRIM(IF(ISNUMBER(SEARCH(" RAL",Tableau2[[#This Row],[Description]])),MID(Tableau2[[#This Row],[Description]],FIND(" RAL",Tableau2[[#This Row],[Description]]),8),""))</f>
        <v/>
      </c>
      <c r="Y15" s="18" t="str" cm="1">
        <f t="array" aca="1" ref="Y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" s="18" t="str" cm="1">
        <f t="array" aca="1" ref="Z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5" s="18" t="str" cm="1">
        <f t="array" ref="AA15">_xlfn.IFS(
Tableau2[[#This Row],[Is_CreoToOracle]]&lt;&gt;"",INDEX(Tableau_LOTS_2[Critique],Tableau2[[#This Row],[Is_CreoToOracle]]),
TRUE,""
)</f>
        <v/>
      </c>
    </row>
    <row r="16" spans="1:27" s="14" customFormat="1" outlineLevel="1" x14ac:dyDescent="0.25">
      <c r="A16" s="32">
        <v>2</v>
      </c>
      <c r="B16" s="34"/>
      <c r="C16" s="35">
        <v>2</v>
      </c>
      <c r="D16" s="35"/>
      <c r="E16" s="35"/>
      <c r="F16" s="35"/>
      <c r="G16" s="16">
        <v>1</v>
      </c>
      <c r="H16" s="26" t="s">
        <v>5878</v>
      </c>
      <c r="I16" s="35" t="s">
        <v>5540</v>
      </c>
      <c r="J16" s="35" t="s">
        <v>6</v>
      </c>
      <c r="K16" s="35"/>
      <c r="L16" s="35" t="s">
        <v>5541</v>
      </c>
      <c r="M16" s="16" t="str">
        <f t="shared" si="1"/>
        <v>||</v>
      </c>
      <c r="N16" s="16" t="str" cm="1">
        <f t="array" aca="1" ref="N16" ca="1">IFERROR(LOOKUP(2,1/(INDIRECT(ADDRESS(ROW($A$2),COLUMN($A$2))&amp;":"&amp;ADDRESS(ROW(),COLUMN($A$2)))=(Tableau2[[#This Row],[Level]]-1)),INDIRECT(ADDRESS(ROW($H$2),COLUMN($H$2))&amp;":"&amp;ADDRESS(ROW(),COLUMN($H$2)))),"")</f>
        <v>QBOT21000_SE00</v>
      </c>
      <c r="O16" s="16" t="str" cm="1">
        <f t="array" aca="1" ref="O16" ca="1">IF(AND(TEXT(INDIRECT(ADDRESS(ROW()+1,COLUMN($N$2))),"0")=TEXT(Tableau2[[#This Row],[Number]],"0"),Tableau2[[#This Row],[Number]]&lt;&gt;Tableau2[[#This Row],[Parent]]),"Assembly","Part")</f>
        <v>Assembly</v>
      </c>
      <c r="P16" s="16" t="str" cm="1">
        <f t="array" ref="P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GVEAC7D10-SE04</v>
      </c>
      <c r="Q16" s="16" t="str" cm="1">
        <f t="array" ref="Q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6" s="16" t="str" cm="1">
        <f t="array" aca="1" ref="R16" ca="1">_xlfn.IFS(
  AND(Tableau2[[#This Row],[Category]]="Part",Tableau2[[#This Row],[Is_CreoToOracle]]&lt;&gt;""),INDEX(Tableau_LOTS_2[Gestion SAT],Tableau2[[#This Row],[Is_CreoToOracle]]),
  1,""
  )</f>
        <v/>
      </c>
      <c r="S16" s="16" t="str" cm="1">
        <f t="array" aca="1" ref="S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GVEAC7D10-SE04</v>
      </c>
      <c r="U16" s="16" t="str" cm="1">
        <f t="array" ref="U16">_xlfn.IFS(
Tableau2[[#This Row],[Is_CreoToOracle]]&lt;&gt;"",INDEX(Tableau_LOTS_2[Description],Tableau2[[#This Row],[Is_CreoToOracle]]),
TRUE,Tableau2[[#This Row],[Name]]
)</f>
        <v>S/E Palette pied fixe</v>
      </c>
      <c r="V16" s="16" cm="1">
        <f t="array" ref="V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6" s="16" t="str" cm="1">
        <f t="array" aca="1" ref="W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6" s="16" t="str">
        <f>TRIM(IF(ISNUMBER(SEARCH(" RAL",Tableau2[[#This Row],[Description]])),MID(Tableau2[[#This Row],[Description]],FIND(" RAL",Tableau2[[#This Row],[Description]]),8),""))</f>
        <v/>
      </c>
      <c r="Y16" s="16" t="str" cm="1">
        <f t="array" aca="1" ref="Y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" s="16" t="str" cm="1">
        <f t="array" aca="1" ref="Z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6" s="16" t="str" cm="1">
        <f t="array" ref="AA16">_xlfn.IFS(
Tableau2[[#This Row],[Is_CreoToOracle]]&lt;&gt;"",INDEX(Tableau_LOTS_2[Critique],Tableau2[[#This Row],[Is_CreoToOracle]]),
TRUE,""
)</f>
        <v/>
      </c>
    </row>
    <row r="17" spans="1:27" s="20" customFormat="1" outlineLevel="2" x14ac:dyDescent="0.25">
      <c r="A17" s="37">
        <v>3</v>
      </c>
      <c r="B17" s="38"/>
      <c r="C17" s="39"/>
      <c r="D17" s="40">
        <v>3</v>
      </c>
      <c r="E17" s="40"/>
      <c r="F17" s="40"/>
      <c r="G17" s="27">
        <v>1</v>
      </c>
      <c r="H17" s="28">
        <v>34411119</v>
      </c>
      <c r="I17" s="40" t="s">
        <v>5542</v>
      </c>
      <c r="J17" s="44">
        <v>1</v>
      </c>
      <c r="K17" s="40" t="s">
        <v>3599</v>
      </c>
      <c r="L17" s="40" t="s">
        <v>5543</v>
      </c>
      <c r="M17" s="27" t="str">
        <f t="shared" si="1"/>
        <v>||</v>
      </c>
      <c r="N17" s="27" t="str" cm="1">
        <f t="array" aca="1" ref="N17" ca="1">IFERROR(LOOKUP(2,1/(INDIRECT(ADDRESS(ROW($A$2),COLUMN($A$2))&amp;":"&amp;ADDRESS(ROW(),COLUMN($A$2)))=(Tableau2[[#This Row],[Level]]-1)),INDIRECT(ADDRESS(ROW($H$2),COLUMN($H$2))&amp;":"&amp;ADDRESS(ROW(),COLUMN($H$2)))),"")</f>
        <v>GVEAC7D10-SE04</v>
      </c>
      <c r="O17" s="27" t="str" cm="1">
        <f t="array" aca="1" ref="O17" ca="1">IF(AND(TEXT(INDIRECT(ADDRESS(ROW()+1,COLUMN($N$2))),"0")=TEXT(Tableau2[[#This Row],[Number]],"0"),Tableau2[[#This Row],[Number]]&lt;&gt;Tableau2[[#This Row],[Parent]]),"Assembly","Part")</f>
        <v>Part</v>
      </c>
      <c r="P17" s="27" cm="1">
        <f t="array" ref="P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34411119</v>
      </c>
      <c r="Q17" s="27" t="str" cm="1">
        <f t="array" ref="Q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7" s="27" t="str" cm="1">
        <f t="array" aca="1" ref="R17" ca="1">_xlfn.IFS(
  AND(Tableau2[[#This Row],[Category]]="Part",Tableau2[[#This Row],[Is_CreoToOracle]]&lt;&gt;""),INDEX(Tableau_LOTS_2[Gestion SAT],Tableau2[[#This Row],[Is_CreoToOracle]]),
  1,""
  )</f>
        <v/>
      </c>
      <c r="S17" s="27" t="str" cm="1">
        <f t="array" aca="1" ref="S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34411119_01</v>
      </c>
      <c r="U17" s="27" t="str" cm="1">
        <f t="array" ref="U17">_xlfn.IFS(
Tableau2[[#This Row],[Is_CreoToOracle]]&lt;&gt;"",INDEX(Tableau_LOTS_2[Description],Tableau2[[#This Row],[Is_CreoToOracle]]),
TRUE,Tableau2[[#This Row],[Name]]
)</f>
        <v>WOOD 34411119  PALETTE CELLULE 1000x1000 PLANCHER CROISE</v>
      </c>
      <c r="V17" s="27" cm="1">
        <f t="array" ref="V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7" s="27" t="str" cm="1">
        <f t="array" aca="1" ref="W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BOIS</v>
      </c>
      <c r="X17" s="27" t="str">
        <f>TRIM(IF(ISNUMBER(SEARCH(" RAL",Tableau2[[#This Row],[Description]])),MID(Tableau2[[#This Row],[Description]],FIND(" RAL",Tableau2[[#This Row],[Description]]),8),""))</f>
        <v/>
      </c>
      <c r="Y17" s="27" t="str" cm="1">
        <f t="array" aca="1" ref="Y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WOOD PIN</v>
      </c>
      <c r="Z17" s="27" t="str" cm="1">
        <f t="array" aca="1" ref="Z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7" s="27" t="str" cm="1">
        <f t="array" ref="AA17">_xlfn.IFS(
Tableau2[[#This Row],[Is_CreoToOracle]]&lt;&gt;"",INDEX(Tableau_LOTS_2[Critique],Tableau2[[#This Row],[Is_CreoToOracle]]),
TRUE,""
)</f>
        <v/>
      </c>
    </row>
    <row r="18" spans="1:27" s="14" customFormat="1" outlineLevel="2" x14ac:dyDescent="0.25">
      <c r="A18" s="32">
        <v>3</v>
      </c>
      <c r="B18" s="34"/>
      <c r="C18" s="35"/>
      <c r="D18" s="36">
        <v>3</v>
      </c>
      <c r="E18" s="36"/>
      <c r="F18" s="36"/>
      <c r="G18" s="17">
        <v>2</v>
      </c>
      <c r="H18" s="25" t="s">
        <v>5879</v>
      </c>
      <c r="I18" s="36" t="s">
        <v>5544</v>
      </c>
      <c r="J18" s="36" t="s">
        <v>6</v>
      </c>
      <c r="K18" s="36"/>
      <c r="L18" s="36" t="s">
        <v>5545</v>
      </c>
      <c r="M18" s="17" t="str">
        <f t="shared" si="1"/>
        <v>||</v>
      </c>
      <c r="N18" s="17" t="str" cm="1">
        <f t="array" aca="1" ref="N18" ca="1">IFERROR(LOOKUP(2,1/(INDIRECT(ADDRESS(ROW($A$2),COLUMN($A$2))&amp;":"&amp;ADDRESS(ROW(),COLUMN($A$2)))=(Tableau2[[#This Row],[Level]]-1)),INDIRECT(ADDRESS(ROW($H$2),COLUMN($H$2))&amp;":"&amp;ADDRESS(ROW(),COLUMN($H$2)))),"")</f>
        <v>GVEAC7D10-SE04</v>
      </c>
      <c r="O18" s="17" t="str" cm="1">
        <f t="array" aca="1" ref="O18" ca="1">IF(AND(TEXT(INDIRECT(ADDRESS(ROW()+1,COLUMN($N$2))),"0")=TEXT(Tableau2[[#This Row],[Number]],"0"),Tableau2[[#This Row],[Number]]&lt;&gt;Tableau2[[#This Row],[Parent]]),"Assembly","Part")</f>
        <v>Assembly</v>
      </c>
      <c r="P18" s="17" t="str" cm="1">
        <f t="array" ref="P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34411121_SCR</v>
      </c>
      <c r="Q18" s="17" t="str" cm="1">
        <f t="array" ref="Q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8" s="17" t="str" cm="1">
        <f t="array" aca="1" ref="R18" ca="1">_xlfn.IFS(
  AND(Tableau2[[#This Row],[Category]]="Part",Tableau2[[#This Row],[Is_CreoToOracle]]&lt;&gt;""),INDEX(Tableau_LOTS_2[Gestion SAT],Tableau2[[#This Row],[Is_CreoToOracle]]),
  1,""
  )</f>
        <v/>
      </c>
      <c r="S18" s="17" t="str" cm="1">
        <f t="array" aca="1" ref="S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34411121_SCR</v>
      </c>
      <c r="U18" s="17" t="str" cm="1">
        <f t="array" ref="U18">_xlfn.IFS(
Tableau2[[#This Row],[Is_CreoToOracle]]&lt;&gt;"",INDEX(Tableau_LOTS_2[Description],Tableau2[[#This Row],[Is_CreoToOracle]]),
TRUE,Tableau2[[#This Row],[Name]]
)</f>
        <v>SMT 34411121 CORNIERE ACIER FIX CELLULE 700 + SCREWS</v>
      </c>
      <c r="V18" s="17" cm="1">
        <f t="array" ref="V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8" s="17" t="str" cm="1">
        <f t="array" aca="1" ref="W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8" s="17" t="str">
        <f>TRIM(IF(ISNUMBER(SEARCH(" RAL",Tableau2[[#This Row],[Description]])),MID(Tableau2[[#This Row],[Description]],FIND(" RAL",Tableau2[[#This Row],[Description]]),8),""))</f>
        <v/>
      </c>
      <c r="Y18" s="17" t="str" cm="1">
        <f t="array" aca="1" ref="Y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" s="17" t="str" cm="1">
        <f t="array" aca="1" ref="Z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8" s="17" t="str" cm="1">
        <f t="array" ref="AA18">_xlfn.IFS(
Tableau2[[#This Row],[Is_CreoToOracle]]&lt;&gt;"",INDEX(Tableau_LOTS_2[Critique],Tableau2[[#This Row],[Is_CreoToOracle]]),
TRUE,""
)</f>
        <v/>
      </c>
    </row>
    <row r="19" spans="1:27" s="20" customFormat="1" outlineLevel="3" x14ac:dyDescent="0.25">
      <c r="A19" s="37">
        <v>4</v>
      </c>
      <c r="B19" s="38"/>
      <c r="C19" s="39"/>
      <c r="D19" s="40"/>
      <c r="E19" s="41">
        <v>4</v>
      </c>
      <c r="F19" s="41"/>
      <c r="G19" s="18">
        <v>2</v>
      </c>
      <c r="H19" s="19">
        <v>34411121</v>
      </c>
      <c r="I19" s="41" t="s">
        <v>5546</v>
      </c>
      <c r="J19" s="45">
        <v>2</v>
      </c>
      <c r="K19" s="45" t="s">
        <v>3646</v>
      </c>
      <c r="L19" s="41" t="s">
        <v>5547</v>
      </c>
      <c r="M19" s="18" t="str">
        <f t="shared" si="1"/>
        <v>||</v>
      </c>
      <c r="N19" s="18" t="str" cm="1">
        <f t="array" aca="1" ref="N19" ca="1">IFERROR(LOOKUP(2,1/(INDIRECT(ADDRESS(ROW($A$2),COLUMN($A$2))&amp;":"&amp;ADDRESS(ROW(),COLUMN($A$2)))=(Tableau2[[#This Row],[Level]]-1)),INDIRECT(ADDRESS(ROW($H$2),COLUMN($H$2))&amp;":"&amp;ADDRESS(ROW(),COLUMN($H$2)))),"")</f>
        <v>34411121_SCR</v>
      </c>
      <c r="O19" s="18" t="str" cm="1">
        <f t="array" aca="1" ref="O19" ca="1">IF(AND(TEXT(INDIRECT(ADDRESS(ROW()+1,COLUMN($N$2))),"0")=TEXT(Tableau2[[#This Row],[Number]],"0"),Tableau2[[#This Row],[Number]]&lt;&gt;Tableau2[[#This Row],[Parent]]),"Assembly","Part")</f>
        <v>Part</v>
      </c>
      <c r="P19" s="18" cm="1">
        <f t="array" ref="P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34411121</v>
      </c>
      <c r="Q19" s="18" t="str" cm="1">
        <f t="array" ref="Q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9" s="18" t="str" cm="1">
        <f t="array" aca="1" ref="R19" ca="1">_xlfn.IFS(
  AND(Tableau2[[#This Row],[Category]]="Part",Tableau2[[#This Row],[Is_CreoToOracle]]&lt;&gt;""),INDEX(Tableau_LOTS_2[Gestion SAT],Tableau2[[#This Row],[Is_CreoToOracle]]),
  1,""
  )</f>
        <v/>
      </c>
      <c r="S19" s="18" t="str" cm="1">
        <f t="array" aca="1" ref="S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34411121_02</v>
      </c>
      <c r="U19" s="18" t="str" cm="1">
        <f t="array" ref="U19">_xlfn.IFS(
Tableau2[[#This Row],[Is_CreoToOracle]]&lt;&gt;"",INDEX(Tableau_LOTS_2[Description],Tableau2[[#This Row],[Is_CreoToOracle]]),
TRUE,Tableau2[[#This Row],[Name]]
)</f>
        <v>SMT 34411121 CORNIERE ACIER FIX CELLULE 700</v>
      </c>
      <c r="V19" s="18" cm="1">
        <f t="array" ref="V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9" s="18" t="str" cm="1">
        <f t="array" aca="1" ref="W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19" s="18" t="str">
        <f>TRIM(IF(ISNUMBER(SEARCH(" RAL",Tableau2[[#This Row],[Description]])),MID(Tableau2[[#This Row],[Description]],FIND(" RAL",Tableau2[[#This Row],[Description]]),8),""))</f>
        <v/>
      </c>
      <c r="Y19" s="18" t="str" cm="1">
        <f t="array" aca="1" ref="Y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DC01</v>
      </c>
      <c r="Z19" s="18" t="str" cm="1">
        <f t="array" aca="1" ref="Z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9" s="18" t="str" cm="1">
        <f t="array" ref="AA19">_xlfn.IFS(
Tableau2[[#This Row],[Is_CreoToOracle]]&lt;&gt;"",INDEX(Tableau_LOTS_2[Critique],Tableau2[[#This Row],[Is_CreoToOracle]]),
TRUE,""
)</f>
        <v/>
      </c>
    </row>
    <row r="20" spans="1:27" s="20" customFormat="1" outlineLevel="3" x14ac:dyDescent="0.25">
      <c r="A20" s="37">
        <v>4</v>
      </c>
      <c r="B20" s="38"/>
      <c r="C20" s="39"/>
      <c r="D20" s="40"/>
      <c r="E20" s="41">
        <v>4</v>
      </c>
      <c r="F20" s="41"/>
      <c r="G20" s="18">
        <v>8</v>
      </c>
      <c r="H20" s="19" t="s">
        <v>2176</v>
      </c>
      <c r="I20" s="41" t="s">
        <v>5548</v>
      </c>
      <c r="J20" s="41" t="s">
        <v>6</v>
      </c>
      <c r="K20" s="41" t="s">
        <v>3724</v>
      </c>
      <c r="L20" s="41" t="s">
        <v>5549</v>
      </c>
      <c r="M20" s="18" t="str">
        <f t="shared" si="1"/>
        <v>||</v>
      </c>
      <c r="N20" s="18" t="str" cm="1">
        <f t="array" aca="1" ref="N20" ca="1">IFERROR(LOOKUP(2,1/(INDIRECT(ADDRESS(ROW($A$2),COLUMN($A$2))&amp;":"&amp;ADDRESS(ROW(),COLUMN($A$2)))=(Tableau2[[#This Row],[Level]]-1)),INDIRECT(ADDRESS(ROW($H$2),COLUMN($H$2))&amp;":"&amp;ADDRESS(ROW(),COLUMN($H$2)))),"")</f>
        <v>34411121_SCR</v>
      </c>
      <c r="O20" s="18" t="str" cm="1">
        <f t="array" aca="1" ref="O20" ca="1">IF(AND(TEXT(INDIRECT(ADDRESS(ROW()+1,COLUMN($N$2))),"0")=TEXT(Tableau2[[#This Row],[Number]],"0"),Tableau2[[#This Row],[Number]]&lt;&gt;Tableau2[[#This Row],[Parent]]),"Assembly","Part")</f>
        <v>Part</v>
      </c>
      <c r="P20" s="18" t="str" cm="1">
        <f t="array" ref="P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20" s="18" cm="1">
        <f t="array" ref="Q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20" s="18" t="str" cm="1">
        <f t="array" aca="1" ref="R20" ca="1">_xlfn.IFS(
  AND(Tableau2[[#This Row],[Category]]="Part",Tableau2[[#This Row],[Is_CreoToOracle]]&lt;&gt;""),INDEX(Tableau_LOTS_2[Gestion SAT],Tableau2[[#This Row],[Is_CreoToOracle]]),
  1,""
  )</f>
        <v>Y</v>
      </c>
      <c r="S20" s="18" t="str" cm="1">
        <f t="array" aca="1" ref="S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20" s="18" t="str" cm="1">
        <f t="array" ref="U20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20" s="18" cm="1">
        <f t="array" ref="V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20" s="18" t="str" cm="1">
        <f t="array" aca="1" ref="W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0" s="18" t="str">
        <f>TRIM(IF(ISNUMBER(SEARCH(" RAL",Tableau2[[#This Row],[Description]])),MID(Tableau2[[#This Row],[Description]],FIND(" RAL",Tableau2[[#This Row],[Description]]),8),""))</f>
        <v/>
      </c>
      <c r="Y20" s="18" t="str" cm="1">
        <f t="array" aca="1" ref="Y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" s="18" t="str" cm="1">
        <f t="array" aca="1" ref="Z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0" s="18" t="str" cm="1">
        <f t="array" ref="AA20">_xlfn.IFS(
Tableau2[[#This Row],[Is_CreoToOracle]]&lt;&gt;"",INDEX(Tableau_LOTS_2[Critique],Tableau2[[#This Row],[Is_CreoToOracle]]),
TRUE,""
)</f>
        <v/>
      </c>
    </row>
    <row r="21" spans="1:27" s="20" customFormat="1" outlineLevel="3" x14ac:dyDescent="0.25">
      <c r="A21" s="37">
        <v>4</v>
      </c>
      <c r="B21" s="38"/>
      <c r="C21" s="39"/>
      <c r="D21" s="40"/>
      <c r="E21" s="41">
        <v>4</v>
      </c>
      <c r="F21" s="41"/>
      <c r="G21" s="18">
        <v>6</v>
      </c>
      <c r="H21" s="19" t="s">
        <v>893</v>
      </c>
      <c r="I21" s="41" t="s">
        <v>6031</v>
      </c>
      <c r="J21" s="41" t="s">
        <v>6</v>
      </c>
      <c r="K21" s="41"/>
      <c r="L21" s="41"/>
      <c r="M21" s="18" t="str">
        <f t="shared" si="1"/>
        <v>||</v>
      </c>
      <c r="N21" s="18" t="str" cm="1">
        <f t="array" aca="1" ref="N21" ca="1">IFERROR(LOOKUP(2,1/(INDIRECT(ADDRESS(ROW($A$2),COLUMN($A$2))&amp;":"&amp;ADDRESS(ROW(),COLUMN($A$2)))=(Tableau2[[#This Row],[Level]]-1)),INDIRECT(ADDRESS(ROW($H$2),COLUMN($H$2))&amp;":"&amp;ADDRESS(ROW(),COLUMN($H$2)))),"")</f>
        <v>34411121_SCR</v>
      </c>
      <c r="O21" s="18" t="str" cm="1">
        <f t="array" aca="1" ref="O21" ca="1">IF(AND(TEXT(INDIRECT(ADDRESS(ROW()+1,COLUMN($N$2))),"0")=TEXT(Tableau2[[#This Row],[Number]],"0"),Tableau2[[#This Row],[Number]]&lt;&gt;Tableau2[[#This Row],[Parent]]),"Assembly","Part")</f>
        <v>Part</v>
      </c>
      <c r="P21" s="18" t="str" cm="1">
        <f t="array" ref="P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811-8320</v>
      </c>
      <c r="Q21" s="18" cm="1">
        <f t="array" ref="Q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542</v>
      </c>
      <c r="R21" s="18" t="str" cm="1">
        <f t="array" aca="1" ref="R21" ca="1">_xlfn.IFS(
  AND(Tableau2[[#This Row],[Category]]="Part",Tableau2[[#This Row],[Is_CreoToOracle]]&lt;&gt;""),INDEX(Tableau_LOTS_2[Gestion SAT],Tableau2[[#This Row],[Is_CreoToOracle]]),
  1,""
  )</f>
        <v>Y</v>
      </c>
      <c r="S21" s="18" t="str" cm="1">
        <f t="array" aca="1" ref="S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811-8320</v>
      </c>
      <c r="U21" s="18" t="str" cm="1">
        <f t="array" ref="U21">_xlfn.IFS(
Tableau2[[#This Row],[Is_CreoToOracle]]&lt;&gt;"",INDEX(Tableau_LOTS_2[Description],Tableau2[[#This Row],[Is_CreoToOracle]]),
TRUE,Tableau2[[#This Row],[Name]]
)</f>
        <v>WASHER D=8MM - EP=2MM</v>
      </c>
      <c r="V21" s="18" cm="1">
        <f t="array" ref="V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1" s="18" t="str" cm="1">
        <f t="array" aca="1" ref="W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1" s="18" t="str">
        <f>TRIM(IF(ISNUMBER(SEARCH(" RAL",Tableau2[[#This Row],[Description]])),MID(Tableau2[[#This Row],[Description]],FIND(" RAL",Tableau2[[#This Row],[Description]]),8),""))</f>
        <v/>
      </c>
      <c r="Y21" s="18" t="str" cm="1">
        <f t="array" aca="1" ref="Y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" s="18" t="str" cm="1">
        <f t="array" aca="1" ref="Z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1" s="18" t="str" cm="1">
        <f t="array" ref="AA21">_xlfn.IFS(
Tableau2[[#This Row],[Is_CreoToOracle]]&lt;&gt;"",INDEX(Tableau_LOTS_2[Critique],Tableau2[[#This Row],[Is_CreoToOracle]]),
TRUE,""
)</f>
        <v/>
      </c>
    </row>
    <row r="22" spans="1:27" s="20" customFormat="1" outlineLevel="3" x14ac:dyDescent="0.25">
      <c r="A22" s="37">
        <v>4</v>
      </c>
      <c r="B22" s="38"/>
      <c r="C22" s="39"/>
      <c r="D22" s="40"/>
      <c r="E22" s="41">
        <v>4</v>
      </c>
      <c r="F22" s="41"/>
      <c r="G22" s="18">
        <v>6</v>
      </c>
      <c r="H22" s="19" t="s">
        <v>5880</v>
      </c>
      <c r="I22" s="41" t="s">
        <v>5550</v>
      </c>
      <c r="J22" s="41" t="s">
        <v>6</v>
      </c>
      <c r="K22" s="41"/>
      <c r="L22" s="41" t="s">
        <v>5551</v>
      </c>
      <c r="M22" s="18" t="str">
        <f t="shared" si="1"/>
        <v>||</v>
      </c>
      <c r="N22" s="18" t="str" cm="1">
        <f t="array" aca="1" ref="N22" ca="1">IFERROR(LOOKUP(2,1/(INDIRECT(ADDRESS(ROW($A$2),COLUMN($A$2))&amp;":"&amp;ADDRESS(ROW(),COLUMN($A$2)))=(Tableau2[[#This Row],[Level]]-1)),INDIRECT(ADDRESS(ROW($H$2),COLUMN($H$2))&amp;":"&amp;ADDRESS(ROW(),COLUMN($H$2)))),"")</f>
        <v>34411121_SCR</v>
      </c>
      <c r="O22" s="18" t="str" cm="1">
        <f t="array" aca="1" ref="O22" ca="1">IF(AND(TEXT(INDIRECT(ADDRESS(ROW()+1,COLUMN($N$2))),"0")=TEXT(Tableau2[[#This Row],[Number]],"0"),Tableau2[[#This Row],[Number]]&lt;&gt;Tableau2[[#This Row],[Parent]]),"Assembly","Part")</f>
        <v>Part</v>
      </c>
      <c r="P22" s="18" t="str" cm="1">
        <f t="array" ref="P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01928-55</v>
      </c>
      <c r="Q22" s="18" cm="1">
        <f t="array" ref="Q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234</v>
      </c>
      <c r="R22" s="18" t="str" cm="1">
        <f t="array" aca="1" ref="R22" ca="1">_xlfn.IFS(
  AND(Tableau2[[#This Row],[Category]]="Part",Tableau2[[#This Row],[Is_CreoToOracle]]&lt;&gt;""),INDEX(Tableau_LOTS_2[Gestion SAT],Tableau2[[#This Row],[Is_CreoToOracle]]),
  1,""
  )</f>
        <v/>
      </c>
      <c r="S22" s="18" t="str" cm="1">
        <f t="array" aca="1" ref="S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 xml:space="preserve">01928-55 </v>
      </c>
      <c r="U22" s="18" t="str" cm="1">
        <f t="array" ref="U22">_xlfn.IFS(
Tableau2[[#This Row],[Is_CreoToOracle]]&lt;&gt;"",INDEX(Tableau_LOTS_2[Description],Tableau2[[#This Row],[Is_CreoToOracle]]),
TRUE,Tableau2[[#This Row],[Name]]
)</f>
        <v>Screw WD SC HXG DIN 571-8x55-A2K ou VDZ STL</v>
      </c>
      <c r="V22" s="18" cm="1">
        <f t="array" ref="V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2" s="18" t="str" cm="1">
        <f t="array" aca="1" ref="W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2" s="18" t="str">
        <f>TRIM(IF(ISNUMBER(SEARCH(" RAL",Tableau2[[#This Row],[Description]])),MID(Tableau2[[#This Row],[Description]],FIND(" RAL",Tableau2[[#This Row],[Description]]),8),""))</f>
        <v/>
      </c>
      <c r="Y22" s="18" t="str" cm="1">
        <f t="array" aca="1" ref="Y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" s="18" t="str" cm="1">
        <f t="array" aca="1" ref="Z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2" s="18" t="str" cm="1">
        <f t="array" ref="AA22">_xlfn.IFS(
Tableau2[[#This Row],[Is_CreoToOracle]]&lt;&gt;"",INDEX(Tableau_LOTS_2[Critique],Tableau2[[#This Row],[Is_CreoToOracle]]),
TRUE,""
)</f>
        <v/>
      </c>
    </row>
    <row r="23" spans="1:27" s="14" customFormat="1" x14ac:dyDescent="0.25">
      <c r="A23" s="32">
        <v>1</v>
      </c>
      <c r="B23" s="34">
        <v>1</v>
      </c>
      <c r="C23" s="34"/>
      <c r="D23" s="34"/>
      <c r="E23" s="34"/>
      <c r="F23" s="34"/>
      <c r="G23" s="15">
        <v>1</v>
      </c>
      <c r="H23" s="29" t="s">
        <v>5881</v>
      </c>
      <c r="I23" s="34" t="s">
        <v>5552</v>
      </c>
      <c r="J23" s="34" t="s">
        <v>6</v>
      </c>
      <c r="K23" s="34"/>
      <c r="L23" s="34" t="s">
        <v>5553</v>
      </c>
      <c r="M23" s="15" t="str">
        <f t="shared" si="1"/>
        <v>||</v>
      </c>
      <c r="N23" s="15" t="str" cm="1">
        <f t="array" aca="1" ref="N23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23" s="15" t="str" cm="1">
        <f t="array" aca="1" ref="O23" ca="1">IF(AND(TEXT(INDIRECT(ADDRESS(ROW()+1,COLUMN($N$2))),"0")=TEXT(Tableau2[[#This Row],[Number]],"0"),Tableau2[[#This Row],[Number]]&lt;&gt;Tableau2[[#This Row],[Parent]]),"Assembly","Part")</f>
        <v>Assembly</v>
      </c>
      <c r="P23" s="15" t="str" cm="1">
        <f t="array" ref="P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QBOT21000_SE01</v>
      </c>
      <c r="Q23" s="15" t="str" cm="1">
        <f t="array" ref="Q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3" s="15" t="str" cm="1">
        <f t="array" aca="1" ref="R23" ca="1">_xlfn.IFS(
  AND(Tableau2[[#This Row],[Category]]="Part",Tableau2[[#This Row],[Is_CreoToOracle]]&lt;&gt;""),INDEX(Tableau_LOTS_2[Gestion SAT],Tableau2[[#This Row],[Is_CreoToOracle]]),
  1,""
  )</f>
        <v/>
      </c>
      <c r="S23" s="15" t="str" cm="1">
        <f t="array" aca="1" ref="S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QBOT21000_SE01</v>
      </c>
      <c r="U23" s="15" t="str" cm="1">
        <f t="array" ref="U23">_xlfn.IFS(
Tableau2[[#This Row],[Is_CreoToOracle]]&lt;&gt;"",INDEX(Tableau_LOTS_2[Description],Tableau2[[#This Row],[Is_CreoToOracle]]),
TRUE,Tableau2[[#This Row],[Name]]
)</f>
        <v>LEFT FRAME</v>
      </c>
      <c r="V23" s="15" cm="1">
        <f t="array" ref="V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3" s="15" t="str" cm="1">
        <f t="array" aca="1" ref="W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3" s="15" t="str">
        <f>TRIM(IF(ISNUMBER(SEARCH(" RAL",Tableau2[[#This Row],[Description]])),MID(Tableau2[[#This Row],[Description]],FIND(" RAL",Tableau2[[#This Row],[Description]]),8),""))</f>
        <v/>
      </c>
      <c r="Y23" s="15" t="str" cm="1">
        <f t="array" aca="1" ref="Y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" s="15" t="str" cm="1">
        <f t="array" aca="1" ref="Z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3" s="15" t="str" cm="1">
        <f t="array" ref="AA23">_xlfn.IFS(
Tableau2[[#This Row],[Is_CreoToOracle]]&lt;&gt;"",INDEX(Tableau_LOTS_2[Critique],Tableau2[[#This Row],[Is_CreoToOracle]]),
TRUE,""
)</f>
        <v/>
      </c>
    </row>
    <row r="24" spans="1:27" s="14" customFormat="1" outlineLevel="1" x14ac:dyDescent="0.25">
      <c r="A24" s="32">
        <v>2</v>
      </c>
      <c r="B24" s="34"/>
      <c r="C24" s="35">
        <v>2</v>
      </c>
      <c r="D24" s="35"/>
      <c r="E24" s="35"/>
      <c r="F24" s="35"/>
      <c r="G24" s="16">
        <v>1</v>
      </c>
      <c r="H24" s="26" t="s">
        <v>5882</v>
      </c>
      <c r="I24" s="35" t="s">
        <v>5554</v>
      </c>
      <c r="J24" s="46">
        <v>1</v>
      </c>
      <c r="K24" s="35"/>
      <c r="L24" s="35" t="s">
        <v>5555</v>
      </c>
      <c r="M24" s="16" t="str">
        <f t="shared" si="1"/>
        <v>||</v>
      </c>
      <c r="N24" s="16" t="str" cm="1">
        <f t="array" aca="1" ref="N24" ca="1">IFERROR(LOOKUP(2,1/(INDIRECT(ADDRESS(ROW($A$2),COLUMN($A$2))&amp;":"&amp;ADDRESS(ROW(),COLUMN($A$2)))=(Tableau2[[#This Row],[Level]]-1)),INDIRECT(ADDRESS(ROW($H$2),COLUMN($H$2))&amp;":"&amp;ADDRESS(ROW(),COLUMN($H$2)))),"")</f>
        <v>QBOT21000_SE01</v>
      </c>
      <c r="O24" s="16" t="str" cm="1">
        <f t="array" aca="1" ref="O24" ca="1">IF(AND(TEXT(INDIRECT(ADDRESS(ROW()+1,COLUMN($N$2))),"0")=TEXT(Tableau2[[#This Row],[Number]],"0"),Tableau2[[#This Row],[Number]]&lt;&gt;Tableau2[[#This Row],[Parent]]),"Assembly","Part")</f>
        <v>Assembly</v>
      </c>
      <c r="P24" s="16" t="str" cm="1">
        <f t="array" ref="P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34413914_SCR</v>
      </c>
      <c r="Q24" s="16" t="str" cm="1">
        <f t="array" ref="Q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4" s="16" t="str" cm="1">
        <f t="array" aca="1" ref="R24" ca="1">_xlfn.IFS(
  AND(Tableau2[[#This Row],[Category]]="Part",Tableau2[[#This Row],[Is_CreoToOracle]]&lt;&gt;""),INDEX(Tableau_LOTS_2[Gestion SAT],Tableau2[[#This Row],[Is_CreoToOracle]]),
  1,""
  )</f>
        <v/>
      </c>
      <c r="S24" s="16" t="str" cm="1">
        <f t="array" aca="1" ref="S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34413914_SCR</v>
      </c>
      <c r="U24" s="16" t="str" cm="1">
        <f t="array" ref="U24">_xlfn.IFS(
Tableau2[[#This Row],[Is_CreoToOracle]]&lt;&gt;"",INDEX(Tableau_LOTS_2[Description],Tableau2[[#This Row],[Is_CreoToOracle]]),
TRUE,Tableau2[[#This Row],[Name]]
)</f>
        <v>SMT 34413914 GVXL UPS LEFT VERTICAL BEAM SUPPORT SCR</v>
      </c>
      <c r="V24" s="16" cm="1">
        <f t="array" ref="V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4" s="16" t="str" cm="1">
        <f t="array" aca="1" ref="W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4" s="16" t="str">
        <f>TRIM(IF(ISNUMBER(SEARCH(" RAL",Tableau2[[#This Row],[Description]])),MID(Tableau2[[#This Row],[Description]],FIND(" RAL",Tableau2[[#This Row],[Description]]),8),""))</f>
        <v/>
      </c>
      <c r="Y24" s="16" t="str" cm="1">
        <f t="array" aca="1" ref="Y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" s="16" t="str" cm="1">
        <f t="array" aca="1" ref="Z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4" s="16" t="str" cm="1">
        <f t="array" ref="AA24">_xlfn.IFS(
Tableau2[[#This Row],[Is_CreoToOracle]]&lt;&gt;"",INDEX(Tableau_LOTS_2[Critique],Tableau2[[#This Row],[Is_CreoToOracle]]),
TRUE,""
)</f>
        <v/>
      </c>
    </row>
    <row r="25" spans="1:27" s="20" customFormat="1" outlineLevel="2" x14ac:dyDescent="0.25">
      <c r="A25" s="37">
        <v>3</v>
      </c>
      <c r="B25" s="38"/>
      <c r="C25" s="39"/>
      <c r="D25" s="40">
        <v>3</v>
      </c>
      <c r="E25" s="40"/>
      <c r="F25" s="40"/>
      <c r="G25" s="27">
        <v>1</v>
      </c>
      <c r="H25" s="28">
        <v>34413914</v>
      </c>
      <c r="I25" s="40" t="s">
        <v>5556</v>
      </c>
      <c r="J25" s="44">
        <v>1</v>
      </c>
      <c r="K25" s="40" t="s">
        <v>3647</v>
      </c>
      <c r="L25" s="40" t="s">
        <v>5557</v>
      </c>
      <c r="M25" s="27" t="str">
        <f t="shared" si="1"/>
        <v>||</v>
      </c>
      <c r="N25" s="27" t="str" cm="1">
        <f t="array" aca="1" ref="N25" ca="1">IFERROR(LOOKUP(2,1/(INDIRECT(ADDRESS(ROW($A$2),COLUMN($A$2))&amp;":"&amp;ADDRESS(ROW(),COLUMN($A$2)))=(Tableau2[[#This Row],[Level]]-1)),INDIRECT(ADDRESS(ROW($H$2),COLUMN($H$2))&amp;":"&amp;ADDRESS(ROW(),COLUMN($H$2)))),"")</f>
        <v>34413914_SCR</v>
      </c>
      <c r="O25" s="27" t="str" cm="1">
        <f t="array" aca="1" ref="O25" ca="1">IF(AND(TEXT(INDIRECT(ADDRESS(ROW()+1,COLUMN($N$2))),"0")=TEXT(Tableau2[[#This Row],[Number]],"0"),Tableau2[[#This Row],[Number]]&lt;&gt;Tableau2[[#This Row],[Parent]]),"Assembly","Part")</f>
        <v>Part</v>
      </c>
      <c r="P25" s="27" cm="1">
        <f t="array" ref="P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34413914</v>
      </c>
      <c r="Q25" s="27" t="str" cm="1">
        <f t="array" ref="Q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5" s="27" t="str" cm="1">
        <f t="array" aca="1" ref="R25" ca="1">_xlfn.IFS(
  AND(Tableau2[[#This Row],[Category]]="Part",Tableau2[[#This Row],[Is_CreoToOracle]]&lt;&gt;""),INDEX(Tableau_LOTS_2[Gestion SAT],Tableau2[[#This Row],[Is_CreoToOracle]]),
  1,""
  )</f>
        <v/>
      </c>
      <c r="S25" s="27" t="str" cm="1">
        <f t="array" aca="1" ref="S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34413914_01</v>
      </c>
      <c r="U25" s="27" t="str" cm="1">
        <f t="array" ref="U25">_xlfn.IFS(
Tableau2[[#This Row],[Is_CreoToOracle]]&lt;&gt;"",INDEX(Tableau_LOTS_2[Description],Tableau2[[#This Row],[Is_CreoToOracle]]),
TRUE,Tableau2[[#This Row],[Name]]
)</f>
        <v>SMT 34413914 GVXL UPS LEFT VERTICAL BEAM SUPPORT</v>
      </c>
      <c r="V25" s="27" cm="1">
        <f t="array" ref="V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5" s="27" t="str" cm="1">
        <f t="array" aca="1" ref="W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25" s="27" t="str">
        <f>TRIM(IF(ISNUMBER(SEARCH(" RAL",Tableau2[[#This Row],[Description]])),MID(Tableau2[[#This Row],[Description]],FIND(" RAL",Tableau2[[#This Row],[Description]]),8),""))</f>
        <v/>
      </c>
      <c r="Y25" s="27" t="str" cm="1">
        <f t="array" aca="1" ref="Y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25" s="27" t="str" cm="1">
        <f t="array" aca="1" ref="Z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5" s="27" t="str" cm="1">
        <f t="array" ref="AA25">_xlfn.IFS(
Tableau2[[#This Row],[Is_CreoToOracle]]&lt;&gt;"",INDEX(Tableau_LOTS_2[Critique],Tableau2[[#This Row],[Is_CreoToOracle]]),
TRUE,""
)</f>
        <v/>
      </c>
    </row>
    <row r="26" spans="1:27" s="20" customFormat="1" outlineLevel="2" x14ac:dyDescent="0.25">
      <c r="A26" s="37">
        <v>3</v>
      </c>
      <c r="B26" s="38"/>
      <c r="C26" s="39"/>
      <c r="D26" s="40">
        <v>3</v>
      </c>
      <c r="E26" s="40"/>
      <c r="F26" s="40"/>
      <c r="G26" s="27">
        <v>8</v>
      </c>
      <c r="H26" s="28">
        <v>2113000601</v>
      </c>
      <c r="I26" s="40" t="s">
        <v>377</v>
      </c>
      <c r="J26" s="40" t="s">
        <v>6</v>
      </c>
      <c r="K26" s="40"/>
      <c r="L26" s="40"/>
      <c r="M26" s="27" t="str">
        <f t="shared" si="1"/>
        <v>||</v>
      </c>
      <c r="N26" s="27" t="str" cm="1">
        <f t="array" aca="1" ref="N26" ca="1">IFERROR(LOOKUP(2,1/(INDIRECT(ADDRESS(ROW($A$2),COLUMN($A$2))&amp;":"&amp;ADDRESS(ROW(),COLUMN($A$2)))=(Tableau2[[#This Row],[Level]]-1)),INDIRECT(ADDRESS(ROW($H$2),COLUMN($H$2))&amp;":"&amp;ADDRESS(ROW(),COLUMN($H$2)))),"")</f>
        <v>34413914_SCR</v>
      </c>
      <c r="O26" s="27" t="str" cm="1">
        <f t="array" aca="1" ref="O26" ca="1">IF(AND(TEXT(INDIRECT(ADDRESS(ROW()+1,COLUMN($N$2))),"0")=TEXT(Tableau2[[#This Row],[Number]],"0"),Tableau2[[#This Row],[Number]]&lt;&gt;Tableau2[[#This Row],[Parent]]),"Assembly","Part")</f>
        <v>Part</v>
      </c>
      <c r="P26" s="27" cm="1">
        <f t="array" ref="P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2113000601</v>
      </c>
      <c r="Q26" s="27" cm="1">
        <f t="array" ref="Q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319</v>
      </c>
      <c r="R26" s="27" t="str" cm="1">
        <f t="array" aca="1" ref="R26" ca="1">_xlfn.IFS(
  AND(Tableau2[[#This Row],[Category]]="Part",Tableau2[[#This Row],[Is_CreoToOracle]]&lt;&gt;""),INDEX(Tableau_LOTS_2[Gestion SAT],Tableau2[[#This Row],[Is_CreoToOracle]]),
  1,""
  )</f>
        <v/>
      </c>
      <c r="S26" s="27" t="str" cm="1">
        <f t="array" aca="1" ref="S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U26" s="27" t="str" cm="1">
        <f t="array" ref="U26">_xlfn.IFS(
Tableau2[[#This Row],[Is_CreoToOracle]]&lt;&gt;"",INDEX(Tableau_LOTS_2[Description],Tableau2[[#This Row],[Is_CreoToOracle]]),
TRUE,Tableau2[[#This Row],[Name]]
)</f>
        <v>BLIND RIVET R HD 6.5MM X 14.1MM C.STL</v>
      </c>
      <c r="V26" s="27" cm="1">
        <f t="array" ref="V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26" s="27" t="str" cm="1">
        <f t="array" aca="1" ref="W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6" s="27" t="str">
        <f>TRIM(IF(ISNUMBER(SEARCH(" RAL",Tableau2[[#This Row],[Description]])),MID(Tableau2[[#This Row],[Description]],FIND(" RAL",Tableau2[[#This Row],[Description]]),8),""))</f>
        <v/>
      </c>
      <c r="Y26" s="27" t="str" cm="1">
        <f t="array" aca="1" ref="Y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" s="27" t="str" cm="1">
        <f t="array" aca="1" ref="Z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6" s="27" t="str" cm="1">
        <f t="array" ref="AA26">_xlfn.IFS(
Tableau2[[#This Row],[Is_CreoToOracle]]&lt;&gt;"",INDEX(Tableau_LOTS_2[Critique],Tableau2[[#This Row],[Is_CreoToOracle]]),
TRUE,""
)</f>
        <v/>
      </c>
    </row>
    <row r="27" spans="1:27" s="14" customFormat="1" outlineLevel="1" x14ac:dyDescent="0.25">
      <c r="A27" s="32">
        <v>2</v>
      </c>
      <c r="B27" s="34"/>
      <c r="C27" s="35">
        <v>2</v>
      </c>
      <c r="D27" s="35"/>
      <c r="E27" s="35"/>
      <c r="F27" s="35"/>
      <c r="G27" s="16">
        <v>3</v>
      </c>
      <c r="H27" s="26" t="s">
        <v>5883</v>
      </c>
      <c r="I27" s="35" t="s">
        <v>5558</v>
      </c>
      <c r="J27" s="46">
        <v>1</v>
      </c>
      <c r="K27" s="35"/>
      <c r="L27" s="35" t="s">
        <v>5559</v>
      </c>
      <c r="M27" s="16" t="str">
        <f t="shared" si="1"/>
        <v>||</v>
      </c>
      <c r="N27" s="16" t="str" cm="1">
        <f t="array" aca="1" ref="N27" ca="1">IFERROR(LOOKUP(2,1/(INDIRECT(ADDRESS(ROW($A$2),COLUMN($A$2))&amp;":"&amp;ADDRESS(ROW(),COLUMN($A$2)))=(Tableau2[[#This Row],[Level]]-1)),INDIRECT(ADDRESS(ROW($H$2),COLUMN($H$2))&amp;":"&amp;ADDRESS(ROW(),COLUMN($H$2)))),"")</f>
        <v>QBOT21000_SE01</v>
      </c>
      <c r="O27" s="16" t="str" cm="1">
        <f t="array" aca="1" ref="O27" ca="1">IF(AND(TEXT(INDIRECT(ADDRESS(ROW()+1,COLUMN($N$2))),"0")=TEXT(Tableau2[[#This Row],[Number]],"0"),Tableau2[[#This Row],[Number]]&lt;&gt;Tableau2[[#This Row],[Parent]]),"Assembly","Part")</f>
        <v>Assembly</v>
      </c>
      <c r="P27" s="16" t="str" cm="1">
        <f t="array" ref="P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34413915_SCR</v>
      </c>
      <c r="Q27" s="16" t="str" cm="1">
        <f t="array" ref="Q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7" s="16" t="str" cm="1">
        <f t="array" aca="1" ref="R27" ca="1">_xlfn.IFS(
  AND(Tableau2[[#This Row],[Category]]="Part",Tableau2[[#This Row],[Is_CreoToOracle]]&lt;&gt;""),INDEX(Tableau_LOTS_2[Gestion SAT],Tableau2[[#This Row],[Is_CreoToOracle]]),
  1,""
  )</f>
        <v/>
      </c>
      <c r="S27" s="16" t="str" cm="1">
        <f t="array" aca="1" ref="S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34413915_SCR</v>
      </c>
      <c r="U27" s="16" t="str" cm="1">
        <f t="array" ref="U27">_xlfn.IFS(
Tableau2[[#This Row],[Is_CreoToOracle]]&lt;&gt;"",INDEX(Tableau_LOTS_2[Description],Tableau2[[#This Row],[Is_CreoToOracle]]),
TRUE,Tableau2[[#This Row],[Name]]
)</f>
        <v>SMT 34413915 GVXL UPS FRONT 3 POSITION BAR SUPPORT SCR</v>
      </c>
      <c r="V27" s="16" cm="1">
        <f t="array" ref="V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7" s="16" t="str" cm="1">
        <f t="array" aca="1" ref="W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7" s="16" t="str">
        <f>TRIM(IF(ISNUMBER(SEARCH(" RAL",Tableau2[[#This Row],[Description]])),MID(Tableau2[[#This Row],[Description]],FIND(" RAL",Tableau2[[#This Row],[Description]]),8),""))</f>
        <v/>
      </c>
      <c r="Y27" s="16" t="str" cm="1">
        <f t="array" aca="1" ref="Y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" s="16" t="str" cm="1">
        <f t="array" aca="1" ref="Z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7" s="16" t="str" cm="1">
        <f t="array" ref="AA27">_xlfn.IFS(
Tableau2[[#This Row],[Is_CreoToOracle]]&lt;&gt;"",INDEX(Tableau_LOTS_2[Critique],Tableau2[[#This Row],[Is_CreoToOracle]]),
TRUE,""
)</f>
        <v/>
      </c>
    </row>
    <row r="28" spans="1:27" s="20" customFormat="1" outlineLevel="2" x14ac:dyDescent="0.25">
      <c r="A28" s="37">
        <v>3</v>
      </c>
      <c r="B28" s="38"/>
      <c r="C28" s="39"/>
      <c r="D28" s="40">
        <v>3</v>
      </c>
      <c r="E28" s="40"/>
      <c r="F28" s="40"/>
      <c r="G28" s="27">
        <v>3</v>
      </c>
      <c r="H28" s="28">
        <v>34413915</v>
      </c>
      <c r="I28" s="40" t="s">
        <v>6034</v>
      </c>
      <c r="J28" s="44">
        <v>3</v>
      </c>
      <c r="K28" s="40" t="s">
        <v>3647</v>
      </c>
      <c r="L28" s="40" t="s">
        <v>5561</v>
      </c>
      <c r="M28" s="27" t="str">
        <f t="shared" si="1"/>
        <v>||</v>
      </c>
      <c r="N28" s="27" t="str" cm="1">
        <f t="array" aca="1" ref="N28" ca="1">IFERROR(LOOKUP(2,1/(INDIRECT(ADDRESS(ROW($A$2),COLUMN($A$2))&amp;":"&amp;ADDRESS(ROW(),COLUMN($A$2)))=(Tableau2[[#This Row],[Level]]-1)),INDIRECT(ADDRESS(ROW($H$2),COLUMN($H$2))&amp;":"&amp;ADDRESS(ROW(),COLUMN($H$2)))),"")</f>
        <v>34413915_SCR</v>
      </c>
      <c r="O28" s="27" t="str" cm="1">
        <f t="array" aca="1" ref="O28" ca="1">IF(AND(TEXT(INDIRECT(ADDRESS(ROW()+1,COLUMN($N$2))),"0")=TEXT(Tableau2[[#This Row],[Number]],"0"),Tableau2[[#This Row],[Number]]&lt;&gt;Tableau2[[#This Row],[Parent]]),"Assembly","Part")</f>
        <v>Part</v>
      </c>
      <c r="P28" s="27" cm="1">
        <f t="array" ref="P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34413915</v>
      </c>
      <c r="Q28" s="27" t="str" cm="1">
        <f t="array" ref="Q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8" s="27" t="str" cm="1">
        <f t="array" aca="1" ref="R28" ca="1">_xlfn.IFS(
  AND(Tableau2[[#This Row],[Category]]="Part",Tableau2[[#This Row],[Is_CreoToOracle]]&lt;&gt;""),INDEX(Tableau_LOTS_2[Gestion SAT],Tableau2[[#This Row],[Is_CreoToOracle]]),
  1,""
  )</f>
        <v/>
      </c>
      <c r="S28" s="27" t="str" cm="1">
        <f t="array" aca="1" ref="S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34413915_03</v>
      </c>
      <c r="U28" s="27" t="str" cm="1">
        <f t="array" ref="U28">_xlfn.IFS(
Tableau2[[#This Row],[Is_CreoToOracle]]&lt;&gt;"",INDEX(Tableau_LOTS_2[Description],Tableau2[[#This Row],[Is_CreoToOracle]]),
TRUE,Tableau2[[#This Row],[Name]]
)</f>
        <v>SMT 34413915 GVXL UPS FRONT 3 POSITION BAR SUPPORTABLE</v>
      </c>
      <c r="V28" s="27" cm="1">
        <f t="array" ref="V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8" s="27" t="str" cm="1">
        <f t="array" aca="1" ref="W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28" s="27" t="str">
        <f>TRIM(IF(ISNUMBER(SEARCH(" RAL",Tableau2[[#This Row],[Description]])),MID(Tableau2[[#This Row],[Description]],FIND(" RAL",Tableau2[[#This Row],[Description]]),8),""))</f>
        <v/>
      </c>
      <c r="Y28" s="27" t="str" cm="1">
        <f t="array" aca="1" ref="Y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28" s="27" t="str" cm="1">
        <f t="array" aca="1" ref="Z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" s="27" t="str" cm="1">
        <f t="array" ref="AA28">_xlfn.IFS(
Tableau2[[#This Row],[Is_CreoToOracle]]&lt;&gt;"",INDEX(Tableau_LOTS_2[Critique],Tableau2[[#This Row],[Is_CreoToOracle]]),
TRUE,""
)</f>
        <v/>
      </c>
    </row>
    <row r="29" spans="1:27" s="20" customFormat="1" outlineLevel="2" x14ac:dyDescent="0.25">
      <c r="A29" s="37">
        <v>3</v>
      </c>
      <c r="B29" s="38"/>
      <c r="C29" s="39"/>
      <c r="D29" s="40">
        <v>3</v>
      </c>
      <c r="E29" s="40"/>
      <c r="F29" s="40"/>
      <c r="G29" s="27">
        <v>12</v>
      </c>
      <c r="H29" s="28" t="s">
        <v>2176</v>
      </c>
      <c r="I29" s="40" t="s">
        <v>5548</v>
      </c>
      <c r="J29" s="40" t="s">
        <v>6</v>
      </c>
      <c r="K29" s="40" t="s">
        <v>3724</v>
      </c>
      <c r="L29" s="40" t="s">
        <v>5549</v>
      </c>
      <c r="M29" s="27" t="str">
        <f t="shared" si="1"/>
        <v>||</v>
      </c>
      <c r="N29" s="27" t="str" cm="1">
        <f t="array" aca="1" ref="N29" ca="1">IFERROR(LOOKUP(2,1/(INDIRECT(ADDRESS(ROW($A$2),COLUMN($A$2))&amp;":"&amp;ADDRESS(ROW(),COLUMN($A$2)))=(Tableau2[[#This Row],[Level]]-1)),INDIRECT(ADDRESS(ROW($H$2),COLUMN($H$2))&amp;":"&amp;ADDRESS(ROW(),COLUMN($H$2)))),"")</f>
        <v>34413915_SCR</v>
      </c>
      <c r="O29" s="27" t="str" cm="1">
        <f t="array" aca="1" ref="O29" ca="1">IF(AND(TEXT(INDIRECT(ADDRESS(ROW()+1,COLUMN($N$2))),"0")=TEXT(Tableau2[[#This Row],[Number]],"0"),Tableau2[[#This Row],[Number]]&lt;&gt;Tableau2[[#This Row],[Parent]]),"Assembly","Part")</f>
        <v>Part</v>
      </c>
      <c r="P29" s="27" t="str" cm="1">
        <f t="array" ref="P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29" s="27" cm="1">
        <f t="array" ref="Q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29" s="27" t="str" cm="1">
        <f t="array" aca="1" ref="R29" ca="1">_xlfn.IFS(
  AND(Tableau2[[#This Row],[Category]]="Part",Tableau2[[#This Row],[Is_CreoToOracle]]&lt;&gt;""),INDEX(Tableau_LOTS_2[Gestion SAT],Tableau2[[#This Row],[Is_CreoToOracle]]),
  1,""
  )</f>
        <v>Y</v>
      </c>
      <c r="S29" s="27" t="str" cm="1">
        <f t="array" aca="1" ref="S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29" s="27" t="str" cm="1">
        <f t="array" ref="U29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29" s="27" cm="1">
        <f t="array" ref="V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29" s="27" t="str" cm="1">
        <f t="array" aca="1" ref="W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9" s="27" t="str">
        <f>TRIM(IF(ISNUMBER(SEARCH(" RAL",Tableau2[[#This Row],[Description]])),MID(Tableau2[[#This Row],[Description]],FIND(" RAL",Tableau2[[#This Row],[Description]]),8),""))</f>
        <v/>
      </c>
      <c r="Y29" s="27" t="str" cm="1">
        <f t="array" aca="1" ref="Y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" s="27" t="str" cm="1">
        <f t="array" aca="1" ref="Z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9" s="27" t="str" cm="1">
        <f t="array" ref="AA29">_xlfn.IFS(
Tableau2[[#This Row],[Is_CreoToOracle]]&lt;&gt;"",INDEX(Tableau_LOTS_2[Critique],Tableau2[[#This Row],[Is_CreoToOracle]]),
TRUE,""
)</f>
        <v/>
      </c>
    </row>
    <row r="30" spans="1:27" s="14" customFormat="1" outlineLevel="1" x14ac:dyDescent="0.25">
      <c r="A30" s="32">
        <v>2</v>
      </c>
      <c r="B30" s="34"/>
      <c r="C30" s="35">
        <v>2</v>
      </c>
      <c r="D30" s="35"/>
      <c r="E30" s="35"/>
      <c r="F30" s="35"/>
      <c r="G30" s="16">
        <v>4</v>
      </c>
      <c r="H30" s="26" t="s">
        <v>5884</v>
      </c>
      <c r="I30" s="35" t="s">
        <v>5562</v>
      </c>
      <c r="J30" s="46">
        <v>1</v>
      </c>
      <c r="K30" s="35"/>
      <c r="L30" s="35" t="s">
        <v>5563</v>
      </c>
      <c r="M30" s="16" t="str">
        <f t="shared" si="1"/>
        <v>||</v>
      </c>
      <c r="N30" s="16" t="str" cm="1">
        <f t="array" aca="1" ref="N30" ca="1">IFERROR(LOOKUP(2,1/(INDIRECT(ADDRESS(ROW($A$2),COLUMN($A$2))&amp;":"&amp;ADDRESS(ROW(),COLUMN($A$2)))=(Tableau2[[#This Row],[Level]]-1)),INDIRECT(ADDRESS(ROW($H$2),COLUMN($H$2))&amp;":"&amp;ADDRESS(ROW(),COLUMN($H$2)))),"")</f>
        <v>QBOT21000_SE01</v>
      </c>
      <c r="O30" s="16" t="str" cm="1">
        <f t="array" aca="1" ref="O30" ca="1">IF(AND(TEXT(INDIRECT(ADDRESS(ROW()+1,COLUMN($N$2))),"0")=TEXT(Tableau2[[#This Row],[Number]],"0"),Tableau2[[#This Row],[Number]]&lt;&gt;Tableau2[[#This Row],[Parent]]),"Assembly","Part")</f>
        <v>Assembly</v>
      </c>
      <c r="P30" s="16" t="str" cm="1">
        <f t="array" ref="P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34413921_SCR</v>
      </c>
      <c r="Q30" s="16" t="str" cm="1">
        <f t="array" ref="Q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0" s="16" t="str" cm="1">
        <f t="array" aca="1" ref="R30" ca="1">_xlfn.IFS(
  AND(Tableau2[[#This Row],[Category]]="Part",Tableau2[[#This Row],[Is_CreoToOracle]]&lt;&gt;""),INDEX(Tableau_LOTS_2[Gestion SAT],Tableau2[[#This Row],[Is_CreoToOracle]]),
  1,""
  )</f>
        <v/>
      </c>
      <c r="S30" s="16" t="str" cm="1">
        <f t="array" aca="1" ref="S3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34413921_SCR</v>
      </c>
      <c r="U30" s="16" t="str" cm="1">
        <f t="array" ref="U30">_xlfn.IFS(
Tableau2[[#This Row],[Is_CreoToOracle]]&lt;&gt;"",INDEX(Tableau_LOTS_2[Description],Tableau2[[#This Row],[Is_CreoToOracle]]),
TRUE,Tableau2[[#This Row],[Name]]
)</f>
        <v>SMT 34413921 GVXL UPS BACK 4 POSITION BAR SUPPORT</v>
      </c>
      <c r="V30" s="16" cm="1">
        <f t="array" ref="V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30" s="16" t="str" cm="1">
        <f t="array" aca="1" ref="W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0" s="16" t="str">
        <f>TRIM(IF(ISNUMBER(SEARCH(" RAL",Tableau2[[#This Row],[Description]])),MID(Tableau2[[#This Row],[Description]],FIND(" RAL",Tableau2[[#This Row],[Description]]),8),""))</f>
        <v/>
      </c>
      <c r="Y30" s="16" t="str" cm="1">
        <f t="array" aca="1" ref="Y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" s="16" t="str" cm="1">
        <f t="array" aca="1" ref="Z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0" s="16" t="str" cm="1">
        <f t="array" ref="AA30">_xlfn.IFS(
Tableau2[[#This Row],[Is_CreoToOracle]]&lt;&gt;"",INDEX(Tableau_LOTS_2[Critique],Tableau2[[#This Row],[Is_CreoToOracle]]),
TRUE,""
)</f>
        <v/>
      </c>
    </row>
    <row r="31" spans="1:27" s="20" customFormat="1" outlineLevel="2" x14ac:dyDescent="0.25">
      <c r="A31" s="37">
        <v>3</v>
      </c>
      <c r="B31" s="38"/>
      <c r="C31" s="39"/>
      <c r="D31" s="40">
        <v>3</v>
      </c>
      <c r="E31" s="40"/>
      <c r="F31" s="40"/>
      <c r="G31" s="27">
        <v>4</v>
      </c>
      <c r="H31" s="28">
        <v>34413921</v>
      </c>
      <c r="I31" s="40" t="s">
        <v>5562</v>
      </c>
      <c r="J31" s="44">
        <v>3</v>
      </c>
      <c r="K31" s="40" t="s">
        <v>3647</v>
      </c>
      <c r="L31" s="40" t="s">
        <v>5564</v>
      </c>
      <c r="M31" s="27" t="str">
        <f t="shared" si="1"/>
        <v>||</v>
      </c>
      <c r="N31" s="27" t="str" cm="1">
        <f t="array" aca="1" ref="N31" ca="1">IFERROR(LOOKUP(2,1/(INDIRECT(ADDRESS(ROW($A$2),COLUMN($A$2))&amp;":"&amp;ADDRESS(ROW(),COLUMN($A$2)))=(Tableau2[[#This Row],[Level]]-1)),INDIRECT(ADDRESS(ROW($H$2),COLUMN($H$2))&amp;":"&amp;ADDRESS(ROW(),COLUMN($H$2)))),"")</f>
        <v>34413921_SCR</v>
      </c>
      <c r="O31" s="27" t="str" cm="1">
        <f t="array" aca="1" ref="O31" ca="1">IF(AND(TEXT(INDIRECT(ADDRESS(ROW()+1,COLUMN($N$2))),"0")=TEXT(Tableau2[[#This Row],[Number]],"0"),Tableau2[[#This Row],[Number]]&lt;&gt;Tableau2[[#This Row],[Parent]]),"Assembly","Part")</f>
        <v>Part</v>
      </c>
      <c r="P31" s="27" cm="1">
        <f t="array" ref="P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34413921</v>
      </c>
      <c r="Q31" s="27" t="str" cm="1">
        <f t="array" ref="Q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" s="27" t="str" cm="1">
        <f t="array" aca="1" ref="R31" ca="1">_xlfn.IFS(
  AND(Tableau2[[#This Row],[Category]]="Part",Tableau2[[#This Row],[Is_CreoToOracle]]&lt;&gt;""),INDEX(Tableau_LOTS_2[Gestion SAT],Tableau2[[#This Row],[Is_CreoToOracle]]),
  1,""
  )</f>
        <v/>
      </c>
      <c r="S31" s="27" t="str" cm="1">
        <f t="array" aca="1" ref="S3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34413921_03</v>
      </c>
      <c r="U31" s="27" t="str" cm="1">
        <f t="array" ref="U31">_xlfn.IFS(
Tableau2[[#This Row],[Is_CreoToOracle]]&lt;&gt;"",INDEX(Tableau_LOTS_2[Description],Tableau2[[#This Row],[Is_CreoToOracle]]),
TRUE,Tableau2[[#This Row],[Name]]
)</f>
        <v>SMT 34413921 GVXL UPS BACK 4 POSITION BAR SUPPORT</v>
      </c>
      <c r="V31" s="27" cm="1">
        <f t="array" ref="V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31" s="27" t="str" cm="1">
        <f t="array" aca="1" ref="W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1" s="27" t="str">
        <f>TRIM(IF(ISNUMBER(SEARCH(" RAL",Tableau2[[#This Row],[Description]])),MID(Tableau2[[#This Row],[Description]],FIND(" RAL",Tableau2[[#This Row],[Description]]),8),""))</f>
        <v/>
      </c>
      <c r="Y31" s="27" t="str" cm="1">
        <f t="array" aca="1" ref="Y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1" s="27" t="str" cm="1">
        <f t="array" aca="1" ref="Z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1" s="27" t="str" cm="1">
        <f t="array" ref="AA31">_xlfn.IFS(
Tableau2[[#This Row],[Is_CreoToOracle]]&lt;&gt;"",INDEX(Tableau_LOTS_2[Critique],Tableau2[[#This Row],[Is_CreoToOracle]]),
TRUE,""
)</f>
        <v/>
      </c>
    </row>
    <row r="32" spans="1:27" s="20" customFormat="1" outlineLevel="2" x14ac:dyDescent="0.25">
      <c r="A32" s="37">
        <v>3</v>
      </c>
      <c r="B32" s="38"/>
      <c r="C32" s="39"/>
      <c r="D32" s="40">
        <v>3</v>
      </c>
      <c r="E32" s="40"/>
      <c r="F32" s="40"/>
      <c r="G32" s="27">
        <v>16</v>
      </c>
      <c r="H32" s="28" t="s">
        <v>2176</v>
      </c>
      <c r="I32" s="40" t="s">
        <v>5548</v>
      </c>
      <c r="J32" s="40" t="s">
        <v>6</v>
      </c>
      <c r="K32" s="40" t="s">
        <v>3724</v>
      </c>
      <c r="L32" s="40" t="s">
        <v>5549</v>
      </c>
      <c r="M32" s="27" t="str">
        <f t="shared" si="1"/>
        <v>||</v>
      </c>
      <c r="N32" s="27" t="str" cm="1">
        <f t="array" aca="1" ref="N32" ca="1">IFERROR(LOOKUP(2,1/(INDIRECT(ADDRESS(ROW($A$2),COLUMN($A$2))&amp;":"&amp;ADDRESS(ROW(),COLUMN($A$2)))=(Tableau2[[#This Row],[Level]]-1)),INDIRECT(ADDRESS(ROW($H$2),COLUMN($H$2))&amp;":"&amp;ADDRESS(ROW(),COLUMN($H$2)))),"")</f>
        <v>34413921_SCR</v>
      </c>
      <c r="O32" s="27" t="str" cm="1">
        <f t="array" aca="1" ref="O32" ca="1">IF(AND(TEXT(INDIRECT(ADDRESS(ROW()+1,COLUMN($N$2))),"0")=TEXT(Tableau2[[#This Row],[Number]],"0"),Tableau2[[#This Row],[Number]]&lt;&gt;Tableau2[[#This Row],[Parent]]),"Assembly","Part")</f>
        <v>Part</v>
      </c>
      <c r="P32" s="27" t="str" cm="1">
        <f t="array" ref="P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2" s="27" cm="1">
        <f t="array" ref="Q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2" s="27" t="str" cm="1">
        <f t="array" aca="1" ref="R32" ca="1">_xlfn.IFS(
  AND(Tableau2[[#This Row],[Category]]="Part",Tableau2[[#This Row],[Is_CreoToOracle]]&lt;&gt;""),INDEX(Tableau_LOTS_2[Gestion SAT],Tableau2[[#This Row],[Is_CreoToOracle]]),
  1,""
  )</f>
        <v>Y</v>
      </c>
      <c r="S32" s="27" t="str" cm="1">
        <f t="array" aca="1" ref="S3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2" s="27" t="str" cm="1">
        <f t="array" ref="U32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2" s="27" cm="1">
        <f t="array" ref="V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32" s="27" t="str" cm="1">
        <f t="array" aca="1" ref="W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2" s="27" t="str">
        <f>TRIM(IF(ISNUMBER(SEARCH(" RAL",Tableau2[[#This Row],[Description]])),MID(Tableau2[[#This Row],[Description]],FIND(" RAL",Tableau2[[#This Row],[Description]]),8),""))</f>
        <v/>
      </c>
      <c r="Y32" s="27" t="str" cm="1">
        <f t="array" aca="1" ref="Y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" s="27" t="str" cm="1">
        <f t="array" aca="1" ref="Z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2" s="27" t="str" cm="1">
        <f t="array" ref="AA32">_xlfn.IFS(
Tableau2[[#This Row],[Is_CreoToOracle]]&lt;&gt;"",INDEX(Tableau_LOTS_2[Critique],Tableau2[[#This Row],[Is_CreoToOracle]]),
TRUE,""
)</f>
        <v/>
      </c>
    </row>
    <row r="33" spans="1:27" s="14" customFormat="1" outlineLevel="1" x14ac:dyDescent="0.25">
      <c r="A33" s="32">
        <v>2</v>
      </c>
      <c r="B33" s="34"/>
      <c r="C33" s="35">
        <v>2</v>
      </c>
      <c r="D33" s="35"/>
      <c r="E33" s="35"/>
      <c r="F33" s="35"/>
      <c r="G33" s="16">
        <v>7</v>
      </c>
      <c r="H33" s="26">
        <v>34413922</v>
      </c>
      <c r="I33" s="35" t="s">
        <v>5565</v>
      </c>
      <c r="J33" s="46">
        <v>1</v>
      </c>
      <c r="K33" s="35"/>
      <c r="L33" s="35" t="s">
        <v>5566</v>
      </c>
      <c r="M33" s="16" t="str">
        <f t="shared" si="1"/>
        <v>||</v>
      </c>
      <c r="N33" s="16" t="str" cm="1">
        <f t="array" aca="1" ref="N33" ca="1">IFERROR(LOOKUP(2,1/(INDIRECT(ADDRESS(ROW($A$2),COLUMN($A$2))&amp;":"&amp;ADDRESS(ROW(),COLUMN($A$2)))=(Tableau2[[#This Row],[Level]]-1)),INDIRECT(ADDRESS(ROW($H$2),COLUMN($H$2))&amp;":"&amp;ADDRESS(ROW(),COLUMN($H$2)))),"")</f>
        <v>QBOT21000_SE01</v>
      </c>
      <c r="O33" s="16" t="str" cm="1">
        <f t="array" aca="1" ref="O33" ca="1">IF(AND(TEXT(INDIRECT(ADDRESS(ROW()+1,COLUMN($N$2))),"0")=TEXT(Tableau2[[#This Row],[Number]],"0"),Tableau2[[#This Row],[Number]]&lt;&gt;Tableau2[[#This Row],[Parent]]),"Assembly","Part")</f>
        <v>Assembly</v>
      </c>
      <c r="P33" s="16" cm="1">
        <f t="array" ref="P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34413922</v>
      </c>
      <c r="Q33" s="16" t="str" cm="1">
        <f t="array" ref="Q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" s="16" t="str" cm="1">
        <f t="array" aca="1" ref="R33" ca="1">_xlfn.IFS(
  AND(Tableau2[[#This Row],[Category]]="Part",Tableau2[[#This Row],[Is_CreoToOracle]]&lt;&gt;""),INDEX(Tableau_LOTS_2[Gestion SAT],Tableau2[[#This Row],[Is_CreoToOracle]]),
  1,""
  )</f>
        <v/>
      </c>
      <c r="S33" s="16" t="str" cm="1">
        <f t="array" aca="1" ref="S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34413922</v>
      </c>
      <c r="U33" s="16" t="str" cm="1">
        <f t="array" ref="U33">_xlfn.IFS(
Tableau2[[#This Row],[Is_CreoToOracle]]&lt;&gt;"",INDEX(Tableau_LOTS_2[Description],Tableau2[[#This Row],[Is_CreoToOracle]]),
TRUE,Tableau2[[#This Row],[Name]]
)</f>
        <v>GVXL INSULATED BAR SUPPORT ASM</v>
      </c>
      <c r="V33" s="16" cm="1">
        <f t="array" ref="V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33" s="16" t="str" cm="1">
        <f t="array" aca="1" ref="W3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3" s="16" t="str">
        <f>TRIM(IF(ISNUMBER(SEARCH(" RAL",Tableau2[[#This Row],[Description]])),MID(Tableau2[[#This Row],[Description]],FIND(" RAL",Tableau2[[#This Row],[Description]]),8),""))</f>
        <v/>
      </c>
      <c r="Y33" s="16" t="str" cm="1">
        <f t="array" aca="1" ref="Y3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" s="16" t="str" cm="1">
        <f t="array" aca="1" ref="Z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3" s="16" t="str" cm="1">
        <f t="array" ref="AA33">_xlfn.IFS(
Tableau2[[#This Row],[Is_CreoToOracle]]&lt;&gt;"",INDEX(Tableau_LOTS_2[Critique],Tableau2[[#This Row],[Is_CreoToOracle]]),
TRUE,""
)</f>
        <v/>
      </c>
    </row>
    <row r="34" spans="1:27" s="14" customFormat="1" outlineLevel="2" x14ac:dyDescent="0.25">
      <c r="A34" s="32">
        <v>3</v>
      </c>
      <c r="B34" s="34"/>
      <c r="C34" s="35"/>
      <c r="D34" s="36">
        <v>3</v>
      </c>
      <c r="E34" s="36"/>
      <c r="F34" s="36"/>
      <c r="G34" s="17">
        <v>7</v>
      </c>
      <c r="H34" s="25" t="s">
        <v>5885</v>
      </c>
      <c r="I34" s="36" t="s">
        <v>5567</v>
      </c>
      <c r="J34" s="47">
        <v>1</v>
      </c>
      <c r="K34" s="36"/>
      <c r="L34" s="36" t="s">
        <v>5568</v>
      </c>
      <c r="M34" s="17" t="str">
        <f t="shared" si="1"/>
        <v>||</v>
      </c>
      <c r="N34" s="17" cm="1">
        <f t="array" aca="1" ref="N34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34" s="17" t="str" cm="1">
        <f t="array" aca="1" ref="O34" ca="1">IF(AND(TEXT(INDIRECT(ADDRESS(ROW()+1,COLUMN($N$2))),"0")=TEXT(Tableau2[[#This Row],[Number]],"0"),Tableau2[[#This Row],[Number]]&lt;&gt;Tableau2[[#This Row],[Parent]]),"Assembly","Part")</f>
        <v>Assembly</v>
      </c>
      <c r="P34" s="17" t="str" cm="1">
        <f t="array" ref="P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34413920_SCR</v>
      </c>
      <c r="Q34" s="17" t="str" cm="1">
        <f t="array" ref="Q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4" s="17" t="str" cm="1">
        <f t="array" aca="1" ref="R34" ca="1">_xlfn.IFS(
  AND(Tableau2[[#This Row],[Category]]="Part",Tableau2[[#This Row],[Is_CreoToOracle]]&lt;&gt;""),INDEX(Tableau_LOTS_2[Gestion SAT],Tableau2[[#This Row],[Is_CreoToOracle]]),
  1,""
  )</f>
        <v/>
      </c>
      <c r="S34" s="17" t="str" cm="1">
        <f t="array" aca="1" ref="S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34413920_SCR</v>
      </c>
      <c r="U34" s="17" t="str" cm="1">
        <f t="array" ref="U34">_xlfn.IFS(
Tableau2[[#This Row],[Is_CreoToOracle]]&lt;&gt;"",INDEX(Tableau_LOTS_2[Description],Tableau2[[#This Row],[Is_CreoToOracle]]),
TRUE,Tableau2[[#This Row],[Name]]
)</f>
        <v>PLA 34413920 GVXL UPS GVXL INSULATED BAR SUPPORT - PLASTIC PLATE SCR</v>
      </c>
      <c r="V34" s="17" cm="1">
        <f t="array" ref="V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34" s="17" t="str" cm="1">
        <f t="array" aca="1" ref="W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4" s="17" t="str">
        <f>TRIM(IF(ISNUMBER(SEARCH(" RAL",Tableau2[[#This Row],[Description]])),MID(Tableau2[[#This Row],[Description]],FIND(" RAL",Tableau2[[#This Row],[Description]]),8),""))</f>
        <v/>
      </c>
      <c r="Y34" s="17" t="str" cm="1">
        <f t="array" aca="1" ref="Y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" s="17" t="str" cm="1">
        <f t="array" aca="1" ref="Z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4" s="17" t="str" cm="1">
        <f t="array" ref="AA34">_xlfn.IFS(
Tableau2[[#This Row],[Is_CreoToOracle]]&lt;&gt;"",INDEX(Tableau_LOTS_2[Critique],Tableau2[[#This Row],[Is_CreoToOracle]]),
TRUE,""
)</f>
        <v/>
      </c>
    </row>
    <row r="35" spans="1:27" s="20" customFormat="1" outlineLevel="3" x14ac:dyDescent="0.25">
      <c r="A35" s="37">
        <v>4</v>
      </c>
      <c r="B35" s="38"/>
      <c r="C35" s="39"/>
      <c r="D35" s="40"/>
      <c r="E35" s="41">
        <v>4</v>
      </c>
      <c r="F35" s="41"/>
      <c r="G35" s="18">
        <v>7</v>
      </c>
      <c r="H35" s="19">
        <v>34413920</v>
      </c>
      <c r="I35" s="41" t="s">
        <v>5569</v>
      </c>
      <c r="J35" s="45">
        <v>1</v>
      </c>
      <c r="K35" s="41" t="s">
        <v>3693</v>
      </c>
      <c r="L35" s="41" t="s">
        <v>5570</v>
      </c>
      <c r="M35" s="18" t="str">
        <f t="shared" si="1"/>
        <v>||</v>
      </c>
      <c r="N35" s="18" t="str" cm="1">
        <f t="array" aca="1" ref="N35" ca="1">IFERROR(LOOKUP(2,1/(INDIRECT(ADDRESS(ROW($A$2),COLUMN($A$2))&amp;":"&amp;ADDRESS(ROW(),COLUMN($A$2)))=(Tableau2[[#This Row],[Level]]-1)),INDIRECT(ADDRESS(ROW($H$2),COLUMN($H$2))&amp;":"&amp;ADDRESS(ROW(),COLUMN($H$2)))),"")</f>
        <v>34413920_SCR</v>
      </c>
      <c r="O35" s="18" t="str" cm="1">
        <f t="array" aca="1" ref="O35" ca="1">IF(AND(TEXT(INDIRECT(ADDRESS(ROW()+1,COLUMN($N$2))),"0")=TEXT(Tableau2[[#This Row],[Number]],"0"),Tableau2[[#This Row],[Number]]&lt;&gt;Tableau2[[#This Row],[Parent]]),"Assembly","Part")</f>
        <v>Part</v>
      </c>
      <c r="P35" s="18" cm="1">
        <f t="array" ref="P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34413920</v>
      </c>
      <c r="Q35" s="18" t="str" cm="1">
        <f t="array" ref="Q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5" s="18" t="str" cm="1">
        <f t="array" aca="1" ref="R35" ca="1">_xlfn.IFS(
  AND(Tableau2[[#This Row],[Category]]="Part",Tableau2[[#This Row],[Is_CreoToOracle]]&lt;&gt;""),INDEX(Tableau_LOTS_2[Gestion SAT],Tableau2[[#This Row],[Is_CreoToOracle]]),
  1,""
  )</f>
        <v/>
      </c>
      <c r="S35" s="18" t="str" cm="1">
        <f t="array" aca="1" ref="S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34413920_01</v>
      </c>
      <c r="U35" s="18" t="str" cm="1">
        <f t="array" ref="U35">_xlfn.IFS(
Tableau2[[#This Row],[Is_CreoToOracle]]&lt;&gt;"",INDEX(Tableau_LOTS_2[Description],Tableau2[[#This Row],[Is_CreoToOracle]]),
TRUE,Tableau2[[#This Row],[Name]]
)</f>
        <v>PLA 34413920 GVXL UPS GVXL INSULATED BAR SUPPORT - PLASTIC PLATE</v>
      </c>
      <c r="V35" s="18" cm="1">
        <f t="array" ref="V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35" s="18" t="str" cm="1">
        <f t="array" aca="1" ref="W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35" s="18" t="str">
        <f>TRIM(IF(ISNUMBER(SEARCH(" RAL",Tableau2[[#This Row],[Description]])),MID(Tableau2[[#This Row],[Description]],FIND(" RAL",Tableau2[[#This Row],[Description]]),8),""))</f>
        <v/>
      </c>
      <c r="Y35" s="18" t="str" cm="1">
        <f t="array" aca="1" ref="Y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35" s="18" t="str" cm="1">
        <f t="array" aca="1" ref="Z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" s="18" t="str" cm="1">
        <f t="array" ref="AA35">_xlfn.IFS(
Tableau2[[#This Row],[Is_CreoToOracle]]&lt;&gt;"",INDEX(Tableau_LOTS_2[Critique],Tableau2[[#This Row],[Is_CreoToOracle]]),
TRUE,""
)</f>
        <v/>
      </c>
    </row>
    <row r="36" spans="1:27" s="20" customFormat="1" outlineLevel="3" x14ac:dyDescent="0.25">
      <c r="A36" s="37">
        <v>4</v>
      </c>
      <c r="B36" s="38"/>
      <c r="C36" s="39"/>
      <c r="D36" s="40"/>
      <c r="E36" s="41">
        <v>4</v>
      </c>
      <c r="F36" s="41"/>
      <c r="G36" s="18">
        <v>28</v>
      </c>
      <c r="H36" s="19" t="s">
        <v>5436</v>
      </c>
      <c r="I36" s="41" t="s">
        <v>5571</v>
      </c>
      <c r="J36" s="41" t="s">
        <v>6</v>
      </c>
      <c r="K36" s="41"/>
      <c r="L36" s="41"/>
      <c r="M36" s="18" t="str">
        <f t="shared" si="1"/>
        <v>||</v>
      </c>
      <c r="N36" s="18" t="str" cm="1">
        <f t="array" aca="1" ref="N36" ca="1">IFERROR(LOOKUP(2,1/(INDIRECT(ADDRESS(ROW($A$2),COLUMN($A$2))&amp;":"&amp;ADDRESS(ROW(),COLUMN($A$2)))=(Tableau2[[#This Row],[Level]]-1)),INDIRECT(ADDRESS(ROW($H$2),COLUMN($H$2))&amp;":"&amp;ADDRESS(ROW(),COLUMN($H$2)))),"")</f>
        <v>34413920_SCR</v>
      </c>
      <c r="O36" s="18" t="str" cm="1">
        <f t="array" aca="1" ref="O36" ca="1">IF(AND(TEXT(INDIRECT(ADDRESS(ROW()+1,COLUMN($N$2))),"0")=TEXT(Tableau2[[#This Row],[Number]],"0"),Tableau2[[#This Row],[Number]]&lt;&gt;Tableau2[[#This Row],[Parent]]),"Assembly","Part")</f>
        <v>Part</v>
      </c>
      <c r="P36" s="18" t="str" cm="1">
        <f t="array" ref="P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ISO4762-M4X12-8_8</v>
      </c>
      <c r="Q36" s="18" cm="1">
        <f t="array" ref="Q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1278</v>
      </c>
      <c r="R36" s="18" t="str" cm="1">
        <f t="array" aca="1" ref="R36" ca="1">_xlfn.IFS(
  AND(Tableau2[[#This Row],[Category]]="Part",Tableau2[[#This Row],[Is_CreoToOracle]]&lt;&gt;""),INDEX(Tableau_LOTS_2[Gestion SAT],Tableau2[[#This Row],[Is_CreoToOracle]]),
  1,""
  )</f>
        <v/>
      </c>
      <c r="S36" s="18" t="str" cm="1">
        <f t="array" aca="1" ref="S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ISO4762-M4X12-8_8</v>
      </c>
      <c r="U36" s="18" t="str" cm="1">
        <f t="array" ref="U36">_xlfn.IFS(
Tableau2[[#This Row],[Is_CreoToOracle]]&lt;&gt;"",INDEX(Tableau_LOTS_2[Description],Tableau2[[#This Row],[Is_CreoToOracle]]),
TRUE,Tableau2[[#This Row],[Name]]
)</f>
        <v>Hexagon Socket Head Cap Screw M4x12 ISO 4762/DIN 912, steel 8.8, zinc-plated, blue passivated</v>
      </c>
      <c r="V36" s="18" cm="1">
        <f t="array" ref="V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28</v>
      </c>
      <c r="W36" s="18" t="str" cm="1">
        <f t="array" aca="1" ref="W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6" s="18" t="str">
        <f>TRIM(IF(ISNUMBER(SEARCH(" RAL",Tableau2[[#This Row],[Description]])),MID(Tableau2[[#This Row],[Description]],FIND(" RAL",Tableau2[[#This Row],[Description]]),8),""))</f>
        <v/>
      </c>
      <c r="Y36" s="18" t="str" cm="1">
        <f t="array" aca="1" ref="Y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" s="18" t="str" cm="1">
        <f t="array" aca="1" ref="Z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6" s="18" t="str" cm="1">
        <f t="array" ref="AA36">_xlfn.IFS(
Tableau2[[#This Row],[Is_CreoToOracle]]&lt;&gt;"",INDEX(Tableau_LOTS_2[Critique],Tableau2[[#This Row],[Is_CreoToOracle]]),
TRUE,""
)</f>
        <v/>
      </c>
    </row>
    <row r="37" spans="1:27" s="20" customFormat="1" outlineLevel="3" x14ac:dyDescent="0.25">
      <c r="A37" s="37">
        <v>4</v>
      </c>
      <c r="B37" s="38"/>
      <c r="C37" s="39"/>
      <c r="D37" s="40"/>
      <c r="E37" s="41">
        <v>4</v>
      </c>
      <c r="F37" s="41"/>
      <c r="G37" s="18">
        <v>28</v>
      </c>
      <c r="H37" s="19" t="s">
        <v>5886</v>
      </c>
      <c r="I37" s="41" t="s">
        <v>5421</v>
      </c>
      <c r="J37" s="41" t="s">
        <v>6</v>
      </c>
      <c r="K37" s="41"/>
      <c r="L37" s="41"/>
      <c r="M37" s="18" t="str">
        <f t="shared" si="1"/>
        <v>||</v>
      </c>
      <c r="N37" s="18" t="str" cm="1">
        <f t="array" aca="1" ref="N37" ca="1">IFERROR(LOOKUP(2,1/(INDIRECT(ADDRESS(ROW($A$2),COLUMN($A$2))&amp;":"&amp;ADDRESS(ROW(),COLUMN($A$2)))=(Tableau2[[#This Row],[Level]]-1)),INDIRECT(ADDRESS(ROW($H$2),COLUMN($H$2))&amp;":"&amp;ADDRESS(ROW(),COLUMN($H$2)))),"")</f>
        <v>34413920_SCR</v>
      </c>
      <c r="O37" s="18" t="str" cm="1">
        <f t="array" aca="1" ref="O37" ca="1">IF(AND(TEXT(INDIRECT(ADDRESS(ROW()+1,COLUMN($N$2))),"0")=TEXT(Tableau2[[#This Row],[Number]],"0"),Tableau2[[#This Row],[Number]]&lt;&gt;Tableau2[[#This Row],[Parent]]),"Assembly","Part")</f>
        <v>Part</v>
      </c>
      <c r="P37" s="18" t="str" cm="1">
        <f t="array" ref="P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DINENISO7092-4</v>
      </c>
      <c r="Q37" s="18" cm="1">
        <f t="array" ref="Q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832</v>
      </c>
      <c r="R37" s="18" t="str" cm="1">
        <f t="array" aca="1" ref="R37" ca="1">_xlfn.IFS(
  AND(Tableau2[[#This Row],[Category]]="Part",Tableau2[[#This Row],[Is_CreoToOracle]]&lt;&gt;""),INDEX(Tableau_LOTS_2[Gestion SAT],Tableau2[[#This Row],[Is_CreoToOracle]]),
  1,""
  )</f>
        <v/>
      </c>
      <c r="S37" s="18" t="str" cm="1">
        <f t="array" aca="1" ref="S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dineniso7092-4</v>
      </c>
      <c r="U37" s="18" t="str" cm="1">
        <f t="array" ref="U37">_xlfn.IFS(
Tableau2[[#This Row],[Is_CreoToOracle]]&lt;&gt;"",INDEX(Tableau_LOTS_2[Description],Tableau2[[#This Row],[Is_CreoToOracle]]),
TRUE,Tableau2[[#This Row],[Name]]
)</f>
        <v>Washer ISO 7092 steel M4</v>
      </c>
      <c r="V37" s="18" cm="1">
        <f t="array" ref="V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28</v>
      </c>
      <c r="W37" s="18" t="str" cm="1">
        <f t="array" aca="1" ref="W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7" s="18" t="str">
        <f>TRIM(IF(ISNUMBER(SEARCH(" RAL",Tableau2[[#This Row],[Description]])),MID(Tableau2[[#This Row],[Description]],FIND(" RAL",Tableau2[[#This Row],[Description]]),8),""))</f>
        <v/>
      </c>
      <c r="Y37" s="18" t="str" cm="1">
        <f t="array" aca="1" ref="Y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" s="18" t="str" cm="1">
        <f t="array" aca="1" ref="Z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7" s="18" t="str" cm="1">
        <f t="array" ref="AA37">_xlfn.IFS(
Tableau2[[#This Row],[Is_CreoToOracle]]&lt;&gt;"",INDEX(Tableau_LOTS_2[Critique],Tableau2[[#This Row],[Is_CreoToOracle]]),
TRUE,""
)</f>
        <v/>
      </c>
    </row>
    <row r="38" spans="1:27" s="20" customFormat="1" outlineLevel="2" x14ac:dyDescent="0.25">
      <c r="A38" s="37">
        <v>3</v>
      </c>
      <c r="B38" s="38"/>
      <c r="C38" s="39"/>
      <c r="D38" s="40">
        <v>3</v>
      </c>
      <c r="E38" s="40"/>
      <c r="F38" s="40"/>
      <c r="G38" s="27">
        <v>7</v>
      </c>
      <c r="H38" s="28">
        <v>34413494</v>
      </c>
      <c r="I38" s="40" t="s">
        <v>5573</v>
      </c>
      <c r="J38" s="44">
        <v>2</v>
      </c>
      <c r="K38" s="40" t="s">
        <v>3649</v>
      </c>
      <c r="L38" s="40" t="s">
        <v>5574</v>
      </c>
      <c r="M38" s="27" t="str">
        <f t="shared" si="1"/>
        <v>||</v>
      </c>
      <c r="N38" s="27" cm="1">
        <f t="array" aca="1" ref="N38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38" s="27" t="str" cm="1">
        <f t="array" aca="1" ref="O38" ca="1">IF(AND(TEXT(INDIRECT(ADDRESS(ROW()+1,COLUMN($N$2))),"0")=TEXT(Tableau2[[#This Row],[Number]],"0"),Tableau2[[#This Row],[Number]]&lt;&gt;Tableau2[[#This Row],[Parent]]),"Assembly","Part")</f>
        <v>Part</v>
      </c>
      <c r="P38" s="27" cm="1">
        <f t="array" ref="P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Q38" s="27" t="str" cm="1">
        <f t="array" ref="Q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8" s="27" t="str" cm="1">
        <f t="array" aca="1" ref="R38" ca="1">_xlfn.IFS(
  AND(Tableau2[[#This Row],[Category]]="Part",Tableau2[[#This Row],[Is_CreoToOracle]]&lt;&gt;""),INDEX(Tableau_LOTS_2[Gestion SAT],Tableau2[[#This Row],[Is_CreoToOracle]]),
  1,""
  )</f>
        <v/>
      </c>
      <c r="S38" s="27" t="str" cm="1">
        <f t="array" aca="1" ref="S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34413494_02</v>
      </c>
      <c r="U38" s="27" t="str" cm="1">
        <f t="array" ref="U38">_xlfn.IFS(
Tableau2[[#This Row],[Is_CreoToOracle]]&lt;&gt;"",INDEX(Tableau_LOTS_2[Description],Tableau2[[#This Row],[Is_CreoToOracle]]),
TRUE,Tableau2[[#This Row],[Name]]
)</f>
        <v>SIDE TRIANGLE SUPPORT BAR</v>
      </c>
      <c r="V38" s="27" cm="1">
        <f t="array" ref="V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38" s="27" t="str" cm="1">
        <f t="array" aca="1" ref="W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8" s="27" t="str">
        <f>TRIM(IF(ISNUMBER(SEARCH(" RAL",Tableau2[[#This Row],[Description]])),MID(Tableau2[[#This Row],[Description]],FIND(" RAL",Tableau2[[#This Row],[Description]]),8),""))</f>
        <v/>
      </c>
      <c r="Y38" s="27" t="str" cm="1">
        <f t="array" aca="1" ref="Y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Z38" s="27" t="str" cm="1">
        <f t="array" aca="1" ref="Z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8" s="27" t="str" cm="1">
        <f t="array" ref="AA38">_xlfn.IFS(
Tableau2[[#This Row],[Is_CreoToOracle]]&lt;&gt;"",INDEX(Tableau_LOTS_2[Critique],Tableau2[[#This Row],[Is_CreoToOracle]]),
TRUE,""
)</f>
        <v/>
      </c>
    </row>
    <row r="39" spans="1:27" s="20" customFormat="1" outlineLevel="2" x14ac:dyDescent="0.25">
      <c r="A39" s="37">
        <v>3</v>
      </c>
      <c r="B39" s="38"/>
      <c r="C39" s="39"/>
      <c r="D39" s="40">
        <v>3</v>
      </c>
      <c r="E39" s="40"/>
      <c r="F39" s="40"/>
      <c r="G39" s="27">
        <v>14</v>
      </c>
      <c r="H39" s="28" t="s">
        <v>2206</v>
      </c>
      <c r="I39" s="40" t="s">
        <v>5575</v>
      </c>
      <c r="J39" s="40" t="s">
        <v>6</v>
      </c>
      <c r="K39" s="40" t="s">
        <v>3724</v>
      </c>
      <c r="L39" s="40" t="s">
        <v>5576</v>
      </c>
      <c r="M39" s="27" t="str">
        <f t="shared" si="1"/>
        <v>||</v>
      </c>
      <c r="N39" s="27" cm="1">
        <f t="array" aca="1" ref="N39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39" s="27" t="str" cm="1">
        <f t="array" aca="1" ref="O39" ca="1">IF(AND(TEXT(INDIRECT(ADDRESS(ROW()+1,COLUMN($N$2))),"0")=TEXT(Tableau2[[#This Row],[Number]],"0"),Tableau2[[#This Row],[Number]]&lt;&gt;Tableau2[[#This Row],[Parent]]),"Assembly","Part")</f>
        <v>Part</v>
      </c>
      <c r="P39" s="27" t="str" cm="1">
        <f t="array" ref="P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39" s="27" cm="1">
        <f t="array" ref="Q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39" s="27" t="str" cm="1">
        <f t="array" aca="1" ref="R39" ca="1">_xlfn.IFS(
  AND(Tableau2[[#This Row],[Category]]="Part",Tableau2[[#This Row],[Is_CreoToOracle]]&lt;&gt;""),INDEX(Tableau_LOTS_2[Gestion SAT],Tableau2[[#This Row],[Is_CreoToOracle]]),
  1,""
  )</f>
        <v>Y</v>
      </c>
      <c r="S39" s="27" t="str" cm="1">
        <f t="array" aca="1" ref="S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39" s="27" t="str" cm="1">
        <f t="array" ref="U39">_xlfn.IFS(
Tableau2[[#This Row],[Is_CreoToOracle]]&lt;&gt;"",INDEX(Tableau_LOTS_2[Description],Tableau2[[#This Row],[Is_CreoToOracle]]),
TRUE,Tableau2[[#This Row],[Name]]
)</f>
        <v>HUA12374 - Screw MSC HXG ISO4017-M10X30-A2K-8_8 ou VDZ STL</v>
      </c>
      <c r="V39" s="27" cm="1">
        <f t="array" ref="V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14</v>
      </c>
      <c r="W39" s="27" t="str" cm="1">
        <f t="array" aca="1" ref="W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" s="27" t="str">
        <f>TRIM(IF(ISNUMBER(SEARCH(" RAL",Tableau2[[#This Row],[Description]])),MID(Tableau2[[#This Row],[Description]],FIND(" RAL",Tableau2[[#This Row],[Description]]),8),""))</f>
        <v/>
      </c>
      <c r="Y39" s="27" t="str" cm="1">
        <f t="array" aca="1" ref="Y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" s="27" t="str" cm="1">
        <f t="array" aca="1" ref="Z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" s="27" t="str" cm="1">
        <f t="array" ref="AA39">_xlfn.IFS(
Tableau2[[#This Row],[Is_CreoToOracle]]&lt;&gt;"",INDEX(Tableau_LOTS_2[Critique],Tableau2[[#This Row],[Is_CreoToOracle]]),
TRUE,""
)</f>
        <v/>
      </c>
    </row>
    <row r="40" spans="1:27" s="20" customFormat="1" outlineLevel="2" x14ac:dyDescent="0.25">
      <c r="A40" s="37">
        <v>3</v>
      </c>
      <c r="B40" s="38"/>
      <c r="C40" s="39"/>
      <c r="D40" s="40">
        <v>3</v>
      </c>
      <c r="E40" s="40"/>
      <c r="F40" s="40"/>
      <c r="G40" s="27">
        <v>28</v>
      </c>
      <c r="H40" s="28" t="s">
        <v>2775</v>
      </c>
      <c r="I40" s="40" t="s">
        <v>2776</v>
      </c>
      <c r="J40" s="40" t="s">
        <v>6</v>
      </c>
      <c r="K40" s="40"/>
      <c r="L40" s="40" t="s">
        <v>5577</v>
      </c>
      <c r="M40" s="27" t="str">
        <f t="shared" si="1"/>
        <v>||</v>
      </c>
      <c r="N40" s="27" cm="1">
        <f t="array" aca="1" ref="N40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40" s="27" t="str" cm="1">
        <f t="array" aca="1" ref="O40" ca="1">IF(AND(TEXT(INDIRECT(ADDRESS(ROW()+1,COLUMN($N$2))),"0")=TEXT(Tableau2[[#This Row],[Number]],"0"),Tableau2[[#This Row],[Number]]&lt;&gt;Tableau2[[#This Row],[Parent]]),"Assembly","Part")</f>
        <v>Part</v>
      </c>
      <c r="P40" s="27" t="str" cm="1">
        <f t="array" ref="P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40" s="27" cm="1">
        <f t="array" ref="Q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40" s="27" t="str" cm="1">
        <f t="array" aca="1" ref="R40" ca="1">_xlfn.IFS(
  AND(Tableau2[[#This Row],[Category]]="Part",Tableau2[[#This Row],[Is_CreoToOracle]]&lt;&gt;""),INDEX(Tableau_LOTS_2[Gestion SAT],Tableau2[[#This Row],[Is_CreoToOracle]]),
  1,""
  )</f>
        <v/>
      </c>
      <c r="S40" s="27" t="str" cm="1">
        <f t="array" aca="1" ref="S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40" s="27" t="str" cm="1">
        <f t="array" ref="U40">_xlfn.IFS(
Tableau2[[#This Row],[Is_CreoToOracle]]&lt;&gt;"",INDEX(Tableau_LOTS_2[Description],Tableau2[[#This Row],[Is_CreoToOracle]]),
TRUE,Tableau2[[#This Row],[Name]]
)</f>
        <v>1503856 - Washer PL WSH M10 x 20mm x 2mm STL A2K ou VDZ</v>
      </c>
      <c r="V40" s="27" cm="1">
        <f t="array" ref="V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28</v>
      </c>
      <c r="W40" s="27" t="str" cm="1">
        <f t="array" aca="1" ref="W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" s="27" t="str">
        <f>TRIM(IF(ISNUMBER(SEARCH(" RAL",Tableau2[[#This Row],[Description]])),MID(Tableau2[[#This Row],[Description]],FIND(" RAL",Tableau2[[#This Row],[Description]]),8),""))</f>
        <v/>
      </c>
      <c r="Y40" s="27" t="str" cm="1">
        <f t="array" aca="1" ref="Y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" s="27" t="str" cm="1">
        <f t="array" aca="1" ref="Z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40" s="27" t="str" cm="1">
        <f t="array" ref="AA40">_xlfn.IFS(
Tableau2[[#This Row],[Is_CreoToOracle]]&lt;&gt;"",INDEX(Tableau_LOTS_2[Critique],Tableau2[[#This Row],[Is_CreoToOracle]]),
TRUE,""
)</f>
        <v/>
      </c>
    </row>
    <row r="41" spans="1:27" s="20" customFormat="1" outlineLevel="2" x14ac:dyDescent="0.25">
      <c r="A41" s="37">
        <v>3</v>
      </c>
      <c r="B41" s="38"/>
      <c r="C41" s="39"/>
      <c r="D41" s="40">
        <v>3</v>
      </c>
      <c r="E41" s="40"/>
      <c r="F41" s="40"/>
      <c r="G41" s="27">
        <v>14</v>
      </c>
      <c r="H41" s="28" t="s">
        <v>2432</v>
      </c>
      <c r="I41" s="40" t="s">
        <v>2433</v>
      </c>
      <c r="J41" s="40" t="s">
        <v>6</v>
      </c>
      <c r="K41" s="40" t="s">
        <v>58</v>
      </c>
      <c r="L41" s="40" t="s">
        <v>5578</v>
      </c>
      <c r="M41" s="27" t="str">
        <f t="shared" si="1"/>
        <v>||</v>
      </c>
      <c r="N41" s="27" cm="1">
        <f t="array" aca="1" ref="N41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41" s="27" t="str" cm="1">
        <f t="array" aca="1" ref="O41" ca="1">IF(AND(TEXT(INDIRECT(ADDRESS(ROW()+1,COLUMN($N$2))),"0")=TEXT(Tableau2[[#This Row],[Number]],"0"),Tableau2[[#This Row],[Number]]&lt;&gt;Tableau2[[#This Row],[Parent]]),"Assembly","Part")</f>
        <v>Part</v>
      </c>
      <c r="P41" s="27" t="str" cm="1">
        <f t="array" ref="P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41" s="27" cm="1">
        <f t="array" ref="Q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41" s="27" t="str" cm="1">
        <f t="array" aca="1" ref="R41" ca="1">_xlfn.IFS(
  AND(Tableau2[[#This Row],[Category]]="Part",Tableau2[[#This Row],[Is_CreoToOracle]]&lt;&gt;""),INDEX(Tableau_LOTS_2[Gestion SAT],Tableau2[[#This Row],[Is_CreoToOracle]]),
  1,""
  )</f>
        <v/>
      </c>
      <c r="S41" s="27" t="str" cm="1">
        <f t="array" aca="1" ref="S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41" s="27" t="str" cm="1">
        <f t="array" ref="U41">_xlfn.IFS(
Tableau2[[#This Row],[Is_CreoToOracle]]&lt;&gt;"",INDEX(Tableau_LOTS_2[Description],Tableau2[[#This Row],[Is_CreoToOracle]]),
TRUE,Tableau2[[#This Row],[Name]]
)</f>
        <v>21253110 - Nut ISO 4032 M10 STL 8 A2K GALVA</v>
      </c>
      <c r="V41" s="27" cm="1">
        <f t="array" ref="V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14</v>
      </c>
      <c r="W41" s="27" t="str" cm="1">
        <f t="array" aca="1" ref="W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1" s="27" t="str">
        <f>TRIM(IF(ISNUMBER(SEARCH(" RAL",Tableau2[[#This Row],[Description]])),MID(Tableau2[[#This Row],[Description]],FIND(" RAL",Tableau2[[#This Row],[Description]]),8),""))</f>
        <v/>
      </c>
      <c r="Y41" s="27" t="str" cm="1">
        <f t="array" aca="1" ref="Y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1" s="27" t="str" cm="1">
        <f t="array" aca="1" ref="Z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41" s="27" t="str" cm="1">
        <f t="array" ref="AA41">_xlfn.IFS(
Tableau2[[#This Row],[Is_CreoToOracle]]&lt;&gt;"",INDEX(Tableau_LOTS_2[Critique],Tableau2[[#This Row],[Is_CreoToOracle]]),
TRUE,""
)</f>
        <v/>
      </c>
    </row>
    <row r="42" spans="1:27" s="20" customFormat="1" outlineLevel="2" x14ac:dyDescent="0.25">
      <c r="A42" s="37">
        <v>3</v>
      </c>
      <c r="B42" s="38"/>
      <c r="C42" s="39"/>
      <c r="D42" s="40">
        <v>3</v>
      </c>
      <c r="E42" s="40"/>
      <c r="F42" s="40"/>
      <c r="G42" s="27">
        <v>14</v>
      </c>
      <c r="H42" s="28" t="s">
        <v>5417</v>
      </c>
      <c r="I42" s="40" t="s">
        <v>5579</v>
      </c>
      <c r="J42" s="40" t="s">
        <v>6</v>
      </c>
      <c r="K42" s="40"/>
      <c r="L42" s="40" t="s">
        <v>5580</v>
      </c>
      <c r="M42" s="27" t="str">
        <f t="shared" si="1"/>
        <v>||</v>
      </c>
      <c r="N42" s="27" cm="1">
        <f t="array" aca="1" ref="N42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42" s="27" t="str" cm="1">
        <f t="array" aca="1" ref="O42" ca="1">IF(AND(TEXT(INDIRECT(ADDRESS(ROW()+1,COLUMN($N$2))),"0")=TEXT(Tableau2[[#This Row],[Number]],"0"),Tableau2[[#This Row],[Number]]&lt;&gt;Tableau2[[#This Row],[Parent]]),"Assembly","Part")</f>
        <v>Part</v>
      </c>
      <c r="P42" s="27" t="str" cm="1">
        <f t="array" ref="P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CE10SW16</v>
      </c>
      <c r="Q42" s="27" cm="1">
        <f t="array" ref="Q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807</v>
      </c>
      <c r="R42" s="27" t="str" cm="1">
        <f t="array" aca="1" ref="R42" ca="1">_xlfn.IFS(
  AND(Tableau2[[#This Row],[Category]]="Part",Tableau2[[#This Row],[Is_CreoToOracle]]&lt;&gt;""),INDEX(Tableau_LOTS_2[Gestion SAT],Tableau2[[#This Row],[Is_CreoToOracle]]),
  1,""
  )</f>
        <v/>
      </c>
      <c r="S42" s="27" t="str" cm="1">
        <f t="array" aca="1" ref="S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CE10SW16</v>
      </c>
      <c r="U42" s="27" t="str" cm="1">
        <f t="array" ref="U42">_xlfn.IFS(
Tableau2[[#This Row],[Is_CreoToOracle]]&lt;&gt;"",INDEX(Tableau_LOTS_2[Description],Tableau2[[#This Row],[Is_CreoToOracle]]),
TRUE,Tableau2[[#This Row],[Name]]
)</f>
        <v>Plastic cover cap for hexagon head CAP-PLA-(F.SCR-HEX)-BLACK-WS16-M10</v>
      </c>
      <c r="V42" s="27" cm="1">
        <f t="array" ref="V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14</v>
      </c>
      <c r="W42" s="27" t="str" cm="1">
        <f t="array" aca="1" ref="W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2" s="27" t="str">
        <f>TRIM(IF(ISNUMBER(SEARCH(" RAL",Tableau2[[#This Row],[Description]])),MID(Tableau2[[#This Row],[Description]],FIND(" RAL",Tableau2[[#This Row],[Description]]),8),""))</f>
        <v/>
      </c>
      <c r="Y42" s="27" t="str" cm="1">
        <f t="array" aca="1" ref="Y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2" s="27" t="str" cm="1">
        <f t="array" aca="1" ref="Z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42" s="27" cm="1">
        <f t="array" ref="AA42">_xlfn.IFS(
Tableau2[[#This Row],[Is_CreoToOracle]]&lt;&gt;"",INDEX(Tableau_LOTS_2[Critique],Tableau2[[#This Row],[Is_CreoToOracle]]),
TRUE,""
)</f>
        <v>0</v>
      </c>
    </row>
    <row r="43" spans="1:27" s="14" customFormat="1" outlineLevel="1" x14ac:dyDescent="0.25">
      <c r="A43" s="32">
        <v>2</v>
      </c>
      <c r="B43" s="34"/>
      <c r="C43" s="35">
        <v>2</v>
      </c>
      <c r="D43" s="35"/>
      <c r="E43" s="35"/>
      <c r="F43" s="35"/>
      <c r="G43" s="16">
        <v>1</v>
      </c>
      <c r="H43" s="26" t="s">
        <v>5887</v>
      </c>
      <c r="I43" s="35" t="s">
        <v>5581</v>
      </c>
      <c r="J43" s="46">
        <v>1</v>
      </c>
      <c r="K43" s="35"/>
      <c r="L43" s="35" t="s">
        <v>5582</v>
      </c>
      <c r="M43" s="16" t="str">
        <f t="shared" si="1"/>
        <v>||</v>
      </c>
      <c r="N43" s="16" t="str" cm="1">
        <f t="array" aca="1" ref="N43" ca="1">IFERROR(LOOKUP(2,1/(INDIRECT(ADDRESS(ROW($A$2),COLUMN($A$2))&amp;":"&amp;ADDRESS(ROW(),COLUMN($A$2)))=(Tableau2[[#This Row],[Level]]-1)),INDIRECT(ADDRESS(ROW($H$2),COLUMN($H$2))&amp;":"&amp;ADDRESS(ROW(),COLUMN($H$2)))),"")</f>
        <v>QBOT21000_SE01</v>
      </c>
      <c r="O43" s="16" t="str" cm="1">
        <f t="array" aca="1" ref="O43" ca="1">IF(AND(TEXT(INDIRECT(ADDRESS(ROW()+1,COLUMN($N$2))),"0")=TEXT(Tableau2[[#This Row],[Number]],"0"),Tableau2[[#This Row],[Number]]&lt;&gt;Tableau2[[#This Row],[Parent]]),"Assembly","Part")</f>
        <v>Assembly</v>
      </c>
      <c r="P43" s="16" t="str" cm="1">
        <f t="array" ref="P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34413979_SCR</v>
      </c>
      <c r="Q43" s="16" t="str" cm="1">
        <f t="array" ref="Q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3" s="16" t="str" cm="1">
        <f t="array" aca="1" ref="R43" ca="1">_xlfn.IFS(
  AND(Tableau2[[#This Row],[Category]]="Part",Tableau2[[#This Row],[Is_CreoToOracle]]&lt;&gt;""),INDEX(Tableau_LOTS_2[Gestion SAT],Tableau2[[#This Row],[Is_CreoToOracle]]),
  1,""
  )</f>
        <v/>
      </c>
      <c r="S43" s="16" t="str" cm="1">
        <f t="array" aca="1" ref="S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3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34413979_SCR</v>
      </c>
      <c r="U43" s="16" t="str" cm="1">
        <f t="array" ref="U43">_xlfn.IFS(
Tableau2[[#This Row],[Is_CreoToOracle]]&lt;&gt;"",INDEX(Tableau_LOTS_2[Description],Tableau2[[#This Row],[Is_CreoToOracle]]),
TRUE,Tableau2[[#This Row],[Name]]
)</f>
        <v>PLA 34413979 GVXL UPS FULLY INSULATED BAR SUPPORT TRIANGLE SCR</v>
      </c>
      <c r="V43" s="16" cm="1">
        <f t="array" ref="V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43" s="16" t="str" cm="1">
        <f t="array" aca="1" ref="W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43" s="16" t="str">
        <f>TRIM(IF(ISNUMBER(SEARCH(" RAL",Tableau2[[#This Row],[Description]])),MID(Tableau2[[#This Row],[Description]],FIND(" RAL",Tableau2[[#This Row],[Description]]),8),""))</f>
        <v/>
      </c>
      <c r="Y43" s="16" t="str" cm="1">
        <f t="array" aca="1" ref="Y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3" s="16" t="str" cm="1">
        <f t="array" aca="1" ref="Z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43" s="16" t="str" cm="1">
        <f t="array" ref="AA43">_xlfn.IFS(
Tableau2[[#This Row],[Is_CreoToOracle]]&lt;&gt;"",INDEX(Tableau_LOTS_2[Critique],Tableau2[[#This Row],[Is_CreoToOracle]]),
TRUE,""
)</f>
        <v/>
      </c>
    </row>
    <row r="44" spans="1:27" s="20" customFormat="1" outlineLevel="2" x14ac:dyDescent="0.25">
      <c r="A44" s="37">
        <v>3</v>
      </c>
      <c r="B44" s="38"/>
      <c r="C44" s="39"/>
      <c r="D44" s="40">
        <v>3</v>
      </c>
      <c r="E44" s="40"/>
      <c r="F44" s="40"/>
      <c r="G44" s="27">
        <v>1</v>
      </c>
      <c r="H44" s="28">
        <v>34413979</v>
      </c>
      <c r="I44" s="40" t="s">
        <v>5583</v>
      </c>
      <c r="J44" s="44">
        <v>2</v>
      </c>
      <c r="K44" s="40" t="s">
        <v>3693</v>
      </c>
      <c r="L44" s="40" t="s">
        <v>5584</v>
      </c>
      <c r="M44" s="27" t="str">
        <f t="shared" si="1"/>
        <v>||</v>
      </c>
      <c r="N44" s="27" t="str" cm="1">
        <f t="array" aca="1" ref="N44" ca="1">IFERROR(LOOKUP(2,1/(INDIRECT(ADDRESS(ROW($A$2),COLUMN($A$2))&amp;":"&amp;ADDRESS(ROW(),COLUMN($A$2)))=(Tableau2[[#This Row],[Level]]-1)),INDIRECT(ADDRESS(ROW($H$2),COLUMN($H$2))&amp;":"&amp;ADDRESS(ROW(),COLUMN($H$2)))),"")</f>
        <v>34413979_SCR</v>
      </c>
      <c r="O44" s="27" t="str" cm="1">
        <f t="array" aca="1" ref="O44" ca="1">IF(AND(TEXT(INDIRECT(ADDRESS(ROW()+1,COLUMN($N$2))),"0")=TEXT(Tableau2[[#This Row],[Number]],"0"),Tableau2[[#This Row],[Number]]&lt;&gt;Tableau2[[#This Row],[Parent]]),"Assembly","Part")</f>
        <v>Part</v>
      </c>
      <c r="P44" s="27" cm="1">
        <f t="array" ref="P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34413979</v>
      </c>
      <c r="Q44" s="27" t="str" cm="1">
        <f t="array" ref="Q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4" s="27" t="str" cm="1">
        <f t="array" aca="1" ref="R44" ca="1">_xlfn.IFS(
  AND(Tableau2[[#This Row],[Category]]="Part",Tableau2[[#This Row],[Is_CreoToOracle]]&lt;&gt;""),INDEX(Tableau_LOTS_2[Gestion SAT],Tableau2[[#This Row],[Is_CreoToOracle]]),
  1,""
  )</f>
        <v/>
      </c>
      <c r="S44" s="27" t="str" cm="1">
        <f t="array" aca="1" ref="S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34413979_02</v>
      </c>
      <c r="U44" s="27" t="str" cm="1">
        <f t="array" ref="U44">_xlfn.IFS(
Tableau2[[#This Row],[Is_CreoToOracle]]&lt;&gt;"",INDEX(Tableau_LOTS_2[Description],Tableau2[[#This Row],[Is_CreoToOracle]]),
TRUE,Tableau2[[#This Row],[Name]]
)</f>
        <v>PLA 34413979 GVXL UPS FULLY INSULATED BAR SUPPORT TRIANGLE</v>
      </c>
      <c r="V44" s="27" cm="1">
        <f t="array" ref="V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44" s="27" t="str" cm="1">
        <f t="array" aca="1" ref="W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44" s="27" t="str">
        <f>TRIM(IF(ISNUMBER(SEARCH(" RAL",Tableau2[[#This Row],[Description]])),MID(Tableau2[[#This Row],[Description]],FIND(" RAL",Tableau2[[#This Row],[Description]]),8),""))</f>
        <v/>
      </c>
      <c r="Y44" s="27" t="str" cm="1">
        <f t="array" aca="1" ref="Y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44" s="27" t="str" cm="1">
        <f t="array" aca="1" ref="Z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44" s="27" t="str" cm="1">
        <f t="array" ref="AA44">_xlfn.IFS(
Tableau2[[#This Row],[Is_CreoToOracle]]&lt;&gt;"",INDEX(Tableau_LOTS_2[Critique],Tableau2[[#This Row],[Is_CreoToOracle]]),
TRUE,""
)</f>
        <v/>
      </c>
    </row>
    <row r="45" spans="1:27" s="20" customFormat="1" outlineLevel="2" x14ac:dyDescent="0.25">
      <c r="A45" s="37">
        <v>3</v>
      </c>
      <c r="B45" s="38"/>
      <c r="C45" s="39"/>
      <c r="D45" s="40">
        <v>3</v>
      </c>
      <c r="E45" s="40"/>
      <c r="F45" s="40"/>
      <c r="G45" s="27">
        <v>4</v>
      </c>
      <c r="H45" s="28" t="s">
        <v>5442</v>
      </c>
      <c r="I45" s="40" t="s">
        <v>5583</v>
      </c>
      <c r="J45" s="40" t="s">
        <v>6</v>
      </c>
      <c r="K45" s="40"/>
      <c r="L45" s="40"/>
      <c r="M45" s="27" t="str">
        <f t="shared" si="1"/>
        <v>||</v>
      </c>
      <c r="N45" s="27" t="str" cm="1">
        <f t="array" aca="1" ref="N45" ca="1">IFERROR(LOOKUP(2,1/(INDIRECT(ADDRESS(ROW($A$2),COLUMN($A$2))&amp;":"&amp;ADDRESS(ROW(),COLUMN($A$2)))=(Tableau2[[#This Row],[Level]]-1)),INDIRECT(ADDRESS(ROW($H$2),COLUMN($H$2))&amp;":"&amp;ADDRESS(ROW(),COLUMN($H$2)))),"")</f>
        <v>34413979_SCR</v>
      </c>
      <c r="O45" s="27" t="str" cm="1">
        <f t="array" aca="1" ref="O45" ca="1">IF(AND(TEXT(INDIRECT(ADDRESS(ROW()+1,COLUMN($N$2))),"0")=TEXT(Tableau2[[#This Row],[Number]],"0"),Tableau2[[#This Row],[Number]]&lt;&gt;Tableau2[[#This Row],[Parent]]),"Assembly","Part")</f>
        <v>Part</v>
      </c>
      <c r="P45" s="27" t="str" cm="1">
        <f t="array" ref="P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ISO7380-1-M6X20-8_8</v>
      </c>
      <c r="Q45" s="27" cm="1">
        <f t="array" ref="Q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1292</v>
      </c>
      <c r="R45" s="27" t="str" cm="1">
        <f t="array" aca="1" ref="R45" ca="1">_xlfn.IFS(
  AND(Tableau2[[#This Row],[Category]]="Part",Tableau2[[#This Row],[Is_CreoToOracle]]&lt;&gt;""),INDEX(Tableau_LOTS_2[Gestion SAT],Tableau2[[#This Row],[Is_CreoToOracle]]),
  1,""
  )</f>
        <v/>
      </c>
      <c r="S45" s="27" t="str" cm="1">
        <f t="array" aca="1" ref="S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ISO7380-1-M6X20-8_8</v>
      </c>
      <c r="U45" s="27" t="str" cm="1">
        <f t="array" ref="U45">_xlfn.IFS(
Tableau2[[#This Row],[Is_CreoToOracle]]&lt;&gt;"",INDEX(Tableau_LOTS_2[Description],Tableau2[[#This Row],[Is_CreoToOracle]]),
TRUE,Tableau2[[#This Row],[Name]]
)</f>
        <v>Screw with flattened half round head and hexagon socket M6x20 ISO 7380-1 A2-070 stainless steel</v>
      </c>
      <c r="V45" s="27" cm="1">
        <f t="array" ref="V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45" s="27" t="str" cm="1">
        <f t="array" aca="1" ref="W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5" s="27" t="str">
        <f>TRIM(IF(ISNUMBER(SEARCH(" RAL",Tableau2[[#This Row],[Description]])),MID(Tableau2[[#This Row],[Description]],FIND(" RAL",Tableau2[[#This Row],[Description]]),8),""))</f>
        <v/>
      </c>
      <c r="Y45" s="27" t="str" cm="1">
        <f t="array" aca="1" ref="Y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5" s="27" t="str" cm="1">
        <f t="array" aca="1" ref="Z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45" s="27" t="str" cm="1">
        <f t="array" ref="AA45">_xlfn.IFS(
Tableau2[[#This Row],[Is_CreoToOracle]]&lt;&gt;"",INDEX(Tableau_LOTS_2[Critique],Tableau2[[#This Row],[Is_CreoToOracle]]),
TRUE,""
)</f>
        <v/>
      </c>
    </row>
    <row r="46" spans="1:27" s="14" customFormat="1" outlineLevel="1" x14ac:dyDescent="0.25">
      <c r="A46" s="32">
        <v>2</v>
      </c>
      <c r="B46" s="34"/>
      <c r="C46" s="35">
        <v>2</v>
      </c>
      <c r="D46" s="35"/>
      <c r="E46" s="35"/>
      <c r="F46" s="35"/>
      <c r="G46" s="16">
        <v>7</v>
      </c>
      <c r="H46" s="26" t="s">
        <v>5888</v>
      </c>
      <c r="I46" s="35" t="s">
        <v>5585</v>
      </c>
      <c r="J46" s="46" t="s">
        <v>6</v>
      </c>
      <c r="K46" s="35"/>
      <c r="L46" s="35" t="s">
        <v>5586</v>
      </c>
      <c r="M46" s="16" t="str">
        <f t="shared" si="1"/>
        <v>||</v>
      </c>
      <c r="N46" s="16" t="str" cm="1">
        <f t="array" aca="1" ref="N46" ca="1">IFERROR(LOOKUP(2,1/(INDIRECT(ADDRESS(ROW($A$2),COLUMN($A$2))&amp;":"&amp;ADDRESS(ROW(),COLUMN($A$2)))=(Tableau2[[#This Row],[Level]]-1)),INDIRECT(ADDRESS(ROW($H$2),COLUMN($H$2))&amp;":"&amp;ADDRESS(ROW(),COLUMN($H$2)))),"")</f>
        <v>QBOT21000_SE01</v>
      </c>
      <c r="O46" s="16" t="str" cm="1">
        <f t="array" aca="1" ref="O46" ca="1">IF(AND(TEXT(INDIRECT(ADDRESS(ROW()+1,COLUMN($N$2))),"0")=TEXT(Tableau2[[#This Row],[Number]],"0"),Tableau2[[#This Row],[Number]]&lt;&gt;Tableau2[[#This Row],[Parent]]),"Assembly","Part")</f>
        <v>Assembly</v>
      </c>
      <c r="P46" s="16" t="str" cm="1">
        <f t="array" ref="P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34414032_SCR</v>
      </c>
      <c r="Q46" s="16" t="str" cm="1">
        <f t="array" ref="Q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6" s="16" t="str" cm="1">
        <f t="array" aca="1" ref="R46" ca="1">_xlfn.IFS(
  AND(Tableau2[[#This Row],[Category]]="Part",Tableau2[[#This Row],[Is_CreoToOracle]]&lt;&gt;""),INDEX(Tableau_LOTS_2[Gestion SAT],Tableau2[[#This Row],[Is_CreoToOracle]]),
  1,""
  )</f>
        <v/>
      </c>
      <c r="S46" s="16" t="str" cm="1">
        <f t="array" aca="1" ref="S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34414032_SCR</v>
      </c>
      <c r="U46" s="16" t="str" cm="1">
        <f t="array" ref="U46">_xlfn.IFS(
Tableau2[[#This Row],[Is_CreoToOracle]]&lt;&gt;"",INDEX(Tableau_LOTS_2[Description],Tableau2[[#This Row],[Is_CreoToOracle]]),
TRUE,Tableau2[[#This Row],[Name]]
)</f>
        <v>SMT 34414032 GVXL UPS 1250kVA - PROTECTION CACHE VIS + SCREWS</v>
      </c>
      <c r="V46" s="16" cm="1">
        <f t="array" ref="V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46" s="16" t="str" cm="1">
        <f t="array" aca="1" ref="W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46" s="16" t="str">
        <f>TRIM(IF(ISNUMBER(SEARCH(" RAL",Tableau2[[#This Row],[Description]])),MID(Tableau2[[#This Row],[Description]],FIND(" RAL",Tableau2[[#This Row],[Description]]),8),""))</f>
        <v/>
      </c>
      <c r="Y46" s="16" t="str" cm="1">
        <f t="array" aca="1" ref="Y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6" s="16" t="str" cm="1">
        <f t="array" aca="1" ref="Z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46" s="16" t="str" cm="1">
        <f t="array" ref="AA46">_xlfn.IFS(
Tableau2[[#This Row],[Is_CreoToOracle]]&lt;&gt;"",INDEX(Tableau_LOTS_2[Critique],Tableau2[[#This Row],[Is_CreoToOracle]]),
TRUE,""
)</f>
        <v/>
      </c>
    </row>
    <row r="47" spans="1:27" s="20" customFormat="1" outlineLevel="2" x14ac:dyDescent="0.25">
      <c r="A47" s="37">
        <v>3</v>
      </c>
      <c r="B47" s="38"/>
      <c r="C47" s="39"/>
      <c r="D47" s="40">
        <v>3</v>
      </c>
      <c r="E47" s="40"/>
      <c r="F47" s="40"/>
      <c r="G47" s="27">
        <v>7</v>
      </c>
      <c r="H47" s="28">
        <v>34414032</v>
      </c>
      <c r="I47" s="40" t="s">
        <v>5587</v>
      </c>
      <c r="J47" s="44">
        <v>1</v>
      </c>
      <c r="K47" s="40" t="s">
        <v>3647</v>
      </c>
      <c r="L47" s="40" t="s">
        <v>5586</v>
      </c>
      <c r="M47" s="27" t="str">
        <f t="shared" si="1"/>
        <v>||</v>
      </c>
      <c r="N47" s="27" t="str" cm="1">
        <f t="array" aca="1" ref="N47" ca="1">IFERROR(LOOKUP(2,1/(INDIRECT(ADDRESS(ROW($A$2),COLUMN($A$2))&amp;":"&amp;ADDRESS(ROW(),COLUMN($A$2)))=(Tableau2[[#This Row],[Level]]-1)),INDIRECT(ADDRESS(ROW($H$2),COLUMN($H$2))&amp;":"&amp;ADDRESS(ROW(),COLUMN($H$2)))),"")</f>
        <v>34414032_SCR</v>
      </c>
      <c r="O47" s="27" t="str" cm="1">
        <f t="array" aca="1" ref="O47" ca="1">IF(AND(TEXT(INDIRECT(ADDRESS(ROW()+1,COLUMN($N$2))),"0")=TEXT(Tableau2[[#This Row],[Number]],"0"),Tableau2[[#This Row],[Number]]&lt;&gt;Tableau2[[#This Row],[Parent]]),"Assembly","Part")</f>
        <v>Part</v>
      </c>
      <c r="P47" s="27" cm="1">
        <f t="array" ref="P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34414032</v>
      </c>
      <c r="Q47" s="27" t="str" cm="1">
        <f t="array" ref="Q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7" s="27" t="str" cm="1">
        <f t="array" aca="1" ref="R47" ca="1">_xlfn.IFS(
  AND(Tableau2[[#This Row],[Category]]="Part",Tableau2[[#This Row],[Is_CreoToOracle]]&lt;&gt;""),INDEX(Tableau_LOTS_2[Gestion SAT],Tableau2[[#This Row],[Is_CreoToOracle]]),
  1,""
  )</f>
        <v/>
      </c>
      <c r="S47" s="27" t="str" cm="1">
        <f t="array" aca="1" ref="S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34414032_01</v>
      </c>
      <c r="U47" s="27" t="str" cm="1">
        <f t="array" ref="U47">_xlfn.IFS(
Tableau2[[#This Row],[Is_CreoToOracle]]&lt;&gt;"",INDEX(Tableau_LOTS_2[Description],Tableau2[[#This Row],[Is_CreoToOracle]]),
TRUE,Tableau2[[#This Row],[Name]]
)</f>
        <v>SMT 34414032 GVXL UPS 1250kVA - PROTECTION CACHE VIS</v>
      </c>
      <c r="V47" s="27" cm="1">
        <f t="array" ref="V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47" s="27" t="str" cm="1">
        <f t="array" aca="1" ref="W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47" s="27" t="str">
        <f>TRIM(IF(ISNUMBER(SEARCH(" RAL",Tableau2[[#This Row],[Description]])),MID(Tableau2[[#This Row],[Description]],FIND(" RAL",Tableau2[[#This Row],[Description]]),8),""))</f>
        <v/>
      </c>
      <c r="Y47" s="27" t="str" cm="1">
        <f t="array" aca="1" ref="Y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47" s="27" t="str" cm="1">
        <f t="array" aca="1" ref="Z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47" s="27" t="str" cm="1">
        <f t="array" ref="AA47">_xlfn.IFS(
Tableau2[[#This Row],[Is_CreoToOracle]]&lt;&gt;"",INDEX(Tableau_LOTS_2[Critique],Tableau2[[#This Row],[Is_CreoToOracle]]),
TRUE,""
)</f>
        <v/>
      </c>
    </row>
    <row r="48" spans="1:27" s="14" customFormat="1" x14ac:dyDescent="0.25">
      <c r="A48" s="32">
        <v>1</v>
      </c>
      <c r="B48" s="34">
        <v>1</v>
      </c>
      <c r="C48" s="34"/>
      <c r="D48" s="34"/>
      <c r="E48" s="34"/>
      <c r="F48" s="34"/>
      <c r="G48" s="15">
        <v>1</v>
      </c>
      <c r="H48" s="29" t="s">
        <v>5889</v>
      </c>
      <c r="I48" s="34" t="s">
        <v>5588</v>
      </c>
      <c r="J48" s="34" t="s">
        <v>6</v>
      </c>
      <c r="K48" s="34"/>
      <c r="L48" s="34" t="s">
        <v>5589</v>
      </c>
      <c r="M48" s="15" t="str">
        <f t="shared" si="1"/>
        <v>||</v>
      </c>
      <c r="N48" s="15" t="str" cm="1">
        <f t="array" aca="1" ref="N48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48" s="15" t="str" cm="1">
        <f t="array" aca="1" ref="O48" ca="1">IF(AND(TEXT(INDIRECT(ADDRESS(ROW()+1,COLUMN($N$2))),"0")=TEXT(Tableau2[[#This Row],[Number]],"0"),Tableau2[[#This Row],[Number]]&lt;&gt;Tableau2[[#This Row],[Parent]]),"Assembly","Part")</f>
        <v>Assembly</v>
      </c>
      <c r="P48" s="15" t="str" cm="1">
        <f t="array" ref="P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QBOT21000_SE02</v>
      </c>
      <c r="Q48" s="15" t="str" cm="1">
        <f t="array" ref="Q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8" s="15" t="str" cm="1">
        <f t="array" aca="1" ref="R48" ca="1">_xlfn.IFS(
  AND(Tableau2[[#This Row],[Category]]="Part",Tableau2[[#This Row],[Is_CreoToOracle]]&lt;&gt;""),INDEX(Tableau_LOTS_2[Gestion SAT],Tableau2[[#This Row],[Is_CreoToOracle]]),
  1,""
  )</f>
        <v/>
      </c>
      <c r="S48" s="15" t="str" cm="1">
        <f t="array" aca="1" ref="S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8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QBOT21000_SE02</v>
      </c>
      <c r="U48" s="15" t="str" cm="1">
        <f t="array" ref="U48">_xlfn.IFS(
Tableau2[[#This Row],[Is_CreoToOracle]]&lt;&gt;"",INDEX(Tableau_LOTS_2[Description],Tableau2[[#This Row],[Is_CreoToOracle]]),
TRUE,Tableau2[[#This Row],[Name]]
)</f>
        <v>RIGHT FRAME</v>
      </c>
      <c r="V48" s="15" cm="1">
        <f t="array" ref="V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48" s="15" t="str" cm="1">
        <f t="array" aca="1" ref="W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48" s="15" t="str">
        <f>TRIM(IF(ISNUMBER(SEARCH(" RAL",Tableau2[[#This Row],[Description]])),MID(Tableau2[[#This Row],[Description]],FIND(" RAL",Tableau2[[#This Row],[Description]]),8),""))</f>
        <v/>
      </c>
      <c r="Y48" s="15" t="str" cm="1">
        <f t="array" aca="1" ref="Y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8" s="15" t="str" cm="1">
        <f t="array" aca="1" ref="Z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48" s="15" t="str" cm="1">
        <f t="array" ref="AA48">_xlfn.IFS(
Tableau2[[#This Row],[Is_CreoToOracle]]&lt;&gt;"",INDEX(Tableau_LOTS_2[Critique],Tableau2[[#This Row],[Is_CreoToOracle]]),
TRUE,""
)</f>
        <v/>
      </c>
    </row>
    <row r="49" spans="1:27" s="14" customFormat="1" outlineLevel="1" x14ac:dyDescent="0.25">
      <c r="A49" s="32">
        <v>2</v>
      </c>
      <c r="B49" s="34"/>
      <c r="C49" s="35">
        <v>2</v>
      </c>
      <c r="D49" s="35"/>
      <c r="E49" s="35"/>
      <c r="F49" s="35"/>
      <c r="G49" s="16">
        <v>1</v>
      </c>
      <c r="H49" s="26" t="s">
        <v>5890</v>
      </c>
      <c r="I49" s="35" t="s">
        <v>5590</v>
      </c>
      <c r="J49" s="46">
        <v>1</v>
      </c>
      <c r="K49" s="35"/>
      <c r="L49" s="35" t="s">
        <v>5591</v>
      </c>
      <c r="M49" s="16" t="str">
        <f t="shared" si="1"/>
        <v>||</v>
      </c>
      <c r="N49" s="16" t="str" cm="1">
        <f t="array" aca="1" ref="N49" ca="1">IFERROR(LOOKUP(2,1/(INDIRECT(ADDRESS(ROW($A$2),COLUMN($A$2))&amp;":"&amp;ADDRESS(ROW(),COLUMN($A$2)))=(Tableau2[[#This Row],[Level]]-1)),INDIRECT(ADDRESS(ROW($H$2),COLUMN($H$2))&amp;":"&amp;ADDRESS(ROW(),COLUMN($H$2)))),"")</f>
        <v>QBOT21000_SE02</v>
      </c>
      <c r="O49" s="16" t="str" cm="1">
        <f t="array" aca="1" ref="O49" ca="1">IF(AND(TEXT(INDIRECT(ADDRESS(ROW()+1,COLUMN($N$2))),"0")=TEXT(Tableau2[[#This Row],[Number]],"0"),Tableau2[[#This Row],[Number]]&lt;&gt;Tableau2[[#This Row],[Parent]]),"Assembly","Part")</f>
        <v>Assembly</v>
      </c>
      <c r="P49" s="16" t="str" cm="1">
        <f t="array" ref="P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34413932_SCR</v>
      </c>
      <c r="Q49" s="16" t="str" cm="1">
        <f t="array" ref="Q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9" s="16" t="str" cm="1">
        <f t="array" aca="1" ref="R49" ca="1">_xlfn.IFS(
  AND(Tableau2[[#This Row],[Category]]="Part",Tableau2[[#This Row],[Is_CreoToOracle]]&lt;&gt;""),INDEX(Tableau_LOTS_2[Gestion SAT],Tableau2[[#This Row],[Is_CreoToOracle]]),
  1,""
  )</f>
        <v/>
      </c>
      <c r="S49" s="16" t="str" cm="1">
        <f t="array" aca="1" ref="S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34413932_SCR</v>
      </c>
      <c r="U49" s="16" t="str" cm="1">
        <f t="array" ref="U49">_xlfn.IFS(
Tableau2[[#This Row],[Is_CreoToOracle]]&lt;&gt;"",INDEX(Tableau_LOTS_2[Description],Tableau2[[#This Row],[Is_CreoToOracle]]),
TRUE,Tableau2[[#This Row],[Name]]
)</f>
        <v>SMT 34413932 GVXL UPS RIGHT VERTICAL BEAM SUPPORT SCR</v>
      </c>
      <c r="V49" s="16" cm="1">
        <f t="array" ref="V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49" s="16" t="str" cm="1">
        <f t="array" aca="1" ref="W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49" s="16" t="str">
        <f>TRIM(IF(ISNUMBER(SEARCH(" RAL",Tableau2[[#This Row],[Description]])),MID(Tableau2[[#This Row],[Description]],FIND(" RAL",Tableau2[[#This Row],[Description]]),8),""))</f>
        <v/>
      </c>
      <c r="Y49" s="16" t="str" cm="1">
        <f t="array" aca="1" ref="Y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9" s="16" t="str" cm="1">
        <f t="array" aca="1" ref="Z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49" s="16" t="str" cm="1">
        <f t="array" ref="AA49">_xlfn.IFS(
Tableau2[[#This Row],[Is_CreoToOracle]]&lt;&gt;"",INDEX(Tableau_LOTS_2[Critique],Tableau2[[#This Row],[Is_CreoToOracle]]),
TRUE,""
)</f>
        <v/>
      </c>
    </row>
    <row r="50" spans="1:27" s="20" customFormat="1" outlineLevel="2" x14ac:dyDescent="0.25">
      <c r="A50" s="37">
        <v>3</v>
      </c>
      <c r="B50" s="38"/>
      <c r="C50" s="39"/>
      <c r="D50" s="40">
        <v>3</v>
      </c>
      <c r="E50" s="40"/>
      <c r="F50" s="40"/>
      <c r="G50" s="27">
        <v>1</v>
      </c>
      <c r="H50" s="28">
        <v>34413932</v>
      </c>
      <c r="I50" s="40" t="s">
        <v>5592</v>
      </c>
      <c r="J50" s="44">
        <v>2</v>
      </c>
      <c r="K50" s="40" t="s">
        <v>3647</v>
      </c>
      <c r="L50" s="40" t="s">
        <v>5593</v>
      </c>
      <c r="M50" s="27" t="str">
        <f t="shared" si="1"/>
        <v>||</v>
      </c>
      <c r="N50" s="27" t="str" cm="1">
        <f t="array" aca="1" ref="N50" ca="1">IFERROR(LOOKUP(2,1/(INDIRECT(ADDRESS(ROW($A$2),COLUMN($A$2))&amp;":"&amp;ADDRESS(ROW(),COLUMN($A$2)))=(Tableau2[[#This Row],[Level]]-1)),INDIRECT(ADDRESS(ROW($H$2),COLUMN($H$2))&amp;":"&amp;ADDRESS(ROW(),COLUMN($H$2)))),"")</f>
        <v>34413932_SCR</v>
      </c>
      <c r="O50" s="27" t="str" cm="1">
        <f t="array" aca="1" ref="O50" ca="1">IF(AND(TEXT(INDIRECT(ADDRESS(ROW()+1,COLUMN($N$2))),"0")=TEXT(Tableau2[[#This Row],[Number]],"0"),Tableau2[[#This Row],[Number]]&lt;&gt;Tableau2[[#This Row],[Parent]]),"Assembly","Part")</f>
        <v>Part</v>
      </c>
      <c r="P50" s="27" cm="1">
        <f t="array" ref="P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34413932</v>
      </c>
      <c r="Q50" s="27" t="str" cm="1">
        <f t="array" ref="Q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0" s="27" t="str" cm="1">
        <f t="array" aca="1" ref="R50" ca="1">_xlfn.IFS(
  AND(Tableau2[[#This Row],[Category]]="Part",Tableau2[[#This Row],[Is_CreoToOracle]]&lt;&gt;""),INDEX(Tableau_LOTS_2[Gestion SAT],Tableau2[[#This Row],[Is_CreoToOracle]]),
  1,""
  )</f>
        <v/>
      </c>
      <c r="S50" s="27" t="str" cm="1">
        <f t="array" aca="1" ref="S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34413932_02</v>
      </c>
      <c r="U50" s="27" t="str" cm="1">
        <f t="array" ref="U50">_xlfn.IFS(
Tableau2[[#This Row],[Is_CreoToOracle]]&lt;&gt;"",INDEX(Tableau_LOTS_2[Description],Tableau2[[#This Row],[Is_CreoToOracle]]),
TRUE,Tableau2[[#This Row],[Name]]
)</f>
        <v>SMT 34413932 GVXL UPS RIGHT VERTICAL BEAM SUPPORT</v>
      </c>
      <c r="V50" s="27" cm="1">
        <f t="array" ref="V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50" s="27" t="str" cm="1">
        <f t="array" aca="1" ref="W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50" s="27" t="str">
        <f>TRIM(IF(ISNUMBER(SEARCH(" RAL",Tableau2[[#This Row],[Description]])),MID(Tableau2[[#This Row],[Description]],FIND(" RAL",Tableau2[[#This Row],[Description]]),8),""))</f>
        <v/>
      </c>
      <c r="Y50" s="27" t="str" cm="1">
        <f t="array" aca="1" ref="Y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50" s="27" t="str" cm="1">
        <f t="array" aca="1" ref="Z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50" s="27" t="str" cm="1">
        <f t="array" ref="AA50">_xlfn.IFS(
Tableau2[[#This Row],[Is_CreoToOracle]]&lt;&gt;"",INDEX(Tableau_LOTS_2[Critique],Tableau2[[#This Row],[Is_CreoToOracle]]),
TRUE,""
)</f>
        <v/>
      </c>
    </row>
    <row r="51" spans="1:27" s="20" customFormat="1" outlineLevel="2" x14ac:dyDescent="0.25">
      <c r="A51" s="37">
        <v>3</v>
      </c>
      <c r="B51" s="38"/>
      <c r="C51" s="39"/>
      <c r="D51" s="40">
        <v>3</v>
      </c>
      <c r="E51" s="40"/>
      <c r="F51" s="40"/>
      <c r="G51" s="27">
        <v>4</v>
      </c>
      <c r="H51" s="28">
        <v>2113000601</v>
      </c>
      <c r="I51" s="40" t="s">
        <v>377</v>
      </c>
      <c r="J51" s="40" t="s">
        <v>6</v>
      </c>
      <c r="K51" s="40"/>
      <c r="L51" s="40"/>
      <c r="M51" s="27" t="str">
        <f t="shared" ref="M51:M91" si="2">"||"</f>
        <v>||</v>
      </c>
      <c r="N51" s="27" t="str" cm="1">
        <f t="array" aca="1" ref="N51" ca="1">IFERROR(LOOKUP(2,1/(INDIRECT(ADDRESS(ROW($A$2),COLUMN($A$2))&amp;":"&amp;ADDRESS(ROW(),COLUMN($A$2)))=(Tableau2[[#This Row],[Level]]-1)),INDIRECT(ADDRESS(ROW($H$2),COLUMN($H$2))&amp;":"&amp;ADDRESS(ROW(),COLUMN($H$2)))),"")</f>
        <v>34413932_SCR</v>
      </c>
      <c r="O51" s="27" t="str" cm="1">
        <f t="array" aca="1" ref="O51" ca="1">IF(AND(TEXT(INDIRECT(ADDRESS(ROW()+1,COLUMN($N$2))),"0")=TEXT(Tableau2[[#This Row],[Number]],"0"),Tableau2[[#This Row],[Number]]&lt;&gt;Tableau2[[#This Row],[Parent]]),"Assembly","Part")</f>
        <v>Part</v>
      </c>
      <c r="P51" s="27" cm="1">
        <f t="array" ref="P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2113000601</v>
      </c>
      <c r="Q51" s="27" cm="1">
        <f t="array" ref="Q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319</v>
      </c>
      <c r="R51" s="27" t="str" cm="1">
        <f t="array" aca="1" ref="R51" ca="1">_xlfn.IFS(
  AND(Tableau2[[#This Row],[Category]]="Part",Tableau2[[#This Row],[Is_CreoToOracle]]&lt;&gt;""),INDEX(Tableau_LOTS_2[Gestion SAT],Tableau2[[#This Row],[Is_CreoToOracle]]),
  1,""
  )</f>
        <v/>
      </c>
      <c r="S51" s="27" t="str" cm="1">
        <f t="array" aca="1" ref="S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U51" s="27" t="str" cm="1">
        <f t="array" ref="U51">_xlfn.IFS(
Tableau2[[#This Row],[Is_CreoToOracle]]&lt;&gt;"",INDEX(Tableau_LOTS_2[Description],Tableau2[[#This Row],[Is_CreoToOracle]]),
TRUE,Tableau2[[#This Row],[Name]]
)</f>
        <v>BLIND RIVET R HD 6.5MM X 14.1MM C.STL</v>
      </c>
      <c r="V51" s="27" cm="1">
        <f t="array" ref="V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51" s="27" t="str" cm="1">
        <f t="array" aca="1" ref="W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51" s="27" t="str">
        <f>TRIM(IF(ISNUMBER(SEARCH(" RAL",Tableau2[[#This Row],[Description]])),MID(Tableau2[[#This Row],[Description]],FIND(" RAL",Tableau2[[#This Row],[Description]]),8),""))</f>
        <v/>
      </c>
      <c r="Y51" s="27" t="str" cm="1">
        <f t="array" aca="1" ref="Y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1" s="27" t="str" cm="1">
        <f t="array" aca="1" ref="Z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51" s="27" t="str" cm="1">
        <f t="array" ref="AA51">_xlfn.IFS(
Tableau2[[#This Row],[Is_CreoToOracle]]&lt;&gt;"",INDEX(Tableau_LOTS_2[Critique],Tableau2[[#This Row],[Is_CreoToOracle]]),
TRUE,""
)</f>
        <v/>
      </c>
    </row>
    <row r="52" spans="1:27" s="14" customFormat="1" outlineLevel="1" x14ac:dyDescent="0.25">
      <c r="A52" s="32">
        <v>2</v>
      </c>
      <c r="B52" s="34"/>
      <c r="C52" s="35">
        <v>2</v>
      </c>
      <c r="D52" s="35"/>
      <c r="E52" s="35"/>
      <c r="F52" s="35"/>
      <c r="G52" s="16">
        <v>4</v>
      </c>
      <c r="H52" s="26" t="s">
        <v>5883</v>
      </c>
      <c r="I52" s="35" t="s">
        <v>5558</v>
      </c>
      <c r="J52" s="46">
        <v>1</v>
      </c>
      <c r="K52" s="35"/>
      <c r="L52" s="35" t="s">
        <v>5559</v>
      </c>
      <c r="M52" s="16" t="str">
        <f t="shared" si="2"/>
        <v>||</v>
      </c>
      <c r="N52" s="16" t="str" cm="1">
        <f t="array" aca="1" ref="N52" ca="1">IFERROR(LOOKUP(2,1/(INDIRECT(ADDRESS(ROW($A$2),COLUMN($A$2))&amp;":"&amp;ADDRESS(ROW(),COLUMN($A$2)))=(Tableau2[[#This Row],[Level]]-1)),INDIRECT(ADDRESS(ROW($H$2),COLUMN($H$2))&amp;":"&amp;ADDRESS(ROW(),COLUMN($H$2)))),"")</f>
        <v>QBOT21000_SE02</v>
      </c>
      <c r="O52" s="16" t="str" cm="1">
        <f t="array" aca="1" ref="O52" ca="1">IF(AND(TEXT(INDIRECT(ADDRESS(ROW()+1,COLUMN($N$2))),"0")=TEXT(Tableau2[[#This Row],[Number]],"0"),Tableau2[[#This Row],[Number]]&lt;&gt;Tableau2[[#This Row],[Parent]]),"Assembly","Part")</f>
        <v>Assembly</v>
      </c>
      <c r="P52" s="16" t="str" cm="1">
        <f t="array" ref="P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34413915_SCR</v>
      </c>
      <c r="Q52" s="16" t="str" cm="1">
        <f t="array" ref="Q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2" s="16" t="str" cm="1">
        <f t="array" aca="1" ref="R52" ca="1">_xlfn.IFS(
  AND(Tableau2[[#This Row],[Category]]="Part",Tableau2[[#This Row],[Is_CreoToOracle]]&lt;&gt;""),INDEX(Tableau_LOTS_2[Gestion SAT],Tableau2[[#This Row],[Is_CreoToOracle]]),
  1,""
  )</f>
        <v/>
      </c>
      <c r="S52" s="16" t="str" cm="1">
        <f t="array" aca="1" ref="S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2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34413915_SCR</v>
      </c>
      <c r="U52" s="16" t="str" cm="1">
        <f t="array" ref="U52">_xlfn.IFS(
Tableau2[[#This Row],[Is_CreoToOracle]]&lt;&gt;"",INDEX(Tableau_LOTS_2[Description],Tableau2[[#This Row],[Is_CreoToOracle]]),
TRUE,Tableau2[[#This Row],[Name]]
)</f>
        <v>SMT 34413915 GVXL UPS FRONT 3 POSITION BAR SUPPORT SCR</v>
      </c>
      <c r="V52" s="16" cm="1">
        <f t="array" ref="V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52" s="16" t="str" cm="1">
        <f t="array" aca="1" ref="W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52" s="16" t="str">
        <f>TRIM(IF(ISNUMBER(SEARCH(" RAL",Tableau2[[#This Row],[Description]])),MID(Tableau2[[#This Row],[Description]],FIND(" RAL",Tableau2[[#This Row],[Description]]),8),""))</f>
        <v/>
      </c>
      <c r="Y52" s="16" t="str" cm="1">
        <f t="array" aca="1" ref="Y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2" s="16" t="str" cm="1">
        <f t="array" aca="1" ref="Z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52" s="16" t="str" cm="1">
        <f t="array" ref="AA52">_xlfn.IFS(
Tableau2[[#This Row],[Is_CreoToOracle]]&lt;&gt;"",INDEX(Tableau_LOTS_2[Critique],Tableau2[[#This Row],[Is_CreoToOracle]]),
TRUE,""
)</f>
        <v/>
      </c>
    </row>
    <row r="53" spans="1:27" s="20" customFormat="1" outlineLevel="2" x14ac:dyDescent="0.25">
      <c r="A53" s="37">
        <v>3</v>
      </c>
      <c r="B53" s="38"/>
      <c r="C53" s="39"/>
      <c r="D53" s="40">
        <v>3</v>
      </c>
      <c r="E53" s="40"/>
      <c r="F53" s="40"/>
      <c r="G53" s="27">
        <v>4</v>
      </c>
      <c r="H53" s="28">
        <v>34413915</v>
      </c>
      <c r="I53" s="40" t="s">
        <v>5560</v>
      </c>
      <c r="J53" s="44">
        <v>3</v>
      </c>
      <c r="K53" s="40" t="s">
        <v>3647</v>
      </c>
      <c r="L53" s="40" t="s">
        <v>5561</v>
      </c>
      <c r="M53" s="27" t="str">
        <f t="shared" si="2"/>
        <v>||</v>
      </c>
      <c r="N53" s="27" t="str" cm="1">
        <f t="array" aca="1" ref="N53" ca="1">IFERROR(LOOKUP(2,1/(INDIRECT(ADDRESS(ROW($A$2),COLUMN($A$2))&amp;":"&amp;ADDRESS(ROW(),COLUMN($A$2)))=(Tableau2[[#This Row],[Level]]-1)),INDIRECT(ADDRESS(ROW($H$2),COLUMN($H$2))&amp;":"&amp;ADDRESS(ROW(),COLUMN($H$2)))),"")</f>
        <v>34413915_SCR</v>
      </c>
      <c r="O53" s="27" t="str" cm="1">
        <f t="array" aca="1" ref="O53" ca="1">IF(AND(TEXT(INDIRECT(ADDRESS(ROW()+1,COLUMN($N$2))),"0")=TEXT(Tableau2[[#This Row],[Number]],"0"),Tableau2[[#This Row],[Number]]&lt;&gt;Tableau2[[#This Row],[Parent]]),"Assembly","Part")</f>
        <v>Part</v>
      </c>
      <c r="P53" s="27" cm="1">
        <f t="array" ref="P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34413915</v>
      </c>
      <c r="Q53" s="27" t="str" cm="1">
        <f t="array" ref="Q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3" s="27" t="str" cm="1">
        <f t="array" aca="1" ref="R53" ca="1">_xlfn.IFS(
  AND(Tableau2[[#This Row],[Category]]="Part",Tableau2[[#This Row],[Is_CreoToOracle]]&lt;&gt;""),INDEX(Tableau_LOTS_2[Gestion SAT],Tableau2[[#This Row],[Is_CreoToOracle]]),
  1,""
  )</f>
        <v/>
      </c>
      <c r="S53" s="27" t="str" cm="1">
        <f t="array" aca="1" ref="S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34413915_03</v>
      </c>
      <c r="U53" s="27" t="str" cm="1">
        <f t="array" ref="U53">_xlfn.IFS(
Tableau2[[#This Row],[Is_CreoToOracle]]&lt;&gt;"",INDEX(Tableau_LOTS_2[Description],Tableau2[[#This Row],[Is_CreoToOracle]]),
TRUE,Tableau2[[#This Row],[Name]]
)</f>
        <v>SMT 34413915 GVXL UPS FRONT 3 POSITION BAR SUPPORT</v>
      </c>
      <c r="V53" s="27" cm="1">
        <f t="array" ref="V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53" s="27" t="str" cm="1">
        <f t="array" aca="1" ref="W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53" s="27" t="str">
        <f>TRIM(IF(ISNUMBER(SEARCH(" RAL",Tableau2[[#This Row],[Description]])),MID(Tableau2[[#This Row],[Description]],FIND(" RAL",Tableau2[[#This Row],[Description]]),8),""))</f>
        <v/>
      </c>
      <c r="Y53" s="27" t="str" cm="1">
        <f t="array" aca="1" ref="Y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53" s="27" t="str" cm="1">
        <f t="array" aca="1" ref="Z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53" s="27" t="str" cm="1">
        <f t="array" ref="AA53">_xlfn.IFS(
Tableau2[[#This Row],[Is_CreoToOracle]]&lt;&gt;"",INDEX(Tableau_LOTS_2[Critique],Tableau2[[#This Row],[Is_CreoToOracle]]),
TRUE,""
)</f>
        <v/>
      </c>
    </row>
    <row r="54" spans="1:27" s="20" customFormat="1" outlineLevel="2" x14ac:dyDescent="0.25">
      <c r="A54" s="37">
        <v>3</v>
      </c>
      <c r="B54" s="38"/>
      <c r="C54" s="39"/>
      <c r="D54" s="40">
        <v>3</v>
      </c>
      <c r="E54" s="40"/>
      <c r="F54" s="40"/>
      <c r="G54" s="27">
        <v>16</v>
      </c>
      <c r="H54" s="28" t="s">
        <v>2176</v>
      </c>
      <c r="I54" s="40" t="s">
        <v>5548</v>
      </c>
      <c r="J54" s="40" t="s">
        <v>6</v>
      </c>
      <c r="K54" s="40" t="s">
        <v>3724</v>
      </c>
      <c r="L54" s="40" t="s">
        <v>5549</v>
      </c>
      <c r="M54" s="27" t="str">
        <f t="shared" si="2"/>
        <v>||</v>
      </c>
      <c r="N54" s="27" t="str" cm="1">
        <f t="array" aca="1" ref="N54" ca="1">IFERROR(LOOKUP(2,1/(INDIRECT(ADDRESS(ROW($A$2),COLUMN($A$2))&amp;":"&amp;ADDRESS(ROW(),COLUMN($A$2)))=(Tableau2[[#This Row],[Level]]-1)),INDIRECT(ADDRESS(ROW($H$2),COLUMN($H$2))&amp;":"&amp;ADDRESS(ROW(),COLUMN($H$2)))),"")</f>
        <v>34413915_SCR</v>
      </c>
      <c r="O54" s="27" t="str" cm="1">
        <f t="array" aca="1" ref="O54" ca="1">IF(AND(TEXT(INDIRECT(ADDRESS(ROW()+1,COLUMN($N$2))),"0")=TEXT(Tableau2[[#This Row],[Number]],"0"),Tableau2[[#This Row],[Number]]&lt;&gt;Tableau2[[#This Row],[Parent]]),"Assembly","Part")</f>
        <v>Part</v>
      </c>
      <c r="P54" s="27" t="str" cm="1">
        <f t="array" ref="P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54" s="27" cm="1">
        <f t="array" ref="Q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54" s="27" t="str" cm="1">
        <f t="array" aca="1" ref="R54" ca="1">_xlfn.IFS(
  AND(Tableau2[[#This Row],[Category]]="Part",Tableau2[[#This Row],[Is_CreoToOracle]]&lt;&gt;""),INDEX(Tableau_LOTS_2[Gestion SAT],Tableau2[[#This Row],[Is_CreoToOracle]]),
  1,""
  )</f>
        <v>Y</v>
      </c>
      <c r="S54" s="27" t="str" cm="1">
        <f t="array" aca="1" ref="S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54" s="27" t="str" cm="1">
        <f t="array" ref="U54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54" s="27" cm="1">
        <f t="array" ref="V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54" s="27" t="str" cm="1">
        <f t="array" aca="1" ref="W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54" s="27" t="str">
        <f>TRIM(IF(ISNUMBER(SEARCH(" RAL",Tableau2[[#This Row],[Description]])),MID(Tableau2[[#This Row],[Description]],FIND(" RAL",Tableau2[[#This Row],[Description]]),8),""))</f>
        <v/>
      </c>
      <c r="Y54" s="27" t="str" cm="1">
        <f t="array" aca="1" ref="Y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4" s="27" t="str" cm="1">
        <f t="array" aca="1" ref="Z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54" s="27" t="str" cm="1">
        <f t="array" ref="AA54">_xlfn.IFS(
Tableau2[[#This Row],[Is_CreoToOracle]]&lt;&gt;"",INDEX(Tableau_LOTS_2[Critique],Tableau2[[#This Row],[Is_CreoToOracle]]),
TRUE,""
)</f>
        <v/>
      </c>
    </row>
    <row r="55" spans="1:27" s="14" customFormat="1" outlineLevel="1" x14ac:dyDescent="0.25">
      <c r="A55" s="32">
        <v>2</v>
      </c>
      <c r="B55" s="34"/>
      <c r="C55" s="35">
        <v>2</v>
      </c>
      <c r="D55" s="35"/>
      <c r="E55" s="35"/>
      <c r="F55" s="35"/>
      <c r="G55" s="16">
        <v>12</v>
      </c>
      <c r="H55" s="26">
        <v>34413922</v>
      </c>
      <c r="I55" s="35" t="s">
        <v>5565</v>
      </c>
      <c r="J55" s="46">
        <v>1</v>
      </c>
      <c r="K55" s="35"/>
      <c r="L55" s="35" t="s">
        <v>5566</v>
      </c>
      <c r="M55" s="16" t="str">
        <f t="shared" si="2"/>
        <v>||</v>
      </c>
      <c r="N55" s="16" t="str" cm="1">
        <f t="array" aca="1" ref="N55" ca="1">IFERROR(LOOKUP(2,1/(INDIRECT(ADDRESS(ROW($A$2),COLUMN($A$2))&amp;":"&amp;ADDRESS(ROW(),COLUMN($A$2)))=(Tableau2[[#This Row],[Level]]-1)),INDIRECT(ADDRESS(ROW($H$2),COLUMN($H$2))&amp;":"&amp;ADDRESS(ROW(),COLUMN($H$2)))),"")</f>
        <v>QBOT21000_SE02</v>
      </c>
      <c r="O55" s="16" t="str" cm="1">
        <f t="array" aca="1" ref="O55" ca="1">IF(AND(TEXT(INDIRECT(ADDRESS(ROW()+1,COLUMN($N$2))),"0")=TEXT(Tableau2[[#This Row],[Number]],"0"),Tableau2[[#This Row],[Number]]&lt;&gt;Tableau2[[#This Row],[Parent]]),"Assembly","Part")</f>
        <v>Assembly</v>
      </c>
      <c r="P55" s="16" cm="1">
        <f t="array" ref="P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34413922</v>
      </c>
      <c r="Q55" s="16" t="str" cm="1">
        <f t="array" ref="Q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5" s="16" t="str" cm="1">
        <f t="array" aca="1" ref="R55" ca="1">_xlfn.IFS(
  AND(Tableau2[[#This Row],[Category]]="Part",Tableau2[[#This Row],[Is_CreoToOracle]]&lt;&gt;""),INDEX(Tableau_LOTS_2[Gestion SAT],Tableau2[[#This Row],[Is_CreoToOracle]]),
  1,""
  )</f>
        <v/>
      </c>
      <c r="S55" s="16" t="str" cm="1">
        <f t="array" aca="1" ref="S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34413922</v>
      </c>
      <c r="U55" s="16" t="str" cm="1">
        <f t="array" ref="U55">_xlfn.IFS(
Tableau2[[#This Row],[Is_CreoToOracle]]&lt;&gt;"",INDEX(Tableau_LOTS_2[Description],Tableau2[[#This Row],[Is_CreoToOracle]]),
TRUE,Tableau2[[#This Row],[Name]]
)</f>
        <v>GVXL INSULATED BAR SUPPORT ASM</v>
      </c>
      <c r="V55" s="16" cm="1">
        <f t="array" ref="V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55" s="16" t="str" cm="1">
        <f t="array" aca="1" ref="W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55" s="16" t="str">
        <f>TRIM(IF(ISNUMBER(SEARCH(" RAL",Tableau2[[#This Row],[Description]])),MID(Tableau2[[#This Row],[Description]],FIND(" RAL",Tableau2[[#This Row],[Description]]),8),""))</f>
        <v/>
      </c>
      <c r="Y55" s="16" t="str" cm="1">
        <f t="array" aca="1" ref="Y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5" s="16" t="str" cm="1">
        <f t="array" aca="1" ref="Z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55" s="16" t="str" cm="1">
        <f t="array" ref="AA55">_xlfn.IFS(
Tableau2[[#This Row],[Is_CreoToOracle]]&lt;&gt;"",INDEX(Tableau_LOTS_2[Critique],Tableau2[[#This Row],[Is_CreoToOracle]]),
TRUE,""
)</f>
        <v/>
      </c>
    </row>
    <row r="56" spans="1:27" s="14" customFormat="1" outlineLevel="2" x14ac:dyDescent="0.25">
      <c r="A56" s="32">
        <v>3</v>
      </c>
      <c r="B56" s="34"/>
      <c r="C56" s="35"/>
      <c r="D56" s="36">
        <v>3</v>
      </c>
      <c r="E56" s="36"/>
      <c r="F56" s="36"/>
      <c r="G56" s="17">
        <v>12</v>
      </c>
      <c r="H56" s="25" t="s">
        <v>5885</v>
      </c>
      <c r="I56" s="36" t="s">
        <v>5567</v>
      </c>
      <c r="J56" s="47">
        <v>1</v>
      </c>
      <c r="K56" s="36"/>
      <c r="L56" s="36" t="s">
        <v>5568</v>
      </c>
      <c r="M56" s="17" t="str">
        <f t="shared" si="2"/>
        <v>||</v>
      </c>
      <c r="N56" s="17" cm="1">
        <f t="array" aca="1" ref="N56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56" s="17" t="str" cm="1">
        <f t="array" aca="1" ref="O56" ca="1">IF(AND(TEXT(INDIRECT(ADDRESS(ROW()+1,COLUMN($N$2))),"0")=TEXT(Tableau2[[#This Row],[Number]],"0"),Tableau2[[#This Row],[Number]]&lt;&gt;Tableau2[[#This Row],[Parent]]),"Assembly","Part")</f>
        <v>Assembly</v>
      </c>
      <c r="P56" s="17" t="str" cm="1">
        <f t="array" ref="P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34413920_SCR</v>
      </c>
      <c r="Q56" s="17" t="str" cm="1">
        <f t="array" ref="Q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6" s="17" t="str" cm="1">
        <f t="array" aca="1" ref="R56" ca="1">_xlfn.IFS(
  AND(Tableau2[[#This Row],[Category]]="Part",Tableau2[[#This Row],[Is_CreoToOracle]]&lt;&gt;""),INDEX(Tableau_LOTS_2[Gestion SAT],Tableau2[[#This Row],[Is_CreoToOracle]]),
  1,""
  )</f>
        <v/>
      </c>
      <c r="S56" s="17" t="str" cm="1">
        <f t="array" aca="1" ref="S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6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34413920_SCR</v>
      </c>
      <c r="U56" s="17" t="str" cm="1">
        <f t="array" ref="U56">_xlfn.IFS(
Tableau2[[#This Row],[Is_CreoToOracle]]&lt;&gt;"",INDEX(Tableau_LOTS_2[Description],Tableau2[[#This Row],[Is_CreoToOracle]]),
TRUE,Tableau2[[#This Row],[Name]]
)</f>
        <v>PLA 34413920 GVXL UPS GVXL INSULATED BAR SUPPORT - PLASTIC PLATE SCR</v>
      </c>
      <c r="V56" s="17" cm="1">
        <f t="array" ref="V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56" s="17" t="str" cm="1">
        <f t="array" aca="1" ref="W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56" s="17" t="str">
        <f>TRIM(IF(ISNUMBER(SEARCH(" RAL",Tableau2[[#This Row],[Description]])),MID(Tableau2[[#This Row],[Description]],FIND(" RAL",Tableau2[[#This Row],[Description]]),8),""))</f>
        <v/>
      </c>
      <c r="Y56" s="17" t="str" cm="1">
        <f t="array" aca="1" ref="Y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6" s="17" t="str" cm="1">
        <f t="array" aca="1" ref="Z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56" s="17" t="str" cm="1">
        <f t="array" ref="AA56">_xlfn.IFS(
Tableau2[[#This Row],[Is_CreoToOracle]]&lt;&gt;"",INDEX(Tableau_LOTS_2[Critique],Tableau2[[#This Row],[Is_CreoToOracle]]),
TRUE,""
)</f>
        <v/>
      </c>
    </row>
    <row r="57" spans="1:27" s="20" customFormat="1" outlineLevel="3" x14ac:dyDescent="0.25">
      <c r="A57" s="37">
        <v>4</v>
      </c>
      <c r="B57" s="38"/>
      <c r="C57" s="39"/>
      <c r="D57" s="40"/>
      <c r="E57" s="41">
        <v>4</v>
      </c>
      <c r="F57" s="41"/>
      <c r="G57" s="18">
        <v>12</v>
      </c>
      <c r="H57" s="19">
        <v>34413920</v>
      </c>
      <c r="I57" s="41" t="s">
        <v>5569</v>
      </c>
      <c r="J57" s="45">
        <v>1</v>
      </c>
      <c r="K57" s="41" t="s">
        <v>3693</v>
      </c>
      <c r="L57" s="41" t="s">
        <v>5570</v>
      </c>
      <c r="M57" s="18" t="str">
        <f t="shared" si="2"/>
        <v>||</v>
      </c>
      <c r="N57" s="18" t="str" cm="1">
        <f t="array" aca="1" ref="N57" ca="1">IFERROR(LOOKUP(2,1/(INDIRECT(ADDRESS(ROW($A$2),COLUMN($A$2))&amp;":"&amp;ADDRESS(ROW(),COLUMN($A$2)))=(Tableau2[[#This Row],[Level]]-1)),INDIRECT(ADDRESS(ROW($H$2),COLUMN($H$2))&amp;":"&amp;ADDRESS(ROW(),COLUMN($H$2)))),"")</f>
        <v>34413920_SCR</v>
      </c>
      <c r="O57" s="18" t="str" cm="1">
        <f t="array" aca="1" ref="O57" ca="1">IF(AND(TEXT(INDIRECT(ADDRESS(ROW()+1,COLUMN($N$2))),"0")=TEXT(Tableau2[[#This Row],[Number]],"0"),Tableau2[[#This Row],[Number]]&lt;&gt;Tableau2[[#This Row],[Parent]]),"Assembly","Part")</f>
        <v>Part</v>
      </c>
      <c r="P57" s="18" cm="1">
        <f t="array" ref="P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34413920</v>
      </c>
      <c r="Q57" s="18" t="str" cm="1">
        <f t="array" ref="Q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7" s="18" t="str" cm="1">
        <f t="array" aca="1" ref="R57" ca="1">_xlfn.IFS(
  AND(Tableau2[[#This Row],[Category]]="Part",Tableau2[[#This Row],[Is_CreoToOracle]]&lt;&gt;""),INDEX(Tableau_LOTS_2[Gestion SAT],Tableau2[[#This Row],[Is_CreoToOracle]]),
  1,""
  )</f>
        <v/>
      </c>
      <c r="S57" s="18" t="str" cm="1">
        <f t="array" aca="1" ref="S5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34413920_01</v>
      </c>
      <c r="U57" s="18" t="str" cm="1">
        <f t="array" ref="U57">_xlfn.IFS(
Tableau2[[#This Row],[Is_CreoToOracle]]&lt;&gt;"",INDEX(Tableau_LOTS_2[Description],Tableau2[[#This Row],[Is_CreoToOracle]]),
TRUE,Tableau2[[#This Row],[Name]]
)</f>
        <v>PLA 34413920 GVXL UPS GVXL INSULATED BAR SUPPORT - PLASTIC PLATE</v>
      </c>
      <c r="V57" s="18" cm="1">
        <f t="array" ref="V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57" s="18" t="str" cm="1">
        <f t="array" aca="1" ref="W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57" s="18" t="str">
        <f>TRIM(IF(ISNUMBER(SEARCH(" RAL",Tableau2[[#This Row],[Description]])),MID(Tableau2[[#This Row],[Description]],FIND(" RAL",Tableau2[[#This Row],[Description]]),8),""))</f>
        <v/>
      </c>
      <c r="Y57" s="18" t="str" cm="1">
        <f t="array" aca="1" ref="Y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57" s="18" t="str" cm="1">
        <f t="array" aca="1" ref="Z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57" s="18" t="str" cm="1">
        <f t="array" ref="AA57">_xlfn.IFS(
Tableau2[[#This Row],[Is_CreoToOracle]]&lt;&gt;"",INDEX(Tableau_LOTS_2[Critique],Tableau2[[#This Row],[Is_CreoToOracle]]),
TRUE,""
)</f>
        <v/>
      </c>
    </row>
    <row r="58" spans="1:27" s="20" customFormat="1" outlineLevel="3" x14ac:dyDescent="0.25">
      <c r="A58" s="37">
        <v>4</v>
      </c>
      <c r="B58" s="38"/>
      <c r="C58" s="39"/>
      <c r="D58" s="40"/>
      <c r="E58" s="41">
        <v>4</v>
      </c>
      <c r="F58" s="41"/>
      <c r="G58" s="18">
        <v>48</v>
      </c>
      <c r="H58" s="19" t="s">
        <v>5436</v>
      </c>
      <c r="I58" s="41" t="s">
        <v>5571</v>
      </c>
      <c r="J58" s="41" t="s">
        <v>6</v>
      </c>
      <c r="K58" s="41"/>
      <c r="L58" s="41"/>
      <c r="M58" s="18" t="str">
        <f t="shared" si="2"/>
        <v>||</v>
      </c>
      <c r="N58" s="18" t="str" cm="1">
        <f t="array" aca="1" ref="N58" ca="1">IFERROR(LOOKUP(2,1/(INDIRECT(ADDRESS(ROW($A$2),COLUMN($A$2))&amp;":"&amp;ADDRESS(ROW(),COLUMN($A$2)))=(Tableau2[[#This Row],[Level]]-1)),INDIRECT(ADDRESS(ROW($H$2),COLUMN($H$2))&amp;":"&amp;ADDRESS(ROW(),COLUMN($H$2)))),"")</f>
        <v>34413920_SCR</v>
      </c>
      <c r="O58" s="18" t="str" cm="1">
        <f t="array" aca="1" ref="O58" ca="1">IF(AND(TEXT(INDIRECT(ADDRESS(ROW()+1,COLUMN($N$2))),"0")=TEXT(Tableau2[[#This Row],[Number]],"0"),Tableau2[[#This Row],[Number]]&lt;&gt;Tableau2[[#This Row],[Parent]]),"Assembly","Part")</f>
        <v>Part</v>
      </c>
      <c r="P58" s="18" t="str" cm="1">
        <f t="array" ref="P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ISO4762-M4X12-8_8</v>
      </c>
      <c r="Q58" s="18" cm="1">
        <f t="array" ref="Q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1278</v>
      </c>
      <c r="R58" s="18" t="str" cm="1">
        <f t="array" aca="1" ref="R58" ca="1">_xlfn.IFS(
  AND(Tableau2[[#This Row],[Category]]="Part",Tableau2[[#This Row],[Is_CreoToOracle]]&lt;&gt;""),INDEX(Tableau_LOTS_2[Gestion SAT],Tableau2[[#This Row],[Is_CreoToOracle]]),
  1,""
  )</f>
        <v/>
      </c>
      <c r="S58" s="18" t="str" cm="1">
        <f t="array" aca="1" ref="S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ISO4762-M4X12-8_8</v>
      </c>
      <c r="U58" s="18" t="str" cm="1">
        <f t="array" ref="U58">_xlfn.IFS(
Tableau2[[#This Row],[Is_CreoToOracle]]&lt;&gt;"",INDEX(Tableau_LOTS_2[Description],Tableau2[[#This Row],[Is_CreoToOracle]]),
TRUE,Tableau2[[#This Row],[Name]]
)</f>
        <v>Hexagon Socket Head Cap Screw M4x12 ISO 4762/DIN 912, steel 8.8, zinc-plated, blue passivated</v>
      </c>
      <c r="V58" s="18" cm="1">
        <f t="array" ref="V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48</v>
      </c>
      <c r="W58" s="18" t="str" cm="1">
        <f t="array" aca="1" ref="W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58" s="18" t="str">
        <f>TRIM(IF(ISNUMBER(SEARCH(" RAL",Tableau2[[#This Row],[Description]])),MID(Tableau2[[#This Row],[Description]],FIND(" RAL",Tableau2[[#This Row],[Description]]),8),""))</f>
        <v/>
      </c>
      <c r="Y58" s="18" t="str" cm="1">
        <f t="array" aca="1" ref="Y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8" s="18" t="str" cm="1">
        <f t="array" aca="1" ref="Z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58" s="18" t="str" cm="1">
        <f t="array" ref="AA58">_xlfn.IFS(
Tableau2[[#This Row],[Is_CreoToOracle]]&lt;&gt;"",INDEX(Tableau_LOTS_2[Critique],Tableau2[[#This Row],[Is_CreoToOracle]]),
TRUE,""
)</f>
        <v/>
      </c>
    </row>
    <row r="59" spans="1:27" s="20" customFormat="1" outlineLevel="3" x14ac:dyDescent="0.25">
      <c r="A59" s="37">
        <v>4</v>
      </c>
      <c r="B59" s="38"/>
      <c r="C59" s="39"/>
      <c r="D59" s="40"/>
      <c r="E59" s="41">
        <v>4</v>
      </c>
      <c r="F59" s="41"/>
      <c r="G59" s="18">
        <v>48</v>
      </c>
      <c r="H59" s="19" t="s">
        <v>5886</v>
      </c>
      <c r="I59" s="41" t="s">
        <v>5421</v>
      </c>
      <c r="J59" s="41" t="s">
        <v>6</v>
      </c>
      <c r="K59" s="41"/>
      <c r="L59" s="41"/>
      <c r="M59" s="18" t="str">
        <f t="shared" si="2"/>
        <v>||</v>
      </c>
      <c r="N59" s="18" t="str" cm="1">
        <f t="array" aca="1" ref="N59" ca="1">IFERROR(LOOKUP(2,1/(INDIRECT(ADDRESS(ROW($A$2),COLUMN($A$2))&amp;":"&amp;ADDRESS(ROW(),COLUMN($A$2)))=(Tableau2[[#This Row],[Level]]-1)),INDIRECT(ADDRESS(ROW($H$2),COLUMN($H$2))&amp;":"&amp;ADDRESS(ROW(),COLUMN($H$2)))),"")</f>
        <v>34413920_SCR</v>
      </c>
      <c r="O59" s="18" t="str" cm="1">
        <f t="array" aca="1" ref="O59" ca="1">IF(AND(TEXT(INDIRECT(ADDRESS(ROW()+1,COLUMN($N$2))),"0")=TEXT(Tableau2[[#This Row],[Number]],"0"),Tableau2[[#This Row],[Number]]&lt;&gt;Tableau2[[#This Row],[Parent]]),"Assembly","Part")</f>
        <v>Part</v>
      </c>
      <c r="P59" s="18" t="str" cm="1">
        <f t="array" ref="P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DINENISO7092-4</v>
      </c>
      <c r="Q59" s="18" cm="1">
        <f t="array" ref="Q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832</v>
      </c>
      <c r="R59" s="18" t="str" cm="1">
        <f t="array" aca="1" ref="R59" ca="1">_xlfn.IFS(
  AND(Tableau2[[#This Row],[Category]]="Part",Tableau2[[#This Row],[Is_CreoToOracle]]&lt;&gt;""),INDEX(Tableau_LOTS_2[Gestion SAT],Tableau2[[#This Row],[Is_CreoToOracle]]),
  1,""
  )</f>
        <v/>
      </c>
      <c r="S59" s="18" t="str" cm="1">
        <f t="array" aca="1" ref="S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dineniso7092-4</v>
      </c>
      <c r="U59" s="18" t="str" cm="1">
        <f t="array" ref="U59">_xlfn.IFS(
Tableau2[[#This Row],[Is_CreoToOracle]]&lt;&gt;"",INDEX(Tableau_LOTS_2[Description],Tableau2[[#This Row],[Is_CreoToOracle]]),
TRUE,Tableau2[[#This Row],[Name]]
)</f>
        <v>Washer ISO 7092 steel M4</v>
      </c>
      <c r="V59" s="18" cm="1">
        <f t="array" ref="V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48</v>
      </c>
      <c r="W59" s="18" t="str" cm="1">
        <f t="array" aca="1" ref="W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59" s="18" t="str">
        <f>TRIM(IF(ISNUMBER(SEARCH(" RAL",Tableau2[[#This Row],[Description]])),MID(Tableau2[[#This Row],[Description]],FIND(" RAL",Tableau2[[#This Row],[Description]]),8),""))</f>
        <v/>
      </c>
      <c r="Y59" s="18" t="str" cm="1">
        <f t="array" aca="1" ref="Y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9" s="18" t="str" cm="1">
        <f t="array" aca="1" ref="Z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59" s="18" t="str" cm="1">
        <f t="array" ref="AA59">_xlfn.IFS(
Tableau2[[#This Row],[Is_CreoToOracle]]&lt;&gt;"",INDEX(Tableau_LOTS_2[Critique],Tableau2[[#This Row],[Is_CreoToOracle]]),
TRUE,""
)</f>
        <v/>
      </c>
    </row>
    <row r="60" spans="1:27" s="20" customFormat="1" outlineLevel="2" x14ac:dyDescent="0.25">
      <c r="A60" s="37">
        <v>3</v>
      </c>
      <c r="B60" s="38"/>
      <c r="C60" s="39"/>
      <c r="D60" s="40">
        <v>3</v>
      </c>
      <c r="E60" s="40"/>
      <c r="F60" s="40"/>
      <c r="G60" s="27">
        <v>12</v>
      </c>
      <c r="H60" s="28">
        <v>34413494</v>
      </c>
      <c r="I60" s="40" t="s">
        <v>5573</v>
      </c>
      <c r="J60" s="44">
        <v>2</v>
      </c>
      <c r="K60" s="40" t="s">
        <v>3649</v>
      </c>
      <c r="L60" s="40" t="s">
        <v>5574</v>
      </c>
      <c r="M60" s="27" t="str">
        <f t="shared" si="2"/>
        <v>||</v>
      </c>
      <c r="N60" s="27" cm="1">
        <f t="array" aca="1" ref="N60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60" s="27" t="str" cm="1">
        <f t="array" aca="1" ref="O60" ca="1">IF(AND(TEXT(INDIRECT(ADDRESS(ROW()+1,COLUMN($N$2))),"0")=TEXT(Tableau2[[#This Row],[Number]],"0"),Tableau2[[#This Row],[Number]]&lt;&gt;Tableau2[[#This Row],[Parent]]),"Assembly","Part")</f>
        <v>Part</v>
      </c>
      <c r="P60" s="27" cm="1">
        <f t="array" ref="P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Q60" s="27" t="str" cm="1">
        <f t="array" ref="Q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60" s="27" t="str" cm="1">
        <f t="array" aca="1" ref="R60" ca="1">_xlfn.IFS(
  AND(Tableau2[[#This Row],[Category]]="Part",Tableau2[[#This Row],[Is_CreoToOracle]]&lt;&gt;""),INDEX(Tableau_LOTS_2[Gestion SAT],Tableau2[[#This Row],[Is_CreoToOracle]]),
  1,""
  )</f>
        <v/>
      </c>
      <c r="S60" s="27" t="str" cm="1">
        <f t="array" aca="1" ref="S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34413494_02</v>
      </c>
      <c r="U60" s="27" t="str" cm="1">
        <f t="array" ref="U60">_xlfn.IFS(
Tableau2[[#This Row],[Is_CreoToOracle]]&lt;&gt;"",INDEX(Tableau_LOTS_2[Description],Tableau2[[#This Row],[Is_CreoToOracle]]),
TRUE,Tableau2[[#This Row],[Name]]
)</f>
        <v>SIDE TRIANGLE SUPPORT BAR</v>
      </c>
      <c r="V60" s="27" cm="1">
        <f t="array" ref="V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60" s="27" t="str" cm="1">
        <f t="array" aca="1" ref="W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60" s="27" t="str">
        <f>TRIM(IF(ISNUMBER(SEARCH(" RAL",Tableau2[[#This Row],[Description]])),MID(Tableau2[[#This Row],[Description]],FIND(" RAL",Tableau2[[#This Row],[Description]]),8),""))</f>
        <v/>
      </c>
      <c r="Y60" s="27" t="str" cm="1">
        <f t="array" aca="1" ref="Y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Z60" s="27" t="str" cm="1">
        <f t="array" aca="1" ref="Z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0" s="27" t="str" cm="1">
        <f t="array" ref="AA60">_xlfn.IFS(
Tableau2[[#This Row],[Is_CreoToOracle]]&lt;&gt;"",INDEX(Tableau_LOTS_2[Critique],Tableau2[[#This Row],[Is_CreoToOracle]]),
TRUE,""
)</f>
        <v/>
      </c>
    </row>
    <row r="61" spans="1:27" s="20" customFormat="1" outlineLevel="2" x14ac:dyDescent="0.25">
      <c r="A61" s="37">
        <v>3</v>
      </c>
      <c r="B61" s="38"/>
      <c r="C61" s="39"/>
      <c r="D61" s="40">
        <v>3</v>
      </c>
      <c r="E61" s="40"/>
      <c r="F61" s="40"/>
      <c r="G61" s="27">
        <v>24</v>
      </c>
      <c r="H61" s="28" t="s">
        <v>2206</v>
      </c>
      <c r="I61" s="40" t="s">
        <v>5575</v>
      </c>
      <c r="J61" s="40" t="s">
        <v>6</v>
      </c>
      <c r="K61" s="40" t="s">
        <v>3724</v>
      </c>
      <c r="L61" s="40" t="s">
        <v>5576</v>
      </c>
      <c r="M61" s="27" t="str">
        <f t="shared" si="2"/>
        <v>||</v>
      </c>
      <c r="N61" s="27" cm="1">
        <f t="array" aca="1" ref="N61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61" s="27" t="str" cm="1">
        <f t="array" aca="1" ref="O61" ca="1">IF(AND(TEXT(INDIRECT(ADDRESS(ROW()+1,COLUMN($N$2))),"0")=TEXT(Tableau2[[#This Row],[Number]],"0"),Tableau2[[#This Row],[Number]]&lt;&gt;Tableau2[[#This Row],[Parent]]),"Assembly","Part")</f>
        <v>Part</v>
      </c>
      <c r="P61" s="27" t="str" cm="1">
        <f t="array" ref="P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61" s="27" cm="1">
        <f t="array" ref="Q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61" s="27" t="str" cm="1">
        <f t="array" aca="1" ref="R61" ca="1">_xlfn.IFS(
  AND(Tableau2[[#This Row],[Category]]="Part",Tableau2[[#This Row],[Is_CreoToOracle]]&lt;&gt;""),INDEX(Tableau_LOTS_2[Gestion SAT],Tableau2[[#This Row],[Is_CreoToOracle]]),
  1,""
  )</f>
        <v>Y</v>
      </c>
      <c r="S61" s="27" t="str" cm="1">
        <f t="array" aca="1" ref="S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61" s="27" t="str" cm="1">
        <f t="array" ref="U61">_xlfn.IFS(
Tableau2[[#This Row],[Is_CreoToOracle]]&lt;&gt;"",INDEX(Tableau_LOTS_2[Description],Tableau2[[#This Row],[Is_CreoToOracle]]),
TRUE,Tableau2[[#This Row],[Name]]
)</f>
        <v>HUA12374 - Screw MSC HXG ISO4017-M10X30-A2K-8_8 ou VDZ STL</v>
      </c>
      <c r="V61" s="27" cm="1">
        <f t="array" ref="V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61" s="27" t="str" cm="1">
        <f t="array" aca="1" ref="W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61" s="27" t="str">
        <f>TRIM(IF(ISNUMBER(SEARCH(" RAL",Tableau2[[#This Row],[Description]])),MID(Tableau2[[#This Row],[Description]],FIND(" RAL",Tableau2[[#This Row],[Description]]),8),""))</f>
        <v/>
      </c>
      <c r="Y61" s="27" t="str" cm="1">
        <f t="array" aca="1" ref="Y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1" s="27" t="str" cm="1">
        <f t="array" aca="1" ref="Z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61" s="27" t="str" cm="1">
        <f t="array" ref="AA61">_xlfn.IFS(
Tableau2[[#This Row],[Is_CreoToOracle]]&lt;&gt;"",INDEX(Tableau_LOTS_2[Critique],Tableau2[[#This Row],[Is_CreoToOracle]]),
TRUE,""
)</f>
        <v/>
      </c>
    </row>
    <row r="62" spans="1:27" s="20" customFormat="1" outlineLevel="2" x14ac:dyDescent="0.25">
      <c r="A62" s="37">
        <v>3</v>
      </c>
      <c r="B62" s="38"/>
      <c r="C62" s="39"/>
      <c r="D62" s="40">
        <v>3</v>
      </c>
      <c r="E62" s="40"/>
      <c r="F62" s="40"/>
      <c r="G62" s="27">
        <v>48</v>
      </c>
      <c r="H62" s="28" t="s">
        <v>2775</v>
      </c>
      <c r="I62" s="40" t="s">
        <v>2776</v>
      </c>
      <c r="J62" s="40" t="s">
        <v>6</v>
      </c>
      <c r="K62" s="40"/>
      <c r="L62" s="40" t="s">
        <v>5577</v>
      </c>
      <c r="M62" s="27" t="str">
        <f t="shared" si="2"/>
        <v>||</v>
      </c>
      <c r="N62" s="27" cm="1">
        <f t="array" aca="1" ref="N62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62" s="27" t="str" cm="1">
        <f t="array" aca="1" ref="O62" ca="1">IF(AND(TEXT(INDIRECT(ADDRESS(ROW()+1,COLUMN($N$2))),"0")=TEXT(Tableau2[[#This Row],[Number]],"0"),Tableau2[[#This Row],[Number]]&lt;&gt;Tableau2[[#This Row],[Parent]]),"Assembly","Part")</f>
        <v>Part</v>
      </c>
      <c r="P62" s="27" t="str" cm="1">
        <f t="array" ref="P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62" s="27" cm="1">
        <f t="array" ref="Q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62" s="27" t="str" cm="1">
        <f t="array" aca="1" ref="R62" ca="1">_xlfn.IFS(
  AND(Tableau2[[#This Row],[Category]]="Part",Tableau2[[#This Row],[Is_CreoToOracle]]&lt;&gt;""),INDEX(Tableau_LOTS_2[Gestion SAT],Tableau2[[#This Row],[Is_CreoToOracle]]),
  1,""
  )</f>
        <v/>
      </c>
      <c r="S62" s="27" t="str" cm="1">
        <f t="array" aca="1" ref="S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62" s="27" t="str" cm="1">
        <f t="array" ref="U62">_xlfn.IFS(
Tableau2[[#This Row],[Is_CreoToOracle]]&lt;&gt;"",INDEX(Tableau_LOTS_2[Description],Tableau2[[#This Row],[Is_CreoToOracle]]),
TRUE,Tableau2[[#This Row],[Name]]
)</f>
        <v>1503856 - Washer PL WSH M10 x 20mm x 2mm STL A2K ou VDZ</v>
      </c>
      <c r="V62" s="27" cm="1">
        <f t="array" ref="V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48</v>
      </c>
      <c r="W62" s="27" t="str" cm="1">
        <f t="array" aca="1" ref="W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62" s="27" t="str">
        <f>TRIM(IF(ISNUMBER(SEARCH(" RAL",Tableau2[[#This Row],[Description]])),MID(Tableau2[[#This Row],[Description]],FIND(" RAL",Tableau2[[#This Row],[Description]]),8),""))</f>
        <v/>
      </c>
      <c r="Y62" s="27" t="str" cm="1">
        <f t="array" aca="1" ref="Y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2" s="27" t="str" cm="1">
        <f t="array" aca="1" ref="Z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2" s="27" t="str" cm="1">
        <f t="array" ref="AA62">_xlfn.IFS(
Tableau2[[#This Row],[Is_CreoToOracle]]&lt;&gt;"",INDEX(Tableau_LOTS_2[Critique],Tableau2[[#This Row],[Is_CreoToOracle]]),
TRUE,""
)</f>
        <v/>
      </c>
    </row>
    <row r="63" spans="1:27" s="20" customFormat="1" outlineLevel="2" x14ac:dyDescent="0.25">
      <c r="A63" s="37">
        <v>3</v>
      </c>
      <c r="B63" s="38"/>
      <c r="C63" s="39"/>
      <c r="D63" s="40">
        <v>3</v>
      </c>
      <c r="E63" s="40"/>
      <c r="F63" s="40"/>
      <c r="G63" s="27">
        <v>24</v>
      </c>
      <c r="H63" s="28" t="s">
        <v>2432</v>
      </c>
      <c r="I63" s="40" t="s">
        <v>2433</v>
      </c>
      <c r="J63" s="40" t="s">
        <v>6</v>
      </c>
      <c r="K63" s="40" t="s">
        <v>58</v>
      </c>
      <c r="L63" s="40" t="s">
        <v>5578</v>
      </c>
      <c r="M63" s="27" t="str">
        <f t="shared" si="2"/>
        <v>||</v>
      </c>
      <c r="N63" s="27" cm="1">
        <f t="array" aca="1" ref="N63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63" s="27" t="str" cm="1">
        <f t="array" aca="1" ref="O63" ca="1">IF(AND(TEXT(INDIRECT(ADDRESS(ROW()+1,COLUMN($N$2))),"0")=TEXT(Tableau2[[#This Row],[Number]],"0"),Tableau2[[#This Row],[Number]]&lt;&gt;Tableau2[[#This Row],[Parent]]),"Assembly","Part")</f>
        <v>Part</v>
      </c>
      <c r="P63" s="27" t="str" cm="1">
        <f t="array" ref="P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63" s="27" cm="1">
        <f t="array" ref="Q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63" s="27" t="str" cm="1">
        <f t="array" aca="1" ref="R63" ca="1">_xlfn.IFS(
  AND(Tableau2[[#This Row],[Category]]="Part",Tableau2[[#This Row],[Is_CreoToOracle]]&lt;&gt;""),INDEX(Tableau_LOTS_2[Gestion SAT],Tableau2[[#This Row],[Is_CreoToOracle]]),
  1,""
  )</f>
        <v/>
      </c>
      <c r="S63" s="27" t="str" cm="1">
        <f t="array" aca="1" ref="S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63" s="27" t="str" cm="1">
        <f t="array" ref="U63">_xlfn.IFS(
Tableau2[[#This Row],[Is_CreoToOracle]]&lt;&gt;"",INDEX(Tableau_LOTS_2[Description],Tableau2[[#This Row],[Is_CreoToOracle]]),
TRUE,Tableau2[[#This Row],[Name]]
)</f>
        <v>21253110 - Nut ISO 4032 M10 STL 8 A2K GALVA</v>
      </c>
      <c r="V63" s="27" cm="1">
        <f t="array" ref="V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63" s="27" t="str" cm="1">
        <f t="array" aca="1" ref="W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63" s="27" t="str">
        <f>TRIM(IF(ISNUMBER(SEARCH(" RAL",Tableau2[[#This Row],[Description]])),MID(Tableau2[[#This Row],[Description]],FIND(" RAL",Tableau2[[#This Row],[Description]]),8),""))</f>
        <v/>
      </c>
      <c r="Y63" s="27" t="str" cm="1">
        <f t="array" aca="1" ref="Y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3" s="27" t="str" cm="1">
        <f t="array" aca="1" ref="Z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3" s="27" t="str" cm="1">
        <f t="array" ref="AA63">_xlfn.IFS(
Tableau2[[#This Row],[Is_CreoToOracle]]&lt;&gt;"",INDEX(Tableau_LOTS_2[Critique],Tableau2[[#This Row],[Is_CreoToOracle]]),
TRUE,""
)</f>
        <v/>
      </c>
    </row>
    <row r="64" spans="1:27" s="20" customFormat="1" outlineLevel="2" x14ac:dyDescent="0.25">
      <c r="A64" s="37">
        <v>3</v>
      </c>
      <c r="B64" s="38"/>
      <c r="C64" s="39"/>
      <c r="D64" s="40">
        <v>3</v>
      </c>
      <c r="E64" s="40"/>
      <c r="F64" s="40"/>
      <c r="G64" s="27">
        <v>24</v>
      </c>
      <c r="H64" s="28" t="s">
        <v>5417</v>
      </c>
      <c r="I64" s="40" t="s">
        <v>5579</v>
      </c>
      <c r="J64" s="40" t="s">
        <v>6</v>
      </c>
      <c r="K64" s="40"/>
      <c r="L64" s="40" t="s">
        <v>5580</v>
      </c>
      <c r="M64" s="27" t="str">
        <f t="shared" si="2"/>
        <v>||</v>
      </c>
      <c r="N64" s="27" cm="1">
        <f t="array" aca="1" ref="N64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64" s="27" t="str" cm="1">
        <f t="array" aca="1" ref="O64" ca="1">IF(AND(TEXT(INDIRECT(ADDRESS(ROW()+1,COLUMN($N$2))),"0")=TEXT(Tableau2[[#This Row],[Number]],"0"),Tableau2[[#This Row],[Number]]&lt;&gt;Tableau2[[#This Row],[Parent]]),"Assembly","Part")</f>
        <v>Part</v>
      </c>
      <c r="P64" s="27" t="str" cm="1">
        <f t="array" ref="P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CE10SW16</v>
      </c>
      <c r="Q64" s="27" cm="1">
        <f t="array" ref="Q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807</v>
      </c>
      <c r="R64" s="27" t="str" cm="1">
        <f t="array" aca="1" ref="R64" ca="1">_xlfn.IFS(
  AND(Tableau2[[#This Row],[Category]]="Part",Tableau2[[#This Row],[Is_CreoToOracle]]&lt;&gt;""),INDEX(Tableau_LOTS_2[Gestion SAT],Tableau2[[#This Row],[Is_CreoToOracle]]),
  1,""
  )</f>
        <v/>
      </c>
      <c r="S64" s="27" t="str" cm="1">
        <f t="array" aca="1" ref="S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CE10SW16</v>
      </c>
      <c r="U64" s="27" t="str" cm="1">
        <f t="array" ref="U64">_xlfn.IFS(
Tableau2[[#This Row],[Is_CreoToOracle]]&lt;&gt;"",INDEX(Tableau_LOTS_2[Description],Tableau2[[#This Row],[Is_CreoToOracle]]),
TRUE,Tableau2[[#This Row],[Name]]
)</f>
        <v>Plastic cover cap for hexagon head CAP-PLA-(F.SCR-HEX)-BLACK-WS16-M10</v>
      </c>
      <c r="V64" s="27" cm="1">
        <f t="array" ref="V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64" s="27" t="str" cm="1">
        <f t="array" aca="1" ref="W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64" s="27" t="str">
        <f>TRIM(IF(ISNUMBER(SEARCH(" RAL",Tableau2[[#This Row],[Description]])),MID(Tableau2[[#This Row],[Description]],FIND(" RAL",Tableau2[[#This Row],[Description]]),8),""))</f>
        <v/>
      </c>
      <c r="Y64" s="27" t="str" cm="1">
        <f t="array" aca="1" ref="Y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4" s="27" t="str" cm="1">
        <f t="array" aca="1" ref="Z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4" s="27" cm="1">
        <f t="array" ref="AA64">_xlfn.IFS(
Tableau2[[#This Row],[Is_CreoToOracle]]&lt;&gt;"",INDEX(Tableau_LOTS_2[Critique],Tableau2[[#This Row],[Is_CreoToOracle]]),
TRUE,""
)</f>
        <v>0</v>
      </c>
    </row>
    <row r="65" spans="1:27" s="14" customFormat="1" outlineLevel="1" x14ac:dyDescent="0.25">
      <c r="A65" s="32">
        <v>2</v>
      </c>
      <c r="B65" s="34"/>
      <c r="C65" s="35">
        <v>2</v>
      </c>
      <c r="D65" s="35"/>
      <c r="E65" s="35"/>
      <c r="F65" s="35"/>
      <c r="G65" s="16">
        <v>3</v>
      </c>
      <c r="H65" s="26" t="s">
        <v>5884</v>
      </c>
      <c r="I65" s="35" t="s">
        <v>5562</v>
      </c>
      <c r="J65" s="46">
        <v>1</v>
      </c>
      <c r="K65" s="35"/>
      <c r="L65" s="35" t="s">
        <v>5563</v>
      </c>
      <c r="M65" s="16" t="str">
        <f t="shared" si="2"/>
        <v>||</v>
      </c>
      <c r="N65" s="16" t="str" cm="1">
        <f t="array" aca="1" ref="N65" ca="1">IFERROR(LOOKUP(2,1/(INDIRECT(ADDRESS(ROW($A$2),COLUMN($A$2))&amp;":"&amp;ADDRESS(ROW(),COLUMN($A$2)))=(Tableau2[[#This Row],[Level]]-1)),INDIRECT(ADDRESS(ROW($H$2),COLUMN($H$2))&amp;":"&amp;ADDRESS(ROW(),COLUMN($H$2)))),"")</f>
        <v>QBOT21000_SE02</v>
      </c>
      <c r="O65" s="16" t="str" cm="1">
        <f t="array" aca="1" ref="O65" ca="1">IF(AND(TEXT(INDIRECT(ADDRESS(ROW()+1,COLUMN($N$2))),"0")=TEXT(Tableau2[[#This Row],[Number]],"0"),Tableau2[[#This Row],[Number]]&lt;&gt;Tableau2[[#This Row],[Parent]]),"Assembly","Part")</f>
        <v>Assembly</v>
      </c>
      <c r="P65" s="16" t="str" cm="1">
        <f t="array" ref="P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34413921_SCR</v>
      </c>
      <c r="Q65" s="16" t="str" cm="1">
        <f t="array" ref="Q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65" s="16" t="str" cm="1">
        <f t="array" aca="1" ref="R65" ca="1">_xlfn.IFS(
  AND(Tableau2[[#This Row],[Category]]="Part",Tableau2[[#This Row],[Is_CreoToOracle]]&lt;&gt;""),INDEX(Tableau_LOTS_2[Gestion SAT],Tableau2[[#This Row],[Is_CreoToOracle]]),
  1,""
  )</f>
        <v/>
      </c>
      <c r="S65" s="16" t="str" cm="1">
        <f t="array" aca="1" ref="S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34413921_SCR</v>
      </c>
      <c r="U65" s="16" t="str" cm="1">
        <f t="array" ref="U65">_xlfn.IFS(
Tableau2[[#This Row],[Is_CreoToOracle]]&lt;&gt;"",INDEX(Tableau_LOTS_2[Description],Tableau2[[#This Row],[Is_CreoToOracle]]),
TRUE,Tableau2[[#This Row],[Name]]
)</f>
        <v>SMT 34413921 GVXL UPS BACK 4 POSITION BAR SUPPORT</v>
      </c>
      <c r="V65" s="16" cm="1">
        <f t="array" ref="V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65" s="16" t="str" cm="1">
        <f t="array" aca="1" ref="W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65" s="16" t="str">
        <f>TRIM(IF(ISNUMBER(SEARCH(" RAL",Tableau2[[#This Row],[Description]])),MID(Tableau2[[#This Row],[Description]],FIND(" RAL",Tableau2[[#This Row],[Description]]),8),""))</f>
        <v/>
      </c>
      <c r="Y65" s="16" t="str" cm="1">
        <f t="array" aca="1" ref="Y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5" s="16" t="str" cm="1">
        <f t="array" aca="1" ref="Z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65" s="16" t="str" cm="1">
        <f t="array" ref="AA65">_xlfn.IFS(
Tableau2[[#This Row],[Is_CreoToOracle]]&lt;&gt;"",INDEX(Tableau_LOTS_2[Critique],Tableau2[[#This Row],[Is_CreoToOracle]]),
TRUE,""
)</f>
        <v/>
      </c>
    </row>
    <row r="66" spans="1:27" s="20" customFormat="1" outlineLevel="2" x14ac:dyDescent="0.25">
      <c r="A66" s="37">
        <v>3</v>
      </c>
      <c r="B66" s="38"/>
      <c r="C66" s="39"/>
      <c r="D66" s="40">
        <v>3</v>
      </c>
      <c r="E66" s="40"/>
      <c r="F66" s="40"/>
      <c r="G66" s="27">
        <v>3</v>
      </c>
      <c r="H66" s="28">
        <v>34413921</v>
      </c>
      <c r="I66" s="40" t="s">
        <v>5562</v>
      </c>
      <c r="J66" s="44">
        <v>3</v>
      </c>
      <c r="K66" s="40" t="s">
        <v>3647</v>
      </c>
      <c r="L66" s="40" t="s">
        <v>5564</v>
      </c>
      <c r="M66" s="27" t="str">
        <f t="shared" si="2"/>
        <v>||</v>
      </c>
      <c r="N66" s="27" t="str" cm="1">
        <f t="array" aca="1" ref="N66" ca="1">IFERROR(LOOKUP(2,1/(INDIRECT(ADDRESS(ROW($A$2),COLUMN($A$2))&amp;":"&amp;ADDRESS(ROW(),COLUMN($A$2)))=(Tableau2[[#This Row],[Level]]-1)),INDIRECT(ADDRESS(ROW($H$2),COLUMN($H$2))&amp;":"&amp;ADDRESS(ROW(),COLUMN($H$2)))),"")</f>
        <v>34413921_SCR</v>
      </c>
      <c r="O66" s="27" t="str" cm="1">
        <f t="array" aca="1" ref="O66" ca="1">IF(AND(TEXT(INDIRECT(ADDRESS(ROW()+1,COLUMN($N$2))),"0")=TEXT(Tableau2[[#This Row],[Number]],"0"),Tableau2[[#This Row],[Number]]&lt;&gt;Tableau2[[#This Row],[Parent]]),"Assembly","Part")</f>
        <v>Part</v>
      </c>
      <c r="P66" s="27" cm="1">
        <f t="array" ref="P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34413921</v>
      </c>
      <c r="Q66" s="27" t="str" cm="1">
        <f t="array" ref="Q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66" s="27" t="str" cm="1">
        <f t="array" aca="1" ref="R66" ca="1">_xlfn.IFS(
  AND(Tableau2[[#This Row],[Category]]="Part",Tableau2[[#This Row],[Is_CreoToOracle]]&lt;&gt;""),INDEX(Tableau_LOTS_2[Gestion SAT],Tableau2[[#This Row],[Is_CreoToOracle]]),
  1,""
  )</f>
        <v/>
      </c>
      <c r="S66" s="27" t="str" cm="1">
        <f t="array" aca="1" ref="S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34413921_03</v>
      </c>
      <c r="U66" s="27" t="str" cm="1">
        <f t="array" ref="U66">_xlfn.IFS(
Tableau2[[#This Row],[Is_CreoToOracle]]&lt;&gt;"",INDEX(Tableau_LOTS_2[Description],Tableau2[[#This Row],[Is_CreoToOracle]]),
TRUE,Tableau2[[#This Row],[Name]]
)</f>
        <v>SMT 34413921 GVXL UPS BACK 4 POSITION BAR SUPPORT</v>
      </c>
      <c r="V66" s="27" cm="1">
        <f t="array" ref="V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66" s="27" t="str" cm="1">
        <f t="array" aca="1" ref="W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66" s="27" t="str">
        <f>TRIM(IF(ISNUMBER(SEARCH(" RAL",Tableau2[[#This Row],[Description]])),MID(Tableau2[[#This Row],[Description]],FIND(" RAL",Tableau2[[#This Row],[Description]]),8),""))</f>
        <v/>
      </c>
      <c r="Y66" s="27" t="str" cm="1">
        <f t="array" aca="1" ref="Y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66" s="27" t="str" cm="1">
        <f t="array" aca="1" ref="Z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6" s="27" t="str" cm="1">
        <f t="array" ref="AA66">_xlfn.IFS(
Tableau2[[#This Row],[Is_CreoToOracle]]&lt;&gt;"",INDEX(Tableau_LOTS_2[Critique],Tableau2[[#This Row],[Is_CreoToOracle]]),
TRUE,""
)</f>
        <v/>
      </c>
    </row>
    <row r="67" spans="1:27" s="20" customFormat="1" outlineLevel="2" x14ac:dyDescent="0.25">
      <c r="A67" s="37">
        <v>3</v>
      </c>
      <c r="B67" s="38"/>
      <c r="C67" s="39"/>
      <c r="D67" s="40">
        <v>3</v>
      </c>
      <c r="E67" s="40"/>
      <c r="F67" s="40"/>
      <c r="G67" s="27">
        <v>12</v>
      </c>
      <c r="H67" s="28" t="s">
        <v>2176</v>
      </c>
      <c r="I67" s="40" t="s">
        <v>5548</v>
      </c>
      <c r="J67" s="40" t="s">
        <v>6</v>
      </c>
      <c r="K67" s="40" t="s">
        <v>3724</v>
      </c>
      <c r="L67" s="40" t="s">
        <v>5549</v>
      </c>
      <c r="M67" s="27" t="str">
        <f t="shared" si="2"/>
        <v>||</v>
      </c>
      <c r="N67" s="27" t="str" cm="1">
        <f t="array" aca="1" ref="N67" ca="1">IFERROR(LOOKUP(2,1/(INDIRECT(ADDRESS(ROW($A$2),COLUMN($A$2))&amp;":"&amp;ADDRESS(ROW(),COLUMN($A$2)))=(Tableau2[[#This Row],[Level]]-1)),INDIRECT(ADDRESS(ROW($H$2),COLUMN($H$2))&amp;":"&amp;ADDRESS(ROW(),COLUMN($H$2)))),"")</f>
        <v>34413921_SCR</v>
      </c>
      <c r="O67" s="27" t="str" cm="1">
        <f t="array" aca="1" ref="O67" ca="1">IF(AND(TEXT(INDIRECT(ADDRESS(ROW()+1,COLUMN($N$2))),"0")=TEXT(Tableau2[[#This Row],[Number]],"0"),Tableau2[[#This Row],[Number]]&lt;&gt;Tableau2[[#This Row],[Parent]]),"Assembly","Part")</f>
        <v>Part</v>
      </c>
      <c r="P67" s="27" t="str" cm="1">
        <f t="array" ref="P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67" s="27" cm="1">
        <f t="array" ref="Q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67" s="27" t="str" cm="1">
        <f t="array" aca="1" ref="R67" ca="1">_xlfn.IFS(
  AND(Tableau2[[#This Row],[Category]]="Part",Tableau2[[#This Row],[Is_CreoToOracle]]&lt;&gt;""),INDEX(Tableau_LOTS_2[Gestion SAT],Tableau2[[#This Row],[Is_CreoToOracle]]),
  1,""
  )</f>
        <v>Y</v>
      </c>
      <c r="S67" s="27" t="str" cm="1">
        <f t="array" aca="1" ref="S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67" s="27" t="str" cm="1">
        <f t="array" ref="U67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67" s="27" cm="1">
        <f t="array" ref="V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67" s="27" t="str" cm="1">
        <f t="array" aca="1" ref="W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67" s="27" t="str">
        <f>TRIM(IF(ISNUMBER(SEARCH(" RAL",Tableau2[[#This Row],[Description]])),MID(Tableau2[[#This Row],[Description]],FIND(" RAL",Tableau2[[#This Row],[Description]]),8),""))</f>
        <v/>
      </c>
      <c r="Y67" s="27" t="str" cm="1">
        <f t="array" aca="1" ref="Y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7" s="27" t="str" cm="1">
        <f t="array" aca="1" ref="Z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67" s="27" t="str" cm="1">
        <f t="array" ref="AA67">_xlfn.IFS(
Tableau2[[#This Row],[Is_CreoToOracle]]&lt;&gt;"",INDEX(Tableau_LOTS_2[Critique],Tableau2[[#This Row],[Is_CreoToOracle]]),
TRUE,""
)</f>
        <v/>
      </c>
    </row>
    <row r="68" spans="1:27" s="14" customFormat="1" outlineLevel="1" x14ac:dyDescent="0.25">
      <c r="A68" s="32">
        <v>2</v>
      </c>
      <c r="B68" s="34"/>
      <c r="C68" s="35">
        <v>2</v>
      </c>
      <c r="D68" s="35"/>
      <c r="E68" s="35"/>
      <c r="F68" s="35"/>
      <c r="G68" s="16">
        <v>2</v>
      </c>
      <c r="H68" s="26" t="s">
        <v>5887</v>
      </c>
      <c r="I68" s="35" t="s">
        <v>5581</v>
      </c>
      <c r="J68" s="46">
        <v>1</v>
      </c>
      <c r="K68" s="35"/>
      <c r="L68" s="35" t="s">
        <v>5582</v>
      </c>
      <c r="M68" s="16" t="str">
        <f t="shared" si="2"/>
        <v>||</v>
      </c>
      <c r="N68" s="16" t="str" cm="1">
        <f t="array" aca="1" ref="N68" ca="1">IFERROR(LOOKUP(2,1/(INDIRECT(ADDRESS(ROW($A$2),COLUMN($A$2))&amp;":"&amp;ADDRESS(ROW(),COLUMN($A$2)))=(Tableau2[[#This Row],[Level]]-1)),INDIRECT(ADDRESS(ROW($H$2),COLUMN($H$2))&amp;":"&amp;ADDRESS(ROW(),COLUMN($H$2)))),"")</f>
        <v>QBOT21000_SE02</v>
      </c>
      <c r="O68" s="16" t="str" cm="1">
        <f t="array" aca="1" ref="O68" ca="1">IF(AND(TEXT(INDIRECT(ADDRESS(ROW()+1,COLUMN($N$2))),"0")=TEXT(Tableau2[[#This Row],[Number]],"0"),Tableau2[[#This Row],[Number]]&lt;&gt;Tableau2[[#This Row],[Parent]]),"Assembly","Part")</f>
        <v>Assembly</v>
      </c>
      <c r="P68" s="16" t="str" cm="1">
        <f t="array" ref="P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34413979_SCR</v>
      </c>
      <c r="Q68" s="16" t="str" cm="1">
        <f t="array" ref="Q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68" s="16" t="str" cm="1">
        <f t="array" aca="1" ref="R68" ca="1">_xlfn.IFS(
  AND(Tableau2[[#This Row],[Category]]="Part",Tableau2[[#This Row],[Is_CreoToOracle]]&lt;&gt;""),INDEX(Tableau_LOTS_2[Gestion SAT],Tableau2[[#This Row],[Is_CreoToOracle]]),
  1,""
  )</f>
        <v/>
      </c>
      <c r="S68" s="16" t="str" cm="1">
        <f t="array" aca="1" ref="S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8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34413979_SCR</v>
      </c>
      <c r="U68" s="16" t="str" cm="1">
        <f t="array" ref="U68">_xlfn.IFS(
Tableau2[[#This Row],[Is_CreoToOracle]]&lt;&gt;"",INDEX(Tableau_LOTS_2[Description],Tableau2[[#This Row],[Is_CreoToOracle]]),
TRUE,Tableau2[[#This Row],[Name]]
)</f>
        <v>PLA 34413979 GVXL UPS FULLY INSULATED BAR SUPPORT TRIANGLE SCR</v>
      </c>
      <c r="V68" s="16" cm="1">
        <f t="array" ref="V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68" s="16" t="str" cm="1">
        <f t="array" aca="1" ref="W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68" s="16" t="str">
        <f>TRIM(IF(ISNUMBER(SEARCH(" RAL",Tableau2[[#This Row],[Description]])),MID(Tableau2[[#This Row],[Description]],FIND(" RAL",Tableau2[[#This Row],[Description]]),8),""))</f>
        <v/>
      </c>
      <c r="Y68" s="16" t="str" cm="1">
        <f t="array" aca="1" ref="Y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8" s="16" t="str" cm="1">
        <f t="array" aca="1" ref="Z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68" s="16" t="str" cm="1">
        <f t="array" ref="AA68">_xlfn.IFS(
Tableau2[[#This Row],[Is_CreoToOracle]]&lt;&gt;"",INDEX(Tableau_LOTS_2[Critique],Tableau2[[#This Row],[Is_CreoToOracle]]),
TRUE,""
)</f>
        <v/>
      </c>
    </row>
    <row r="69" spans="1:27" s="20" customFormat="1" outlineLevel="2" x14ac:dyDescent="0.25">
      <c r="A69" s="37">
        <v>3</v>
      </c>
      <c r="B69" s="38"/>
      <c r="C69" s="39"/>
      <c r="D69" s="40">
        <v>3</v>
      </c>
      <c r="E69" s="40"/>
      <c r="F69" s="40"/>
      <c r="G69" s="27">
        <v>2</v>
      </c>
      <c r="H69" s="28">
        <v>34413979</v>
      </c>
      <c r="I69" s="40" t="s">
        <v>5583</v>
      </c>
      <c r="J69" s="44">
        <v>2</v>
      </c>
      <c r="K69" s="40" t="s">
        <v>3693</v>
      </c>
      <c r="L69" s="40" t="s">
        <v>5584</v>
      </c>
      <c r="M69" s="27" t="str">
        <f t="shared" si="2"/>
        <v>||</v>
      </c>
      <c r="N69" s="27" t="str" cm="1">
        <f t="array" aca="1" ref="N69" ca="1">IFERROR(LOOKUP(2,1/(INDIRECT(ADDRESS(ROW($A$2),COLUMN($A$2))&amp;":"&amp;ADDRESS(ROW(),COLUMN($A$2)))=(Tableau2[[#This Row],[Level]]-1)),INDIRECT(ADDRESS(ROW($H$2),COLUMN($H$2))&amp;":"&amp;ADDRESS(ROW(),COLUMN($H$2)))),"")</f>
        <v>34413979_SCR</v>
      </c>
      <c r="O69" s="27" t="str" cm="1">
        <f t="array" aca="1" ref="O69" ca="1">IF(AND(TEXT(INDIRECT(ADDRESS(ROW()+1,COLUMN($N$2))),"0")=TEXT(Tableau2[[#This Row],[Number]],"0"),Tableau2[[#This Row],[Number]]&lt;&gt;Tableau2[[#This Row],[Parent]]),"Assembly","Part")</f>
        <v>Part</v>
      </c>
      <c r="P69" s="27" cm="1">
        <f t="array" ref="P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34413979</v>
      </c>
      <c r="Q69" s="27" t="str" cm="1">
        <f t="array" ref="Q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69" s="27" t="str" cm="1">
        <f t="array" aca="1" ref="R69" ca="1">_xlfn.IFS(
  AND(Tableau2[[#This Row],[Category]]="Part",Tableau2[[#This Row],[Is_CreoToOracle]]&lt;&gt;""),INDEX(Tableau_LOTS_2[Gestion SAT],Tableau2[[#This Row],[Is_CreoToOracle]]),
  1,""
  )</f>
        <v/>
      </c>
      <c r="S69" s="27" t="str" cm="1">
        <f t="array" aca="1" ref="S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34413979_02</v>
      </c>
      <c r="U69" s="27" t="str" cm="1">
        <f t="array" ref="U69">_xlfn.IFS(
Tableau2[[#This Row],[Is_CreoToOracle]]&lt;&gt;"",INDEX(Tableau_LOTS_2[Description],Tableau2[[#This Row],[Is_CreoToOracle]]),
TRUE,Tableau2[[#This Row],[Name]]
)</f>
        <v>PLA 34413979 GVXL UPS FULLY INSULATED BAR SUPPORT TRIANGLE</v>
      </c>
      <c r="V69" s="27" cm="1">
        <f t="array" ref="V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69" s="27" t="str" cm="1">
        <f t="array" aca="1" ref="W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69" s="27" t="str">
        <f>TRIM(IF(ISNUMBER(SEARCH(" RAL",Tableau2[[#This Row],[Description]])),MID(Tableau2[[#This Row],[Description]],FIND(" RAL",Tableau2[[#This Row],[Description]]),8),""))</f>
        <v/>
      </c>
      <c r="Y69" s="27" t="str" cm="1">
        <f t="array" aca="1" ref="Y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69" s="27" t="str" cm="1">
        <f t="array" aca="1" ref="Z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9" s="27" t="str" cm="1">
        <f t="array" ref="AA69">_xlfn.IFS(
Tableau2[[#This Row],[Is_CreoToOracle]]&lt;&gt;"",INDEX(Tableau_LOTS_2[Critique],Tableau2[[#This Row],[Is_CreoToOracle]]),
TRUE,""
)</f>
        <v/>
      </c>
    </row>
    <row r="70" spans="1:27" s="20" customFormat="1" outlineLevel="2" x14ac:dyDescent="0.25">
      <c r="A70" s="37">
        <v>3</v>
      </c>
      <c r="B70" s="38"/>
      <c r="C70" s="39"/>
      <c r="D70" s="40">
        <v>3</v>
      </c>
      <c r="E70" s="40"/>
      <c r="F70" s="40"/>
      <c r="G70" s="27">
        <v>8</v>
      </c>
      <c r="H70" s="28" t="s">
        <v>5442</v>
      </c>
      <c r="I70" s="40" t="s">
        <v>5583</v>
      </c>
      <c r="J70" s="40" t="s">
        <v>6</v>
      </c>
      <c r="K70" s="40"/>
      <c r="L70" s="40"/>
      <c r="M70" s="27" t="str">
        <f t="shared" si="2"/>
        <v>||</v>
      </c>
      <c r="N70" s="27" t="str" cm="1">
        <f t="array" aca="1" ref="N70" ca="1">IFERROR(LOOKUP(2,1/(INDIRECT(ADDRESS(ROW($A$2),COLUMN($A$2))&amp;":"&amp;ADDRESS(ROW(),COLUMN($A$2)))=(Tableau2[[#This Row],[Level]]-1)),INDIRECT(ADDRESS(ROW($H$2),COLUMN($H$2))&amp;":"&amp;ADDRESS(ROW(),COLUMN($H$2)))),"")</f>
        <v>34413979_SCR</v>
      </c>
      <c r="O70" s="27" t="str" cm="1">
        <f t="array" aca="1" ref="O70" ca="1">IF(AND(TEXT(INDIRECT(ADDRESS(ROW()+1,COLUMN($N$2))),"0")=TEXT(Tableau2[[#This Row],[Number]],"0"),Tableau2[[#This Row],[Number]]&lt;&gt;Tableau2[[#This Row],[Parent]]),"Assembly","Part")</f>
        <v>Part</v>
      </c>
      <c r="P70" s="27" t="str" cm="1">
        <f t="array" ref="P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ISO7380-1-M6X20-8_8</v>
      </c>
      <c r="Q70" s="27" cm="1">
        <f t="array" ref="Q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1292</v>
      </c>
      <c r="R70" s="27" t="str" cm="1">
        <f t="array" aca="1" ref="R70" ca="1">_xlfn.IFS(
  AND(Tableau2[[#This Row],[Category]]="Part",Tableau2[[#This Row],[Is_CreoToOracle]]&lt;&gt;""),INDEX(Tableau_LOTS_2[Gestion SAT],Tableau2[[#This Row],[Is_CreoToOracle]]),
  1,""
  )</f>
        <v/>
      </c>
      <c r="S70" s="27" t="str" cm="1">
        <f t="array" aca="1" ref="S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ISO7380-1-M6X20-8_8</v>
      </c>
      <c r="U70" s="27" t="str" cm="1">
        <f t="array" ref="U70">_xlfn.IFS(
Tableau2[[#This Row],[Is_CreoToOracle]]&lt;&gt;"",INDEX(Tableau_LOTS_2[Description],Tableau2[[#This Row],[Is_CreoToOracle]]),
TRUE,Tableau2[[#This Row],[Name]]
)</f>
        <v>Screw with flattened half round head and hexagon socket M6x20 ISO 7380-1 A2-070 stainless steel</v>
      </c>
      <c r="V70" s="27" cm="1">
        <f t="array" ref="V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70" s="27" t="str" cm="1">
        <f t="array" aca="1" ref="W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70" s="27" t="str">
        <f>TRIM(IF(ISNUMBER(SEARCH(" RAL",Tableau2[[#This Row],[Description]])),MID(Tableau2[[#This Row],[Description]],FIND(" RAL",Tableau2[[#This Row],[Description]]),8),""))</f>
        <v/>
      </c>
      <c r="Y70" s="27" t="str" cm="1">
        <f t="array" aca="1" ref="Y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0" s="27" t="str" cm="1">
        <f t="array" aca="1" ref="Z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70" s="27" t="str" cm="1">
        <f t="array" ref="AA70">_xlfn.IFS(
Tableau2[[#This Row],[Is_CreoToOracle]]&lt;&gt;"",INDEX(Tableau_LOTS_2[Critique],Tableau2[[#This Row],[Is_CreoToOracle]]),
TRUE,""
)</f>
        <v/>
      </c>
    </row>
    <row r="71" spans="1:27" s="14" customFormat="1" x14ac:dyDescent="0.25">
      <c r="A71" s="32">
        <v>1</v>
      </c>
      <c r="B71" s="34">
        <v>1</v>
      </c>
      <c r="C71" s="34"/>
      <c r="D71" s="34"/>
      <c r="E71" s="34"/>
      <c r="F71" s="34"/>
      <c r="G71" s="15">
        <v>1</v>
      </c>
      <c r="H71" s="29" t="s">
        <v>5891</v>
      </c>
      <c r="I71" s="34" t="s">
        <v>5594</v>
      </c>
      <c r="J71" s="34" t="s">
        <v>6</v>
      </c>
      <c r="K71" s="34"/>
      <c r="L71" s="34" t="s">
        <v>5595</v>
      </c>
      <c r="M71" s="15" t="str">
        <f t="shared" si="2"/>
        <v>||</v>
      </c>
      <c r="N71" s="15" t="str" cm="1">
        <f t="array" aca="1" ref="N71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71" s="15" t="str" cm="1">
        <f t="array" aca="1" ref="O71" ca="1">IF(AND(TEXT(INDIRECT(ADDRESS(ROW()+1,COLUMN($N$2))),"0")=TEXT(Tableau2[[#This Row],[Number]],"0"),Tableau2[[#This Row],[Number]]&lt;&gt;Tableau2[[#This Row],[Parent]]),"Assembly","Part")</f>
        <v>Assembly</v>
      </c>
      <c r="P71" s="15" t="str" cm="1">
        <f t="array" ref="P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QBOT21000_SE03</v>
      </c>
      <c r="Q71" s="15" t="str" cm="1">
        <f t="array" ref="Q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71" s="15" t="str" cm="1">
        <f t="array" aca="1" ref="R71" ca="1">_xlfn.IFS(
  AND(Tableau2[[#This Row],[Category]]="Part",Tableau2[[#This Row],[Is_CreoToOracle]]&lt;&gt;""),INDEX(Tableau_LOTS_2[Gestion SAT],Tableau2[[#This Row],[Is_CreoToOracle]]),
  1,""
  )</f>
        <v/>
      </c>
      <c r="S71" s="15" t="str" cm="1">
        <f t="array" aca="1" ref="S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1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QBOT21000_SE03</v>
      </c>
      <c r="U71" s="15" t="str" cm="1">
        <f t="array" ref="U71">_xlfn.IFS(
Tableau2[[#This Row],[Is_CreoToOracle]]&lt;&gt;"",INDEX(Tableau_LOTS_2[Description],Tableau2[[#This Row],[Is_CreoToOracle]]),
TRUE,Tableau2[[#This Row],[Name]]
)</f>
        <v>TOP RIGHT SUPPORT SPLICING</v>
      </c>
      <c r="V71" s="15" cm="1">
        <f t="array" ref="V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71" s="15" t="str" cm="1">
        <f t="array" aca="1" ref="W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71" s="15" t="str">
        <f>TRIM(IF(ISNUMBER(SEARCH(" RAL",Tableau2[[#This Row],[Description]])),MID(Tableau2[[#This Row],[Description]],FIND(" RAL",Tableau2[[#This Row],[Description]]),8),""))</f>
        <v/>
      </c>
      <c r="Y71" s="15" t="str" cm="1">
        <f t="array" aca="1" ref="Y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1" s="15" t="str" cm="1">
        <f t="array" aca="1" ref="Z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71" s="15" t="str" cm="1">
        <f t="array" ref="AA71">_xlfn.IFS(
Tableau2[[#This Row],[Is_CreoToOracle]]&lt;&gt;"",INDEX(Tableau_LOTS_2[Critique],Tableau2[[#This Row],[Is_CreoToOracle]]),
TRUE,""
)</f>
        <v/>
      </c>
    </row>
    <row r="72" spans="1:27" s="14" customFormat="1" outlineLevel="1" x14ac:dyDescent="0.25">
      <c r="A72" s="32">
        <v>2</v>
      </c>
      <c r="B72" s="34"/>
      <c r="C72" s="35">
        <v>2</v>
      </c>
      <c r="D72" s="35"/>
      <c r="E72" s="35"/>
      <c r="F72" s="35"/>
      <c r="G72" s="16">
        <v>1</v>
      </c>
      <c r="H72" s="26" t="s">
        <v>5892</v>
      </c>
      <c r="I72" s="35" t="s">
        <v>5596</v>
      </c>
      <c r="J72" s="46">
        <v>1</v>
      </c>
      <c r="K72" s="35"/>
      <c r="L72" s="35" t="s">
        <v>5597</v>
      </c>
      <c r="M72" s="16" t="str">
        <f t="shared" si="2"/>
        <v>||</v>
      </c>
      <c r="N72" s="16" t="str" cm="1">
        <f t="array" aca="1" ref="N72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72" s="16" t="str" cm="1">
        <f t="array" aca="1" ref="O72" ca="1">IF(AND(TEXT(INDIRECT(ADDRESS(ROW()+1,COLUMN($N$2))),"0")=TEXT(Tableau2[[#This Row],[Number]],"0"),Tableau2[[#This Row],[Number]]&lt;&gt;Tableau2[[#This Row],[Parent]]),"Assembly","Part")</f>
        <v>Assembly</v>
      </c>
      <c r="P72" s="16" t="str" cm="1">
        <f t="array" ref="P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34413944_SCR</v>
      </c>
      <c r="Q72" s="16" t="str" cm="1">
        <f t="array" ref="Q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72" s="16" t="str" cm="1">
        <f t="array" aca="1" ref="R72" ca="1">_xlfn.IFS(
  AND(Tableau2[[#This Row],[Category]]="Part",Tableau2[[#This Row],[Is_CreoToOracle]]&lt;&gt;""),INDEX(Tableau_LOTS_2[Gestion SAT],Tableau2[[#This Row],[Is_CreoToOracle]]),
  1,""
  )</f>
        <v/>
      </c>
      <c r="S72" s="16" t="str" cm="1">
        <f t="array" aca="1" ref="S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2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34413944_SCR</v>
      </c>
      <c r="U72" s="16" t="str" cm="1">
        <f t="array" ref="U72">_xlfn.IFS(
Tableau2[[#This Row],[Is_CreoToOracle]]&lt;&gt;"",INDEX(Tableau_LOTS_2[Description],Tableau2[[#This Row],[Is_CreoToOracle]]),
TRUE,Tableau2[[#This Row],[Name]]
)</f>
        <v>SMT 34413944 GVXL UPS TOP BATTERY - SUPPORT HOLDER SCR</v>
      </c>
      <c r="V72" s="16" cm="1">
        <f t="array" ref="V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72" s="16" t="str" cm="1">
        <f t="array" aca="1" ref="W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72" s="16" t="str">
        <f>TRIM(IF(ISNUMBER(SEARCH(" RAL",Tableau2[[#This Row],[Description]])),MID(Tableau2[[#This Row],[Description]],FIND(" RAL",Tableau2[[#This Row],[Description]]),8),""))</f>
        <v/>
      </c>
      <c r="Y72" s="16" t="str" cm="1">
        <f t="array" aca="1" ref="Y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2" s="16" t="str" cm="1">
        <f t="array" aca="1" ref="Z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72" s="16" t="str" cm="1">
        <f t="array" ref="AA72">_xlfn.IFS(
Tableau2[[#This Row],[Is_CreoToOracle]]&lt;&gt;"",INDEX(Tableau_LOTS_2[Critique],Tableau2[[#This Row],[Is_CreoToOracle]]),
TRUE,""
)</f>
        <v/>
      </c>
    </row>
    <row r="73" spans="1:27" s="20" customFormat="1" outlineLevel="2" x14ac:dyDescent="0.25">
      <c r="A73" s="37">
        <v>3</v>
      </c>
      <c r="B73" s="38"/>
      <c r="C73" s="39"/>
      <c r="D73" s="40">
        <v>3</v>
      </c>
      <c r="E73" s="40"/>
      <c r="F73" s="40"/>
      <c r="G73" s="27">
        <v>1</v>
      </c>
      <c r="H73" s="28">
        <v>34413944</v>
      </c>
      <c r="I73" s="40" t="s">
        <v>5598</v>
      </c>
      <c r="J73" s="44">
        <v>1</v>
      </c>
      <c r="K73" s="40" t="s">
        <v>3647</v>
      </c>
      <c r="L73" s="40" t="s">
        <v>5599</v>
      </c>
      <c r="M73" s="27" t="str">
        <f t="shared" si="2"/>
        <v>||</v>
      </c>
      <c r="N73" s="27" t="str" cm="1">
        <f t="array" aca="1" ref="N73" ca="1">IFERROR(LOOKUP(2,1/(INDIRECT(ADDRESS(ROW($A$2),COLUMN($A$2))&amp;":"&amp;ADDRESS(ROW(),COLUMN($A$2)))=(Tableau2[[#This Row],[Level]]-1)),INDIRECT(ADDRESS(ROW($H$2),COLUMN($H$2))&amp;":"&amp;ADDRESS(ROW(),COLUMN($H$2)))),"")</f>
        <v>34413944_SCR</v>
      </c>
      <c r="O73" s="27" t="str" cm="1">
        <f t="array" aca="1" ref="O73" ca="1">IF(AND(TEXT(INDIRECT(ADDRESS(ROW()+1,COLUMN($N$2))),"0")=TEXT(Tableau2[[#This Row],[Number]],"0"),Tableau2[[#This Row],[Number]]&lt;&gt;Tableau2[[#This Row],[Parent]]),"Assembly","Part")</f>
        <v>Part</v>
      </c>
      <c r="P73" s="27" cm="1">
        <f t="array" ref="P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34413944</v>
      </c>
      <c r="Q73" s="27" t="str" cm="1">
        <f t="array" ref="Q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73" s="27" t="str" cm="1">
        <f t="array" aca="1" ref="R73" ca="1">_xlfn.IFS(
  AND(Tableau2[[#This Row],[Category]]="Part",Tableau2[[#This Row],[Is_CreoToOracle]]&lt;&gt;""),INDEX(Tableau_LOTS_2[Gestion SAT],Tableau2[[#This Row],[Is_CreoToOracle]]),
  1,""
  )</f>
        <v/>
      </c>
      <c r="S73" s="27" t="str" cm="1">
        <f t="array" aca="1" ref="S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34413944_01</v>
      </c>
      <c r="U73" s="27" t="str" cm="1">
        <f t="array" ref="U73">_xlfn.IFS(
Tableau2[[#This Row],[Is_CreoToOracle]]&lt;&gt;"",INDEX(Tableau_LOTS_2[Description],Tableau2[[#This Row],[Is_CreoToOracle]]),
TRUE,Tableau2[[#This Row],[Name]]
)</f>
        <v>SMT 34413944 GVXL UPS TOP BATTERY - SUPPORT HOLDER</v>
      </c>
      <c r="V73" s="27" cm="1">
        <f t="array" ref="V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73" s="27" t="str" cm="1">
        <f t="array" aca="1" ref="W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73" s="27" t="str">
        <f>TRIM(IF(ISNUMBER(SEARCH(" RAL",Tableau2[[#This Row],[Description]])),MID(Tableau2[[#This Row],[Description]],FIND(" RAL",Tableau2[[#This Row],[Description]]),8),""))</f>
        <v/>
      </c>
      <c r="Y73" s="27" t="str" cm="1">
        <f t="array" aca="1" ref="Y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73" s="27" t="str" cm="1">
        <f t="array" aca="1" ref="Z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73" s="27" t="str" cm="1">
        <f t="array" ref="AA73">_xlfn.IFS(
Tableau2[[#This Row],[Is_CreoToOracle]]&lt;&gt;"",INDEX(Tableau_LOTS_2[Critique],Tableau2[[#This Row],[Is_CreoToOracle]]),
TRUE,""
)</f>
        <v/>
      </c>
    </row>
    <row r="74" spans="1:27" s="20" customFormat="1" outlineLevel="2" x14ac:dyDescent="0.25">
      <c r="A74" s="37">
        <v>3</v>
      </c>
      <c r="B74" s="38"/>
      <c r="C74" s="39"/>
      <c r="D74" s="40">
        <v>3</v>
      </c>
      <c r="E74" s="40"/>
      <c r="F74" s="40"/>
      <c r="G74" s="27">
        <v>4</v>
      </c>
      <c r="H74" s="28" t="s">
        <v>2176</v>
      </c>
      <c r="I74" s="40" t="s">
        <v>5548</v>
      </c>
      <c r="J74" s="40" t="s">
        <v>6</v>
      </c>
      <c r="K74" s="40" t="s">
        <v>3724</v>
      </c>
      <c r="L74" s="40" t="s">
        <v>5549</v>
      </c>
      <c r="M74" s="27" t="str">
        <f t="shared" si="2"/>
        <v>||</v>
      </c>
      <c r="N74" s="27" t="str" cm="1">
        <f t="array" aca="1" ref="N74" ca="1">IFERROR(LOOKUP(2,1/(INDIRECT(ADDRESS(ROW($A$2),COLUMN($A$2))&amp;":"&amp;ADDRESS(ROW(),COLUMN($A$2)))=(Tableau2[[#This Row],[Level]]-1)),INDIRECT(ADDRESS(ROW($H$2),COLUMN($H$2))&amp;":"&amp;ADDRESS(ROW(),COLUMN($H$2)))),"")</f>
        <v>34413944_SCR</v>
      </c>
      <c r="O74" s="27" t="str" cm="1">
        <f t="array" aca="1" ref="O74" ca="1">IF(AND(TEXT(INDIRECT(ADDRESS(ROW()+1,COLUMN($N$2))),"0")=TEXT(Tableau2[[#This Row],[Number]],"0"),Tableau2[[#This Row],[Number]]&lt;&gt;Tableau2[[#This Row],[Parent]]),"Assembly","Part")</f>
        <v>Part</v>
      </c>
      <c r="P74" s="27" t="str" cm="1">
        <f t="array" ref="P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74" s="27" cm="1">
        <f t="array" ref="Q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74" s="27" t="str" cm="1">
        <f t="array" aca="1" ref="R74" ca="1">_xlfn.IFS(
  AND(Tableau2[[#This Row],[Category]]="Part",Tableau2[[#This Row],[Is_CreoToOracle]]&lt;&gt;""),INDEX(Tableau_LOTS_2[Gestion SAT],Tableau2[[#This Row],[Is_CreoToOracle]]),
  1,""
  )</f>
        <v>Y</v>
      </c>
      <c r="S74" s="27" t="str" cm="1">
        <f t="array" aca="1" ref="S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74" s="27" t="str" cm="1">
        <f t="array" ref="U74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74" s="27" cm="1">
        <f t="array" ref="V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74" s="27" t="str" cm="1">
        <f t="array" aca="1" ref="W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74" s="27" t="str">
        <f>TRIM(IF(ISNUMBER(SEARCH(" RAL",Tableau2[[#This Row],[Description]])),MID(Tableau2[[#This Row],[Description]],FIND(" RAL",Tableau2[[#This Row],[Description]]),8),""))</f>
        <v/>
      </c>
      <c r="Y74" s="27" t="str" cm="1">
        <f t="array" aca="1" ref="Y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4" s="27" t="str" cm="1">
        <f t="array" aca="1" ref="Z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74" s="27" t="str" cm="1">
        <f t="array" ref="AA74">_xlfn.IFS(
Tableau2[[#This Row],[Is_CreoToOracle]]&lt;&gt;"",INDEX(Tableau_LOTS_2[Critique],Tableau2[[#This Row],[Is_CreoToOracle]]),
TRUE,""
)</f>
        <v/>
      </c>
    </row>
    <row r="75" spans="1:27" s="14" customFormat="1" outlineLevel="1" x14ac:dyDescent="0.25">
      <c r="A75" s="32">
        <v>2</v>
      </c>
      <c r="B75" s="34"/>
      <c r="C75" s="35">
        <v>2</v>
      </c>
      <c r="D75" s="35"/>
      <c r="E75" s="35"/>
      <c r="F75" s="35"/>
      <c r="G75" s="16">
        <v>2</v>
      </c>
      <c r="H75" s="26" t="s">
        <v>5893</v>
      </c>
      <c r="I75" s="35" t="s">
        <v>5600</v>
      </c>
      <c r="J75" s="46">
        <v>1</v>
      </c>
      <c r="K75" s="35"/>
      <c r="L75" s="35" t="s">
        <v>5601</v>
      </c>
      <c r="M75" s="16" t="str">
        <f t="shared" si="2"/>
        <v>||</v>
      </c>
      <c r="N75" s="16" t="str" cm="1">
        <f t="array" aca="1" ref="N75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75" s="16" t="str" cm="1">
        <f t="array" aca="1" ref="O75" ca="1">IF(AND(TEXT(INDIRECT(ADDRESS(ROW()+1,COLUMN($N$2))),"0")=TEXT(Tableau2[[#This Row],[Number]],"0"),Tableau2[[#This Row],[Number]]&lt;&gt;Tableau2[[#This Row],[Parent]]),"Assembly","Part")</f>
        <v>Assembly</v>
      </c>
      <c r="P75" s="16" t="str" cm="1">
        <f t="array" ref="P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34413938_SCR3</v>
      </c>
      <c r="Q75" s="16" t="str" cm="1">
        <f t="array" ref="Q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75" s="16" t="str" cm="1">
        <f t="array" aca="1" ref="R75" ca="1">_xlfn.IFS(
  AND(Tableau2[[#This Row],[Category]]="Part",Tableau2[[#This Row],[Is_CreoToOracle]]&lt;&gt;""),INDEX(Tableau_LOTS_2[Gestion SAT],Tableau2[[#This Row],[Is_CreoToOracle]]),
  1,""
  )</f>
        <v/>
      </c>
      <c r="S75" s="16" t="str" cm="1">
        <f t="array" aca="1" ref="S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34413938_SCR3</v>
      </c>
      <c r="U75" s="16" t="str" cm="1">
        <f t="array" ref="U75">_xlfn.IFS(
Tableau2[[#This Row],[Is_CreoToOracle]]&lt;&gt;"",INDEX(Tableau_LOTS_2[Description],Tableau2[[#This Row],[Is_CreoToOracle]]),
TRUE,Tableau2[[#This Row],[Name]]
)</f>
        <v>34413938_scr3</v>
      </c>
      <c r="V75" s="16" cm="1">
        <f t="array" ref="V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75" s="16" t="str" cm="1">
        <f t="array" aca="1" ref="W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75" s="16" t="str">
        <f>TRIM(IF(ISNUMBER(SEARCH(" RAL",Tableau2[[#This Row],[Description]])),MID(Tableau2[[#This Row],[Description]],FIND(" RAL",Tableau2[[#This Row],[Description]]),8),""))</f>
        <v/>
      </c>
      <c r="Y75" s="16" t="str" cm="1">
        <f t="array" aca="1" ref="Y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5" s="16" t="str" cm="1">
        <f t="array" aca="1" ref="Z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75" s="16" t="str" cm="1">
        <f t="array" ref="AA75">_xlfn.IFS(
Tableau2[[#This Row],[Is_CreoToOracle]]&lt;&gt;"",INDEX(Tableau_LOTS_2[Critique],Tableau2[[#This Row],[Is_CreoToOracle]]),
TRUE,""
)</f>
        <v/>
      </c>
    </row>
    <row r="76" spans="1:27" s="20" customFormat="1" outlineLevel="2" x14ac:dyDescent="0.25">
      <c r="A76" s="37">
        <v>3</v>
      </c>
      <c r="B76" s="38"/>
      <c r="C76" s="39"/>
      <c r="D76" s="40">
        <v>3</v>
      </c>
      <c r="E76" s="40"/>
      <c r="F76" s="40"/>
      <c r="G76" s="27">
        <v>2</v>
      </c>
      <c r="H76" s="28">
        <v>34413938</v>
      </c>
      <c r="I76" s="40" t="s">
        <v>5602</v>
      </c>
      <c r="J76" s="44">
        <v>1</v>
      </c>
      <c r="K76" s="40" t="s">
        <v>3693</v>
      </c>
      <c r="L76" s="40" t="s">
        <v>5601</v>
      </c>
      <c r="M76" s="27" t="str">
        <f t="shared" si="2"/>
        <v>||</v>
      </c>
      <c r="N76" s="27" t="str" cm="1">
        <f t="array" aca="1" ref="N76" ca="1">IFERROR(LOOKUP(2,1/(INDIRECT(ADDRESS(ROW($A$2),COLUMN($A$2))&amp;":"&amp;ADDRESS(ROW(),COLUMN($A$2)))=(Tableau2[[#This Row],[Level]]-1)),INDIRECT(ADDRESS(ROW($H$2),COLUMN($H$2))&amp;":"&amp;ADDRESS(ROW(),COLUMN($H$2)))),"")</f>
        <v>34413938_SCR3</v>
      </c>
      <c r="O76" s="27" t="str" cm="1">
        <f t="array" aca="1" ref="O76" ca="1">IF(AND(TEXT(INDIRECT(ADDRESS(ROW()+1,COLUMN($N$2))),"0")=TEXT(Tableau2[[#This Row],[Number]],"0"),Tableau2[[#This Row],[Number]]&lt;&gt;Tableau2[[#This Row],[Parent]]),"Assembly","Part")</f>
        <v>Part</v>
      </c>
      <c r="P76" s="27" cm="1">
        <f t="array" ref="P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Q76" s="27" t="str" cm="1">
        <f t="array" ref="Q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76" s="27" t="str" cm="1">
        <f t="array" aca="1" ref="R76" ca="1">_xlfn.IFS(
  AND(Tableau2[[#This Row],[Category]]="Part",Tableau2[[#This Row],[Is_CreoToOracle]]&lt;&gt;""),INDEX(Tableau_LOTS_2[Gestion SAT],Tableau2[[#This Row],[Is_CreoToOracle]]),
  1,""
  )</f>
        <v/>
      </c>
      <c r="S76" s="27" t="str" cm="1">
        <f t="array" aca="1" ref="S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U76" s="27" t="str" cm="1">
        <f t="array" ref="U76">_xlfn.IFS(
Tableau2[[#This Row],[Is_CreoToOracle]]&lt;&gt;"",INDEX(Tableau_LOTS_2[Description],Tableau2[[#This Row],[Is_CreoToOracle]]),
TRUE,Tableau2[[#This Row],[Name]]
)</f>
        <v>PLA 34413938 GVXL UPS GVXL CROSS-BAR SUPPORT</v>
      </c>
      <c r="V76" s="27" cm="1">
        <f t="array" ref="V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76" s="27" t="str" cm="1">
        <f t="array" aca="1" ref="W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76" s="27" t="str">
        <f>TRIM(IF(ISNUMBER(SEARCH(" RAL",Tableau2[[#This Row],[Description]])),MID(Tableau2[[#This Row],[Description]],FIND(" RAL",Tableau2[[#This Row],[Description]]),8),""))</f>
        <v/>
      </c>
      <c r="Y76" s="27" t="str" cm="1">
        <f t="array" aca="1" ref="Y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76" s="27" t="str" cm="1">
        <f t="array" aca="1" ref="Z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76" s="27" t="str" cm="1">
        <f t="array" ref="AA76">_xlfn.IFS(
Tableau2[[#This Row],[Is_CreoToOracle]]&lt;&gt;"",INDEX(Tableau_LOTS_2[Critique],Tableau2[[#This Row],[Is_CreoToOracle]]),
TRUE,""
)</f>
        <v/>
      </c>
    </row>
    <row r="77" spans="1:27" s="20" customFormat="1" outlineLevel="1" x14ac:dyDescent="0.25">
      <c r="A77" s="37">
        <v>2</v>
      </c>
      <c r="B77" s="38"/>
      <c r="C77" s="39">
        <v>2</v>
      </c>
      <c r="D77" s="39"/>
      <c r="E77" s="39"/>
      <c r="F77" s="39"/>
      <c r="G77" s="30">
        <v>1</v>
      </c>
      <c r="H77" s="31">
        <v>34413494</v>
      </c>
      <c r="I77" s="39" t="s">
        <v>5573</v>
      </c>
      <c r="J77" s="48">
        <v>2</v>
      </c>
      <c r="K77" s="39" t="s">
        <v>3649</v>
      </c>
      <c r="L77" s="39" t="s">
        <v>5574</v>
      </c>
      <c r="M77" s="30" t="str">
        <f t="shared" si="2"/>
        <v>||</v>
      </c>
      <c r="N77" s="30" t="str" cm="1">
        <f t="array" aca="1" ref="N77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77" s="30" t="str" cm="1">
        <f t="array" aca="1" ref="O77" ca="1">IF(AND(TEXT(INDIRECT(ADDRESS(ROW()+1,COLUMN($N$2))),"0")=TEXT(Tableau2[[#This Row],[Number]],"0"),Tableau2[[#This Row],[Number]]&lt;&gt;Tableau2[[#This Row],[Parent]]),"Assembly","Part")</f>
        <v>Part</v>
      </c>
      <c r="P77" s="30" cm="1">
        <f t="array" ref="P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Q77" s="30" t="str" cm="1">
        <f t="array" ref="Q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77" s="30" t="str" cm="1">
        <f t="array" aca="1" ref="R77" ca="1">_xlfn.IFS(
  AND(Tableau2[[#This Row],[Category]]="Part",Tableau2[[#This Row],[Is_CreoToOracle]]&lt;&gt;""),INDEX(Tableau_LOTS_2[Gestion SAT],Tableau2[[#This Row],[Is_CreoToOracle]]),
  1,""
  )</f>
        <v/>
      </c>
      <c r="S77" s="30" t="str" cm="1">
        <f t="array" aca="1" ref="S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7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34413494_02</v>
      </c>
      <c r="U77" s="30" t="str" cm="1">
        <f t="array" ref="U77">_xlfn.IFS(
Tableau2[[#This Row],[Is_CreoToOracle]]&lt;&gt;"",INDEX(Tableau_LOTS_2[Description],Tableau2[[#This Row],[Is_CreoToOracle]]),
TRUE,Tableau2[[#This Row],[Name]]
)</f>
        <v>SIDE TRIANGLE SUPPORT BAR</v>
      </c>
      <c r="V77" s="30" cm="1">
        <f t="array" ref="V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77" s="30" t="str" cm="1">
        <f t="array" aca="1" ref="W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77" s="30" t="str">
        <f>TRIM(IF(ISNUMBER(SEARCH(" RAL",Tableau2[[#This Row],[Description]])),MID(Tableau2[[#This Row],[Description]],FIND(" RAL",Tableau2[[#This Row],[Description]]),8),""))</f>
        <v/>
      </c>
      <c r="Y77" s="30" t="str" cm="1">
        <f t="array" aca="1" ref="Y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Z77" s="30" t="str" cm="1">
        <f t="array" aca="1" ref="Z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77" s="30" t="str" cm="1">
        <f t="array" ref="AA77">_xlfn.IFS(
Tableau2[[#This Row],[Is_CreoToOracle]]&lt;&gt;"",INDEX(Tableau_LOTS_2[Critique],Tableau2[[#This Row],[Is_CreoToOracle]]),
TRUE,""
)</f>
        <v/>
      </c>
    </row>
    <row r="78" spans="1:27" s="20" customFormat="1" outlineLevel="1" x14ac:dyDescent="0.25">
      <c r="A78" s="37">
        <v>2</v>
      </c>
      <c r="B78" s="38"/>
      <c r="C78" s="39">
        <v>2</v>
      </c>
      <c r="D78" s="39"/>
      <c r="E78" s="39"/>
      <c r="F78" s="39"/>
      <c r="G78" s="30">
        <v>6</v>
      </c>
      <c r="H78" s="31" t="s">
        <v>2214</v>
      </c>
      <c r="I78" s="39" t="s">
        <v>5603</v>
      </c>
      <c r="J78" s="39" t="s">
        <v>6</v>
      </c>
      <c r="K78" s="39" t="s">
        <v>3724</v>
      </c>
      <c r="L78" s="39" t="s">
        <v>5604</v>
      </c>
      <c r="M78" s="30" t="str">
        <f t="shared" si="2"/>
        <v>||</v>
      </c>
      <c r="N78" s="30" t="str" cm="1">
        <f t="array" aca="1" ref="N78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78" s="30" t="str" cm="1">
        <f t="array" aca="1" ref="O78" ca="1">IF(AND(TEXT(INDIRECT(ADDRESS(ROW()+1,COLUMN($N$2))),"0")=TEXT(Tableau2[[#This Row],[Number]],"0"),Tableau2[[#This Row],[Number]]&lt;&gt;Tableau2[[#This Row],[Parent]]),"Assembly","Part")</f>
        <v>Part</v>
      </c>
      <c r="P78" s="30" t="str" cm="1">
        <f t="array" ref="P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Q78" s="30" cm="1">
        <f t="array" ref="Q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R78" s="30" t="str" cm="1">
        <f t="array" aca="1" ref="R78" ca="1">_xlfn.IFS(
  AND(Tableau2[[#This Row],[Category]]="Part",Tableau2[[#This Row],[Is_CreoToOracle]]&lt;&gt;""),INDEX(Tableau_LOTS_2[Gestion SAT],Tableau2[[#This Row],[Is_CreoToOracle]]),
  1,""
  )</f>
        <v>Y</v>
      </c>
      <c r="S78" s="30" t="str" cm="1">
        <f t="array" aca="1" ref="S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8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U78" s="30" t="str" cm="1">
        <f t="array" ref="U78">_xlfn.IFS(
Tableau2[[#This Row],[Is_CreoToOracle]]&lt;&gt;"",INDEX(Tableau_LOTS_2[Description],Tableau2[[#This Row],[Is_CreoToOracle]]),
TRUE,Tableau2[[#This Row],[Name]]
)</f>
        <v>HUA12375 - Screw MSC HXG ISO4017-M10X40-A2K-8_8 ou VDZ STL</v>
      </c>
      <c r="V78" s="30" cm="1">
        <f t="array" ref="V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78" s="30" t="str" cm="1">
        <f t="array" aca="1" ref="W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78" s="30" t="str">
        <f>TRIM(IF(ISNUMBER(SEARCH(" RAL",Tableau2[[#This Row],[Description]])),MID(Tableau2[[#This Row],[Description]],FIND(" RAL",Tableau2[[#This Row],[Description]]),8),""))</f>
        <v/>
      </c>
      <c r="Y78" s="30" t="str" cm="1">
        <f t="array" aca="1" ref="Y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8" s="30" t="str" cm="1">
        <f t="array" aca="1" ref="Z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78" s="30" t="str" cm="1">
        <f t="array" ref="AA78">_xlfn.IFS(
Tableau2[[#This Row],[Is_CreoToOracle]]&lt;&gt;"",INDEX(Tableau_LOTS_2[Critique],Tableau2[[#This Row],[Is_CreoToOracle]]),
TRUE,""
)</f>
        <v/>
      </c>
    </row>
    <row r="79" spans="1:27" s="20" customFormat="1" outlineLevel="1" x14ac:dyDescent="0.25">
      <c r="A79" s="37">
        <v>2</v>
      </c>
      <c r="B79" s="38"/>
      <c r="C79" s="39">
        <v>2</v>
      </c>
      <c r="D79" s="39"/>
      <c r="E79" s="39"/>
      <c r="F79" s="39"/>
      <c r="G79" s="30">
        <v>12</v>
      </c>
      <c r="H79" s="31" t="s">
        <v>2775</v>
      </c>
      <c r="I79" s="39" t="s">
        <v>2776</v>
      </c>
      <c r="J79" s="39" t="s">
        <v>6</v>
      </c>
      <c r="K79" s="39"/>
      <c r="L79" s="39" t="s">
        <v>5577</v>
      </c>
      <c r="M79" s="30" t="str">
        <f t="shared" si="2"/>
        <v>||</v>
      </c>
      <c r="N79" s="30" t="str" cm="1">
        <f t="array" aca="1" ref="N79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79" s="30" t="str" cm="1">
        <f t="array" aca="1" ref="O79" ca="1">IF(AND(TEXT(INDIRECT(ADDRESS(ROW()+1,COLUMN($N$2))),"0")=TEXT(Tableau2[[#This Row],[Number]],"0"),Tableau2[[#This Row],[Number]]&lt;&gt;Tableau2[[#This Row],[Parent]]),"Assembly","Part")</f>
        <v>Part</v>
      </c>
      <c r="P79" s="30" t="str" cm="1">
        <f t="array" ref="P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79" s="30" cm="1">
        <f t="array" ref="Q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79" s="30" t="str" cm="1">
        <f t="array" aca="1" ref="R79" ca="1">_xlfn.IFS(
  AND(Tableau2[[#This Row],[Category]]="Part",Tableau2[[#This Row],[Is_CreoToOracle]]&lt;&gt;""),INDEX(Tableau_LOTS_2[Gestion SAT],Tableau2[[#This Row],[Is_CreoToOracle]]),
  1,""
  )</f>
        <v/>
      </c>
      <c r="S79" s="30" t="str" cm="1">
        <f t="array" aca="1" ref="S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9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79" s="30" t="str" cm="1">
        <f t="array" ref="U79">_xlfn.IFS(
Tableau2[[#This Row],[Is_CreoToOracle]]&lt;&gt;"",INDEX(Tableau_LOTS_2[Description],Tableau2[[#This Row],[Is_CreoToOracle]]),
TRUE,Tableau2[[#This Row],[Name]]
)</f>
        <v>1503856 - Washer PL WSH M10 x 20mm x 2mm STL A2K ou VDZ</v>
      </c>
      <c r="V79" s="30" cm="1">
        <f t="array" ref="V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79" s="30" t="str" cm="1">
        <f t="array" aca="1" ref="W7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79" s="30" t="str">
        <f>TRIM(IF(ISNUMBER(SEARCH(" RAL",Tableau2[[#This Row],[Description]])),MID(Tableau2[[#This Row],[Description]],FIND(" RAL",Tableau2[[#This Row],[Description]]),8),""))</f>
        <v/>
      </c>
      <c r="Y79" s="30" t="str" cm="1">
        <f t="array" aca="1" ref="Y7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9" s="30" t="str" cm="1">
        <f t="array" aca="1" ref="Z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79" s="30" t="str" cm="1">
        <f t="array" ref="AA79">_xlfn.IFS(
Tableau2[[#This Row],[Is_CreoToOracle]]&lt;&gt;"",INDEX(Tableau_LOTS_2[Critique],Tableau2[[#This Row],[Is_CreoToOracle]]),
TRUE,""
)</f>
        <v/>
      </c>
    </row>
    <row r="80" spans="1:27" s="20" customFormat="1" outlineLevel="1" x14ac:dyDescent="0.25">
      <c r="A80" s="37">
        <v>2</v>
      </c>
      <c r="B80" s="38"/>
      <c r="C80" s="39">
        <v>2</v>
      </c>
      <c r="D80" s="39"/>
      <c r="E80" s="39"/>
      <c r="F80" s="39"/>
      <c r="G80" s="30">
        <v>6</v>
      </c>
      <c r="H80" s="31" t="s">
        <v>2432</v>
      </c>
      <c r="I80" s="39" t="s">
        <v>2433</v>
      </c>
      <c r="J80" s="39" t="s">
        <v>6</v>
      </c>
      <c r="K80" s="39" t="s">
        <v>58</v>
      </c>
      <c r="L80" s="39" t="s">
        <v>5578</v>
      </c>
      <c r="M80" s="30" t="str">
        <f t="shared" si="2"/>
        <v>||</v>
      </c>
      <c r="N80" s="30" t="str" cm="1">
        <f t="array" aca="1" ref="N80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80" s="30" t="str" cm="1">
        <f t="array" aca="1" ref="O80" ca="1">IF(AND(TEXT(INDIRECT(ADDRESS(ROW()+1,COLUMN($N$2))),"0")=TEXT(Tableau2[[#This Row],[Number]],"0"),Tableau2[[#This Row],[Number]]&lt;&gt;Tableau2[[#This Row],[Parent]]),"Assembly","Part")</f>
        <v>Part</v>
      </c>
      <c r="P80" s="30" t="str" cm="1">
        <f t="array" ref="P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80" s="30" cm="1">
        <f t="array" ref="Q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80" s="30" t="str" cm="1">
        <f t="array" aca="1" ref="R80" ca="1">_xlfn.IFS(
  AND(Tableau2[[#This Row],[Category]]="Part",Tableau2[[#This Row],[Is_CreoToOracle]]&lt;&gt;""),INDEX(Tableau_LOTS_2[Gestion SAT],Tableau2[[#This Row],[Is_CreoToOracle]]),
  1,""
  )</f>
        <v/>
      </c>
      <c r="S80" s="30" t="str" cm="1">
        <f t="array" aca="1" ref="S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0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80" s="30" t="str" cm="1">
        <f t="array" ref="U80">_xlfn.IFS(
Tableau2[[#This Row],[Is_CreoToOracle]]&lt;&gt;"",INDEX(Tableau_LOTS_2[Description],Tableau2[[#This Row],[Is_CreoToOracle]]),
TRUE,Tableau2[[#This Row],[Name]]
)</f>
        <v>21253110 - Nut ISO 4032 M10 STL 8 A2K GALVA</v>
      </c>
      <c r="V80" s="30" cm="1">
        <f t="array" ref="V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80" s="30" t="str" cm="1">
        <f t="array" aca="1" ref="W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80" s="30" t="str">
        <f>TRIM(IF(ISNUMBER(SEARCH(" RAL",Tableau2[[#This Row],[Description]])),MID(Tableau2[[#This Row],[Description]],FIND(" RAL",Tableau2[[#This Row],[Description]]),8),""))</f>
        <v/>
      </c>
      <c r="Y80" s="30" t="str" cm="1">
        <f t="array" aca="1" ref="Y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0" s="30" t="str" cm="1">
        <f t="array" aca="1" ref="Z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80" s="30" t="str" cm="1">
        <f t="array" ref="AA80">_xlfn.IFS(
Tableau2[[#This Row],[Is_CreoToOracle]]&lt;&gt;"",INDEX(Tableau_LOTS_2[Critique],Tableau2[[#This Row],[Is_CreoToOracle]]),
TRUE,""
)</f>
        <v/>
      </c>
    </row>
    <row r="81" spans="1:27" s="14" customFormat="1" outlineLevel="1" x14ac:dyDescent="0.25">
      <c r="A81" s="32">
        <v>2</v>
      </c>
      <c r="B81" s="34"/>
      <c r="C81" s="35">
        <v>2</v>
      </c>
      <c r="D81" s="35"/>
      <c r="E81" s="35"/>
      <c r="F81" s="35"/>
      <c r="G81" s="16">
        <v>1</v>
      </c>
      <c r="H81" s="26" t="s">
        <v>5894</v>
      </c>
      <c r="I81" s="35" t="s">
        <v>5605</v>
      </c>
      <c r="J81" s="46" t="s">
        <v>5572</v>
      </c>
      <c r="K81" s="35"/>
      <c r="L81" s="35" t="s">
        <v>5606</v>
      </c>
      <c r="M81" s="16" t="str">
        <f t="shared" si="2"/>
        <v>||</v>
      </c>
      <c r="N81" s="16" t="str" cm="1">
        <f t="array" aca="1" ref="N81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81" s="16" t="str" cm="1">
        <f t="array" aca="1" ref="O81" ca="1">IF(AND(TEXT(INDIRECT(ADDRESS(ROW()+1,COLUMN($N$2))),"0")=TEXT(Tableau2[[#This Row],[Number]],"0"),Tableau2[[#This Row],[Number]]&lt;&gt;Tableau2[[#This Row],[Parent]]),"Assembly","Part")</f>
        <v>Assembly</v>
      </c>
      <c r="P81" s="16" t="str" cm="1">
        <f t="array" ref="P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34413969_SCR</v>
      </c>
      <c r="Q81" s="16" t="str" cm="1">
        <f t="array" ref="Q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81" s="16" t="str" cm="1">
        <f t="array" aca="1" ref="R81" ca="1">_xlfn.IFS(
  AND(Tableau2[[#This Row],[Category]]="Part",Tableau2[[#This Row],[Is_CreoToOracle]]&lt;&gt;""),INDEX(Tableau_LOTS_2[Gestion SAT],Tableau2[[#This Row],[Is_CreoToOracle]]),
  1,""
  )</f>
        <v/>
      </c>
      <c r="S81" s="16" t="str" cm="1">
        <f t="array" aca="1" ref="S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1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34413969_SCR</v>
      </c>
      <c r="U81" s="16" t="str" cm="1">
        <f t="array" ref="U81">_xlfn.IFS(
Tableau2[[#This Row],[Is_CreoToOracle]]&lt;&gt;"",INDEX(Tableau_LOTS_2[Description],Tableau2[[#This Row],[Is_CreoToOracle]]),
TRUE,Tableau2[[#This Row],[Name]]
)</f>
        <v>TOP BARS SUPPORT PLATE SCR</v>
      </c>
      <c r="V81" s="16" cm="1">
        <f t="array" ref="V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81" s="16" t="str" cm="1">
        <f t="array" aca="1" ref="W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81" s="16" t="str">
        <f>TRIM(IF(ISNUMBER(SEARCH(" RAL",Tableau2[[#This Row],[Description]])),MID(Tableau2[[#This Row],[Description]],FIND(" RAL",Tableau2[[#This Row],[Description]]),8),""))</f>
        <v/>
      </c>
      <c r="Y81" s="16" t="str" cm="1">
        <f t="array" aca="1" ref="Y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1" s="16" t="str" cm="1">
        <f t="array" aca="1" ref="Z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81" s="16" t="str" cm="1">
        <f t="array" ref="AA81">_xlfn.IFS(
Tableau2[[#This Row],[Is_CreoToOracle]]&lt;&gt;"",INDEX(Tableau_LOTS_2[Critique],Tableau2[[#This Row],[Is_CreoToOracle]]),
TRUE,""
)</f>
        <v/>
      </c>
    </row>
    <row r="82" spans="1:27" s="20" customFormat="1" outlineLevel="2" x14ac:dyDescent="0.25">
      <c r="A82" s="37">
        <v>3</v>
      </c>
      <c r="B82" s="38"/>
      <c r="C82" s="39"/>
      <c r="D82" s="40">
        <v>3</v>
      </c>
      <c r="E82" s="40"/>
      <c r="F82" s="40"/>
      <c r="G82" s="27">
        <v>1</v>
      </c>
      <c r="H82" s="28">
        <v>34413969</v>
      </c>
      <c r="I82" s="40" t="s">
        <v>5607</v>
      </c>
      <c r="J82" s="44">
        <v>2</v>
      </c>
      <c r="K82" s="40" t="s">
        <v>3647</v>
      </c>
      <c r="L82" s="40" t="s">
        <v>5608</v>
      </c>
      <c r="M82" s="27" t="str">
        <f t="shared" si="2"/>
        <v>||</v>
      </c>
      <c r="N82" s="27" t="str" cm="1">
        <f t="array" aca="1" ref="N82" ca="1">IFERROR(LOOKUP(2,1/(INDIRECT(ADDRESS(ROW($A$2),COLUMN($A$2))&amp;":"&amp;ADDRESS(ROW(),COLUMN($A$2)))=(Tableau2[[#This Row],[Level]]-1)),INDIRECT(ADDRESS(ROW($H$2),COLUMN($H$2))&amp;":"&amp;ADDRESS(ROW(),COLUMN($H$2)))),"")</f>
        <v>34413969_SCR</v>
      </c>
      <c r="O82" s="27" t="str" cm="1">
        <f t="array" aca="1" ref="O82" ca="1">IF(AND(TEXT(INDIRECT(ADDRESS(ROW()+1,COLUMN($N$2))),"0")=TEXT(Tableau2[[#This Row],[Number]],"0"),Tableau2[[#This Row],[Number]]&lt;&gt;Tableau2[[#This Row],[Parent]]),"Assembly","Part")</f>
        <v>Part</v>
      </c>
      <c r="P82" s="27" cm="1">
        <f t="array" ref="P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34413969</v>
      </c>
      <c r="Q82" s="27" t="str" cm="1">
        <f t="array" ref="Q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82" s="27" t="str" cm="1">
        <f t="array" aca="1" ref="R82" ca="1">_xlfn.IFS(
  AND(Tableau2[[#This Row],[Category]]="Part",Tableau2[[#This Row],[Is_CreoToOracle]]&lt;&gt;""),INDEX(Tableau_LOTS_2[Gestion SAT],Tableau2[[#This Row],[Is_CreoToOracle]]),
  1,""
  )</f>
        <v/>
      </c>
      <c r="S82" s="27" t="str" cm="1">
        <f t="array" aca="1" ref="S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34413969_02</v>
      </c>
      <c r="U82" s="27" t="str" cm="1">
        <f t="array" ref="U82">_xlfn.IFS(
Tableau2[[#This Row],[Is_CreoToOracle]]&lt;&gt;"",INDEX(Tableau_LOTS_2[Description],Tableau2[[#This Row],[Is_CreoToOracle]]),
TRUE,Tableau2[[#This Row],[Name]]
)</f>
        <v>TOP BARS SUPPORT PLATE</v>
      </c>
      <c r="V82" s="27" cm="1">
        <f t="array" ref="V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82" s="27" t="str" cm="1">
        <f t="array" aca="1" ref="W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82" s="27" t="str">
        <f>TRIM(IF(ISNUMBER(SEARCH(" RAL",Tableau2[[#This Row],[Description]])),MID(Tableau2[[#This Row],[Description]],FIND(" RAL",Tableau2[[#This Row],[Description]]),8),""))</f>
        <v/>
      </c>
      <c r="Y82" s="27" t="str" cm="1">
        <f t="array" aca="1" ref="Y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82" s="27" t="str" cm="1">
        <f t="array" aca="1" ref="Z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82" s="27" t="str" cm="1">
        <f t="array" ref="AA82">_xlfn.IFS(
Tableau2[[#This Row],[Is_CreoToOracle]]&lt;&gt;"",INDEX(Tableau_LOTS_2[Critique],Tableau2[[#This Row],[Is_CreoToOracle]]),
TRUE,""
)</f>
        <v/>
      </c>
    </row>
    <row r="83" spans="1:27" s="20" customFormat="1" outlineLevel="2" x14ac:dyDescent="0.25">
      <c r="A83" s="37">
        <v>3</v>
      </c>
      <c r="B83" s="38"/>
      <c r="C83" s="39"/>
      <c r="D83" s="40">
        <v>3</v>
      </c>
      <c r="E83" s="40"/>
      <c r="F83" s="40"/>
      <c r="G83" s="27">
        <v>10</v>
      </c>
      <c r="H83" s="28" t="s">
        <v>2371</v>
      </c>
      <c r="I83" s="40" t="s">
        <v>5609</v>
      </c>
      <c r="J83" s="40" t="s">
        <v>6</v>
      </c>
      <c r="K83" s="40" t="s">
        <v>3724</v>
      </c>
      <c r="L83" s="40" t="s">
        <v>5610</v>
      </c>
      <c r="M83" s="27" t="str">
        <f t="shared" si="2"/>
        <v>||</v>
      </c>
      <c r="N83" s="27" t="str" cm="1">
        <f t="array" aca="1" ref="N83" ca="1">IFERROR(LOOKUP(2,1/(INDIRECT(ADDRESS(ROW($A$2),COLUMN($A$2))&amp;":"&amp;ADDRESS(ROW(),COLUMN($A$2)))=(Tableau2[[#This Row],[Level]]-1)),INDIRECT(ADDRESS(ROW($H$2),COLUMN($H$2))&amp;":"&amp;ADDRESS(ROW(),COLUMN($H$2)))),"")</f>
        <v>34413969_SCR</v>
      </c>
      <c r="O83" s="27" t="str" cm="1">
        <f t="array" aca="1" ref="O83" ca="1">IF(AND(TEXT(INDIRECT(ADDRESS(ROW()+1,COLUMN($N$2))),"0")=TEXT(Tableau2[[#This Row],[Number]],"0"),Tableau2[[#This Row],[Number]]&lt;&gt;Tableau2[[#This Row],[Parent]]),"Assembly","Part")</f>
        <v>Part</v>
      </c>
      <c r="P83" s="27" t="str" cm="1">
        <f t="array" ref="P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ISO4017-M6X30-A2K-8_8</v>
      </c>
      <c r="Q83" s="27" cm="1">
        <f t="array" ref="Q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1244</v>
      </c>
      <c r="R83" s="27" t="str" cm="1">
        <f t="array" aca="1" ref="R83" ca="1">_xlfn.IFS(
  AND(Tableau2[[#This Row],[Category]]="Part",Tableau2[[#This Row],[Is_CreoToOracle]]&lt;&gt;""),INDEX(Tableau_LOTS_2[Gestion SAT],Tableau2[[#This Row],[Is_CreoToOracle]]),
  1,""
  )</f>
        <v>Y</v>
      </c>
      <c r="S83" s="27" t="str" cm="1">
        <f t="array" aca="1" ref="S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HUA14571</v>
      </c>
      <c r="U83" s="27" t="str" cm="1">
        <f t="array" ref="U83">_xlfn.IFS(
Tableau2[[#This Row],[Is_CreoToOracle]]&lt;&gt;"",INDEX(Tableau_LOTS_2[Description],Tableau2[[#This Row],[Is_CreoToOracle]]),
TRUE,Tableau2[[#This Row],[Name]]
)</f>
        <v>HUA14571 - Screw MSC HXG ISO4017-M6X30-A2K-8_8 ou VDZ STL</v>
      </c>
      <c r="V83" s="27" cm="1">
        <f t="array" ref="V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W83" s="27" t="str" cm="1">
        <f t="array" aca="1" ref="W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83" s="27" t="str">
        <f>TRIM(IF(ISNUMBER(SEARCH(" RAL",Tableau2[[#This Row],[Description]])),MID(Tableau2[[#This Row],[Description]],FIND(" RAL",Tableau2[[#This Row],[Description]]),8),""))</f>
        <v/>
      </c>
      <c r="Y83" s="27" t="str" cm="1">
        <f t="array" aca="1" ref="Y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3" s="27" t="str" cm="1">
        <f t="array" aca="1" ref="Z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83" s="27" t="str" cm="1">
        <f t="array" ref="AA83">_xlfn.IFS(
Tableau2[[#This Row],[Is_CreoToOracle]]&lt;&gt;"",INDEX(Tableau_LOTS_2[Critique],Tableau2[[#This Row],[Is_CreoToOracle]]),
TRUE,""
)</f>
        <v/>
      </c>
    </row>
    <row r="84" spans="1:27" s="20" customFormat="1" outlineLevel="2" x14ac:dyDescent="0.25">
      <c r="A84" s="37">
        <v>3</v>
      </c>
      <c r="B84" s="38"/>
      <c r="C84" s="39"/>
      <c r="D84" s="40">
        <v>3</v>
      </c>
      <c r="E84" s="40"/>
      <c r="F84" s="40"/>
      <c r="G84" s="27">
        <v>20</v>
      </c>
      <c r="H84" s="28" t="s">
        <v>2791</v>
      </c>
      <c r="I84" s="40" t="s">
        <v>2793</v>
      </c>
      <c r="J84" s="40" t="s">
        <v>6</v>
      </c>
      <c r="K84" s="40"/>
      <c r="L84" s="40" t="s">
        <v>5611</v>
      </c>
      <c r="M84" s="27" t="str">
        <f t="shared" si="2"/>
        <v>||</v>
      </c>
      <c r="N84" s="27" t="str" cm="1">
        <f t="array" aca="1" ref="N84" ca="1">IFERROR(LOOKUP(2,1/(INDIRECT(ADDRESS(ROW($A$2),COLUMN($A$2))&amp;":"&amp;ADDRESS(ROW(),COLUMN($A$2)))=(Tableau2[[#This Row],[Level]]-1)),INDIRECT(ADDRESS(ROW($H$2),COLUMN($H$2))&amp;":"&amp;ADDRESS(ROW(),COLUMN($H$2)))),"")</f>
        <v>34413969_SCR</v>
      </c>
      <c r="O84" s="27" t="str" cm="1">
        <f t="array" aca="1" ref="O84" ca="1">IF(AND(TEXT(INDIRECT(ADDRESS(ROW()+1,COLUMN($N$2))),"0")=TEXT(Tableau2[[#This Row],[Number]],"0"),Tableau2[[#This Row],[Number]]&lt;&gt;Tableau2[[#This Row],[Parent]]),"Assembly","Part")</f>
        <v>Part</v>
      </c>
      <c r="P84" s="27" t="str" cm="1">
        <f t="array" ref="P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84" s="27" cm="1">
        <f t="array" ref="Q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84" s="27" t="str" cm="1">
        <f t="array" aca="1" ref="R84" ca="1">_xlfn.IFS(
  AND(Tableau2[[#This Row],[Category]]="Part",Tableau2[[#This Row],[Is_CreoToOracle]]&lt;&gt;""),INDEX(Tableau_LOTS_2[Gestion SAT],Tableau2[[#This Row],[Is_CreoToOracle]]),
  1,""
  )</f>
        <v>Y</v>
      </c>
      <c r="S84" s="27" t="str" cm="1">
        <f t="array" aca="1" ref="S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84" s="27" t="str" cm="1">
        <f t="array" ref="U84">_xlfn.IFS(
Tableau2[[#This Row],[Is_CreoToOracle]]&lt;&gt;"",INDEX(Tableau_LOTS_2[Description],Tableau2[[#This Row],[Is_CreoToOracle]]),
TRUE,Tableau2[[#This Row],[Name]]
)</f>
        <v>HUA12624 - Washer PL WSH M6 x 14mm x 1.2mm STL A2K ou VDZ</v>
      </c>
      <c r="V84" s="27" cm="1">
        <f t="array" ref="V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20</v>
      </c>
      <c r="W84" s="27" t="str" cm="1">
        <f t="array" aca="1" ref="W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84" s="27" t="str">
        <f>TRIM(IF(ISNUMBER(SEARCH(" RAL",Tableau2[[#This Row],[Description]])),MID(Tableau2[[#This Row],[Description]],FIND(" RAL",Tableau2[[#This Row],[Description]]),8),""))</f>
        <v/>
      </c>
      <c r="Y84" s="27" t="str" cm="1">
        <f t="array" aca="1" ref="Y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4" s="27" t="str" cm="1">
        <f t="array" aca="1" ref="Z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84" s="27" t="str" cm="1">
        <f t="array" ref="AA84">_xlfn.IFS(
Tableau2[[#This Row],[Is_CreoToOracle]]&lt;&gt;"",INDEX(Tableau_LOTS_2[Critique],Tableau2[[#This Row],[Is_CreoToOracle]]),
TRUE,""
)</f>
        <v/>
      </c>
    </row>
    <row r="85" spans="1:27" s="20" customFormat="1" outlineLevel="2" x14ac:dyDescent="0.25">
      <c r="A85" s="37">
        <v>3</v>
      </c>
      <c r="B85" s="38"/>
      <c r="C85" s="39"/>
      <c r="D85" s="40">
        <v>3</v>
      </c>
      <c r="E85" s="40"/>
      <c r="F85" s="40"/>
      <c r="G85" s="27">
        <v>10</v>
      </c>
      <c r="H85" s="28" t="s">
        <v>2451</v>
      </c>
      <c r="I85" s="40" t="s">
        <v>2453</v>
      </c>
      <c r="J85" s="40" t="s">
        <v>6</v>
      </c>
      <c r="K85" s="40" t="s">
        <v>58</v>
      </c>
      <c r="L85" s="40" t="s">
        <v>5612</v>
      </c>
      <c r="M85" s="27" t="str">
        <f t="shared" si="2"/>
        <v>||</v>
      </c>
      <c r="N85" s="27" t="str" cm="1">
        <f t="array" aca="1" ref="N85" ca="1">IFERROR(LOOKUP(2,1/(INDIRECT(ADDRESS(ROW($A$2),COLUMN($A$2))&amp;":"&amp;ADDRESS(ROW(),COLUMN($A$2)))=(Tableau2[[#This Row],[Level]]-1)),INDIRECT(ADDRESS(ROW($H$2),COLUMN($H$2))&amp;":"&amp;ADDRESS(ROW(),COLUMN($H$2)))),"")</f>
        <v>34413969_SCR</v>
      </c>
      <c r="O85" s="27" t="str" cm="1">
        <f t="array" aca="1" ref="O85" ca="1">IF(AND(TEXT(INDIRECT(ADDRESS(ROW()+1,COLUMN($N$2))),"0")=TEXT(Tableau2[[#This Row],[Number]],"0"),Tableau2[[#This Row],[Number]]&lt;&gt;Tableau2[[#This Row],[Parent]]),"Assembly","Part")</f>
        <v>Part</v>
      </c>
      <c r="P85" s="27" t="str" cm="1">
        <f t="array" ref="P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ISO4032-M6-A2K-8</v>
      </c>
      <c r="Q85" s="27" cm="1">
        <f t="array" ref="Q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1276</v>
      </c>
      <c r="R85" s="27" t="str" cm="1">
        <f t="array" aca="1" ref="R85" ca="1">_xlfn.IFS(
  AND(Tableau2[[#This Row],[Category]]="Part",Tableau2[[#This Row],[Is_CreoToOracle]]&lt;&gt;""),INDEX(Tableau_LOTS_2[Gestion SAT],Tableau2[[#This Row],[Is_CreoToOracle]]),
  1,""
  )</f>
        <v>Y</v>
      </c>
      <c r="S85" s="27" t="str" cm="1">
        <f t="array" aca="1" ref="S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HUA11412</v>
      </c>
      <c r="U85" s="27" t="str" cm="1">
        <f t="array" ref="U85">_xlfn.IFS(
Tableau2[[#This Row],[Is_CreoToOracle]]&lt;&gt;"",INDEX(Tableau_LOTS_2[Description],Tableau2[[#This Row],[Is_CreoToOracle]]),
TRUE,Tableau2[[#This Row],[Name]]
)</f>
        <v>HUA11412 - Nut ISO 4032 M6 STL 8 A2K GALVA</v>
      </c>
      <c r="V85" s="27" cm="1">
        <f t="array" ref="V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W85" s="27" t="str" cm="1">
        <f t="array" aca="1" ref="W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85" s="27" t="str">
        <f>TRIM(IF(ISNUMBER(SEARCH(" RAL",Tableau2[[#This Row],[Description]])),MID(Tableau2[[#This Row],[Description]],FIND(" RAL",Tableau2[[#This Row],[Description]]),8),""))</f>
        <v/>
      </c>
      <c r="Y85" s="27" t="str" cm="1">
        <f t="array" aca="1" ref="Y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5" s="27" t="str" cm="1">
        <f t="array" aca="1" ref="Z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85" s="27" t="str" cm="1">
        <f t="array" ref="AA85">_xlfn.IFS(
Tableau2[[#This Row],[Is_CreoToOracle]]&lt;&gt;"",INDEX(Tableau_LOTS_2[Critique],Tableau2[[#This Row],[Is_CreoToOracle]]),
TRUE,""
)</f>
        <v/>
      </c>
    </row>
    <row r="86" spans="1:27" s="20" customFormat="1" outlineLevel="2" x14ac:dyDescent="0.25">
      <c r="A86" s="37">
        <v>3</v>
      </c>
      <c r="B86" s="38"/>
      <c r="C86" s="39"/>
      <c r="D86" s="40">
        <v>3</v>
      </c>
      <c r="E86" s="40"/>
      <c r="F86" s="40"/>
      <c r="G86" s="27">
        <v>6</v>
      </c>
      <c r="H86" s="28">
        <v>2113000601</v>
      </c>
      <c r="I86" s="40" t="s">
        <v>377</v>
      </c>
      <c r="J86" s="40" t="s">
        <v>6</v>
      </c>
      <c r="K86" s="40"/>
      <c r="L86" s="40"/>
      <c r="M86" s="27" t="str">
        <f t="shared" si="2"/>
        <v>||</v>
      </c>
      <c r="N86" s="27" t="str" cm="1">
        <f t="array" aca="1" ref="N86" ca="1">IFERROR(LOOKUP(2,1/(INDIRECT(ADDRESS(ROW($A$2),COLUMN($A$2))&amp;":"&amp;ADDRESS(ROW(),COLUMN($A$2)))=(Tableau2[[#This Row],[Level]]-1)),INDIRECT(ADDRESS(ROW($H$2),COLUMN($H$2))&amp;":"&amp;ADDRESS(ROW(),COLUMN($H$2)))),"")</f>
        <v>34413969_SCR</v>
      </c>
      <c r="O86" s="27" t="str" cm="1">
        <f t="array" aca="1" ref="O86" ca="1">IF(AND(TEXT(INDIRECT(ADDRESS(ROW()+1,COLUMN($N$2))),"0")=TEXT(Tableau2[[#This Row],[Number]],"0"),Tableau2[[#This Row],[Number]]&lt;&gt;Tableau2[[#This Row],[Parent]]),"Assembly","Part")</f>
        <v>Part</v>
      </c>
      <c r="P86" s="27" cm="1">
        <f t="array" ref="P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2113000601</v>
      </c>
      <c r="Q86" s="27" cm="1">
        <f t="array" ref="Q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319</v>
      </c>
      <c r="R86" s="27" t="str" cm="1">
        <f t="array" aca="1" ref="R86" ca="1">_xlfn.IFS(
  AND(Tableau2[[#This Row],[Category]]="Part",Tableau2[[#This Row],[Is_CreoToOracle]]&lt;&gt;""),INDEX(Tableau_LOTS_2[Gestion SAT],Tableau2[[#This Row],[Is_CreoToOracle]]),
  1,""
  )</f>
        <v/>
      </c>
      <c r="S86" s="27" t="str" cm="1">
        <f t="array" aca="1" ref="S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U86" s="27" t="str" cm="1">
        <f t="array" ref="U86">_xlfn.IFS(
Tableau2[[#This Row],[Is_CreoToOracle]]&lt;&gt;"",INDEX(Tableau_LOTS_2[Description],Tableau2[[#This Row],[Is_CreoToOracle]]),
TRUE,Tableau2[[#This Row],[Name]]
)</f>
        <v>BLIND RIVET R HD 6.5MM X 14.1MM C.STL</v>
      </c>
      <c r="V86" s="27" cm="1">
        <f t="array" ref="V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86" s="27" t="str" cm="1">
        <f t="array" aca="1" ref="W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86" s="27" t="str">
        <f>TRIM(IF(ISNUMBER(SEARCH(" RAL",Tableau2[[#This Row],[Description]])),MID(Tableau2[[#This Row],[Description]],FIND(" RAL",Tableau2[[#This Row],[Description]]),8),""))</f>
        <v/>
      </c>
      <c r="Y86" s="27" t="str" cm="1">
        <f t="array" aca="1" ref="Y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6" s="27" t="str" cm="1">
        <f t="array" aca="1" ref="Z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86" s="27" t="str" cm="1">
        <f t="array" ref="AA86">_xlfn.IFS(
Tableau2[[#This Row],[Is_CreoToOracle]]&lt;&gt;"",INDEX(Tableau_LOTS_2[Critique],Tableau2[[#This Row],[Is_CreoToOracle]]),
TRUE,""
)</f>
        <v/>
      </c>
    </row>
    <row r="87" spans="1:27" s="14" customFormat="1" outlineLevel="1" x14ac:dyDescent="0.25">
      <c r="A87" s="32">
        <v>2</v>
      </c>
      <c r="B87" s="34"/>
      <c r="C87" s="35">
        <v>2</v>
      </c>
      <c r="D87" s="35"/>
      <c r="E87" s="35"/>
      <c r="F87" s="35"/>
      <c r="G87" s="16">
        <v>5</v>
      </c>
      <c r="H87" s="26">
        <v>34413967</v>
      </c>
      <c r="I87" s="35" t="s">
        <v>5613</v>
      </c>
      <c r="J87" s="46">
        <v>1</v>
      </c>
      <c r="K87" s="35"/>
      <c r="L87" s="35" t="s">
        <v>5614</v>
      </c>
      <c r="M87" s="16" t="str">
        <f t="shared" si="2"/>
        <v>||</v>
      </c>
      <c r="N87" s="16" t="str" cm="1">
        <f t="array" aca="1" ref="N87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87" s="16" t="str" cm="1">
        <f t="array" aca="1" ref="O87" ca="1">IF(AND(TEXT(INDIRECT(ADDRESS(ROW()+1,COLUMN($N$2))),"0")=TEXT(Tableau2[[#This Row],[Number]],"0"),Tableau2[[#This Row],[Number]]&lt;&gt;Tableau2[[#This Row],[Parent]]),"Assembly","Part")</f>
        <v>Assembly</v>
      </c>
      <c r="P87" s="16" cm="1">
        <f t="array" ref="P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34413967</v>
      </c>
      <c r="Q87" s="16" t="str" cm="1">
        <f t="array" ref="Q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87" s="16" t="str" cm="1">
        <f t="array" aca="1" ref="R87" ca="1">_xlfn.IFS(
  AND(Tableau2[[#This Row],[Category]]="Part",Tableau2[[#This Row],[Is_CreoToOracle]]&lt;&gt;""),INDEX(Tableau_LOTS_2[Gestion SAT],Tableau2[[#This Row],[Is_CreoToOracle]]),
  1,""
  )</f>
        <v/>
      </c>
      <c r="S87" s="16" t="str" cm="1">
        <f t="array" aca="1" ref="S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34413967</v>
      </c>
      <c r="U87" s="16" t="str" cm="1">
        <f t="array" ref="U87">_xlfn.IFS(
Tableau2[[#This Row],[Is_CreoToOracle]]&lt;&gt;"",INDEX(Tableau_LOTS_2[Description],Tableau2[[#This Row],[Is_CreoToOracle]]),
TRUE,Tableau2[[#This Row],[Name]]
)</f>
        <v>TOP BARS SUPPORT ASM</v>
      </c>
      <c r="V87" s="16" cm="1">
        <f t="array" ref="V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W87" s="16" t="str" cm="1">
        <f t="array" aca="1" ref="W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87" s="16" t="str">
        <f>TRIM(IF(ISNUMBER(SEARCH(" RAL",Tableau2[[#This Row],[Description]])),MID(Tableau2[[#This Row],[Description]],FIND(" RAL",Tableau2[[#This Row],[Description]]),8),""))</f>
        <v/>
      </c>
      <c r="Y87" s="16" t="str" cm="1">
        <f t="array" aca="1" ref="Y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7" s="16" t="str" cm="1">
        <f t="array" aca="1" ref="Z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87" s="16" t="str" cm="1">
        <f t="array" ref="AA87">_xlfn.IFS(
Tableau2[[#This Row],[Is_CreoToOracle]]&lt;&gt;"",INDEX(Tableau_LOTS_2[Critique],Tableau2[[#This Row],[Is_CreoToOracle]]),
TRUE,""
)</f>
        <v/>
      </c>
    </row>
    <row r="88" spans="1:27" s="20" customFormat="1" outlineLevel="2" x14ac:dyDescent="0.25">
      <c r="A88" s="37">
        <v>3</v>
      </c>
      <c r="B88" s="38"/>
      <c r="C88" s="39"/>
      <c r="D88" s="40">
        <v>3</v>
      </c>
      <c r="E88" s="40"/>
      <c r="F88" s="40"/>
      <c r="G88" s="27">
        <v>5</v>
      </c>
      <c r="H88" s="28">
        <v>34413494</v>
      </c>
      <c r="I88" s="40" t="s">
        <v>5573</v>
      </c>
      <c r="J88" s="44">
        <v>2</v>
      </c>
      <c r="K88" s="40" t="s">
        <v>3649</v>
      </c>
      <c r="L88" s="40" t="s">
        <v>5574</v>
      </c>
      <c r="M88" s="27" t="str">
        <f t="shared" si="2"/>
        <v>||</v>
      </c>
      <c r="N88" s="27" cm="1">
        <f t="array" aca="1" ref="N88" ca="1">IFERROR(LOOKUP(2,1/(INDIRECT(ADDRESS(ROW($A$2),COLUMN($A$2))&amp;":"&amp;ADDRESS(ROW(),COLUMN($A$2)))=(Tableau2[[#This Row],[Level]]-1)),INDIRECT(ADDRESS(ROW($H$2),COLUMN($H$2))&amp;":"&amp;ADDRESS(ROW(),COLUMN($H$2)))),"")</f>
        <v>34413967</v>
      </c>
      <c r="O88" s="27" t="str" cm="1">
        <f t="array" aca="1" ref="O88" ca="1">IF(AND(TEXT(INDIRECT(ADDRESS(ROW()+1,COLUMN($N$2))),"0")=TEXT(Tableau2[[#This Row],[Number]],"0"),Tableau2[[#This Row],[Number]]&lt;&gt;Tableau2[[#This Row],[Parent]]),"Assembly","Part")</f>
        <v>Part</v>
      </c>
      <c r="P88" s="27" cm="1">
        <f t="array" ref="P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Q88" s="27" t="str" cm="1">
        <f t="array" ref="Q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88" s="27" t="str" cm="1">
        <f t="array" aca="1" ref="R88" ca="1">_xlfn.IFS(
  AND(Tableau2[[#This Row],[Category]]="Part",Tableau2[[#This Row],[Is_CreoToOracle]]&lt;&gt;""),INDEX(Tableau_LOTS_2[Gestion SAT],Tableau2[[#This Row],[Is_CreoToOracle]]),
  1,""
  )</f>
        <v/>
      </c>
      <c r="S88" s="27" t="str" cm="1">
        <f t="array" aca="1" ref="S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34413494_02</v>
      </c>
      <c r="U88" s="27" t="str" cm="1">
        <f t="array" ref="U88">_xlfn.IFS(
Tableau2[[#This Row],[Is_CreoToOracle]]&lt;&gt;"",INDEX(Tableau_LOTS_2[Description],Tableau2[[#This Row],[Is_CreoToOracle]]),
TRUE,Tableau2[[#This Row],[Name]]
)</f>
        <v>SIDE TRIANGLE SUPPORT BAR</v>
      </c>
      <c r="V88" s="27" cm="1">
        <f t="array" ref="V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W88" s="27" t="str" cm="1">
        <f t="array" aca="1" ref="W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88" s="27" t="str">
        <f>TRIM(IF(ISNUMBER(SEARCH(" RAL",Tableau2[[#This Row],[Description]])),MID(Tableau2[[#This Row],[Description]],FIND(" RAL",Tableau2[[#This Row],[Description]]),8),""))</f>
        <v/>
      </c>
      <c r="Y88" s="27" t="str" cm="1">
        <f t="array" aca="1" ref="Y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Z88" s="27" t="str" cm="1">
        <f t="array" aca="1" ref="Z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88" s="27" t="str" cm="1">
        <f t="array" ref="AA88">_xlfn.IFS(
Tableau2[[#This Row],[Is_CreoToOracle]]&lt;&gt;"",INDEX(Tableau_LOTS_2[Critique],Tableau2[[#This Row],[Is_CreoToOracle]]),
TRUE,""
)</f>
        <v/>
      </c>
    </row>
    <row r="89" spans="1:27" s="14" customFormat="1" outlineLevel="2" x14ac:dyDescent="0.25">
      <c r="A89" s="32">
        <v>3</v>
      </c>
      <c r="B89" s="34"/>
      <c r="C89" s="35"/>
      <c r="D89" s="36">
        <v>3</v>
      </c>
      <c r="E89" s="36"/>
      <c r="F89" s="36"/>
      <c r="G89" s="17">
        <v>5</v>
      </c>
      <c r="H89" s="25" t="s">
        <v>5895</v>
      </c>
      <c r="I89" s="36" t="s">
        <v>5615</v>
      </c>
      <c r="J89" s="47">
        <v>1</v>
      </c>
      <c r="K89" s="36"/>
      <c r="L89" s="36" t="s">
        <v>5616</v>
      </c>
      <c r="M89" s="17" t="str">
        <f t="shared" si="2"/>
        <v>||</v>
      </c>
      <c r="N89" s="17" cm="1">
        <f t="array" aca="1" ref="N89" ca="1">IFERROR(LOOKUP(2,1/(INDIRECT(ADDRESS(ROW($A$2),COLUMN($A$2))&amp;":"&amp;ADDRESS(ROW(),COLUMN($A$2)))=(Tableau2[[#This Row],[Level]]-1)),INDIRECT(ADDRESS(ROW($H$2),COLUMN($H$2))&amp;":"&amp;ADDRESS(ROW(),COLUMN($H$2)))),"")</f>
        <v>34413967</v>
      </c>
      <c r="O89" s="17" t="str" cm="1">
        <f t="array" aca="1" ref="O89" ca="1">IF(AND(TEXT(INDIRECT(ADDRESS(ROW()+1,COLUMN($N$2))),"0")=TEXT(Tableau2[[#This Row],[Number]],"0"),Tableau2[[#This Row],[Number]]&lt;&gt;Tableau2[[#This Row],[Parent]]),"Assembly","Part")</f>
        <v>Assembly</v>
      </c>
      <c r="P89" s="17" t="str" cm="1">
        <f t="array" ref="P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34413968_SCR</v>
      </c>
      <c r="Q89" s="17" t="str" cm="1">
        <f t="array" ref="Q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89" s="17" t="str" cm="1">
        <f t="array" aca="1" ref="R89" ca="1">_xlfn.IFS(
  AND(Tableau2[[#This Row],[Category]]="Part",Tableau2[[#This Row],[Is_CreoToOracle]]&lt;&gt;""),INDEX(Tableau_LOTS_2[Gestion SAT],Tableau2[[#This Row],[Is_CreoToOracle]]),
  1,""
  )</f>
        <v/>
      </c>
      <c r="S89" s="17" t="str" cm="1">
        <f t="array" aca="1" ref="S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9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34413968_SCR</v>
      </c>
      <c r="U89" s="17" t="str" cm="1">
        <f t="array" ref="U89">_xlfn.IFS(
Tableau2[[#This Row],[Is_CreoToOracle]]&lt;&gt;"",INDEX(Tableau_LOTS_2[Description],Tableau2[[#This Row],[Is_CreoToOracle]]),
TRUE,Tableau2[[#This Row],[Name]]
)</f>
        <v>PLA 34413968 GVXL UPS GVXL TOP BARS SUPPORT</v>
      </c>
      <c r="V89" s="17" cm="1">
        <f t="array" ref="V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W89" s="17" t="str" cm="1">
        <f t="array" aca="1" ref="W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89" s="17" t="str">
        <f>TRIM(IF(ISNUMBER(SEARCH(" RAL",Tableau2[[#This Row],[Description]])),MID(Tableau2[[#This Row],[Description]],FIND(" RAL",Tableau2[[#This Row],[Description]]),8),""))</f>
        <v/>
      </c>
      <c r="Y89" s="17" t="str" cm="1">
        <f t="array" aca="1" ref="Y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9" s="17" t="str" cm="1">
        <f t="array" aca="1" ref="Z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89" s="17" t="str" cm="1">
        <f t="array" ref="AA89">_xlfn.IFS(
Tableau2[[#This Row],[Is_CreoToOracle]]&lt;&gt;"",INDEX(Tableau_LOTS_2[Critique],Tableau2[[#This Row],[Is_CreoToOracle]]),
TRUE,""
)</f>
        <v/>
      </c>
    </row>
    <row r="90" spans="1:27" s="20" customFormat="1" outlineLevel="3" x14ac:dyDescent="0.25">
      <c r="A90" s="37">
        <v>4</v>
      </c>
      <c r="B90" s="38"/>
      <c r="C90" s="39"/>
      <c r="D90" s="40"/>
      <c r="E90" s="41">
        <v>4</v>
      </c>
      <c r="F90" s="41"/>
      <c r="G90" s="18">
        <v>5</v>
      </c>
      <c r="H90" s="19">
        <v>34413968</v>
      </c>
      <c r="I90" s="41" t="s">
        <v>5615</v>
      </c>
      <c r="J90" s="45">
        <v>1</v>
      </c>
      <c r="K90" s="41" t="s">
        <v>3693</v>
      </c>
      <c r="L90" s="41" t="s">
        <v>5617</v>
      </c>
      <c r="M90" s="18" t="str">
        <f t="shared" si="2"/>
        <v>||</v>
      </c>
      <c r="N90" s="18" t="str" cm="1">
        <f t="array" aca="1" ref="N90" ca="1">IFERROR(LOOKUP(2,1/(INDIRECT(ADDRESS(ROW($A$2),COLUMN($A$2))&amp;":"&amp;ADDRESS(ROW(),COLUMN($A$2)))=(Tableau2[[#This Row],[Level]]-1)),INDIRECT(ADDRESS(ROW($H$2),COLUMN($H$2))&amp;":"&amp;ADDRESS(ROW(),COLUMN($H$2)))),"")</f>
        <v>34413968_SCR</v>
      </c>
      <c r="O90" s="18" t="str" cm="1">
        <f t="array" aca="1" ref="O90" ca="1">IF(AND(TEXT(INDIRECT(ADDRESS(ROW()+1,COLUMN($N$2))),"0")=TEXT(Tableau2[[#This Row],[Number]],"0"),Tableau2[[#This Row],[Number]]&lt;&gt;Tableau2[[#This Row],[Parent]]),"Assembly","Part")</f>
        <v>Part</v>
      </c>
      <c r="P90" s="18" cm="1">
        <f t="array" ref="P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34413968</v>
      </c>
      <c r="Q90" s="18" t="str" cm="1">
        <f t="array" ref="Q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90" s="18" t="str" cm="1">
        <f t="array" aca="1" ref="R90" ca="1">_xlfn.IFS(
  AND(Tableau2[[#This Row],[Category]]="Part",Tableau2[[#This Row],[Is_CreoToOracle]]&lt;&gt;""),INDEX(Tableau_LOTS_2[Gestion SAT],Tableau2[[#This Row],[Is_CreoToOracle]]),
  1,""
  )</f>
        <v/>
      </c>
      <c r="S90" s="18" t="str" cm="1">
        <f t="array" aca="1" ref="S9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34413968_01</v>
      </c>
      <c r="U90" s="18" t="str" cm="1">
        <f t="array" ref="U90">_xlfn.IFS(
Tableau2[[#This Row],[Is_CreoToOracle]]&lt;&gt;"",INDEX(Tableau_LOTS_2[Description],Tableau2[[#This Row],[Is_CreoToOracle]]),
TRUE,Tableau2[[#This Row],[Name]]
)</f>
        <v>PLA 34413968 GVXL UPS GVXL TOP BARS SUPPORT</v>
      </c>
      <c r="V90" s="18" cm="1">
        <f t="array" ref="V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W90" s="18" t="str" cm="1">
        <f t="array" aca="1" ref="W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90" s="18" t="str">
        <f>TRIM(IF(ISNUMBER(SEARCH(" RAL",Tableau2[[#This Row],[Description]])),MID(Tableau2[[#This Row],[Description]],FIND(" RAL",Tableau2[[#This Row],[Description]]),8),""))</f>
        <v/>
      </c>
      <c r="Y90" s="18" t="str" cm="1">
        <f t="array" aca="1" ref="Y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90" s="18" t="str" cm="1">
        <f t="array" aca="1" ref="Z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90" s="18" t="str" cm="1">
        <f t="array" ref="AA90">_xlfn.IFS(
Tableau2[[#This Row],[Is_CreoToOracle]]&lt;&gt;"",INDEX(Tableau_LOTS_2[Critique],Tableau2[[#This Row],[Is_CreoToOracle]]),
TRUE,""
)</f>
        <v/>
      </c>
    </row>
    <row r="91" spans="1:27" s="20" customFormat="1" outlineLevel="3" x14ac:dyDescent="0.25">
      <c r="A91" s="37">
        <v>4</v>
      </c>
      <c r="B91" s="38"/>
      <c r="C91" s="39"/>
      <c r="D91" s="40"/>
      <c r="E91" s="41">
        <v>4</v>
      </c>
      <c r="F91" s="41"/>
      <c r="G91" s="18">
        <v>10</v>
      </c>
      <c r="H91" s="19" t="s">
        <v>2206</v>
      </c>
      <c r="I91" s="41" t="s">
        <v>5575</v>
      </c>
      <c r="J91" s="41" t="s">
        <v>6</v>
      </c>
      <c r="K91" s="41" t="s">
        <v>3724</v>
      </c>
      <c r="L91" s="41" t="s">
        <v>5576</v>
      </c>
      <c r="M91" s="18" t="str">
        <f t="shared" si="2"/>
        <v>||</v>
      </c>
      <c r="N91" s="18" t="str" cm="1">
        <f t="array" aca="1" ref="N91" ca="1">IFERROR(LOOKUP(2,1/(INDIRECT(ADDRESS(ROW($A$2),COLUMN($A$2))&amp;":"&amp;ADDRESS(ROW(),COLUMN($A$2)))=(Tableau2[[#This Row],[Level]]-1)),INDIRECT(ADDRESS(ROW($H$2),COLUMN($H$2))&amp;":"&amp;ADDRESS(ROW(),COLUMN($H$2)))),"")</f>
        <v>34413968_SCR</v>
      </c>
      <c r="O91" s="18" t="str" cm="1">
        <f t="array" aca="1" ref="O91" ca="1">IF(AND(TEXT(INDIRECT(ADDRESS(ROW()+1,COLUMN($N$2))),"0")=TEXT(Tableau2[[#This Row],[Number]],"0"),Tableau2[[#This Row],[Number]]&lt;&gt;Tableau2[[#This Row],[Parent]]),"Assembly","Part")</f>
        <v>Part</v>
      </c>
      <c r="P91" s="18" t="str" cm="1">
        <f t="array" ref="P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91" s="18" cm="1">
        <f t="array" ref="Q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91" s="18" t="str" cm="1">
        <f t="array" aca="1" ref="R91" ca="1">_xlfn.IFS(
  AND(Tableau2[[#This Row],[Category]]="Part",Tableau2[[#This Row],[Is_CreoToOracle]]&lt;&gt;""),INDEX(Tableau_LOTS_2[Gestion SAT],Tableau2[[#This Row],[Is_CreoToOracle]]),
  1,""
  )</f>
        <v>Y</v>
      </c>
      <c r="S91" s="18" t="str" cm="1">
        <f t="array" aca="1" ref="S9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91" s="18" t="str" cm="1">
        <f t="array" ref="U91">_xlfn.IFS(
Tableau2[[#This Row],[Is_CreoToOracle]]&lt;&gt;"",INDEX(Tableau_LOTS_2[Description],Tableau2[[#This Row],[Is_CreoToOracle]]),
TRUE,Tableau2[[#This Row],[Name]]
)</f>
        <v>HUA12374 - Screw MSC HXG ISO4017-M10X30-A2K-8_8 ou VDZ STL</v>
      </c>
      <c r="V91" s="18" cm="1">
        <f t="array" ref="V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W91" s="18" t="str" cm="1">
        <f t="array" aca="1" ref="W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91" s="18" t="str">
        <f>TRIM(IF(ISNUMBER(SEARCH(" RAL",Tableau2[[#This Row],[Description]])),MID(Tableau2[[#This Row],[Description]],FIND(" RAL",Tableau2[[#This Row],[Description]]),8),""))</f>
        <v/>
      </c>
      <c r="Y91" s="18" t="str" cm="1">
        <f t="array" aca="1" ref="Y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1" s="18" t="str" cm="1">
        <f t="array" aca="1" ref="Z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91" s="18" t="str" cm="1">
        <f t="array" ref="AA91">_xlfn.IFS(
Tableau2[[#This Row],[Is_CreoToOracle]]&lt;&gt;"",INDEX(Tableau_LOTS_2[Critique],Tableau2[[#This Row],[Is_CreoToOracle]]),
TRUE,""
)</f>
        <v/>
      </c>
    </row>
    <row r="92" spans="1:27" s="20" customFormat="1" outlineLevel="3" x14ac:dyDescent="0.25">
      <c r="A92" s="37">
        <v>4</v>
      </c>
      <c r="B92" s="38"/>
      <c r="C92" s="39"/>
      <c r="D92" s="40"/>
      <c r="E92" s="41">
        <v>4</v>
      </c>
      <c r="F92" s="41"/>
      <c r="G92" s="18">
        <v>20</v>
      </c>
      <c r="H92" s="19" t="s">
        <v>2775</v>
      </c>
      <c r="I92" s="41" t="s">
        <v>2776</v>
      </c>
      <c r="J92" s="41" t="s">
        <v>6</v>
      </c>
      <c r="K92" s="41"/>
      <c r="L92" s="41" t="s">
        <v>5577</v>
      </c>
      <c r="M92" s="18" t="str">
        <f t="shared" ref="M92:M144" si="3">"||"</f>
        <v>||</v>
      </c>
      <c r="N92" s="18" t="str" cm="1">
        <f t="array" aca="1" ref="N92" ca="1">IFERROR(LOOKUP(2,1/(INDIRECT(ADDRESS(ROW($A$2),COLUMN($A$2))&amp;":"&amp;ADDRESS(ROW(),COLUMN($A$2)))=(Tableau2[[#This Row],[Level]]-1)),INDIRECT(ADDRESS(ROW($H$2),COLUMN($H$2))&amp;":"&amp;ADDRESS(ROW(),COLUMN($H$2)))),"")</f>
        <v>34413968_SCR</v>
      </c>
      <c r="O92" s="18" t="str" cm="1">
        <f t="array" aca="1" ref="O92" ca="1">IF(AND(TEXT(INDIRECT(ADDRESS(ROW()+1,COLUMN($N$2))),"0")=TEXT(Tableau2[[#This Row],[Number]],"0"),Tableau2[[#This Row],[Number]]&lt;&gt;Tableau2[[#This Row],[Parent]]),"Assembly","Part")</f>
        <v>Part</v>
      </c>
      <c r="P92" s="18" t="str" cm="1">
        <f t="array" ref="P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92" s="18" cm="1">
        <f t="array" ref="Q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92" s="18" t="str" cm="1">
        <f t="array" aca="1" ref="R92" ca="1">_xlfn.IFS(
  AND(Tableau2[[#This Row],[Category]]="Part",Tableau2[[#This Row],[Is_CreoToOracle]]&lt;&gt;""),INDEX(Tableau_LOTS_2[Gestion SAT],Tableau2[[#This Row],[Is_CreoToOracle]]),
  1,""
  )</f>
        <v/>
      </c>
      <c r="S92" s="18" t="str" cm="1">
        <f t="array" aca="1" ref="S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92" s="18" t="str" cm="1">
        <f t="array" ref="U92">_xlfn.IFS(
Tableau2[[#This Row],[Is_CreoToOracle]]&lt;&gt;"",INDEX(Tableau_LOTS_2[Description],Tableau2[[#This Row],[Is_CreoToOracle]]),
TRUE,Tableau2[[#This Row],[Name]]
)</f>
        <v>1503856 - Washer PL WSH M10 x 20mm x 2mm STL A2K ou VDZ</v>
      </c>
      <c r="V92" s="18" cm="1">
        <f t="array" ref="V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20</v>
      </c>
      <c r="W92" s="18" t="str" cm="1">
        <f t="array" aca="1" ref="W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92" s="18" t="str">
        <f>TRIM(IF(ISNUMBER(SEARCH(" RAL",Tableau2[[#This Row],[Description]])),MID(Tableau2[[#This Row],[Description]],FIND(" RAL",Tableau2[[#This Row],[Description]]),8),""))</f>
        <v/>
      </c>
      <c r="Y92" s="18" t="str" cm="1">
        <f t="array" aca="1" ref="Y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2" s="18" t="str" cm="1">
        <f t="array" aca="1" ref="Z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92" s="18" t="str" cm="1">
        <f t="array" ref="AA92">_xlfn.IFS(
Tableau2[[#This Row],[Is_CreoToOracle]]&lt;&gt;"",INDEX(Tableau_LOTS_2[Critique],Tableau2[[#This Row],[Is_CreoToOracle]]),
TRUE,""
)</f>
        <v/>
      </c>
    </row>
    <row r="93" spans="1:27" s="20" customFormat="1" outlineLevel="3" x14ac:dyDescent="0.25">
      <c r="A93" s="37">
        <v>4</v>
      </c>
      <c r="B93" s="38"/>
      <c r="C93" s="39"/>
      <c r="D93" s="40"/>
      <c r="E93" s="41">
        <v>4</v>
      </c>
      <c r="F93" s="41"/>
      <c r="G93" s="18">
        <v>10</v>
      </c>
      <c r="H93" s="19" t="s">
        <v>2432</v>
      </c>
      <c r="I93" s="41" t="s">
        <v>2433</v>
      </c>
      <c r="J93" s="41" t="s">
        <v>6</v>
      </c>
      <c r="K93" s="41" t="s">
        <v>58</v>
      </c>
      <c r="L93" s="41" t="s">
        <v>5578</v>
      </c>
      <c r="M93" s="18" t="str">
        <f t="shared" si="3"/>
        <v>||</v>
      </c>
      <c r="N93" s="18" t="str" cm="1">
        <f t="array" aca="1" ref="N93" ca="1">IFERROR(LOOKUP(2,1/(INDIRECT(ADDRESS(ROW($A$2),COLUMN($A$2))&amp;":"&amp;ADDRESS(ROW(),COLUMN($A$2)))=(Tableau2[[#This Row],[Level]]-1)),INDIRECT(ADDRESS(ROW($H$2),COLUMN($H$2))&amp;":"&amp;ADDRESS(ROW(),COLUMN($H$2)))),"")</f>
        <v>34413968_SCR</v>
      </c>
      <c r="O93" s="18" t="str" cm="1">
        <f t="array" aca="1" ref="O93" ca="1">IF(AND(TEXT(INDIRECT(ADDRESS(ROW()+1,COLUMN($N$2))),"0")=TEXT(Tableau2[[#This Row],[Number]],"0"),Tableau2[[#This Row],[Number]]&lt;&gt;Tableau2[[#This Row],[Parent]]),"Assembly","Part")</f>
        <v>Part</v>
      </c>
      <c r="P93" s="18" t="str" cm="1">
        <f t="array" ref="P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93" s="18" cm="1">
        <f t="array" ref="Q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93" s="18" t="str" cm="1">
        <f t="array" aca="1" ref="R93" ca="1">_xlfn.IFS(
  AND(Tableau2[[#This Row],[Category]]="Part",Tableau2[[#This Row],[Is_CreoToOracle]]&lt;&gt;""),INDEX(Tableau_LOTS_2[Gestion SAT],Tableau2[[#This Row],[Is_CreoToOracle]]),
  1,""
  )</f>
        <v/>
      </c>
      <c r="S93" s="18" t="str" cm="1">
        <f t="array" aca="1" ref="S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93" s="18" t="str" cm="1">
        <f t="array" ref="U93">_xlfn.IFS(
Tableau2[[#This Row],[Is_CreoToOracle]]&lt;&gt;"",INDEX(Tableau_LOTS_2[Description],Tableau2[[#This Row],[Is_CreoToOracle]]),
TRUE,Tableau2[[#This Row],[Name]]
)</f>
        <v>21253110 - Nut ISO 4032 M10 STL 8 A2K GALVA</v>
      </c>
      <c r="V93" s="18" cm="1">
        <f t="array" ref="V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W93" s="18" t="str" cm="1">
        <f t="array" aca="1" ref="W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93" s="18" t="str">
        <f>TRIM(IF(ISNUMBER(SEARCH(" RAL",Tableau2[[#This Row],[Description]])),MID(Tableau2[[#This Row],[Description]],FIND(" RAL",Tableau2[[#This Row],[Description]]),8),""))</f>
        <v/>
      </c>
      <c r="Y93" s="18" t="str" cm="1">
        <f t="array" aca="1" ref="Y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3" s="18" t="str" cm="1">
        <f t="array" aca="1" ref="Z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93" s="18" t="str" cm="1">
        <f t="array" ref="AA93">_xlfn.IFS(
Tableau2[[#This Row],[Is_CreoToOracle]]&lt;&gt;"",INDEX(Tableau_LOTS_2[Critique],Tableau2[[#This Row],[Is_CreoToOracle]]),
TRUE,""
)</f>
        <v/>
      </c>
    </row>
    <row r="94" spans="1:27" s="20" customFormat="1" outlineLevel="3" x14ac:dyDescent="0.25">
      <c r="A94" s="37">
        <v>4</v>
      </c>
      <c r="B94" s="38"/>
      <c r="C94" s="39"/>
      <c r="D94" s="40"/>
      <c r="E94" s="41">
        <v>4</v>
      </c>
      <c r="F94" s="41"/>
      <c r="G94" s="18">
        <v>5</v>
      </c>
      <c r="H94" s="19" t="s">
        <v>2367</v>
      </c>
      <c r="I94" s="41" t="s">
        <v>5618</v>
      </c>
      <c r="J94" s="41" t="s">
        <v>6</v>
      </c>
      <c r="K94" s="41" t="s">
        <v>3724</v>
      </c>
      <c r="L94" s="41" t="s">
        <v>5619</v>
      </c>
      <c r="M94" s="18" t="str">
        <f t="shared" si="3"/>
        <v>||</v>
      </c>
      <c r="N94" s="18" t="str" cm="1">
        <f t="array" aca="1" ref="N94" ca="1">IFERROR(LOOKUP(2,1/(INDIRECT(ADDRESS(ROW($A$2),COLUMN($A$2))&amp;":"&amp;ADDRESS(ROW(),COLUMN($A$2)))=(Tableau2[[#This Row],[Level]]-1)),INDIRECT(ADDRESS(ROW($H$2),COLUMN($H$2))&amp;":"&amp;ADDRESS(ROW(),COLUMN($H$2)))),"")</f>
        <v>34413968_SCR</v>
      </c>
      <c r="O94" s="18" t="str" cm="1">
        <f t="array" aca="1" ref="O94" ca="1">IF(AND(TEXT(INDIRECT(ADDRESS(ROW()+1,COLUMN($N$2))),"0")=TEXT(Tableau2[[#This Row],[Number]],"0"),Tableau2[[#This Row],[Number]]&lt;&gt;Tableau2[[#This Row],[Parent]]),"Assembly","Part")</f>
        <v>Part</v>
      </c>
      <c r="P94" s="18" t="str" cm="1">
        <f t="array" ref="P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ISO4017-M6X25-A2K-8_8</v>
      </c>
      <c r="Q94" s="18" cm="1">
        <f t="array" ref="Q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1243</v>
      </c>
      <c r="R94" s="18" t="str" cm="1">
        <f t="array" aca="1" ref="R94" ca="1">_xlfn.IFS(
  AND(Tableau2[[#This Row],[Category]]="Part",Tableau2[[#This Row],[Is_CreoToOracle]]&lt;&gt;""),INDEX(Tableau_LOTS_2[Gestion SAT],Tableau2[[#This Row],[Is_CreoToOracle]]),
  1,""
  )</f>
        <v>Y</v>
      </c>
      <c r="S94" s="18" t="str" cm="1">
        <f t="array" aca="1" ref="S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HUA14570</v>
      </c>
      <c r="U94" s="18" t="str" cm="1">
        <f t="array" ref="U94">_xlfn.IFS(
Tableau2[[#This Row],[Is_CreoToOracle]]&lt;&gt;"",INDEX(Tableau_LOTS_2[Description],Tableau2[[#This Row],[Is_CreoToOracle]]),
TRUE,Tableau2[[#This Row],[Name]]
)</f>
        <v>HUA14570 - Screw MSC HXG ISO4017-M6X25-A2K-8_8 ou VDZ STL</v>
      </c>
      <c r="V94" s="18" cm="1">
        <f t="array" ref="V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W94" s="18" t="str" cm="1">
        <f t="array" aca="1" ref="W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94" s="18" t="str">
        <f>TRIM(IF(ISNUMBER(SEARCH(" RAL",Tableau2[[#This Row],[Description]])),MID(Tableau2[[#This Row],[Description]],FIND(" RAL",Tableau2[[#This Row],[Description]]),8),""))</f>
        <v/>
      </c>
      <c r="Y94" s="18" t="str" cm="1">
        <f t="array" aca="1" ref="Y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4" s="18" t="str" cm="1">
        <f t="array" aca="1" ref="Z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94" s="18" t="str" cm="1">
        <f t="array" ref="AA94">_xlfn.IFS(
Tableau2[[#This Row],[Is_CreoToOracle]]&lt;&gt;"",INDEX(Tableau_LOTS_2[Critique],Tableau2[[#This Row],[Is_CreoToOracle]]),
TRUE,""
)</f>
        <v/>
      </c>
    </row>
    <row r="95" spans="1:27" s="20" customFormat="1" outlineLevel="3" x14ac:dyDescent="0.25">
      <c r="A95" s="37">
        <v>4</v>
      </c>
      <c r="B95" s="38"/>
      <c r="C95" s="39"/>
      <c r="D95" s="40"/>
      <c r="E95" s="41">
        <v>4</v>
      </c>
      <c r="F95" s="41"/>
      <c r="G95" s="18">
        <v>5</v>
      </c>
      <c r="H95" s="19" t="s">
        <v>2791</v>
      </c>
      <c r="I95" s="41" t="s">
        <v>2793</v>
      </c>
      <c r="J95" s="41" t="s">
        <v>6</v>
      </c>
      <c r="K95" s="41"/>
      <c r="L95" s="41" t="s">
        <v>5611</v>
      </c>
      <c r="M95" s="18" t="str">
        <f t="shared" si="3"/>
        <v>||</v>
      </c>
      <c r="N95" s="18" t="str" cm="1">
        <f t="array" aca="1" ref="N95" ca="1">IFERROR(LOOKUP(2,1/(INDIRECT(ADDRESS(ROW($A$2),COLUMN($A$2))&amp;":"&amp;ADDRESS(ROW(),COLUMN($A$2)))=(Tableau2[[#This Row],[Level]]-1)),INDIRECT(ADDRESS(ROW($H$2),COLUMN($H$2))&amp;":"&amp;ADDRESS(ROW(),COLUMN($H$2)))),"")</f>
        <v>34413968_SCR</v>
      </c>
      <c r="O95" s="18" t="str" cm="1">
        <f t="array" aca="1" ref="O95" ca="1">IF(AND(TEXT(INDIRECT(ADDRESS(ROW()+1,COLUMN($N$2))),"0")=TEXT(Tableau2[[#This Row],[Number]],"0"),Tableau2[[#This Row],[Number]]&lt;&gt;Tableau2[[#This Row],[Parent]]),"Assembly","Part")</f>
        <v>Part</v>
      </c>
      <c r="P95" s="18" t="str" cm="1">
        <f t="array" ref="P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95" s="18" cm="1">
        <f t="array" ref="Q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95" s="18" t="str" cm="1">
        <f t="array" aca="1" ref="R95" ca="1">_xlfn.IFS(
  AND(Tableau2[[#This Row],[Category]]="Part",Tableau2[[#This Row],[Is_CreoToOracle]]&lt;&gt;""),INDEX(Tableau_LOTS_2[Gestion SAT],Tableau2[[#This Row],[Is_CreoToOracle]]),
  1,""
  )</f>
        <v>Y</v>
      </c>
      <c r="S95" s="18" t="str" cm="1">
        <f t="array" aca="1" ref="S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95" s="18" t="str" cm="1">
        <f t="array" ref="U95">_xlfn.IFS(
Tableau2[[#This Row],[Is_CreoToOracle]]&lt;&gt;"",INDEX(Tableau_LOTS_2[Description],Tableau2[[#This Row],[Is_CreoToOracle]]),
TRUE,Tableau2[[#This Row],[Name]]
)</f>
        <v>HUA12624 - Washer PL WSH M6 x 14mm x 1.2mm STL A2K ou VDZ</v>
      </c>
      <c r="V95" s="18" cm="1">
        <f t="array" ref="V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W95" s="18" t="str" cm="1">
        <f t="array" aca="1" ref="W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95" s="18" t="str">
        <f>TRIM(IF(ISNUMBER(SEARCH(" RAL",Tableau2[[#This Row],[Description]])),MID(Tableau2[[#This Row],[Description]],FIND(" RAL",Tableau2[[#This Row],[Description]]),8),""))</f>
        <v/>
      </c>
      <c r="Y95" s="18" t="str" cm="1">
        <f t="array" aca="1" ref="Y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5" s="18" t="str" cm="1">
        <f t="array" aca="1" ref="Z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95" s="18" t="str" cm="1">
        <f t="array" ref="AA95">_xlfn.IFS(
Tableau2[[#This Row],[Is_CreoToOracle]]&lt;&gt;"",INDEX(Tableau_LOTS_2[Critique],Tableau2[[#This Row],[Is_CreoToOracle]]),
TRUE,""
)</f>
        <v/>
      </c>
    </row>
    <row r="96" spans="1:27" s="14" customFormat="1" x14ac:dyDescent="0.25">
      <c r="A96" s="32">
        <v>1</v>
      </c>
      <c r="B96" s="34">
        <v>1</v>
      </c>
      <c r="C96" s="34"/>
      <c r="D96" s="34"/>
      <c r="E96" s="34"/>
      <c r="F96" s="34"/>
      <c r="G96" s="15">
        <v>1</v>
      </c>
      <c r="H96" s="29" t="s">
        <v>5896</v>
      </c>
      <c r="I96" s="34" t="s">
        <v>5620</v>
      </c>
      <c r="J96" s="34" t="s">
        <v>6</v>
      </c>
      <c r="K96" s="34"/>
      <c r="L96" s="34" t="s">
        <v>5621</v>
      </c>
      <c r="M96" s="15" t="str">
        <f t="shared" si="3"/>
        <v>||</v>
      </c>
      <c r="N96" s="15" t="str" cm="1">
        <f t="array" aca="1" ref="N96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96" s="15" t="str" cm="1">
        <f t="array" aca="1" ref="O96" ca="1">IF(AND(TEXT(INDIRECT(ADDRESS(ROW()+1,COLUMN($N$2))),"0")=TEXT(Tableau2[[#This Row],[Number]],"0"),Tableau2[[#This Row],[Number]]&lt;&gt;Tableau2[[#This Row],[Parent]]),"Assembly","Part")</f>
        <v>Assembly</v>
      </c>
      <c r="P96" s="15" t="str" cm="1">
        <f t="array" ref="P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QBOT21000_SE041</v>
      </c>
      <c r="Q96" s="15" t="str" cm="1">
        <f t="array" ref="Q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96" s="15" t="str" cm="1">
        <f t="array" aca="1" ref="R96" ca="1">_xlfn.IFS(
  AND(Tableau2[[#This Row],[Category]]="Part",Tableau2[[#This Row],[Is_CreoToOracle]]&lt;&gt;""),INDEX(Tableau_LOTS_2[Gestion SAT],Tableau2[[#This Row],[Is_CreoToOracle]]),
  1,""
  )</f>
        <v/>
      </c>
      <c r="S96" s="15" t="str" cm="1">
        <f t="array" aca="1" ref="S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6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QBOT21000_SE041</v>
      </c>
      <c r="U96" s="15" t="str" cm="1">
        <f t="array" ref="U96">_xlfn.IFS(
Tableau2[[#This Row],[Is_CreoToOracle]]&lt;&gt;"",INDEX(Tableau_LOTS_2[Description],Tableau2[[#This Row],[Is_CreoToOracle]]),
TRUE,Tableau2[[#This Row],[Name]]
)</f>
        <v>CX PE</v>
      </c>
      <c r="V96" s="15" cm="1">
        <f t="array" ref="V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96" s="15" t="str" cm="1">
        <f t="array" aca="1" ref="W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96" s="15" t="str">
        <f>TRIM(IF(ISNUMBER(SEARCH(" RAL",Tableau2[[#This Row],[Description]])),MID(Tableau2[[#This Row],[Description]],FIND(" RAL",Tableau2[[#This Row],[Description]]),8),""))</f>
        <v/>
      </c>
      <c r="Y96" s="15" t="str" cm="1">
        <f t="array" aca="1" ref="Y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6" s="15" t="str" cm="1">
        <f t="array" aca="1" ref="Z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96" s="15" t="str" cm="1">
        <f t="array" ref="AA96">_xlfn.IFS(
Tableau2[[#This Row],[Is_CreoToOracle]]&lt;&gt;"",INDEX(Tableau_LOTS_2[Critique],Tableau2[[#This Row],[Is_CreoToOracle]]),
TRUE,""
)</f>
        <v/>
      </c>
    </row>
    <row r="97" spans="1:27" s="14" customFormat="1" outlineLevel="1" x14ac:dyDescent="0.25">
      <c r="A97" s="32">
        <v>2</v>
      </c>
      <c r="B97" s="34"/>
      <c r="C97" s="35">
        <v>2</v>
      </c>
      <c r="D97" s="35"/>
      <c r="E97" s="35"/>
      <c r="F97" s="35"/>
      <c r="G97" s="16">
        <v>1</v>
      </c>
      <c r="H97" s="26" t="s">
        <v>5897</v>
      </c>
      <c r="I97" s="35" t="s">
        <v>5622</v>
      </c>
      <c r="J97" s="46">
        <v>1</v>
      </c>
      <c r="K97" s="35"/>
      <c r="L97" s="35" t="s">
        <v>5623</v>
      </c>
      <c r="M97" s="16" t="str">
        <f t="shared" si="3"/>
        <v>||</v>
      </c>
      <c r="N97" s="16" t="str" cm="1">
        <f t="array" aca="1" ref="N97" ca="1">IFERROR(LOOKUP(2,1/(INDIRECT(ADDRESS(ROW($A$2),COLUMN($A$2))&amp;":"&amp;ADDRESS(ROW(),COLUMN($A$2)))=(Tableau2[[#This Row],[Level]]-1)),INDIRECT(ADDRESS(ROW($H$2),COLUMN($H$2))&amp;":"&amp;ADDRESS(ROW(),COLUMN($H$2)))),"")</f>
        <v>QBOT21000_SE041</v>
      </c>
      <c r="O97" s="16" t="str" cm="1">
        <f t="array" aca="1" ref="O97" ca="1">IF(AND(TEXT(INDIRECT(ADDRESS(ROW()+1,COLUMN($N$2))),"0")=TEXT(Tableau2[[#This Row],[Number]],"0"),Tableau2[[#This Row],[Number]]&lt;&gt;Tableau2[[#This Row],[Parent]]),"Assembly","Part")</f>
        <v>Assembly</v>
      </c>
      <c r="P97" s="16" t="str" cm="1">
        <f t="array" ref="P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34413992_SCR</v>
      </c>
      <c r="Q97" s="16" t="str" cm="1">
        <f t="array" ref="Q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97" s="16" t="str" cm="1">
        <f t="array" aca="1" ref="R97" ca="1">_xlfn.IFS(
  AND(Tableau2[[#This Row],[Category]]="Part",Tableau2[[#This Row],[Is_CreoToOracle]]&lt;&gt;""),INDEX(Tableau_LOTS_2[Gestion SAT],Tableau2[[#This Row],[Is_CreoToOracle]]),
  1,""
  )</f>
        <v/>
      </c>
      <c r="S97" s="16" t="str" cm="1">
        <f t="array" aca="1" ref="S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34413992_SCR</v>
      </c>
      <c r="U97" s="16" t="str" cm="1">
        <f t="array" ref="U97">_xlfn.IFS(
Tableau2[[#This Row],[Is_CreoToOracle]]&lt;&gt;"",INDEX(Tableau_LOTS_2[Description],Tableau2[[#This Row],[Is_CreoToOracle]]),
TRUE,Tableau2[[#This Row],[Name]]
)</f>
        <v>COP 34413992 GVXL UPS PE CABLE CONNEXION BAR SCR</v>
      </c>
      <c r="V97" s="16" cm="1">
        <f t="array" ref="V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97" s="16" t="str" cm="1">
        <f t="array" aca="1" ref="W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97" s="16" t="str">
        <f>TRIM(IF(ISNUMBER(SEARCH(" RAL",Tableau2[[#This Row],[Description]])),MID(Tableau2[[#This Row],[Description]],FIND(" RAL",Tableau2[[#This Row],[Description]]),8),""))</f>
        <v/>
      </c>
      <c r="Y97" s="16" t="str" cm="1">
        <f t="array" aca="1" ref="Y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7" s="16" t="str" cm="1">
        <f t="array" aca="1" ref="Z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97" s="16" t="str" cm="1">
        <f t="array" ref="AA97">_xlfn.IFS(
Tableau2[[#This Row],[Is_CreoToOracle]]&lt;&gt;"",INDEX(Tableau_LOTS_2[Critique],Tableau2[[#This Row],[Is_CreoToOracle]]),
TRUE,""
)</f>
        <v/>
      </c>
    </row>
    <row r="98" spans="1:27" s="20" customFormat="1" outlineLevel="2" x14ac:dyDescent="0.25">
      <c r="A98" s="37">
        <v>3</v>
      </c>
      <c r="B98" s="38"/>
      <c r="C98" s="39"/>
      <c r="D98" s="40">
        <v>3</v>
      </c>
      <c r="E98" s="40"/>
      <c r="F98" s="40"/>
      <c r="G98" s="27">
        <v>1</v>
      </c>
      <c r="H98" s="28">
        <v>34413992</v>
      </c>
      <c r="I98" s="40" t="s">
        <v>5624</v>
      </c>
      <c r="J98" s="44">
        <v>2</v>
      </c>
      <c r="K98" s="40" t="s">
        <v>3609</v>
      </c>
      <c r="L98" s="40" t="s">
        <v>5625</v>
      </c>
      <c r="M98" s="27" t="str">
        <f t="shared" si="3"/>
        <v>||</v>
      </c>
      <c r="N98" s="27" t="str" cm="1">
        <f t="array" aca="1" ref="N98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98" s="27" t="str" cm="1">
        <f t="array" aca="1" ref="O98" ca="1">IF(AND(TEXT(INDIRECT(ADDRESS(ROW()+1,COLUMN($N$2))),"0")=TEXT(Tableau2[[#This Row],[Number]],"0"),Tableau2[[#This Row],[Number]]&lt;&gt;Tableau2[[#This Row],[Parent]]),"Assembly","Part")</f>
        <v>Part</v>
      </c>
      <c r="P98" s="27" cm="1">
        <f t="array" ref="P9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34413992</v>
      </c>
      <c r="Q98" s="27" t="str" cm="1">
        <f t="array" ref="Q9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98" s="27" t="str" cm="1">
        <f t="array" aca="1" ref="R98" ca="1">_xlfn.IFS(
  AND(Tableau2[[#This Row],[Category]]="Part",Tableau2[[#This Row],[Is_CreoToOracle]]&lt;&gt;""),INDEX(Tableau_LOTS_2[Gestion SAT],Tableau2[[#This Row],[Is_CreoToOracle]]),
  1,""
  )</f>
        <v/>
      </c>
      <c r="S98" s="27" t="str" cm="1">
        <f t="array" aca="1" ref="S9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34413992_02</v>
      </c>
      <c r="U98" s="27" t="str" cm="1">
        <f t="array" ref="U98">_xlfn.IFS(
Tableau2[[#This Row],[Is_CreoToOracle]]&lt;&gt;"",INDEX(Tableau_LOTS_2[Description],Tableau2[[#This Row],[Is_CreoToOracle]]),
TRUE,Tableau2[[#This Row],[Name]]
)</f>
        <v>COP 34413992 GVXL UPS PE CABLE CONNEXION BAR</v>
      </c>
      <c r="V98" s="27" cm="1">
        <f t="array" ref="V9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98" s="27" t="str" cm="1">
        <f t="array" aca="1" ref="W9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98" s="27" t="str">
        <f>TRIM(IF(ISNUMBER(SEARCH(" RAL",Tableau2[[#This Row],[Description]])),MID(Tableau2[[#This Row],[Description]],FIND(" RAL",Tableau2[[#This Row],[Description]]),8),""))</f>
        <v/>
      </c>
      <c r="Y98" s="27" t="str" cm="1">
        <f t="array" aca="1" ref="Y9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98" s="27" t="str" cm="1">
        <f t="array" aca="1" ref="Z9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98" s="27" t="str" cm="1">
        <f t="array" ref="AA98">_xlfn.IFS(
Tableau2[[#This Row],[Is_CreoToOracle]]&lt;&gt;"",INDEX(Tableau_LOTS_2[Critique],Tableau2[[#This Row],[Is_CreoToOracle]]),
TRUE,""
)</f>
        <v/>
      </c>
    </row>
    <row r="99" spans="1:27" s="20" customFormat="1" outlineLevel="2" x14ac:dyDescent="0.25">
      <c r="A99" s="37">
        <v>3</v>
      </c>
      <c r="B99" s="38"/>
      <c r="C99" s="39"/>
      <c r="D99" s="40">
        <v>3</v>
      </c>
      <c r="E99" s="40"/>
      <c r="F99" s="40"/>
      <c r="G99" s="27">
        <v>4</v>
      </c>
      <c r="H99" s="28" t="s">
        <v>2202</v>
      </c>
      <c r="I99" s="40" t="s">
        <v>5626</v>
      </c>
      <c r="J99" s="40" t="s">
        <v>6</v>
      </c>
      <c r="K99" s="40"/>
      <c r="L99" s="40" t="s">
        <v>5627</v>
      </c>
      <c r="M99" s="27" t="str">
        <f t="shared" si="3"/>
        <v>||</v>
      </c>
      <c r="N99" s="27" t="str" cm="1">
        <f t="array" aca="1" ref="N99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99" s="27" t="str" cm="1">
        <f t="array" aca="1" ref="O99" ca="1">IF(AND(TEXT(INDIRECT(ADDRESS(ROW()+1,COLUMN($N$2))),"0")=TEXT(Tableau2[[#This Row],[Number]],"0"),Tableau2[[#This Row],[Number]]&lt;&gt;Tableau2[[#This Row],[Parent]]),"Assembly","Part")</f>
        <v>Part</v>
      </c>
      <c r="P99" s="27" t="str" cm="1">
        <f t="array" ref="P9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ISO4017-M10X25-A2K-8_8</v>
      </c>
      <c r="Q99" s="27" cm="1">
        <f t="array" ref="Q9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1191</v>
      </c>
      <c r="R99" s="27" t="str" cm="1">
        <f t="array" aca="1" ref="R99" ca="1">_xlfn.IFS(
  AND(Tableau2[[#This Row],[Category]]="Part",Tableau2[[#This Row],[Is_CreoToOracle]]&lt;&gt;""),INDEX(Tableau_LOTS_2[Gestion SAT],Tableau2[[#This Row],[Is_CreoToOracle]]),
  1,""
  )</f>
        <v>Y</v>
      </c>
      <c r="S99" s="27" t="str" cm="1">
        <f t="array" aca="1" ref="S9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HUA13746</v>
      </c>
      <c r="U99" s="27" t="str" cm="1">
        <f t="array" ref="U99">_xlfn.IFS(
Tableau2[[#This Row],[Is_CreoToOracle]]&lt;&gt;"",INDEX(Tableau_LOTS_2[Description],Tableau2[[#This Row],[Is_CreoToOracle]]),
TRUE,Tableau2[[#This Row],[Name]]
)</f>
        <v>HUA13746 - Screw MSC HXG ISO4017-M10X25-A2K-8_8 ou VDZ STL</v>
      </c>
      <c r="V99" s="27" cm="1">
        <f t="array" ref="V9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99" s="27" t="str" cm="1">
        <f t="array" aca="1" ref="W9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99" s="27" t="str">
        <f>TRIM(IF(ISNUMBER(SEARCH(" RAL",Tableau2[[#This Row],[Description]])),MID(Tableau2[[#This Row],[Description]],FIND(" RAL",Tableau2[[#This Row],[Description]]),8),""))</f>
        <v/>
      </c>
      <c r="Y99" s="27" t="str" cm="1">
        <f t="array" aca="1" ref="Y9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9" s="27" t="str" cm="1">
        <f t="array" aca="1" ref="Z9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99" s="27" t="str" cm="1">
        <f t="array" ref="AA99">_xlfn.IFS(
Tableau2[[#This Row],[Is_CreoToOracle]]&lt;&gt;"",INDEX(Tableau_LOTS_2[Critique],Tableau2[[#This Row],[Is_CreoToOracle]]),
TRUE,""
)</f>
        <v/>
      </c>
    </row>
    <row r="100" spans="1:27" s="20" customFormat="1" outlineLevel="2" x14ac:dyDescent="0.25">
      <c r="A100" s="37">
        <v>3</v>
      </c>
      <c r="B100" s="38"/>
      <c r="C100" s="39"/>
      <c r="D100" s="40">
        <v>3</v>
      </c>
      <c r="E100" s="40"/>
      <c r="F100" s="40"/>
      <c r="G100" s="27">
        <v>4</v>
      </c>
      <c r="H100" s="28" t="s">
        <v>2751</v>
      </c>
      <c r="I100" s="40" t="s">
        <v>2753</v>
      </c>
      <c r="J100" s="40" t="s">
        <v>6</v>
      </c>
      <c r="K100" s="40"/>
      <c r="L100" s="40" t="s">
        <v>5628</v>
      </c>
      <c r="M100" s="27" t="str">
        <f t="shared" si="3"/>
        <v>||</v>
      </c>
      <c r="N100" s="27" t="str" cm="1">
        <f t="array" aca="1" ref="N100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100" s="27" t="str" cm="1">
        <f t="array" aca="1" ref="O100" ca="1">IF(AND(TEXT(INDIRECT(ADDRESS(ROW()+1,COLUMN($N$2))),"0")=TEXT(Tableau2[[#This Row],[Number]],"0"),Tableau2[[#This Row],[Number]]&lt;&gt;Tableau2[[#This Row],[Parent]]),"Assembly","Part")</f>
        <v>Part</v>
      </c>
      <c r="P100" s="27" t="str" cm="1">
        <f t="array" ref="P10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00" s="27" cm="1">
        <f t="array" ref="Q10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00" s="27" t="str" cm="1">
        <f t="array" aca="1" ref="R100" ca="1">_xlfn.IFS(
  AND(Tableau2[[#This Row],[Category]]="Part",Tableau2[[#This Row],[Is_CreoToOracle]]&lt;&gt;""),INDEX(Tableau_LOTS_2[Gestion SAT],Tableau2[[#This Row],[Is_CreoToOracle]]),
  1,""
  )</f>
        <v>Y</v>
      </c>
      <c r="S100" s="27" t="str" cm="1">
        <f t="array" aca="1" ref="S10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00" s="27" t="str" cm="1">
        <f t="array" ref="U100">_xlfn.IFS(
Tableau2[[#This Row],[Is_CreoToOracle]]&lt;&gt;"",INDEX(Tableau_LOTS_2[Description],Tableau2[[#This Row],[Is_CreoToOracle]]),
TRUE,Tableau2[[#This Row],[Name]]
)</f>
        <v>HUA12590 - Washer SD CON SPRG M10 x 22mm x 1.6mm A2 INOX</v>
      </c>
      <c r="V100" s="27" cm="1">
        <f t="array" ref="V10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00" s="27" t="str" cm="1">
        <f t="array" aca="1" ref="W10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0" s="27" t="str">
        <f>TRIM(IF(ISNUMBER(SEARCH(" RAL",Tableau2[[#This Row],[Description]])),MID(Tableau2[[#This Row],[Description]],FIND(" RAL",Tableau2[[#This Row],[Description]]),8),""))</f>
        <v/>
      </c>
      <c r="Y100" s="27" t="str" cm="1">
        <f t="array" aca="1" ref="Y10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0" s="27" t="str" cm="1">
        <f t="array" aca="1" ref="Z10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00" s="27" t="str" cm="1">
        <f t="array" ref="AA100">_xlfn.IFS(
Tableau2[[#This Row],[Is_CreoToOracle]]&lt;&gt;"",INDEX(Tableau_LOTS_2[Critique],Tableau2[[#This Row],[Is_CreoToOracle]]),
TRUE,""
)</f>
        <v/>
      </c>
    </row>
    <row r="101" spans="1:27" s="20" customFormat="1" outlineLevel="2" x14ac:dyDescent="0.25">
      <c r="A101" s="37">
        <v>3</v>
      </c>
      <c r="B101" s="38"/>
      <c r="C101" s="39"/>
      <c r="D101" s="40">
        <v>3</v>
      </c>
      <c r="E101" s="40"/>
      <c r="F101" s="40"/>
      <c r="G101" s="27">
        <v>4</v>
      </c>
      <c r="H101" s="28" t="s">
        <v>2775</v>
      </c>
      <c r="I101" s="40" t="s">
        <v>2776</v>
      </c>
      <c r="J101" s="40" t="s">
        <v>6</v>
      </c>
      <c r="K101" s="40"/>
      <c r="L101" s="40" t="s">
        <v>5577</v>
      </c>
      <c r="M101" s="27" t="str">
        <f t="shared" si="3"/>
        <v>||</v>
      </c>
      <c r="N101" s="27" t="str" cm="1">
        <f t="array" aca="1" ref="N101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101" s="27" t="str" cm="1">
        <f t="array" aca="1" ref="O101" ca="1">IF(AND(TEXT(INDIRECT(ADDRESS(ROW()+1,COLUMN($N$2))),"0")=TEXT(Tableau2[[#This Row],[Number]],"0"),Tableau2[[#This Row],[Number]]&lt;&gt;Tableau2[[#This Row],[Parent]]),"Assembly","Part")</f>
        <v>Part</v>
      </c>
      <c r="P101" s="27" t="str" cm="1">
        <f t="array" ref="P10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01" s="27" cm="1">
        <f t="array" ref="Q10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01" s="27" t="str" cm="1">
        <f t="array" aca="1" ref="R101" ca="1">_xlfn.IFS(
  AND(Tableau2[[#This Row],[Category]]="Part",Tableau2[[#This Row],[Is_CreoToOracle]]&lt;&gt;""),INDEX(Tableau_LOTS_2[Gestion SAT],Tableau2[[#This Row],[Is_CreoToOracle]]),
  1,""
  )</f>
        <v/>
      </c>
      <c r="S101" s="27" t="str" cm="1">
        <f t="array" aca="1" ref="S10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01" s="27" t="str" cm="1">
        <f t="array" ref="U101">_xlfn.IFS(
Tableau2[[#This Row],[Is_CreoToOracle]]&lt;&gt;"",INDEX(Tableau_LOTS_2[Description],Tableau2[[#This Row],[Is_CreoToOracle]]),
TRUE,Tableau2[[#This Row],[Name]]
)</f>
        <v>1503856 - Washer PL WSH M10 x 20mm x 2mm STL A2K ou VDZ</v>
      </c>
      <c r="V101" s="27" cm="1">
        <f t="array" ref="V10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01" s="27" t="str" cm="1">
        <f t="array" aca="1" ref="W10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1" s="27" t="str">
        <f>TRIM(IF(ISNUMBER(SEARCH(" RAL",Tableau2[[#This Row],[Description]])),MID(Tableau2[[#This Row],[Description]],FIND(" RAL",Tableau2[[#This Row],[Description]]),8),""))</f>
        <v/>
      </c>
      <c r="Y101" s="27" t="str" cm="1">
        <f t="array" aca="1" ref="Y10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1" s="27" t="str" cm="1">
        <f t="array" aca="1" ref="Z10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01" s="27" t="str" cm="1">
        <f t="array" ref="AA101">_xlfn.IFS(
Tableau2[[#This Row],[Is_CreoToOracle]]&lt;&gt;"",INDEX(Tableau_LOTS_2[Critique],Tableau2[[#This Row],[Is_CreoToOracle]]),
TRUE,""
)</f>
        <v/>
      </c>
    </row>
    <row r="102" spans="1:27" s="20" customFormat="1" outlineLevel="2" x14ac:dyDescent="0.25">
      <c r="A102" s="37">
        <v>3</v>
      </c>
      <c r="B102" s="38"/>
      <c r="C102" s="39"/>
      <c r="D102" s="40">
        <v>3</v>
      </c>
      <c r="E102" s="40"/>
      <c r="F102" s="40"/>
      <c r="G102" s="27">
        <v>4</v>
      </c>
      <c r="H102" s="28" t="s">
        <v>5898</v>
      </c>
      <c r="I102" s="40" t="s">
        <v>1319</v>
      </c>
      <c r="J102" s="40" t="s">
        <v>6</v>
      </c>
      <c r="K102" s="40"/>
      <c r="L102" s="40" t="s">
        <v>5629</v>
      </c>
      <c r="M102" s="27" t="str">
        <f t="shared" si="3"/>
        <v>||</v>
      </c>
      <c r="N102" s="27" t="str" cm="1">
        <f t="array" aca="1" ref="N102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102" s="27" t="str" cm="1">
        <f t="array" aca="1" ref="O102" ca="1">IF(AND(TEXT(INDIRECT(ADDRESS(ROW()+1,COLUMN($N$2))),"0")=TEXT(Tableau2[[#This Row],[Number]],"0"),Tableau2[[#This Row],[Number]]&lt;&gt;Tableau2[[#This Row],[Parent]]),"Assembly","Part")</f>
        <v>Part</v>
      </c>
      <c r="P102" s="27" t="str" cm="1">
        <f t="array" ref="P10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BI25-8</v>
      </c>
      <c r="Q102" s="27" cm="1">
        <f t="array" ref="Q10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730</v>
      </c>
      <c r="R102" s="27" t="str" cm="1">
        <f t="array" aca="1" ref="R102" ca="1">_xlfn.IFS(
  AND(Tableau2[[#This Row],[Category]]="Part",Tableau2[[#This Row],[Is_CreoToOracle]]&lt;&gt;""),INDEX(Tableau_LOTS_2[Gestion SAT],Tableau2[[#This Row],[Is_CreoToOracle]]),
  1,""
  )</f>
        <v/>
      </c>
      <c r="S102" s="27" t="str" cm="1">
        <f t="array" aca="1" ref="S102" ca="1">_xlfn.IFS(
  AND(Tableau2[[#This Row],[Category]]="Part",Tableau2[[#This Row],[Is_CreoToOracle]]&lt;&gt;"",Tableau2[[#This Row],[Supplier_Type]]=""),INDEX(Tableau_LOTS_2[Fournisseur],Tableau2[[#This Row],[Is_CreoToOracle]]),
  1,""
  )</f>
        <v>MECATRACTION</v>
      </c>
      <c r="T10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7341525</v>
      </c>
      <c r="U102" s="27" t="str" cm="1">
        <f t="array" ref="U102">_xlfn.IFS(
Tableau2[[#This Row],[Is_CreoToOracle]]&lt;&gt;"",INDEX(Tableau_LOTS_2[Description],Tableau2[[#This Row],[Is_CreoToOracle]]),
TRUE,Tableau2[[#This Row],[Name]]
)</f>
        <v>7341525 RONDELLES BI-METAL ALU/CU BI25-8 - LOT 100</v>
      </c>
      <c r="V102" s="27" cm="1">
        <f t="array" ref="V10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02" s="27" t="str" cm="1">
        <f t="array" aca="1" ref="W10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02" s="27" t="str">
        <f>TRIM(IF(ISNUMBER(SEARCH(" RAL",Tableau2[[#This Row],[Description]])),MID(Tableau2[[#This Row],[Description]],FIND(" RAL",Tableau2[[#This Row],[Description]]),8),""))</f>
        <v/>
      </c>
      <c r="Y102" s="27" t="str" cm="1">
        <f t="array" aca="1" ref="Y10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2" s="27" t="str" cm="1">
        <f t="array" aca="1" ref="Z10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02" s="27" t="str" cm="1">
        <f t="array" ref="AA102">_xlfn.IFS(
Tableau2[[#This Row],[Is_CreoToOracle]]&lt;&gt;"",INDEX(Tableau_LOTS_2[Critique],Tableau2[[#This Row],[Is_CreoToOracle]]),
TRUE,""
)</f>
        <v/>
      </c>
    </row>
    <row r="103" spans="1:27" s="20" customFormat="1" outlineLevel="2" x14ac:dyDescent="0.25">
      <c r="A103" s="37">
        <v>3</v>
      </c>
      <c r="B103" s="38"/>
      <c r="C103" s="39"/>
      <c r="D103" s="40">
        <v>3</v>
      </c>
      <c r="E103" s="40"/>
      <c r="F103" s="40"/>
      <c r="G103" s="27">
        <v>4</v>
      </c>
      <c r="H103" s="28" t="s">
        <v>2363</v>
      </c>
      <c r="I103" s="40" t="s">
        <v>5630</v>
      </c>
      <c r="J103" s="40" t="s">
        <v>6</v>
      </c>
      <c r="K103" s="40" t="s">
        <v>3724</v>
      </c>
      <c r="L103" s="40" t="s">
        <v>5631</v>
      </c>
      <c r="M103" s="27" t="str">
        <f t="shared" si="3"/>
        <v>||</v>
      </c>
      <c r="N103" s="27" t="str" cm="1">
        <f t="array" aca="1" ref="N103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103" s="27" t="str" cm="1">
        <f t="array" aca="1" ref="O103" ca="1">IF(AND(TEXT(INDIRECT(ADDRESS(ROW()+1,COLUMN($N$2))),"0")=TEXT(Tableau2[[#This Row],[Number]],"0"),Tableau2[[#This Row],[Number]]&lt;&gt;Tableau2[[#This Row],[Parent]]),"Assembly","Part")</f>
        <v>Part</v>
      </c>
      <c r="P103" s="27" t="str" cm="1">
        <f t="array" ref="P10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ISO4017-M6X20-A2K-8_8</v>
      </c>
      <c r="Q103" s="27" cm="1">
        <f t="array" ref="Q10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1241</v>
      </c>
      <c r="R103" s="27" t="str" cm="1">
        <f t="array" aca="1" ref="R103" ca="1">_xlfn.IFS(
  AND(Tableau2[[#This Row],[Category]]="Part",Tableau2[[#This Row],[Is_CreoToOracle]]&lt;&gt;""),INDEX(Tableau_LOTS_2[Gestion SAT],Tableau2[[#This Row],[Is_CreoToOracle]]),
  1,""
  )</f>
        <v>Y</v>
      </c>
      <c r="S103" s="27" t="str" cm="1">
        <f t="array" aca="1" ref="S10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HUA12368</v>
      </c>
      <c r="U103" s="27" t="str" cm="1">
        <f t="array" ref="U103">_xlfn.IFS(
Tableau2[[#This Row],[Is_CreoToOracle]]&lt;&gt;"",INDEX(Tableau_LOTS_2[Description],Tableau2[[#This Row],[Is_CreoToOracle]]),
TRUE,Tableau2[[#This Row],[Name]]
)</f>
        <v>HUA12368 - Screw MSC HXG ISO4017-M6X20-A2K-8_8 ou VDZ STL</v>
      </c>
      <c r="V103" s="27" cm="1">
        <f t="array" ref="V10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03" s="27" t="str" cm="1">
        <f t="array" aca="1" ref="W10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3" s="27" t="str">
        <f>TRIM(IF(ISNUMBER(SEARCH(" RAL",Tableau2[[#This Row],[Description]])),MID(Tableau2[[#This Row],[Description]],FIND(" RAL",Tableau2[[#This Row],[Description]]),8),""))</f>
        <v/>
      </c>
      <c r="Y103" s="27" t="str" cm="1">
        <f t="array" aca="1" ref="Y10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3" s="27" t="str" cm="1">
        <f t="array" aca="1" ref="Z10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03" s="27" t="str" cm="1">
        <f t="array" ref="AA103">_xlfn.IFS(
Tableau2[[#This Row],[Is_CreoToOracle]]&lt;&gt;"",INDEX(Tableau_LOTS_2[Critique],Tableau2[[#This Row],[Is_CreoToOracle]]),
TRUE,""
)</f>
        <v/>
      </c>
    </row>
    <row r="104" spans="1:27" s="20" customFormat="1" outlineLevel="2" x14ac:dyDescent="0.25">
      <c r="A104" s="37">
        <v>3</v>
      </c>
      <c r="B104" s="38"/>
      <c r="C104" s="39"/>
      <c r="D104" s="40">
        <v>3</v>
      </c>
      <c r="E104" s="40"/>
      <c r="F104" s="40"/>
      <c r="G104" s="27">
        <v>4</v>
      </c>
      <c r="H104" s="28" t="s">
        <v>2791</v>
      </c>
      <c r="I104" s="40" t="s">
        <v>2793</v>
      </c>
      <c r="J104" s="40" t="s">
        <v>6</v>
      </c>
      <c r="K104" s="40"/>
      <c r="L104" s="40" t="s">
        <v>5611</v>
      </c>
      <c r="M104" s="27" t="str">
        <f t="shared" si="3"/>
        <v>||</v>
      </c>
      <c r="N104" s="27" t="str" cm="1">
        <f t="array" aca="1" ref="N104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104" s="27" t="str" cm="1">
        <f t="array" aca="1" ref="O104" ca="1">IF(AND(TEXT(INDIRECT(ADDRESS(ROW()+1,COLUMN($N$2))),"0")=TEXT(Tableau2[[#This Row],[Number]],"0"),Tableau2[[#This Row],[Number]]&lt;&gt;Tableau2[[#This Row],[Parent]]),"Assembly","Part")</f>
        <v>Part</v>
      </c>
      <c r="P104" s="27" t="str" cm="1">
        <f t="array" ref="P10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104" s="27" cm="1">
        <f t="array" ref="Q10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104" s="27" t="str" cm="1">
        <f t="array" aca="1" ref="R104" ca="1">_xlfn.IFS(
  AND(Tableau2[[#This Row],[Category]]="Part",Tableau2[[#This Row],[Is_CreoToOracle]]&lt;&gt;""),INDEX(Tableau_LOTS_2[Gestion SAT],Tableau2[[#This Row],[Is_CreoToOracle]]),
  1,""
  )</f>
        <v>Y</v>
      </c>
      <c r="S104" s="27" t="str" cm="1">
        <f t="array" aca="1" ref="S10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104" s="27" t="str" cm="1">
        <f t="array" ref="U104">_xlfn.IFS(
Tableau2[[#This Row],[Is_CreoToOracle]]&lt;&gt;"",INDEX(Tableau_LOTS_2[Description],Tableau2[[#This Row],[Is_CreoToOracle]]),
TRUE,Tableau2[[#This Row],[Name]]
)</f>
        <v>HUA12624 - Washer PL WSH M6 x 14mm x 1.2mm STL A2K ou VDZ</v>
      </c>
      <c r="V104" s="27" cm="1">
        <f t="array" ref="V10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04" s="27" t="str" cm="1">
        <f t="array" aca="1" ref="W10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4" s="27" t="str">
        <f>TRIM(IF(ISNUMBER(SEARCH(" RAL",Tableau2[[#This Row],[Description]])),MID(Tableau2[[#This Row],[Description]],FIND(" RAL",Tableau2[[#This Row],[Description]]),8),""))</f>
        <v/>
      </c>
      <c r="Y104" s="27" t="str" cm="1">
        <f t="array" aca="1" ref="Y10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4" s="27" t="str" cm="1">
        <f t="array" aca="1" ref="Z10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04" s="27" t="str" cm="1">
        <f t="array" ref="AA104">_xlfn.IFS(
Tableau2[[#This Row],[Is_CreoToOracle]]&lt;&gt;"",INDEX(Tableau_LOTS_2[Critique],Tableau2[[#This Row],[Is_CreoToOracle]]),
TRUE,""
)</f>
        <v/>
      </c>
    </row>
    <row r="105" spans="1:27" s="20" customFormat="1" outlineLevel="2" x14ac:dyDescent="0.25">
      <c r="A105" s="37">
        <v>3</v>
      </c>
      <c r="B105" s="38"/>
      <c r="C105" s="39"/>
      <c r="D105" s="40">
        <v>3</v>
      </c>
      <c r="E105" s="40"/>
      <c r="F105" s="40"/>
      <c r="G105" s="27">
        <v>2</v>
      </c>
      <c r="H105" s="28" t="s">
        <v>2169</v>
      </c>
      <c r="I105" s="40" t="s">
        <v>5632</v>
      </c>
      <c r="J105" s="40" t="s">
        <v>6</v>
      </c>
      <c r="K105" s="40" t="s">
        <v>58</v>
      </c>
      <c r="L105" s="40" t="s">
        <v>5633</v>
      </c>
      <c r="M105" s="27" t="str">
        <f t="shared" si="3"/>
        <v>||</v>
      </c>
      <c r="N105" s="27" t="str" cm="1">
        <f t="array" aca="1" ref="N105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105" s="27" t="str" cm="1">
        <f t="array" aca="1" ref="O105" ca="1">IF(AND(TEXT(INDIRECT(ADDRESS(ROW()+1,COLUMN($N$2))),"0")=TEXT(Tableau2[[#This Row],[Number]],"0"),Tableau2[[#This Row],[Number]]&lt;&gt;Tableau2[[#This Row],[Parent]]),"Assembly","Part")</f>
        <v>Part</v>
      </c>
      <c r="P105" s="27" t="str" cm="1">
        <f t="array" ref="P10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ISO1661-M6-A2K-8</v>
      </c>
      <c r="Q105" s="27" cm="1">
        <f t="array" ref="Q10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1179</v>
      </c>
      <c r="R105" s="27" t="str" cm="1">
        <f t="array" aca="1" ref="R105" ca="1">_xlfn.IFS(
  AND(Tableau2[[#This Row],[Category]]="Part",Tableau2[[#This Row],[Is_CreoToOracle]]&lt;&gt;""),INDEX(Tableau_LOTS_2[Gestion SAT],Tableau2[[#This Row],[Is_CreoToOracle]]),
  1,""
  )</f>
        <v>Y</v>
      </c>
      <c r="S105" s="27" t="str" cm="1">
        <f t="array" aca="1" ref="S10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803-0983</v>
      </c>
      <c r="U105" s="27" t="str" cm="1">
        <f t="array" ref="U105">_xlfn.IFS(
Tableau2[[#This Row],[Is_CreoToOracle]]&lt;&gt;"",INDEX(Tableau_LOTS_2[Description],Tableau2[[#This Row],[Is_CreoToOracle]]),
TRUE,Tableau2[[#This Row],[Name]]
)</f>
        <v>803-0983 - Nut EN1661 M6 STL 8 A2K VDZ</v>
      </c>
      <c r="V105" s="27" cm="1">
        <f t="array" ref="V10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05" s="27" t="str" cm="1">
        <f t="array" aca="1" ref="W10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5" s="27" t="str">
        <f>TRIM(IF(ISNUMBER(SEARCH(" RAL",Tableau2[[#This Row],[Description]])),MID(Tableau2[[#This Row],[Description]],FIND(" RAL",Tableau2[[#This Row],[Description]]),8),""))</f>
        <v/>
      </c>
      <c r="Y105" s="27" t="str" cm="1">
        <f t="array" aca="1" ref="Y10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5" s="27" t="str" cm="1">
        <f t="array" aca="1" ref="Z10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05" s="27" t="str" cm="1">
        <f t="array" ref="AA105">_xlfn.IFS(
Tableau2[[#This Row],[Is_CreoToOracle]]&lt;&gt;"",INDEX(Tableau_LOTS_2[Critique],Tableau2[[#This Row],[Is_CreoToOracle]]),
TRUE,""
)</f>
        <v/>
      </c>
    </row>
    <row r="106" spans="1:27" s="14" customFormat="1" outlineLevel="1" x14ac:dyDescent="0.25">
      <c r="A106" s="32">
        <v>2</v>
      </c>
      <c r="B106" s="34"/>
      <c r="C106" s="35">
        <v>2</v>
      </c>
      <c r="D106" s="35"/>
      <c r="E106" s="35"/>
      <c r="F106" s="35"/>
      <c r="G106" s="16">
        <v>1</v>
      </c>
      <c r="H106" s="26" t="s">
        <v>5899</v>
      </c>
      <c r="I106" s="35" t="s">
        <v>5634</v>
      </c>
      <c r="J106" s="46" t="s">
        <v>6</v>
      </c>
      <c r="K106" s="35"/>
      <c r="L106" s="35" t="s">
        <v>5635</v>
      </c>
      <c r="M106" s="16" t="str">
        <f t="shared" si="3"/>
        <v>||</v>
      </c>
      <c r="N106" s="16" t="str" cm="1">
        <f t="array" aca="1" ref="N106" ca="1">IFERROR(LOOKUP(2,1/(INDIRECT(ADDRESS(ROW($A$2),COLUMN($A$2))&amp;":"&amp;ADDRESS(ROW(),COLUMN($A$2)))=(Tableau2[[#This Row],[Level]]-1)),INDIRECT(ADDRESS(ROW($H$2),COLUMN($H$2))&amp;":"&amp;ADDRESS(ROW(),COLUMN($H$2)))),"")</f>
        <v>QBOT21000_SE041</v>
      </c>
      <c r="O106" s="16" t="str" cm="1">
        <f t="array" aca="1" ref="O106" ca="1">IF(AND(TEXT(INDIRECT(ADDRESS(ROW()+1,COLUMN($N$2))),"0")=TEXT(Tableau2[[#This Row],[Number]],"0"),Tableau2[[#This Row],[Number]]&lt;&gt;Tableau2[[#This Row],[Parent]]),"Assembly","Part")</f>
        <v>Assembly</v>
      </c>
      <c r="P106" s="16" t="str" cm="1">
        <f t="array" ref="P10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34414002_SCR</v>
      </c>
      <c r="Q106" s="16" t="str" cm="1">
        <f t="array" ref="Q10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06" s="16" t="str" cm="1">
        <f t="array" aca="1" ref="R106" ca="1">_xlfn.IFS(
  AND(Tableau2[[#This Row],[Category]]="Part",Tableau2[[#This Row],[Is_CreoToOracle]]&lt;&gt;""),INDEX(Tableau_LOTS_2[Gestion SAT],Tableau2[[#This Row],[Is_CreoToOracle]]),
  1,""
  )</f>
        <v/>
      </c>
      <c r="S106" s="16" t="str" cm="1">
        <f t="array" aca="1" ref="S10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34414002_SCR</v>
      </c>
      <c r="U106" s="16" t="str" cm="1">
        <f t="array" ref="U106">_xlfn.IFS(
Tableau2[[#This Row],[Is_CreoToOracle]]&lt;&gt;"",INDEX(Tableau_LOTS_2[Description],Tableau2[[#This Row],[Is_CreoToOracle]]),
TRUE,Tableau2[[#This Row],[Name]]
)</f>
        <v>34414002_scr</v>
      </c>
      <c r="V106" s="16" cm="1">
        <f t="array" ref="V10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06" s="16" t="str" cm="1">
        <f t="array" aca="1" ref="W10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06" s="16" t="str">
        <f>TRIM(IF(ISNUMBER(SEARCH(" RAL",Tableau2[[#This Row],[Description]])),MID(Tableau2[[#This Row],[Description]],FIND(" RAL",Tableau2[[#This Row],[Description]]),8),""))</f>
        <v/>
      </c>
      <c r="Y106" s="16" t="str" cm="1">
        <f t="array" aca="1" ref="Y10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6" s="16" t="str" cm="1">
        <f t="array" aca="1" ref="Z10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06" s="16" t="str" cm="1">
        <f t="array" ref="AA106">_xlfn.IFS(
Tableau2[[#This Row],[Is_CreoToOracle]]&lt;&gt;"",INDEX(Tableau_LOTS_2[Critique],Tableau2[[#This Row],[Is_CreoToOracle]]),
TRUE,""
)</f>
        <v/>
      </c>
    </row>
    <row r="107" spans="1:27" s="20" customFormat="1" outlineLevel="2" x14ac:dyDescent="0.25">
      <c r="A107" s="37">
        <v>3</v>
      </c>
      <c r="B107" s="38"/>
      <c r="C107" s="39"/>
      <c r="D107" s="40">
        <v>3</v>
      </c>
      <c r="E107" s="40"/>
      <c r="F107" s="40"/>
      <c r="G107" s="27">
        <v>1</v>
      </c>
      <c r="H107" s="28">
        <v>34414002</v>
      </c>
      <c r="I107" s="40" t="s">
        <v>5636</v>
      </c>
      <c r="J107" s="44">
        <v>1</v>
      </c>
      <c r="K107" s="40" t="s">
        <v>3609</v>
      </c>
      <c r="L107" s="40" t="s">
        <v>5637</v>
      </c>
      <c r="M107" s="27" t="str">
        <f t="shared" si="3"/>
        <v>||</v>
      </c>
      <c r="N107" s="27" t="str" cm="1">
        <f t="array" aca="1" ref="N107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07" s="27" t="str" cm="1">
        <f t="array" aca="1" ref="O107" ca="1">IF(AND(TEXT(INDIRECT(ADDRESS(ROW()+1,COLUMN($N$2))),"0")=TEXT(Tableau2[[#This Row],[Number]],"0"),Tableau2[[#This Row],[Number]]&lt;&gt;Tableau2[[#This Row],[Parent]]),"Assembly","Part")</f>
        <v>Part</v>
      </c>
      <c r="P107" s="27" cm="1">
        <f t="array" ref="P10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34414002</v>
      </c>
      <c r="Q107" s="27" t="str" cm="1">
        <f t="array" ref="Q10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07" s="27" t="str" cm="1">
        <f t="array" aca="1" ref="R107" ca="1">_xlfn.IFS(
  AND(Tableau2[[#This Row],[Category]]="Part",Tableau2[[#This Row],[Is_CreoToOracle]]&lt;&gt;""),INDEX(Tableau_LOTS_2[Gestion SAT],Tableau2[[#This Row],[Is_CreoToOracle]]),
  1,""
  )</f>
        <v/>
      </c>
      <c r="S107" s="27" t="str" cm="1">
        <f t="array" aca="1" ref="S10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34414002_01</v>
      </c>
      <c r="U107" s="27" t="str" cm="1">
        <f t="array" ref="U107">_xlfn.IFS(
Tableau2[[#This Row],[Is_CreoToOracle]]&lt;&gt;"",INDEX(Tableau_LOTS_2[Description],Tableau2[[#This Row],[Is_CreoToOracle]]),
TRUE,Tableau2[[#This Row],[Name]]
)</f>
        <v>COP 34414002 GVXL UPS 1250kVA</v>
      </c>
      <c r="V107" s="27" cm="1">
        <f t="array" ref="V10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07" s="27" t="str" cm="1">
        <f t="array" aca="1" ref="W10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07" s="27" t="str">
        <f>TRIM(IF(ISNUMBER(SEARCH(" RAL",Tableau2[[#This Row],[Description]])),MID(Tableau2[[#This Row],[Description]],FIND(" RAL",Tableau2[[#This Row],[Description]]),8),""))</f>
        <v/>
      </c>
      <c r="Y107" s="27" t="str" cm="1">
        <f t="array" aca="1" ref="Y10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07" s="27" t="str" cm="1">
        <f t="array" aca="1" ref="Z10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07" s="27" t="str" cm="1">
        <f t="array" ref="AA107">_xlfn.IFS(
Tableau2[[#This Row],[Is_CreoToOracle]]&lt;&gt;"",INDEX(Tableau_LOTS_2[Critique],Tableau2[[#This Row],[Is_CreoToOracle]]),
TRUE,""
)</f>
        <v/>
      </c>
    </row>
    <row r="108" spans="1:27" s="20" customFormat="1" outlineLevel="2" x14ac:dyDescent="0.25">
      <c r="A108" s="37">
        <v>3</v>
      </c>
      <c r="B108" s="38"/>
      <c r="C108" s="39"/>
      <c r="D108" s="40">
        <v>3</v>
      </c>
      <c r="E108" s="40"/>
      <c r="F108" s="40"/>
      <c r="G108" s="27">
        <v>2</v>
      </c>
      <c r="H108" s="28" t="s">
        <v>2363</v>
      </c>
      <c r="I108" s="40" t="s">
        <v>5630</v>
      </c>
      <c r="J108" s="40" t="s">
        <v>6</v>
      </c>
      <c r="K108" s="40" t="s">
        <v>3724</v>
      </c>
      <c r="L108" s="40" t="s">
        <v>5631</v>
      </c>
      <c r="M108" s="27" t="str">
        <f t="shared" si="3"/>
        <v>||</v>
      </c>
      <c r="N108" s="27" t="str" cm="1">
        <f t="array" aca="1" ref="N108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08" s="27" t="str" cm="1">
        <f t="array" aca="1" ref="O108" ca="1">IF(AND(TEXT(INDIRECT(ADDRESS(ROW()+1,COLUMN($N$2))),"0")=TEXT(Tableau2[[#This Row],[Number]],"0"),Tableau2[[#This Row],[Number]]&lt;&gt;Tableau2[[#This Row],[Parent]]),"Assembly","Part")</f>
        <v>Part</v>
      </c>
      <c r="P108" s="27" t="str" cm="1">
        <f t="array" ref="P10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ISO4017-M6X20-A2K-8_8</v>
      </c>
      <c r="Q108" s="27" cm="1">
        <f t="array" ref="Q10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1241</v>
      </c>
      <c r="R108" s="27" t="str" cm="1">
        <f t="array" aca="1" ref="R108" ca="1">_xlfn.IFS(
  AND(Tableau2[[#This Row],[Category]]="Part",Tableau2[[#This Row],[Is_CreoToOracle]]&lt;&gt;""),INDEX(Tableau_LOTS_2[Gestion SAT],Tableau2[[#This Row],[Is_CreoToOracle]]),
  1,""
  )</f>
        <v>Y</v>
      </c>
      <c r="S108" s="27" t="str" cm="1">
        <f t="array" aca="1" ref="S10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HUA12368</v>
      </c>
      <c r="U108" s="27" t="str" cm="1">
        <f t="array" ref="U108">_xlfn.IFS(
Tableau2[[#This Row],[Is_CreoToOracle]]&lt;&gt;"",INDEX(Tableau_LOTS_2[Description],Tableau2[[#This Row],[Is_CreoToOracle]]),
TRUE,Tableau2[[#This Row],[Name]]
)</f>
        <v>HUA12368 - Screw MSC HXG ISO4017-M6X20-A2K-8_8 ou VDZ STL</v>
      </c>
      <c r="V108" s="27" cm="1">
        <f t="array" ref="V10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08" s="27" t="str" cm="1">
        <f t="array" aca="1" ref="W10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8" s="27" t="str">
        <f>TRIM(IF(ISNUMBER(SEARCH(" RAL",Tableau2[[#This Row],[Description]])),MID(Tableau2[[#This Row],[Description]],FIND(" RAL",Tableau2[[#This Row],[Description]]),8),""))</f>
        <v/>
      </c>
      <c r="Y108" s="27" t="str" cm="1">
        <f t="array" aca="1" ref="Y10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8" s="27" t="str" cm="1">
        <f t="array" aca="1" ref="Z10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08" s="27" t="str" cm="1">
        <f t="array" ref="AA108">_xlfn.IFS(
Tableau2[[#This Row],[Is_CreoToOracle]]&lt;&gt;"",INDEX(Tableau_LOTS_2[Critique],Tableau2[[#This Row],[Is_CreoToOracle]]),
TRUE,""
)</f>
        <v/>
      </c>
    </row>
    <row r="109" spans="1:27" s="20" customFormat="1" outlineLevel="2" x14ac:dyDescent="0.25">
      <c r="A109" s="37">
        <v>3</v>
      </c>
      <c r="B109" s="38"/>
      <c r="C109" s="39"/>
      <c r="D109" s="40">
        <v>3</v>
      </c>
      <c r="E109" s="40"/>
      <c r="F109" s="40"/>
      <c r="G109" s="27">
        <v>2</v>
      </c>
      <c r="H109" s="28" t="s">
        <v>2791</v>
      </c>
      <c r="I109" s="40" t="s">
        <v>2793</v>
      </c>
      <c r="J109" s="40" t="s">
        <v>6</v>
      </c>
      <c r="K109" s="40"/>
      <c r="L109" s="40" t="s">
        <v>5611</v>
      </c>
      <c r="M109" s="27" t="str">
        <f t="shared" si="3"/>
        <v>||</v>
      </c>
      <c r="N109" s="27" t="str" cm="1">
        <f t="array" aca="1" ref="N109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09" s="27" t="str" cm="1">
        <f t="array" aca="1" ref="O109" ca="1">IF(AND(TEXT(INDIRECT(ADDRESS(ROW()+1,COLUMN($N$2))),"0")=TEXT(Tableau2[[#This Row],[Number]],"0"),Tableau2[[#This Row],[Number]]&lt;&gt;Tableau2[[#This Row],[Parent]]),"Assembly","Part")</f>
        <v>Part</v>
      </c>
      <c r="P109" s="27" t="str" cm="1">
        <f t="array" ref="P10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109" s="27" cm="1">
        <f t="array" ref="Q10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109" s="27" t="str" cm="1">
        <f t="array" aca="1" ref="R109" ca="1">_xlfn.IFS(
  AND(Tableau2[[#This Row],[Category]]="Part",Tableau2[[#This Row],[Is_CreoToOracle]]&lt;&gt;""),INDEX(Tableau_LOTS_2[Gestion SAT],Tableau2[[#This Row],[Is_CreoToOracle]]),
  1,""
  )</f>
        <v>Y</v>
      </c>
      <c r="S109" s="27" t="str" cm="1">
        <f t="array" aca="1" ref="S10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109" s="27" t="str" cm="1">
        <f t="array" ref="U109">_xlfn.IFS(
Tableau2[[#This Row],[Is_CreoToOracle]]&lt;&gt;"",INDEX(Tableau_LOTS_2[Description],Tableau2[[#This Row],[Is_CreoToOracle]]),
TRUE,Tableau2[[#This Row],[Name]]
)</f>
        <v>HUA12624 - Washer PL WSH M6 x 14mm x 1.2mm STL A2K ou VDZ</v>
      </c>
      <c r="V109" s="27" cm="1">
        <f t="array" ref="V10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09" s="27" t="str" cm="1">
        <f t="array" aca="1" ref="W10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9" s="27" t="str">
        <f>TRIM(IF(ISNUMBER(SEARCH(" RAL",Tableau2[[#This Row],[Description]])),MID(Tableau2[[#This Row],[Description]],FIND(" RAL",Tableau2[[#This Row],[Description]]),8),""))</f>
        <v/>
      </c>
      <c r="Y109" s="27" t="str" cm="1">
        <f t="array" aca="1" ref="Y10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9" s="27" t="str" cm="1">
        <f t="array" aca="1" ref="Z10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09" s="27" t="str" cm="1">
        <f t="array" ref="AA109">_xlfn.IFS(
Tableau2[[#This Row],[Is_CreoToOracle]]&lt;&gt;"",INDEX(Tableau_LOTS_2[Critique],Tableau2[[#This Row],[Is_CreoToOracle]]),
TRUE,""
)</f>
        <v/>
      </c>
    </row>
    <row r="110" spans="1:27" s="20" customFormat="1" outlineLevel="2" x14ac:dyDescent="0.25">
      <c r="A110" s="37">
        <v>3</v>
      </c>
      <c r="B110" s="38"/>
      <c r="C110" s="39"/>
      <c r="D110" s="40">
        <v>3</v>
      </c>
      <c r="E110" s="40"/>
      <c r="F110" s="40"/>
      <c r="G110" s="27">
        <v>2</v>
      </c>
      <c r="H110" s="28" t="s">
        <v>5898</v>
      </c>
      <c r="I110" s="40" t="s">
        <v>1319</v>
      </c>
      <c r="J110" s="40" t="s">
        <v>6</v>
      </c>
      <c r="K110" s="40"/>
      <c r="L110" s="40" t="s">
        <v>5629</v>
      </c>
      <c r="M110" s="27" t="str">
        <f t="shared" si="3"/>
        <v>||</v>
      </c>
      <c r="N110" s="27" t="str" cm="1">
        <f t="array" aca="1" ref="N110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10" s="27" t="str" cm="1">
        <f t="array" aca="1" ref="O110" ca="1">IF(AND(TEXT(INDIRECT(ADDRESS(ROW()+1,COLUMN($N$2))),"0")=TEXT(Tableau2[[#This Row],[Number]],"0"),Tableau2[[#This Row],[Number]]&lt;&gt;Tableau2[[#This Row],[Parent]]),"Assembly","Part")</f>
        <v>Part</v>
      </c>
      <c r="P110" s="27" t="str" cm="1">
        <f t="array" ref="P1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BI25-8</v>
      </c>
      <c r="Q110" s="27" cm="1">
        <f t="array" ref="Q1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730</v>
      </c>
      <c r="R110" s="27" t="str" cm="1">
        <f t="array" aca="1" ref="R110" ca="1">_xlfn.IFS(
  AND(Tableau2[[#This Row],[Category]]="Part",Tableau2[[#This Row],[Is_CreoToOracle]]&lt;&gt;""),INDEX(Tableau_LOTS_2[Gestion SAT],Tableau2[[#This Row],[Is_CreoToOracle]]),
  1,""
  )</f>
        <v/>
      </c>
      <c r="S110" s="27" t="str" cm="1">
        <f t="array" aca="1" ref="S110" ca="1">_xlfn.IFS(
  AND(Tableau2[[#This Row],[Category]]="Part",Tableau2[[#This Row],[Is_CreoToOracle]]&lt;&gt;"",Tableau2[[#This Row],[Supplier_Type]]=""),INDEX(Tableau_LOTS_2[Fournisseur],Tableau2[[#This Row],[Is_CreoToOracle]]),
  1,""
  )</f>
        <v>MECATRACTION</v>
      </c>
      <c r="T11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7341525</v>
      </c>
      <c r="U110" s="27" t="str" cm="1">
        <f t="array" ref="U110">_xlfn.IFS(
Tableau2[[#This Row],[Is_CreoToOracle]]&lt;&gt;"",INDEX(Tableau_LOTS_2[Description],Tableau2[[#This Row],[Is_CreoToOracle]]),
TRUE,Tableau2[[#This Row],[Name]]
)</f>
        <v>7341525 RONDELLES BI-METAL ALU/CU BI25-8 - LOT 100</v>
      </c>
      <c r="V110" s="27" cm="1">
        <f t="array" ref="V1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10" s="27" t="str" cm="1">
        <f t="array" aca="1" ref="W1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10" s="27" t="str">
        <f>TRIM(IF(ISNUMBER(SEARCH(" RAL",Tableau2[[#This Row],[Description]])),MID(Tableau2[[#This Row],[Description]],FIND(" RAL",Tableau2[[#This Row],[Description]]),8),""))</f>
        <v/>
      </c>
      <c r="Y110" s="27" t="str" cm="1">
        <f t="array" aca="1" ref="Y1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0" s="27" t="str" cm="1">
        <f t="array" aca="1" ref="Z1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10" s="27" t="str" cm="1">
        <f t="array" ref="AA110">_xlfn.IFS(
Tableau2[[#This Row],[Is_CreoToOracle]]&lt;&gt;"",INDEX(Tableau_LOTS_2[Critique],Tableau2[[#This Row],[Is_CreoToOracle]]),
TRUE,""
)</f>
        <v/>
      </c>
    </row>
    <row r="111" spans="1:27" s="20" customFormat="1" outlineLevel="2" x14ac:dyDescent="0.25">
      <c r="A111" s="37">
        <v>3</v>
      </c>
      <c r="B111" s="38"/>
      <c r="C111" s="39"/>
      <c r="D111" s="40">
        <v>3</v>
      </c>
      <c r="E111" s="40"/>
      <c r="F111" s="40"/>
      <c r="G111" s="27">
        <v>2</v>
      </c>
      <c r="H111" s="28" t="s">
        <v>2169</v>
      </c>
      <c r="I111" s="40" t="s">
        <v>5632</v>
      </c>
      <c r="J111" s="40" t="s">
        <v>6</v>
      </c>
      <c r="K111" s="40" t="s">
        <v>58</v>
      </c>
      <c r="L111" s="40" t="s">
        <v>5633</v>
      </c>
      <c r="M111" s="27" t="str">
        <f t="shared" si="3"/>
        <v>||</v>
      </c>
      <c r="N111" s="27" t="str" cm="1">
        <f t="array" aca="1" ref="N111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11" s="27" t="str" cm="1">
        <f t="array" aca="1" ref="O111" ca="1">IF(AND(TEXT(INDIRECT(ADDRESS(ROW()+1,COLUMN($N$2))),"0")=TEXT(Tableau2[[#This Row],[Number]],"0"),Tableau2[[#This Row],[Number]]&lt;&gt;Tableau2[[#This Row],[Parent]]),"Assembly","Part")</f>
        <v>Part</v>
      </c>
      <c r="P111" s="27" t="str" cm="1">
        <f t="array" ref="P1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ISO1661-M6-A2K-8</v>
      </c>
      <c r="Q111" s="27" cm="1">
        <f t="array" ref="Q1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1179</v>
      </c>
      <c r="R111" s="27" t="str" cm="1">
        <f t="array" aca="1" ref="R111" ca="1">_xlfn.IFS(
  AND(Tableau2[[#This Row],[Category]]="Part",Tableau2[[#This Row],[Is_CreoToOracle]]&lt;&gt;""),INDEX(Tableau_LOTS_2[Gestion SAT],Tableau2[[#This Row],[Is_CreoToOracle]]),
  1,""
  )</f>
        <v>Y</v>
      </c>
      <c r="S111" s="27" t="str" cm="1">
        <f t="array" aca="1" ref="S1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803-0983</v>
      </c>
      <c r="U111" s="27" t="str" cm="1">
        <f t="array" ref="U111">_xlfn.IFS(
Tableau2[[#This Row],[Is_CreoToOracle]]&lt;&gt;"",INDEX(Tableau_LOTS_2[Description],Tableau2[[#This Row],[Is_CreoToOracle]]),
TRUE,Tableau2[[#This Row],[Name]]
)</f>
        <v>803-0983 - Nut EN1661 M6 STL 8 A2K VDZ</v>
      </c>
      <c r="V111" s="27" cm="1">
        <f t="array" ref="V1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11" s="27" t="str" cm="1">
        <f t="array" aca="1" ref="W1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1" s="27" t="str">
        <f>TRIM(IF(ISNUMBER(SEARCH(" RAL",Tableau2[[#This Row],[Description]])),MID(Tableau2[[#This Row],[Description]],FIND(" RAL",Tableau2[[#This Row],[Description]]),8),""))</f>
        <v/>
      </c>
      <c r="Y111" s="27" t="str" cm="1">
        <f t="array" aca="1" ref="Y1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1" s="27" t="str" cm="1">
        <f t="array" aca="1" ref="Z1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11" s="27" t="str" cm="1">
        <f t="array" ref="AA111">_xlfn.IFS(
Tableau2[[#This Row],[Is_CreoToOracle]]&lt;&gt;"",INDEX(Tableau_LOTS_2[Critique],Tableau2[[#This Row],[Is_CreoToOracle]]),
TRUE,""
)</f>
        <v/>
      </c>
    </row>
    <row r="112" spans="1:27" s="20" customFormat="1" outlineLevel="2" x14ac:dyDescent="0.25">
      <c r="A112" s="37">
        <v>3</v>
      </c>
      <c r="B112" s="38"/>
      <c r="C112" s="39"/>
      <c r="D112" s="40">
        <v>3</v>
      </c>
      <c r="E112" s="40"/>
      <c r="F112" s="40"/>
      <c r="G112" s="27">
        <v>2</v>
      </c>
      <c r="H112" s="28" t="s">
        <v>2202</v>
      </c>
      <c r="I112" s="40" t="s">
        <v>5626</v>
      </c>
      <c r="J112" s="40" t="s">
        <v>6</v>
      </c>
      <c r="K112" s="40"/>
      <c r="L112" s="40" t="s">
        <v>5627</v>
      </c>
      <c r="M112" s="27" t="str">
        <f t="shared" si="3"/>
        <v>||</v>
      </c>
      <c r="N112" s="27" t="str" cm="1">
        <f t="array" aca="1" ref="N112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12" s="27" t="str" cm="1">
        <f t="array" aca="1" ref="O112" ca="1">IF(AND(TEXT(INDIRECT(ADDRESS(ROW()+1,COLUMN($N$2))),"0")=TEXT(Tableau2[[#This Row],[Number]],"0"),Tableau2[[#This Row],[Number]]&lt;&gt;Tableau2[[#This Row],[Parent]]),"Assembly","Part")</f>
        <v>Part</v>
      </c>
      <c r="P112" s="27" t="str" cm="1">
        <f t="array" ref="P1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ISO4017-M10X25-A2K-8_8</v>
      </c>
      <c r="Q112" s="27" cm="1">
        <f t="array" ref="Q1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1191</v>
      </c>
      <c r="R112" s="27" t="str" cm="1">
        <f t="array" aca="1" ref="R112" ca="1">_xlfn.IFS(
  AND(Tableau2[[#This Row],[Category]]="Part",Tableau2[[#This Row],[Is_CreoToOracle]]&lt;&gt;""),INDEX(Tableau_LOTS_2[Gestion SAT],Tableau2[[#This Row],[Is_CreoToOracle]]),
  1,""
  )</f>
        <v>Y</v>
      </c>
      <c r="S112" s="27" t="str" cm="1">
        <f t="array" aca="1" ref="S1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HUA13746</v>
      </c>
      <c r="U112" s="27" t="str" cm="1">
        <f t="array" ref="U112">_xlfn.IFS(
Tableau2[[#This Row],[Is_CreoToOracle]]&lt;&gt;"",INDEX(Tableau_LOTS_2[Description],Tableau2[[#This Row],[Is_CreoToOracle]]),
TRUE,Tableau2[[#This Row],[Name]]
)</f>
        <v>HUA13746 - Screw MSC HXG ISO4017-M10X25-A2K-8_8 ou VDZ STL</v>
      </c>
      <c r="V112" s="27" cm="1">
        <f t="array" ref="V1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12" s="27" t="str" cm="1">
        <f t="array" aca="1" ref="W1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2" s="27" t="str">
        <f>TRIM(IF(ISNUMBER(SEARCH(" RAL",Tableau2[[#This Row],[Description]])),MID(Tableau2[[#This Row],[Description]],FIND(" RAL",Tableau2[[#This Row],[Description]]),8),""))</f>
        <v/>
      </c>
      <c r="Y112" s="27" t="str" cm="1">
        <f t="array" aca="1" ref="Y1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2" s="27" t="str" cm="1">
        <f t="array" aca="1" ref="Z1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12" s="27" t="str" cm="1">
        <f t="array" ref="AA112">_xlfn.IFS(
Tableau2[[#This Row],[Is_CreoToOracle]]&lt;&gt;"",INDEX(Tableau_LOTS_2[Critique],Tableau2[[#This Row],[Is_CreoToOracle]]),
TRUE,""
)</f>
        <v/>
      </c>
    </row>
    <row r="113" spans="1:27" s="20" customFormat="1" outlineLevel="2" x14ac:dyDescent="0.25">
      <c r="A113" s="37">
        <v>3</v>
      </c>
      <c r="B113" s="38"/>
      <c r="C113" s="39"/>
      <c r="D113" s="40">
        <v>3</v>
      </c>
      <c r="E113" s="40"/>
      <c r="F113" s="40"/>
      <c r="G113" s="27">
        <v>2</v>
      </c>
      <c r="H113" s="28" t="s">
        <v>2751</v>
      </c>
      <c r="I113" s="40" t="s">
        <v>2753</v>
      </c>
      <c r="J113" s="40" t="s">
        <v>6</v>
      </c>
      <c r="K113" s="40"/>
      <c r="L113" s="40" t="s">
        <v>5628</v>
      </c>
      <c r="M113" s="27" t="str">
        <f t="shared" si="3"/>
        <v>||</v>
      </c>
      <c r="N113" s="27" t="str" cm="1">
        <f t="array" aca="1" ref="N113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13" s="27" t="str" cm="1">
        <f t="array" aca="1" ref="O113" ca="1">IF(AND(TEXT(INDIRECT(ADDRESS(ROW()+1,COLUMN($N$2))),"0")=TEXT(Tableau2[[#This Row],[Number]],"0"),Tableau2[[#This Row],[Number]]&lt;&gt;Tableau2[[#This Row],[Parent]]),"Assembly","Part")</f>
        <v>Part</v>
      </c>
      <c r="P113" s="27" t="str" cm="1">
        <f t="array" ref="P1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13" s="27" cm="1">
        <f t="array" ref="Q1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13" s="27" t="str" cm="1">
        <f t="array" aca="1" ref="R113" ca="1">_xlfn.IFS(
  AND(Tableau2[[#This Row],[Category]]="Part",Tableau2[[#This Row],[Is_CreoToOracle]]&lt;&gt;""),INDEX(Tableau_LOTS_2[Gestion SAT],Tableau2[[#This Row],[Is_CreoToOracle]]),
  1,""
  )</f>
        <v>Y</v>
      </c>
      <c r="S113" s="27" t="str" cm="1">
        <f t="array" aca="1" ref="S1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13" s="27" t="str" cm="1">
        <f t="array" ref="U113">_xlfn.IFS(
Tableau2[[#This Row],[Is_CreoToOracle]]&lt;&gt;"",INDEX(Tableau_LOTS_2[Description],Tableau2[[#This Row],[Is_CreoToOracle]]),
TRUE,Tableau2[[#This Row],[Name]]
)</f>
        <v>HUA12590 - Washer SD CON SPRG M10 x 22mm x 1.6mm A2 INOX</v>
      </c>
      <c r="V113" s="27" cm="1">
        <f t="array" ref="V1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13" s="27" t="str" cm="1">
        <f t="array" aca="1" ref="W1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3" s="27" t="str">
        <f>TRIM(IF(ISNUMBER(SEARCH(" RAL",Tableau2[[#This Row],[Description]])),MID(Tableau2[[#This Row],[Description]],FIND(" RAL",Tableau2[[#This Row],[Description]]),8),""))</f>
        <v/>
      </c>
      <c r="Y113" s="27" t="str" cm="1">
        <f t="array" aca="1" ref="Y1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3" s="27" t="str" cm="1">
        <f t="array" aca="1" ref="Z1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13" s="27" t="str" cm="1">
        <f t="array" ref="AA113">_xlfn.IFS(
Tableau2[[#This Row],[Is_CreoToOracle]]&lt;&gt;"",INDEX(Tableau_LOTS_2[Critique],Tableau2[[#This Row],[Is_CreoToOracle]]),
TRUE,""
)</f>
        <v/>
      </c>
    </row>
    <row r="114" spans="1:27" s="14" customFormat="1" x14ac:dyDescent="0.25">
      <c r="A114" s="32">
        <v>1</v>
      </c>
      <c r="B114" s="34">
        <v>1</v>
      </c>
      <c r="C114" s="34"/>
      <c r="D114" s="34"/>
      <c r="E114" s="34"/>
      <c r="F114" s="34"/>
      <c r="G114" s="15">
        <v>1</v>
      </c>
      <c r="H114" s="29" t="s">
        <v>5900</v>
      </c>
      <c r="I114" s="34" t="s">
        <v>5638</v>
      </c>
      <c r="J114" s="34" t="s">
        <v>6</v>
      </c>
      <c r="K114" s="34"/>
      <c r="L114" s="34" t="s">
        <v>5639</v>
      </c>
      <c r="M114" s="15" t="str">
        <f t="shared" si="3"/>
        <v>||</v>
      </c>
      <c r="N114" s="15" t="str" cm="1">
        <f t="array" aca="1" ref="N114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114" s="15" t="str" cm="1">
        <f t="array" aca="1" ref="O114" ca="1">IF(AND(TEXT(INDIRECT(ADDRESS(ROW()+1,COLUMN($N$2))),"0")=TEXT(Tableau2[[#This Row],[Number]],"0"),Tableau2[[#This Row],[Number]]&lt;&gt;Tableau2[[#This Row],[Parent]]),"Assembly","Part")</f>
        <v>Assembly</v>
      </c>
      <c r="P114" s="15" t="str" cm="1">
        <f t="array" ref="P1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QBOT21000_SE042R</v>
      </c>
      <c r="Q114" s="15" t="str" cm="1">
        <f t="array" ref="Q1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14" s="15" t="str" cm="1">
        <f t="array" aca="1" ref="R114" ca="1">_xlfn.IFS(
  AND(Tableau2[[#This Row],[Category]]="Part",Tableau2[[#This Row],[Is_CreoToOracle]]&lt;&gt;""),INDEX(Tableau_LOTS_2[Gestion SAT],Tableau2[[#This Row],[Is_CreoToOracle]]),
  1,""
  )</f>
        <v/>
      </c>
      <c r="S114" s="15" t="str" cm="1">
        <f t="array" aca="1" ref="S1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4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QBOT21000_SE042R</v>
      </c>
      <c r="U114" s="15" t="str" cm="1">
        <f t="array" ref="U114">_xlfn.IFS(
Tableau2[[#This Row],[Is_CreoToOracle]]&lt;&gt;"",INDEX(Tableau_LOTS_2[Description],Tableau2[[#This Row],[Is_CreoToOracle]]),
TRUE,Tableau2[[#This Row],[Name]]
)</f>
        <v>CX + SUPPORTS MAINS1 CUSTOMER CONNEXION</v>
      </c>
      <c r="V114" s="15" cm="1">
        <f t="array" ref="V1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14" s="15" t="str" cm="1">
        <f t="array" aca="1" ref="W1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14" s="15" t="str">
        <f>TRIM(IF(ISNUMBER(SEARCH(" RAL",Tableau2[[#This Row],[Description]])),MID(Tableau2[[#This Row],[Description]],FIND(" RAL",Tableau2[[#This Row],[Description]]),8),""))</f>
        <v/>
      </c>
      <c r="Y114" s="15" t="str" cm="1">
        <f t="array" aca="1" ref="Y1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4" s="15" t="str" cm="1">
        <f t="array" aca="1" ref="Z1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14" s="15" t="str" cm="1">
        <f t="array" ref="AA114">_xlfn.IFS(
Tableau2[[#This Row],[Is_CreoToOracle]]&lt;&gt;"",INDEX(Tableau_LOTS_2[Critique],Tableau2[[#This Row],[Is_CreoToOracle]]),
TRUE,""
)</f>
        <v/>
      </c>
    </row>
    <row r="115" spans="1:27" s="14" customFormat="1" outlineLevel="1" x14ac:dyDescent="0.25">
      <c r="A115" s="32">
        <v>2</v>
      </c>
      <c r="B115" s="34"/>
      <c r="C115" s="35">
        <v>2</v>
      </c>
      <c r="D115" s="35"/>
      <c r="E115" s="35"/>
      <c r="F115" s="35"/>
      <c r="G115" s="16">
        <v>2</v>
      </c>
      <c r="H115" s="26" t="s">
        <v>5901</v>
      </c>
      <c r="I115" s="35" t="s">
        <v>5640</v>
      </c>
      <c r="J115" s="46" t="s">
        <v>5572</v>
      </c>
      <c r="K115" s="35"/>
      <c r="L115" s="35" t="s">
        <v>5641</v>
      </c>
      <c r="M115" s="16" t="str">
        <f t="shared" si="3"/>
        <v>||</v>
      </c>
      <c r="N115" s="16" t="str" cm="1">
        <f t="array" aca="1" ref="N115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15" s="16" t="str" cm="1">
        <f t="array" aca="1" ref="O115" ca="1">IF(AND(TEXT(INDIRECT(ADDRESS(ROW()+1,COLUMN($N$2))),"0")=TEXT(Tableau2[[#This Row],[Number]],"0"),Tableau2[[#This Row],[Number]]&lt;&gt;Tableau2[[#This Row],[Parent]]),"Assembly","Part")</f>
        <v>Assembly</v>
      </c>
      <c r="P115" s="16" t="str" cm="1">
        <f t="array" ref="P1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34413805_SCR</v>
      </c>
      <c r="Q115" s="16" t="str" cm="1">
        <f t="array" ref="Q1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15" s="16" t="str" cm="1">
        <f t="array" aca="1" ref="R115" ca="1">_xlfn.IFS(
  AND(Tableau2[[#This Row],[Category]]="Part",Tableau2[[#This Row],[Is_CreoToOracle]]&lt;&gt;""),INDEX(Tableau_LOTS_2[Gestion SAT],Tableau2[[#This Row],[Is_CreoToOracle]]),
  1,""
  )</f>
        <v/>
      </c>
      <c r="S115" s="16" t="str" cm="1">
        <f t="array" aca="1" ref="S1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34413805_SCR</v>
      </c>
      <c r="U115" s="16" t="str" cm="1">
        <f t="array" ref="U115">_xlfn.IFS(
Tableau2[[#This Row],[Is_CreoToOracle]]&lt;&gt;"",INDEX(Tableau_LOTS_2[Description],Tableau2[[#This Row],[Is_CreoToOracle]]),
TRUE,Tableau2[[#This Row],[Name]]
)</f>
        <v>COP 34413805 GVXL UPS LONG INPUT MAIN CONNECTION BAR SCR</v>
      </c>
      <c r="V115" s="16" cm="1">
        <f t="array" ref="V1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15" s="16" t="str" cm="1">
        <f t="array" aca="1" ref="W1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15" s="16" t="str">
        <f>TRIM(IF(ISNUMBER(SEARCH(" RAL",Tableau2[[#This Row],[Description]])),MID(Tableau2[[#This Row],[Description]],FIND(" RAL",Tableau2[[#This Row],[Description]]),8),""))</f>
        <v/>
      </c>
      <c r="Y115" s="16" t="str" cm="1">
        <f t="array" aca="1" ref="Y1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5" s="16" t="str" cm="1">
        <f t="array" aca="1" ref="Z1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15" s="16" t="str" cm="1">
        <f t="array" ref="AA115">_xlfn.IFS(
Tableau2[[#This Row],[Is_CreoToOracle]]&lt;&gt;"",INDEX(Tableau_LOTS_2[Critique],Tableau2[[#This Row],[Is_CreoToOracle]]),
TRUE,""
)</f>
        <v/>
      </c>
    </row>
    <row r="116" spans="1:27" s="20" customFormat="1" outlineLevel="2" x14ac:dyDescent="0.25">
      <c r="A116" s="37">
        <v>3</v>
      </c>
      <c r="B116" s="38"/>
      <c r="C116" s="39"/>
      <c r="D116" s="40">
        <v>3</v>
      </c>
      <c r="E116" s="40"/>
      <c r="F116" s="40"/>
      <c r="G116" s="27">
        <v>2</v>
      </c>
      <c r="H116" s="28">
        <v>34413805</v>
      </c>
      <c r="I116" s="40" t="s">
        <v>5642</v>
      </c>
      <c r="J116" s="44">
        <v>1</v>
      </c>
      <c r="K116" s="40" t="s">
        <v>3609</v>
      </c>
      <c r="L116" s="40" t="s">
        <v>5643</v>
      </c>
      <c r="M116" s="27" t="str">
        <f t="shared" si="3"/>
        <v>||</v>
      </c>
      <c r="N116" s="27" t="str" cm="1">
        <f t="array" aca="1" ref="N116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16" s="27" t="str" cm="1">
        <f t="array" aca="1" ref="O116" ca="1">IF(AND(TEXT(INDIRECT(ADDRESS(ROW()+1,COLUMN($N$2))),"0")=TEXT(Tableau2[[#This Row],[Number]],"0"),Tableau2[[#This Row],[Number]]&lt;&gt;Tableau2[[#This Row],[Parent]]),"Assembly","Part")</f>
        <v>Part</v>
      </c>
      <c r="P116" s="27" cm="1">
        <f t="array" ref="P1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34413805</v>
      </c>
      <c r="Q116" s="27" t="str" cm="1">
        <f t="array" ref="Q1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16" s="27" t="str" cm="1">
        <f t="array" aca="1" ref="R116" ca="1">_xlfn.IFS(
  AND(Tableau2[[#This Row],[Category]]="Part",Tableau2[[#This Row],[Is_CreoToOracle]]&lt;&gt;""),INDEX(Tableau_LOTS_2[Gestion SAT],Tableau2[[#This Row],[Is_CreoToOracle]]),
  1,""
  )</f>
        <v/>
      </c>
      <c r="S116" s="27" t="str" cm="1">
        <f t="array" aca="1" ref="S1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34413805_01</v>
      </c>
      <c r="U116" s="27" t="str" cm="1">
        <f t="array" ref="U116">_xlfn.IFS(
Tableau2[[#This Row],[Is_CreoToOracle]]&lt;&gt;"",INDEX(Tableau_LOTS_2[Description],Tableau2[[#This Row],[Is_CreoToOracle]]),
TRUE,Tableau2[[#This Row],[Name]]
)</f>
        <v>COP 34413805 GVXL UPS LONG INPUT MAIN CONNECTION BAR</v>
      </c>
      <c r="V116" s="27" cm="1">
        <f t="array" ref="V1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16" s="27" t="str" cm="1">
        <f t="array" aca="1" ref="W1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16" s="27" t="str">
        <f>TRIM(IF(ISNUMBER(SEARCH(" RAL",Tableau2[[#This Row],[Description]])),MID(Tableau2[[#This Row],[Description]],FIND(" RAL",Tableau2[[#This Row],[Description]]),8),""))</f>
        <v/>
      </c>
      <c r="Y116" s="27" t="str" cm="1">
        <f t="array" aca="1" ref="Y1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16" s="27" t="str" cm="1">
        <f t="array" aca="1" ref="Z1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16" s="27" t="str" cm="1">
        <f t="array" ref="AA116">_xlfn.IFS(
Tableau2[[#This Row],[Is_CreoToOracle]]&lt;&gt;"",INDEX(Tableau_LOTS_2[Critique],Tableau2[[#This Row],[Is_CreoToOracle]]),
TRUE,""
)</f>
        <v/>
      </c>
    </row>
    <row r="117" spans="1:27" s="20" customFormat="1" outlineLevel="2" x14ac:dyDescent="0.25">
      <c r="A117" s="37">
        <v>3</v>
      </c>
      <c r="B117" s="38"/>
      <c r="C117" s="39"/>
      <c r="D117" s="40">
        <v>3</v>
      </c>
      <c r="E117" s="40"/>
      <c r="F117" s="40"/>
      <c r="G117" s="27">
        <v>8</v>
      </c>
      <c r="H117" s="28" t="s">
        <v>2407</v>
      </c>
      <c r="I117" s="40" t="s">
        <v>5644</v>
      </c>
      <c r="J117" s="40" t="s">
        <v>6</v>
      </c>
      <c r="K117" s="40"/>
      <c r="L117" s="40"/>
      <c r="M117" s="27" t="str">
        <f t="shared" si="3"/>
        <v>||</v>
      </c>
      <c r="N117" s="27" t="str" cm="1">
        <f t="array" aca="1" ref="N117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17" s="27" t="str" cm="1">
        <f t="array" aca="1" ref="O117" ca="1">IF(AND(TEXT(INDIRECT(ADDRESS(ROW()+1,COLUMN($N$2))),"0")=TEXT(Tableau2[[#This Row],[Number]],"0"),Tableau2[[#This Row],[Number]]&lt;&gt;Tableau2[[#This Row],[Parent]]),"Assembly","Part")</f>
        <v>Part</v>
      </c>
      <c r="P117" s="27" t="str" cm="1">
        <f t="array" ref="P1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Q117" s="27" cm="1">
        <f t="array" ref="Q1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117" s="27" t="str" cm="1">
        <f t="array" aca="1" ref="R117" ca="1">_xlfn.IFS(
  AND(Tableau2[[#This Row],[Category]]="Part",Tableau2[[#This Row],[Is_CreoToOracle]]&lt;&gt;""),INDEX(Tableau_LOTS_2[Gestion SAT],Tableau2[[#This Row],[Is_CreoToOracle]]),
  1,""
  )</f>
        <v>Y</v>
      </c>
      <c r="S117" s="27" t="str" cm="1">
        <f t="array" aca="1" ref="S1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117" s="27" t="str" cm="1">
        <f t="array" ref="U117">_xlfn.IFS(
Tableau2[[#This Row],[Is_CreoToOracle]]&lt;&gt;"",INDEX(Tableau_LOTS_2[Description],Tableau2[[#This Row],[Is_CreoToOracle]]),
TRUE,Tableau2[[#This Row],[Name]]
)</f>
        <v>HUA14578 - Screw MSC HXG ISO4017-M8X30-A2K-8_8 ou VDZ STL</v>
      </c>
      <c r="V117" s="27" cm="1">
        <f t="array" ref="V1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117" s="27" t="str" cm="1">
        <f t="array" aca="1" ref="W1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7" s="27" t="str">
        <f>TRIM(IF(ISNUMBER(SEARCH(" RAL",Tableau2[[#This Row],[Description]])),MID(Tableau2[[#This Row],[Description]],FIND(" RAL",Tableau2[[#This Row],[Description]]),8),""))</f>
        <v/>
      </c>
      <c r="Y117" s="27" t="str" cm="1">
        <f t="array" aca="1" ref="Y1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7" s="27" t="str" cm="1">
        <f t="array" aca="1" ref="Z1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17" s="27" t="str" cm="1">
        <f t="array" ref="AA117">_xlfn.IFS(
Tableau2[[#This Row],[Is_CreoToOracle]]&lt;&gt;"",INDEX(Tableau_LOTS_2[Critique],Tableau2[[#This Row],[Is_CreoToOracle]]),
TRUE,""
)</f>
        <v/>
      </c>
    </row>
    <row r="118" spans="1:27" s="20" customFormat="1" outlineLevel="2" x14ac:dyDescent="0.25">
      <c r="A118" s="37">
        <v>3</v>
      </c>
      <c r="B118" s="38"/>
      <c r="C118" s="39"/>
      <c r="D118" s="40">
        <v>3</v>
      </c>
      <c r="E118" s="40"/>
      <c r="F118" s="40"/>
      <c r="G118" s="27">
        <v>8</v>
      </c>
      <c r="H118" s="28" t="s">
        <v>2795</v>
      </c>
      <c r="I118" s="40" t="s">
        <v>2797</v>
      </c>
      <c r="J118" s="40" t="s">
        <v>6</v>
      </c>
      <c r="K118" s="40"/>
      <c r="L118" s="40" t="s">
        <v>5645</v>
      </c>
      <c r="M118" s="27" t="str">
        <f t="shared" si="3"/>
        <v>||</v>
      </c>
      <c r="N118" s="27" t="str" cm="1">
        <f t="array" aca="1" ref="N118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18" s="27" t="str" cm="1">
        <f t="array" aca="1" ref="O118" ca="1">IF(AND(TEXT(INDIRECT(ADDRESS(ROW()+1,COLUMN($N$2))),"0")=TEXT(Tableau2[[#This Row],[Number]],"0"),Tableau2[[#This Row],[Number]]&lt;&gt;Tableau2[[#This Row],[Parent]]),"Assembly","Part")</f>
        <v>Part</v>
      </c>
      <c r="P118" s="27" t="str" cm="1">
        <f t="array" ref="P1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118" s="27" cm="1">
        <f t="array" ref="Q1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118" s="27" t="str" cm="1">
        <f t="array" aca="1" ref="R118" ca="1">_xlfn.IFS(
  AND(Tableau2[[#This Row],[Category]]="Part",Tableau2[[#This Row],[Is_CreoToOracle]]&lt;&gt;""),INDEX(Tableau_LOTS_2[Gestion SAT],Tableau2[[#This Row],[Is_CreoToOracle]]),
  1,""
  )</f>
        <v>Y</v>
      </c>
      <c r="S118" s="27" t="str" cm="1">
        <f t="array" aca="1" ref="S1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118" s="27" t="str" cm="1">
        <f t="array" ref="U118">_xlfn.IFS(
Tableau2[[#This Row],[Is_CreoToOracle]]&lt;&gt;"",INDEX(Tableau_LOTS_2[Description],Tableau2[[#This Row],[Is_CreoToOracle]]),
TRUE,Tableau2[[#This Row],[Name]]
)</f>
        <v>HUA12780 - Washer PL WSH M8 x 18mm x 1.5mm STL A2K ou VDZ</v>
      </c>
      <c r="V118" s="27" cm="1">
        <f t="array" ref="V1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118" s="27" t="str" cm="1">
        <f t="array" aca="1" ref="W1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8" s="27" t="str">
        <f>TRIM(IF(ISNUMBER(SEARCH(" RAL",Tableau2[[#This Row],[Description]])),MID(Tableau2[[#This Row],[Description]],FIND(" RAL",Tableau2[[#This Row],[Description]]),8),""))</f>
        <v/>
      </c>
      <c r="Y118" s="27" t="str" cm="1">
        <f t="array" aca="1" ref="Y1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8" s="27" t="str" cm="1">
        <f t="array" aca="1" ref="Z1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18" s="27" t="str" cm="1">
        <f t="array" ref="AA118">_xlfn.IFS(
Tableau2[[#This Row],[Is_CreoToOracle]]&lt;&gt;"",INDEX(Tableau_LOTS_2[Critique],Tableau2[[#This Row],[Is_CreoToOracle]]),
TRUE,""
)</f>
        <v/>
      </c>
    </row>
    <row r="119" spans="1:27" s="20" customFormat="1" outlineLevel="2" x14ac:dyDescent="0.25">
      <c r="A119" s="37">
        <v>3</v>
      </c>
      <c r="B119" s="38"/>
      <c r="C119" s="39"/>
      <c r="D119" s="40">
        <v>3</v>
      </c>
      <c r="E119" s="40"/>
      <c r="F119" s="40"/>
      <c r="G119" s="27">
        <v>4</v>
      </c>
      <c r="H119" s="28" t="s">
        <v>2206</v>
      </c>
      <c r="I119" s="40" t="s">
        <v>5575</v>
      </c>
      <c r="J119" s="40" t="s">
        <v>6</v>
      </c>
      <c r="K119" s="40" t="s">
        <v>3724</v>
      </c>
      <c r="L119" s="40" t="s">
        <v>5576</v>
      </c>
      <c r="M119" s="27" t="str">
        <f t="shared" si="3"/>
        <v>||</v>
      </c>
      <c r="N119" s="27" t="str" cm="1">
        <f t="array" aca="1" ref="N119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19" s="27" t="str" cm="1">
        <f t="array" aca="1" ref="O119" ca="1">IF(AND(TEXT(INDIRECT(ADDRESS(ROW()+1,COLUMN($N$2))),"0")=TEXT(Tableau2[[#This Row],[Number]],"0"),Tableau2[[#This Row],[Number]]&lt;&gt;Tableau2[[#This Row],[Parent]]),"Assembly","Part")</f>
        <v>Part</v>
      </c>
      <c r="P119" s="27" t="str" cm="1">
        <f t="array" ref="P1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119" s="27" cm="1">
        <f t="array" ref="Q1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119" s="27" t="str" cm="1">
        <f t="array" aca="1" ref="R119" ca="1">_xlfn.IFS(
  AND(Tableau2[[#This Row],[Category]]="Part",Tableau2[[#This Row],[Is_CreoToOracle]]&lt;&gt;""),INDEX(Tableau_LOTS_2[Gestion SAT],Tableau2[[#This Row],[Is_CreoToOracle]]),
  1,""
  )</f>
        <v>Y</v>
      </c>
      <c r="S119" s="27" t="str" cm="1">
        <f t="array" aca="1" ref="S1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119" s="27" t="str" cm="1">
        <f t="array" ref="U119">_xlfn.IFS(
Tableau2[[#This Row],[Is_CreoToOracle]]&lt;&gt;"",INDEX(Tableau_LOTS_2[Description],Tableau2[[#This Row],[Is_CreoToOracle]]),
TRUE,Tableau2[[#This Row],[Name]]
)</f>
        <v>HUA12374 - Screw MSC HXG ISO4017-M10X30-A2K-8_8 ou VDZ STL</v>
      </c>
      <c r="V119" s="27" cm="1">
        <f t="array" ref="V1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19" s="27" t="str" cm="1">
        <f t="array" aca="1" ref="W1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9" s="27" t="str">
        <f>TRIM(IF(ISNUMBER(SEARCH(" RAL",Tableau2[[#This Row],[Description]])),MID(Tableau2[[#This Row],[Description]],FIND(" RAL",Tableau2[[#This Row],[Description]]),8),""))</f>
        <v/>
      </c>
      <c r="Y119" s="27" t="str" cm="1">
        <f t="array" aca="1" ref="Y1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9" s="27" t="str" cm="1">
        <f t="array" aca="1" ref="Z1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19" s="27" t="str" cm="1">
        <f t="array" ref="AA119">_xlfn.IFS(
Tableau2[[#This Row],[Is_CreoToOracle]]&lt;&gt;"",INDEX(Tableau_LOTS_2[Critique],Tableau2[[#This Row],[Is_CreoToOracle]]),
TRUE,""
)</f>
        <v/>
      </c>
    </row>
    <row r="120" spans="1:27" s="20" customFormat="1" outlineLevel="2" x14ac:dyDescent="0.25">
      <c r="A120" s="37">
        <v>3</v>
      </c>
      <c r="B120" s="38"/>
      <c r="C120" s="39"/>
      <c r="D120" s="40">
        <v>3</v>
      </c>
      <c r="E120" s="40"/>
      <c r="F120" s="40"/>
      <c r="G120" s="27">
        <v>8</v>
      </c>
      <c r="H120" s="28" t="s">
        <v>2775</v>
      </c>
      <c r="I120" s="40" t="s">
        <v>2776</v>
      </c>
      <c r="J120" s="40" t="s">
        <v>6</v>
      </c>
      <c r="K120" s="40"/>
      <c r="L120" s="40" t="s">
        <v>5577</v>
      </c>
      <c r="M120" s="27" t="str">
        <f t="shared" si="3"/>
        <v>||</v>
      </c>
      <c r="N120" s="27" t="str" cm="1">
        <f t="array" aca="1" ref="N120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20" s="27" t="str" cm="1">
        <f t="array" aca="1" ref="O120" ca="1">IF(AND(TEXT(INDIRECT(ADDRESS(ROW()+1,COLUMN($N$2))),"0")=TEXT(Tableau2[[#This Row],[Number]],"0"),Tableau2[[#This Row],[Number]]&lt;&gt;Tableau2[[#This Row],[Parent]]),"Assembly","Part")</f>
        <v>Part</v>
      </c>
      <c r="P120" s="27" t="str" cm="1">
        <f t="array" ref="P1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20" s="27" cm="1">
        <f t="array" ref="Q1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20" s="27" t="str" cm="1">
        <f t="array" aca="1" ref="R120" ca="1">_xlfn.IFS(
  AND(Tableau2[[#This Row],[Category]]="Part",Tableau2[[#This Row],[Is_CreoToOracle]]&lt;&gt;""),INDEX(Tableau_LOTS_2[Gestion SAT],Tableau2[[#This Row],[Is_CreoToOracle]]),
  1,""
  )</f>
        <v/>
      </c>
      <c r="S120" s="27" t="str" cm="1">
        <f t="array" aca="1" ref="S1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20" s="27" t="str" cm="1">
        <f t="array" ref="U120">_xlfn.IFS(
Tableau2[[#This Row],[Is_CreoToOracle]]&lt;&gt;"",INDEX(Tableau_LOTS_2[Description],Tableau2[[#This Row],[Is_CreoToOracle]]),
TRUE,Tableau2[[#This Row],[Name]]
)</f>
        <v>1503856 - Washer PL WSH M10 x 20mm x 2mm STL A2K ou VDZ</v>
      </c>
      <c r="V120" s="27" cm="1">
        <f t="array" ref="V1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120" s="27" t="str" cm="1">
        <f t="array" aca="1" ref="W1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0" s="27" t="str">
        <f>TRIM(IF(ISNUMBER(SEARCH(" RAL",Tableau2[[#This Row],[Description]])),MID(Tableau2[[#This Row],[Description]],FIND(" RAL",Tableau2[[#This Row],[Description]]),8),""))</f>
        <v/>
      </c>
      <c r="Y120" s="27" t="str" cm="1">
        <f t="array" aca="1" ref="Y1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0" s="27" t="str" cm="1">
        <f t="array" aca="1" ref="Z1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20" s="27" t="str" cm="1">
        <f t="array" ref="AA120">_xlfn.IFS(
Tableau2[[#This Row],[Is_CreoToOracle]]&lt;&gt;"",INDEX(Tableau_LOTS_2[Critique],Tableau2[[#This Row],[Is_CreoToOracle]]),
TRUE,""
)</f>
        <v/>
      </c>
    </row>
    <row r="121" spans="1:27" s="20" customFormat="1" outlineLevel="2" x14ac:dyDescent="0.25">
      <c r="A121" s="37">
        <v>3</v>
      </c>
      <c r="B121" s="38"/>
      <c r="C121" s="39"/>
      <c r="D121" s="40">
        <v>3</v>
      </c>
      <c r="E121" s="40"/>
      <c r="F121" s="40"/>
      <c r="G121" s="27">
        <v>4</v>
      </c>
      <c r="H121" s="28" t="s">
        <v>2221</v>
      </c>
      <c r="I121" s="40" t="s">
        <v>5646</v>
      </c>
      <c r="J121" s="40" t="s">
        <v>6</v>
      </c>
      <c r="K121" s="40" t="s">
        <v>3724</v>
      </c>
      <c r="L121" s="40" t="s">
        <v>5647</v>
      </c>
      <c r="M121" s="27" t="str">
        <f t="shared" si="3"/>
        <v>||</v>
      </c>
      <c r="N121" s="27" t="str" cm="1">
        <f t="array" aca="1" ref="N121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21" s="27" t="str" cm="1">
        <f t="array" aca="1" ref="O121" ca="1">IF(AND(TEXT(INDIRECT(ADDRESS(ROW()+1,COLUMN($N$2))),"0")=TEXT(Tableau2[[#This Row],[Number]],"0"),Tableau2[[#This Row],[Number]]&lt;&gt;Tableau2[[#This Row],[Parent]]),"Assembly","Part")</f>
        <v>Part</v>
      </c>
      <c r="P121" s="27" t="str" cm="1">
        <f t="array" ref="P1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121" s="27" cm="1">
        <f t="array" ref="Q1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121" s="27" t="str" cm="1">
        <f t="array" aca="1" ref="R121" ca="1">_xlfn.IFS(
  AND(Tableau2[[#This Row],[Category]]="Part",Tableau2[[#This Row],[Is_CreoToOracle]]&lt;&gt;""),INDEX(Tableau_LOTS_2[Gestion SAT],Tableau2[[#This Row],[Is_CreoToOracle]]),
  1,""
  )</f>
        <v>Y</v>
      </c>
      <c r="S121" s="27" t="str" cm="1">
        <f t="array" aca="1" ref="S1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121" s="27" t="str" cm="1">
        <f t="array" ref="U121">_xlfn.IFS(
Tableau2[[#This Row],[Is_CreoToOracle]]&lt;&gt;"",INDEX(Tableau_LOTS_2[Description],Tableau2[[#This Row],[Is_CreoToOracle]]),
TRUE,Tableau2[[#This Row],[Name]]
)</f>
        <v>HUA14600 - Screw MSC HXG ISO4017-M10X50-A2K-8_8 ou VDZ STL</v>
      </c>
      <c r="V121" s="27" cm="1">
        <f t="array" ref="V1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21" s="27" t="str" cm="1">
        <f t="array" aca="1" ref="W1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1" s="27" t="str">
        <f>TRIM(IF(ISNUMBER(SEARCH(" RAL",Tableau2[[#This Row],[Description]])),MID(Tableau2[[#This Row],[Description]],FIND(" RAL",Tableau2[[#This Row],[Description]]),8),""))</f>
        <v/>
      </c>
      <c r="Y121" s="27" t="str" cm="1">
        <f t="array" aca="1" ref="Y1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1" s="27" t="str" cm="1">
        <f t="array" aca="1" ref="Z1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21" s="27" t="str" cm="1">
        <f t="array" ref="AA121">_xlfn.IFS(
Tableau2[[#This Row],[Is_CreoToOracle]]&lt;&gt;"",INDEX(Tableau_LOTS_2[Critique],Tableau2[[#This Row],[Is_CreoToOracle]]),
TRUE,""
)</f>
        <v/>
      </c>
    </row>
    <row r="122" spans="1:27" s="20" customFormat="1" outlineLevel="2" x14ac:dyDescent="0.25">
      <c r="A122" s="37">
        <v>3</v>
      </c>
      <c r="B122" s="38"/>
      <c r="C122" s="39"/>
      <c r="D122" s="40">
        <v>3</v>
      </c>
      <c r="E122" s="40"/>
      <c r="F122" s="40"/>
      <c r="G122" s="27">
        <v>4</v>
      </c>
      <c r="H122" s="28" t="s">
        <v>2751</v>
      </c>
      <c r="I122" s="40" t="s">
        <v>2753</v>
      </c>
      <c r="J122" s="40" t="s">
        <v>6</v>
      </c>
      <c r="K122" s="40"/>
      <c r="L122" s="40" t="s">
        <v>5628</v>
      </c>
      <c r="M122" s="27" t="str">
        <f t="shared" si="3"/>
        <v>||</v>
      </c>
      <c r="N122" s="27" t="str" cm="1">
        <f t="array" aca="1" ref="N122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22" s="27" t="str" cm="1">
        <f t="array" aca="1" ref="O122" ca="1">IF(AND(TEXT(INDIRECT(ADDRESS(ROW()+1,COLUMN($N$2))),"0")=TEXT(Tableau2[[#This Row],[Number]],"0"),Tableau2[[#This Row],[Number]]&lt;&gt;Tableau2[[#This Row],[Parent]]),"Assembly","Part")</f>
        <v>Part</v>
      </c>
      <c r="P122" s="27" t="str" cm="1">
        <f t="array" ref="P1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22" s="27" cm="1">
        <f t="array" ref="Q1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22" s="27" t="str" cm="1">
        <f t="array" aca="1" ref="R122" ca="1">_xlfn.IFS(
  AND(Tableau2[[#This Row],[Category]]="Part",Tableau2[[#This Row],[Is_CreoToOracle]]&lt;&gt;""),INDEX(Tableau_LOTS_2[Gestion SAT],Tableau2[[#This Row],[Is_CreoToOracle]]),
  1,""
  )</f>
        <v>Y</v>
      </c>
      <c r="S122" s="27" t="str" cm="1">
        <f t="array" aca="1" ref="S1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22" s="27" t="str" cm="1">
        <f t="array" ref="U122">_xlfn.IFS(
Tableau2[[#This Row],[Is_CreoToOracle]]&lt;&gt;"",INDEX(Tableau_LOTS_2[Description],Tableau2[[#This Row],[Is_CreoToOracle]]),
TRUE,Tableau2[[#This Row],[Name]]
)</f>
        <v>HUA12590 - Washer SD CON SPRG M10 x 22mm x 1.6mm A2 INOX</v>
      </c>
      <c r="V122" s="27" cm="1">
        <f t="array" ref="V1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22" s="27" t="str" cm="1">
        <f t="array" aca="1" ref="W1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2" s="27" t="str">
        <f>TRIM(IF(ISNUMBER(SEARCH(" RAL",Tableau2[[#This Row],[Description]])),MID(Tableau2[[#This Row],[Description]],FIND(" RAL",Tableau2[[#This Row],[Description]]),8),""))</f>
        <v/>
      </c>
      <c r="Y122" s="27" t="str" cm="1">
        <f t="array" aca="1" ref="Y1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2" s="27" t="str" cm="1">
        <f t="array" aca="1" ref="Z1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22" s="27" t="str" cm="1">
        <f t="array" ref="AA122">_xlfn.IFS(
Tableau2[[#This Row],[Is_CreoToOracle]]&lt;&gt;"",INDEX(Tableau_LOTS_2[Critique],Tableau2[[#This Row],[Is_CreoToOracle]]),
TRUE,""
)</f>
        <v/>
      </c>
    </row>
    <row r="123" spans="1:27" s="20" customFormat="1" outlineLevel="1" x14ac:dyDescent="0.25">
      <c r="A123" s="37">
        <v>2</v>
      </c>
      <c r="B123" s="38"/>
      <c r="C123" s="39">
        <v>2</v>
      </c>
      <c r="D123" s="39"/>
      <c r="E123" s="39"/>
      <c r="F123" s="39"/>
      <c r="G123" s="30">
        <v>1</v>
      </c>
      <c r="H123" s="31">
        <v>34413820</v>
      </c>
      <c r="I123" s="39" t="s">
        <v>5648</v>
      </c>
      <c r="J123" s="48">
        <v>1</v>
      </c>
      <c r="K123" s="48" t="s">
        <v>3693</v>
      </c>
      <c r="L123" s="39" t="s">
        <v>5649</v>
      </c>
      <c r="M123" s="30" t="str">
        <f t="shared" si="3"/>
        <v>||</v>
      </c>
      <c r="N123" s="30" t="str" cm="1">
        <f t="array" aca="1" ref="N123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23" s="30" t="str" cm="1">
        <f t="array" aca="1" ref="O123" ca="1">IF(AND(TEXT(INDIRECT(ADDRESS(ROW()+1,COLUMN($N$2))),"0")=TEXT(Tableau2[[#This Row],[Number]],"0"),Tableau2[[#This Row],[Number]]&lt;&gt;Tableau2[[#This Row],[Parent]]),"Assembly","Part")</f>
        <v>Part</v>
      </c>
      <c r="P123" s="30" cm="1">
        <f t="array" ref="P1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34413820</v>
      </c>
      <c r="Q123" s="30" t="str" cm="1">
        <f t="array" ref="Q1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23" s="30" t="str" cm="1">
        <f t="array" aca="1" ref="R123" ca="1">_xlfn.IFS(
  AND(Tableau2[[#This Row],[Category]]="Part",Tableau2[[#This Row],[Is_CreoToOracle]]&lt;&gt;""),INDEX(Tableau_LOTS_2[Gestion SAT],Tableau2[[#This Row],[Is_CreoToOracle]]),
  1,""
  )</f>
        <v/>
      </c>
      <c r="S123" s="30" t="str" cm="1">
        <f t="array" aca="1" ref="S1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3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34413820_01</v>
      </c>
      <c r="U123" s="30" t="str" cm="1">
        <f t="array" ref="U123">_xlfn.IFS(
Tableau2[[#This Row],[Is_CreoToOracle]]&lt;&gt;"",INDEX(Tableau_LOTS_2[Description],Tableau2[[#This Row],[Is_CreoToOracle]]),
TRUE,Tableau2[[#This Row],[Name]]
)</f>
        <v>PLA 34413820 GVXL UPS INSULATED MIDDLE BAR SUPPORT</v>
      </c>
      <c r="V123" s="30" cm="1">
        <f t="array" ref="V1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23" s="30" t="str" cm="1">
        <f t="array" aca="1" ref="W1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123" s="30" t="str">
        <f>TRIM(IF(ISNUMBER(SEARCH(" RAL",Tableau2[[#This Row],[Description]])),MID(Tableau2[[#This Row],[Description]],FIND(" RAL",Tableau2[[#This Row],[Description]]),8),""))</f>
        <v/>
      </c>
      <c r="Y123" s="30" t="str" cm="1">
        <f t="array" aca="1" ref="Y1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123" s="30" t="str" cm="1">
        <f t="array" aca="1" ref="Z1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23" s="30" t="str" cm="1">
        <f t="array" ref="AA123">_xlfn.IFS(
Tableau2[[#This Row],[Is_CreoToOracle]]&lt;&gt;"",INDEX(Tableau_LOTS_2[Critique],Tableau2[[#This Row],[Is_CreoToOracle]]),
TRUE,""
)</f>
        <v/>
      </c>
    </row>
    <row r="124" spans="1:27" s="20" customFormat="1" outlineLevel="1" x14ac:dyDescent="0.25">
      <c r="A124" s="37">
        <v>2</v>
      </c>
      <c r="B124" s="38"/>
      <c r="C124" s="39">
        <v>2</v>
      </c>
      <c r="D124" s="39"/>
      <c r="E124" s="39"/>
      <c r="F124" s="39"/>
      <c r="G124" s="30">
        <v>1</v>
      </c>
      <c r="H124" s="31">
        <v>34413981</v>
      </c>
      <c r="I124" s="39" t="s">
        <v>5650</v>
      </c>
      <c r="J124" s="48">
        <v>1</v>
      </c>
      <c r="K124" s="48" t="s">
        <v>3693</v>
      </c>
      <c r="L124" s="39" t="s">
        <v>5651</v>
      </c>
      <c r="M124" s="30" t="str">
        <f t="shared" si="3"/>
        <v>||</v>
      </c>
      <c r="N124" s="30" t="str" cm="1">
        <f t="array" aca="1" ref="N124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24" s="30" t="str" cm="1">
        <f t="array" aca="1" ref="O124" ca="1">IF(AND(TEXT(INDIRECT(ADDRESS(ROW()+1,COLUMN($N$2))),"0")=TEXT(Tableau2[[#This Row],[Number]],"0"),Tableau2[[#This Row],[Number]]&lt;&gt;Tableau2[[#This Row],[Parent]]),"Assembly","Part")</f>
        <v>Part</v>
      </c>
      <c r="P124" s="30" cm="1">
        <f t="array" ref="P1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34413981</v>
      </c>
      <c r="Q124" s="30" t="str" cm="1">
        <f t="array" ref="Q1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24" s="30" t="str" cm="1">
        <f t="array" aca="1" ref="R124" ca="1">_xlfn.IFS(
  AND(Tableau2[[#This Row],[Category]]="Part",Tableau2[[#This Row],[Is_CreoToOracle]]&lt;&gt;""),INDEX(Tableau_LOTS_2[Gestion SAT],Tableau2[[#This Row],[Is_CreoToOracle]]),
  1,""
  )</f>
        <v/>
      </c>
      <c r="S124" s="30" t="str" cm="1">
        <f t="array" aca="1" ref="S1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4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34413981_01</v>
      </c>
      <c r="U124" s="30" t="str" cm="1">
        <f t="array" ref="U124">_xlfn.IFS(
Tableau2[[#This Row],[Is_CreoToOracle]]&lt;&gt;"",INDEX(Tableau_LOTS_2[Description],Tableau2[[#This Row],[Is_CreoToOracle]]),
TRUE,Tableau2[[#This Row],[Name]]
)</f>
        <v>PLA 34413981 GVXL UPS TOP INSULATED MIDDLE BAR SUPPORT</v>
      </c>
      <c r="V124" s="30" cm="1">
        <f t="array" ref="V1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24" s="30" t="str" cm="1">
        <f t="array" aca="1" ref="W1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124" s="30" t="str">
        <f>TRIM(IF(ISNUMBER(SEARCH(" RAL",Tableau2[[#This Row],[Description]])),MID(Tableau2[[#This Row],[Description]],FIND(" RAL",Tableau2[[#This Row],[Description]]),8),""))</f>
        <v/>
      </c>
      <c r="Y124" s="30" t="str" cm="1">
        <f t="array" aca="1" ref="Y1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124" s="30" t="str" cm="1">
        <f t="array" aca="1" ref="Z1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24" s="30" t="str" cm="1">
        <f t="array" ref="AA124">_xlfn.IFS(
Tableau2[[#This Row],[Is_CreoToOracle]]&lt;&gt;"",INDEX(Tableau_LOTS_2[Critique],Tableau2[[#This Row],[Is_CreoToOracle]]),
TRUE,""
)</f>
        <v/>
      </c>
    </row>
    <row r="125" spans="1:27" s="14" customFormat="1" outlineLevel="1" x14ac:dyDescent="0.25">
      <c r="A125" s="32">
        <v>2</v>
      </c>
      <c r="B125" s="34"/>
      <c r="C125" s="35">
        <v>2</v>
      </c>
      <c r="D125" s="35"/>
      <c r="E125" s="35"/>
      <c r="F125" s="35"/>
      <c r="G125" s="16">
        <v>1</v>
      </c>
      <c r="H125" s="26" t="s">
        <v>5902</v>
      </c>
      <c r="I125" s="35" t="s">
        <v>5652</v>
      </c>
      <c r="J125" s="46" t="s">
        <v>5572</v>
      </c>
      <c r="K125" s="35"/>
      <c r="L125" s="35" t="s">
        <v>5653</v>
      </c>
      <c r="M125" s="16" t="str">
        <f t="shared" si="3"/>
        <v>||</v>
      </c>
      <c r="N125" s="16" t="str" cm="1">
        <f t="array" aca="1" ref="N125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25" s="16" t="str" cm="1">
        <f t="array" aca="1" ref="O125" ca="1">IF(AND(TEXT(INDIRECT(ADDRESS(ROW()+1,COLUMN($N$2))),"0")=TEXT(Tableau2[[#This Row],[Number]],"0"),Tableau2[[#This Row],[Number]]&lt;&gt;Tableau2[[#This Row],[Parent]]),"Assembly","Part")</f>
        <v>Assembly</v>
      </c>
      <c r="P125" s="16" t="str" cm="1">
        <f t="array" ref="P1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34413804_SCR</v>
      </c>
      <c r="Q125" s="16" t="str" cm="1">
        <f t="array" ref="Q1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25" s="16" t="str" cm="1">
        <f t="array" aca="1" ref="R125" ca="1">_xlfn.IFS(
  AND(Tableau2[[#This Row],[Category]]="Part",Tableau2[[#This Row],[Is_CreoToOracle]]&lt;&gt;""),INDEX(Tableau_LOTS_2[Gestion SAT],Tableau2[[#This Row],[Is_CreoToOracle]]),
  1,""
  )</f>
        <v/>
      </c>
      <c r="S125" s="16" t="str" cm="1">
        <f t="array" aca="1" ref="S1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34413804_SCR</v>
      </c>
      <c r="U125" s="16" t="str" cm="1">
        <f t="array" ref="U125">_xlfn.IFS(
Tableau2[[#This Row],[Is_CreoToOracle]]&lt;&gt;"",INDEX(Tableau_LOTS_2[Description],Tableau2[[#This Row],[Is_CreoToOracle]]),
TRUE,Tableau2[[#This Row],[Name]]
)</f>
        <v>COP 34413804 GVXL UPS SHORT INPUT MAIN CONNECTION BAR SCR</v>
      </c>
      <c r="V125" s="16" cm="1">
        <f t="array" ref="V1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25" s="16" t="str" cm="1">
        <f t="array" aca="1" ref="W1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25" s="16" t="str">
        <f>TRIM(IF(ISNUMBER(SEARCH(" RAL",Tableau2[[#This Row],[Description]])),MID(Tableau2[[#This Row],[Description]],FIND(" RAL",Tableau2[[#This Row],[Description]]),8),""))</f>
        <v/>
      </c>
      <c r="Y125" s="16" t="str" cm="1">
        <f t="array" aca="1" ref="Y1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5" s="16" t="str" cm="1">
        <f t="array" aca="1" ref="Z1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25" s="16" t="str" cm="1">
        <f t="array" ref="AA125">_xlfn.IFS(
Tableau2[[#This Row],[Is_CreoToOracle]]&lt;&gt;"",INDEX(Tableau_LOTS_2[Critique],Tableau2[[#This Row],[Is_CreoToOracle]]),
TRUE,""
)</f>
        <v/>
      </c>
    </row>
    <row r="126" spans="1:27" s="20" customFormat="1" outlineLevel="2" x14ac:dyDescent="0.25">
      <c r="A126" s="37">
        <v>3</v>
      </c>
      <c r="B126" s="38"/>
      <c r="C126" s="39"/>
      <c r="D126" s="40">
        <v>3</v>
      </c>
      <c r="E126" s="40"/>
      <c r="F126" s="40"/>
      <c r="G126" s="27">
        <v>1</v>
      </c>
      <c r="H126" s="28">
        <v>34413804</v>
      </c>
      <c r="I126" s="40" t="s">
        <v>5654</v>
      </c>
      <c r="J126" s="44">
        <v>1</v>
      </c>
      <c r="K126" s="40" t="s">
        <v>3609</v>
      </c>
      <c r="L126" s="40" t="s">
        <v>5655</v>
      </c>
      <c r="M126" s="27" t="str">
        <f t="shared" si="3"/>
        <v>||</v>
      </c>
      <c r="N126" s="27" t="str" cm="1">
        <f t="array" aca="1" ref="N126" ca="1">IFERROR(LOOKUP(2,1/(INDIRECT(ADDRESS(ROW($A$2),COLUMN($A$2))&amp;":"&amp;ADDRESS(ROW(),COLUMN($A$2)))=(Tableau2[[#This Row],[Level]]-1)),INDIRECT(ADDRESS(ROW($H$2),COLUMN($H$2))&amp;":"&amp;ADDRESS(ROW(),COLUMN($H$2)))),"")</f>
        <v>34413804_SCR</v>
      </c>
      <c r="O126" s="27" t="str" cm="1">
        <f t="array" aca="1" ref="O126" ca="1">IF(AND(TEXT(INDIRECT(ADDRESS(ROW()+1,COLUMN($N$2))),"0")=TEXT(Tableau2[[#This Row],[Number]],"0"),Tableau2[[#This Row],[Number]]&lt;&gt;Tableau2[[#This Row],[Parent]]),"Assembly","Part")</f>
        <v>Part</v>
      </c>
      <c r="P126" s="27" cm="1">
        <f t="array" ref="P1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34413804</v>
      </c>
      <c r="Q126" s="27" t="str" cm="1">
        <f t="array" ref="Q1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26" s="27" t="str" cm="1">
        <f t="array" aca="1" ref="R126" ca="1">_xlfn.IFS(
  AND(Tableau2[[#This Row],[Category]]="Part",Tableau2[[#This Row],[Is_CreoToOracle]]&lt;&gt;""),INDEX(Tableau_LOTS_2[Gestion SAT],Tableau2[[#This Row],[Is_CreoToOracle]]),
  1,""
  )</f>
        <v/>
      </c>
      <c r="S126" s="27" t="str" cm="1">
        <f t="array" aca="1" ref="S1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34413804_01</v>
      </c>
      <c r="U126" s="27" t="str" cm="1">
        <f t="array" ref="U126">_xlfn.IFS(
Tableau2[[#This Row],[Is_CreoToOracle]]&lt;&gt;"",INDEX(Tableau_LOTS_2[Description],Tableau2[[#This Row],[Is_CreoToOracle]]),
TRUE,Tableau2[[#This Row],[Name]]
)</f>
        <v>COP 34413804 GVXL UPS SHORT INPUT MAIN CONNECTION BAR</v>
      </c>
      <c r="V126" s="27" cm="1">
        <f t="array" ref="V1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26" s="27" t="str" cm="1">
        <f t="array" aca="1" ref="W1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26" s="27" t="str">
        <f>TRIM(IF(ISNUMBER(SEARCH(" RAL",Tableau2[[#This Row],[Description]])),MID(Tableau2[[#This Row],[Description]],FIND(" RAL",Tableau2[[#This Row],[Description]]),8),""))</f>
        <v/>
      </c>
      <c r="Y126" s="27" t="str" cm="1">
        <f t="array" aca="1" ref="Y1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26" s="27" t="str" cm="1">
        <f t="array" aca="1" ref="Z1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26" s="27" t="str" cm="1">
        <f t="array" ref="AA126">_xlfn.IFS(
Tableau2[[#This Row],[Is_CreoToOracle]]&lt;&gt;"",INDEX(Tableau_LOTS_2[Critique],Tableau2[[#This Row],[Is_CreoToOracle]]),
TRUE,""
)</f>
        <v/>
      </c>
    </row>
    <row r="127" spans="1:27" s="20" customFormat="1" outlineLevel="2" x14ac:dyDescent="0.25">
      <c r="A127" s="37">
        <v>3</v>
      </c>
      <c r="B127" s="38"/>
      <c r="C127" s="39"/>
      <c r="D127" s="40">
        <v>3</v>
      </c>
      <c r="E127" s="40"/>
      <c r="F127" s="40"/>
      <c r="G127" s="27">
        <v>2</v>
      </c>
      <c r="H127" s="28" t="s">
        <v>2221</v>
      </c>
      <c r="I127" s="40" t="s">
        <v>5646</v>
      </c>
      <c r="J127" s="40" t="s">
        <v>6</v>
      </c>
      <c r="K127" s="40" t="s">
        <v>3724</v>
      </c>
      <c r="L127" s="40" t="s">
        <v>5647</v>
      </c>
      <c r="M127" s="27" t="str">
        <f t="shared" si="3"/>
        <v>||</v>
      </c>
      <c r="N127" s="27" t="str" cm="1">
        <f t="array" aca="1" ref="N127" ca="1">IFERROR(LOOKUP(2,1/(INDIRECT(ADDRESS(ROW($A$2),COLUMN($A$2))&amp;":"&amp;ADDRESS(ROW(),COLUMN($A$2)))=(Tableau2[[#This Row],[Level]]-1)),INDIRECT(ADDRESS(ROW($H$2),COLUMN($H$2))&amp;":"&amp;ADDRESS(ROW(),COLUMN($H$2)))),"")</f>
        <v>34413804_SCR</v>
      </c>
      <c r="O127" s="27" t="str" cm="1">
        <f t="array" aca="1" ref="O127" ca="1">IF(AND(TEXT(INDIRECT(ADDRESS(ROW()+1,COLUMN($N$2))),"0")=TEXT(Tableau2[[#This Row],[Number]],"0"),Tableau2[[#This Row],[Number]]&lt;&gt;Tableau2[[#This Row],[Parent]]),"Assembly","Part")</f>
        <v>Part</v>
      </c>
      <c r="P127" s="27" t="str" cm="1">
        <f t="array" ref="P1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127" s="27" cm="1">
        <f t="array" ref="Q1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127" s="27" t="str" cm="1">
        <f t="array" aca="1" ref="R127" ca="1">_xlfn.IFS(
  AND(Tableau2[[#This Row],[Category]]="Part",Tableau2[[#This Row],[Is_CreoToOracle]]&lt;&gt;""),INDEX(Tableau_LOTS_2[Gestion SAT],Tableau2[[#This Row],[Is_CreoToOracle]]),
  1,""
  )</f>
        <v>Y</v>
      </c>
      <c r="S127" s="27" t="str" cm="1">
        <f t="array" aca="1" ref="S1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127" s="27" t="str" cm="1">
        <f t="array" ref="U127">_xlfn.IFS(
Tableau2[[#This Row],[Is_CreoToOracle]]&lt;&gt;"",INDEX(Tableau_LOTS_2[Description],Tableau2[[#This Row],[Is_CreoToOracle]]),
TRUE,Tableau2[[#This Row],[Name]]
)</f>
        <v>HUA14600 - Screw MSC HXG ISO4017-M10X50-A2K-8_8 ou VDZ STL</v>
      </c>
      <c r="V127" s="27" cm="1">
        <f t="array" ref="V1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27" s="27" t="str" cm="1">
        <f t="array" aca="1" ref="W1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7" s="27" t="str">
        <f>TRIM(IF(ISNUMBER(SEARCH(" RAL",Tableau2[[#This Row],[Description]])),MID(Tableau2[[#This Row],[Description]],FIND(" RAL",Tableau2[[#This Row],[Description]]),8),""))</f>
        <v/>
      </c>
      <c r="Y127" s="27" t="str" cm="1">
        <f t="array" aca="1" ref="Y1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7" s="27" t="str" cm="1">
        <f t="array" aca="1" ref="Z1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27" s="27" t="str" cm="1">
        <f t="array" ref="AA127">_xlfn.IFS(
Tableau2[[#This Row],[Is_CreoToOracle]]&lt;&gt;"",INDEX(Tableau_LOTS_2[Critique],Tableau2[[#This Row],[Is_CreoToOracle]]),
TRUE,""
)</f>
        <v/>
      </c>
    </row>
    <row r="128" spans="1:27" s="20" customFormat="1" outlineLevel="2" x14ac:dyDescent="0.25">
      <c r="A128" s="37">
        <v>3</v>
      </c>
      <c r="B128" s="38"/>
      <c r="C128" s="39"/>
      <c r="D128" s="40">
        <v>3</v>
      </c>
      <c r="E128" s="40"/>
      <c r="F128" s="40"/>
      <c r="G128" s="27">
        <v>2</v>
      </c>
      <c r="H128" s="28" t="s">
        <v>2751</v>
      </c>
      <c r="I128" s="40" t="s">
        <v>2753</v>
      </c>
      <c r="J128" s="40" t="s">
        <v>6</v>
      </c>
      <c r="K128" s="40"/>
      <c r="L128" s="40" t="s">
        <v>5628</v>
      </c>
      <c r="M128" s="27" t="str">
        <f t="shared" si="3"/>
        <v>||</v>
      </c>
      <c r="N128" s="27" t="str" cm="1">
        <f t="array" aca="1" ref="N128" ca="1">IFERROR(LOOKUP(2,1/(INDIRECT(ADDRESS(ROW($A$2),COLUMN($A$2))&amp;":"&amp;ADDRESS(ROW(),COLUMN($A$2)))=(Tableau2[[#This Row],[Level]]-1)),INDIRECT(ADDRESS(ROW($H$2),COLUMN($H$2))&amp;":"&amp;ADDRESS(ROW(),COLUMN($H$2)))),"")</f>
        <v>34413804_SCR</v>
      </c>
      <c r="O128" s="27" t="str" cm="1">
        <f t="array" aca="1" ref="O128" ca="1">IF(AND(TEXT(INDIRECT(ADDRESS(ROW()+1,COLUMN($N$2))),"0")=TEXT(Tableau2[[#This Row],[Number]],"0"),Tableau2[[#This Row],[Number]]&lt;&gt;Tableau2[[#This Row],[Parent]]),"Assembly","Part")</f>
        <v>Part</v>
      </c>
      <c r="P128" s="27" t="str" cm="1">
        <f t="array" ref="P1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28" s="27" cm="1">
        <f t="array" ref="Q1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28" s="27" t="str" cm="1">
        <f t="array" aca="1" ref="R128" ca="1">_xlfn.IFS(
  AND(Tableau2[[#This Row],[Category]]="Part",Tableau2[[#This Row],[Is_CreoToOracle]]&lt;&gt;""),INDEX(Tableau_LOTS_2[Gestion SAT],Tableau2[[#This Row],[Is_CreoToOracle]]),
  1,""
  )</f>
        <v>Y</v>
      </c>
      <c r="S128" s="27" t="str" cm="1">
        <f t="array" aca="1" ref="S1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28" s="27" t="str" cm="1">
        <f t="array" ref="U128">_xlfn.IFS(
Tableau2[[#This Row],[Is_CreoToOracle]]&lt;&gt;"",INDEX(Tableau_LOTS_2[Description],Tableau2[[#This Row],[Is_CreoToOracle]]),
TRUE,Tableau2[[#This Row],[Name]]
)</f>
        <v>HUA12590 - Washer SD CON SPRG M10 x 22mm x 1.6mm A2 INOX</v>
      </c>
      <c r="V128" s="27" cm="1">
        <f t="array" ref="V1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28" s="27" t="str" cm="1">
        <f t="array" aca="1" ref="W1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8" s="27" t="str">
        <f>TRIM(IF(ISNUMBER(SEARCH(" RAL",Tableau2[[#This Row],[Description]])),MID(Tableau2[[#This Row],[Description]],FIND(" RAL",Tableau2[[#This Row],[Description]]),8),""))</f>
        <v/>
      </c>
      <c r="Y128" s="27" t="str" cm="1">
        <f t="array" aca="1" ref="Y1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8" s="27" t="str" cm="1">
        <f t="array" aca="1" ref="Z1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28" s="27" t="str" cm="1">
        <f t="array" ref="AA128">_xlfn.IFS(
Tableau2[[#This Row],[Is_CreoToOracle]]&lt;&gt;"",INDEX(Tableau_LOTS_2[Critique],Tableau2[[#This Row],[Is_CreoToOracle]]),
TRUE,""
)</f>
        <v/>
      </c>
    </row>
    <row r="129" spans="1:27" s="20" customFormat="1" outlineLevel="2" x14ac:dyDescent="0.25">
      <c r="A129" s="37">
        <v>3</v>
      </c>
      <c r="B129" s="38"/>
      <c r="C129" s="39"/>
      <c r="D129" s="40">
        <v>3</v>
      </c>
      <c r="E129" s="40"/>
      <c r="F129" s="40"/>
      <c r="G129" s="27">
        <v>2</v>
      </c>
      <c r="H129" s="28" t="s">
        <v>2775</v>
      </c>
      <c r="I129" s="40" t="s">
        <v>2776</v>
      </c>
      <c r="J129" s="40" t="s">
        <v>6</v>
      </c>
      <c r="K129" s="40"/>
      <c r="L129" s="40" t="s">
        <v>5577</v>
      </c>
      <c r="M129" s="27" t="str">
        <f t="shared" si="3"/>
        <v>||</v>
      </c>
      <c r="N129" s="27" t="str" cm="1">
        <f t="array" aca="1" ref="N129" ca="1">IFERROR(LOOKUP(2,1/(INDIRECT(ADDRESS(ROW($A$2),COLUMN($A$2))&amp;":"&amp;ADDRESS(ROW(),COLUMN($A$2)))=(Tableau2[[#This Row],[Level]]-1)),INDIRECT(ADDRESS(ROW($H$2),COLUMN($H$2))&amp;":"&amp;ADDRESS(ROW(),COLUMN($H$2)))),"")</f>
        <v>34413804_SCR</v>
      </c>
      <c r="O129" s="27" t="str" cm="1">
        <f t="array" aca="1" ref="O129" ca="1">IF(AND(TEXT(INDIRECT(ADDRESS(ROW()+1,COLUMN($N$2))),"0")=TEXT(Tableau2[[#This Row],[Number]],"0"),Tableau2[[#This Row],[Number]]&lt;&gt;Tableau2[[#This Row],[Parent]]),"Assembly","Part")</f>
        <v>Part</v>
      </c>
      <c r="P129" s="27" t="str" cm="1">
        <f t="array" ref="P1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29" s="27" cm="1">
        <f t="array" ref="Q1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29" s="27" t="str" cm="1">
        <f t="array" aca="1" ref="R129" ca="1">_xlfn.IFS(
  AND(Tableau2[[#This Row],[Category]]="Part",Tableau2[[#This Row],[Is_CreoToOracle]]&lt;&gt;""),INDEX(Tableau_LOTS_2[Gestion SAT],Tableau2[[#This Row],[Is_CreoToOracle]]),
  1,""
  )</f>
        <v/>
      </c>
      <c r="S129" s="27" t="str" cm="1">
        <f t="array" aca="1" ref="S1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29" s="27" t="str" cm="1">
        <f t="array" ref="U129">_xlfn.IFS(
Tableau2[[#This Row],[Is_CreoToOracle]]&lt;&gt;"",INDEX(Tableau_LOTS_2[Description],Tableau2[[#This Row],[Is_CreoToOracle]]),
TRUE,Tableau2[[#This Row],[Name]]
)</f>
        <v>1503856 - Washer PL WSH M10 x 20mm x 2mm STL A2K ou VDZ</v>
      </c>
      <c r="V129" s="27" cm="1">
        <f t="array" ref="V1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29" s="27" t="str" cm="1">
        <f t="array" aca="1" ref="W1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9" s="27" t="str">
        <f>TRIM(IF(ISNUMBER(SEARCH(" RAL",Tableau2[[#This Row],[Description]])),MID(Tableau2[[#This Row],[Description]],FIND(" RAL",Tableau2[[#This Row],[Description]]),8),""))</f>
        <v/>
      </c>
      <c r="Y129" s="27" t="str" cm="1">
        <f t="array" aca="1" ref="Y1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9" s="27" t="str" cm="1">
        <f t="array" aca="1" ref="Z1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29" s="27" t="str" cm="1">
        <f t="array" ref="AA129">_xlfn.IFS(
Tableau2[[#This Row],[Is_CreoToOracle]]&lt;&gt;"",INDEX(Tableau_LOTS_2[Critique],Tableau2[[#This Row],[Is_CreoToOracle]]),
TRUE,""
)</f>
        <v/>
      </c>
    </row>
    <row r="130" spans="1:27" s="20" customFormat="1" outlineLevel="2" x14ac:dyDescent="0.25">
      <c r="A130" s="37">
        <v>3</v>
      </c>
      <c r="B130" s="38"/>
      <c r="C130" s="39"/>
      <c r="D130" s="40">
        <v>3</v>
      </c>
      <c r="E130" s="40"/>
      <c r="F130" s="40"/>
      <c r="G130" s="27">
        <v>4</v>
      </c>
      <c r="H130" s="28" t="s">
        <v>2407</v>
      </c>
      <c r="I130" s="40" t="s">
        <v>5644</v>
      </c>
      <c r="J130" s="40" t="s">
        <v>6</v>
      </c>
      <c r="K130" s="40"/>
      <c r="L130" s="40"/>
      <c r="M130" s="27" t="str">
        <f t="shared" si="3"/>
        <v>||</v>
      </c>
      <c r="N130" s="27" t="str" cm="1">
        <f t="array" aca="1" ref="N130" ca="1">IFERROR(LOOKUP(2,1/(INDIRECT(ADDRESS(ROW($A$2),COLUMN($A$2))&amp;":"&amp;ADDRESS(ROW(),COLUMN($A$2)))=(Tableau2[[#This Row],[Level]]-1)),INDIRECT(ADDRESS(ROW($H$2),COLUMN($H$2))&amp;":"&amp;ADDRESS(ROW(),COLUMN($H$2)))),"")</f>
        <v>34413804_SCR</v>
      </c>
      <c r="O130" s="27" t="str" cm="1">
        <f t="array" aca="1" ref="O130" ca="1">IF(AND(TEXT(INDIRECT(ADDRESS(ROW()+1,COLUMN($N$2))),"0")=TEXT(Tableau2[[#This Row],[Number]],"0"),Tableau2[[#This Row],[Number]]&lt;&gt;Tableau2[[#This Row],[Parent]]),"Assembly","Part")</f>
        <v>Part</v>
      </c>
      <c r="P130" s="27" t="str" cm="1">
        <f t="array" ref="P1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Q130" s="27" cm="1">
        <f t="array" ref="Q1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130" s="27" t="str" cm="1">
        <f t="array" aca="1" ref="R130" ca="1">_xlfn.IFS(
  AND(Tableau2[[#This Row],[Category]]="Part",Tableau2[[#This Row],[Is_CreoToOracle]]&lt;&gt;""),INDEX(Tableau_LOTS_2[Gestion SAT],Tableau2[[#This Row],[Is_CreoToOracle]]),
  1,""
  )</f>
        <v>Y</v>
      </c>
      <c r="S130" s="27" t="str" cm="1">
        <f t="array" aca="1" ref="S13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130" s="27" t="str" cm="1">
        <f t="array" ref="U130">_xlfn.IFS(
Tableau2[[#This Row],[Is_CreoToOracle]]&lt;&gt;"",INDEX(Tableau_LOTS_2[Description],Tableau2[[#This Row],[Is_CreoToOracle]]),
TRUE,Tableau2[[#This Row],[Name]]
)</f>
        <v>HUA14578 - Screw MSC HXG ISO4017-M8X30-A2K-8_8 ou VDZ STL</v>
      </c>
      <c r="V130" s="27" cm="1">
        <f t="array" ref="V1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30" s="27" t="str" cm="1">
        <f t="array" aca="1" ref="W1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30" s="27" t="str">
        <f>TRIM(IF(ISNUMBER(SEARCH(" RAL",Tableau2[[#This Row],[Description]])),MID(Tableau2[[#This Row],[Description]],FIND(" RAL",Tableau2[[#This Row],[Description]]),8),""))</f>
        <v/>
      </c>
      <c r="Y130" s="27" t="str" cm="1">
        <f t="array" aca="1" ref="Y1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0" s="27" t="str" cm="1">
        <f t="array" aca="1" ref="Z1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30" s="27" t="str" cm="1">
        <f t="array" ref="AA130">_xlfn.IFS(
Tableau2[[#This Row],[Is_CreoToOracle]]&lt;&gt;"",INDEX(Tableau_LOTS_2[Critique],Tableau2[[#This Row],[Is_CreoToOracle]]),
TRUE,""
)</f>
        <v/>
      </c>
    </row>
    <row r="131" spans="1:27" s="20" customFormat="1" outlineLevel="2" x14ac:dyDescent="0.25">
      <c r="A131" s="37">
        <v>3</v>
      </c>
      <c r="B131" s="38"/>
      <c r="C131" s="39"/>
      <c r="D131" s="40">
        <v>3</v>
      </c>
      <c r="E131" s="40"/>
      <c r="F131" s="40"/>
      <c r="G131" s="27">
        <v>4</v>
      </c>
      <c r="H131" s="28" t="s">
        <v>2795</v>
      </c>
      <c r="I131" s="40" t="s">
        <v>2797</v>
      </c>
      <c r="J131" s="40" t="s">
        <v>6</v>
      </c>
      <c r="K131" s="40"/>
      <c r="L131" s="40" t="s">
        <v>5645</v>
      </c>
      <c r="M131" s="27" t="str">
        <f t="shared" si="3"/>
        <v>||</v>
      </c>
      <c r="N131" s="27" t="str" cm="1">
        <f t="array" aca="1" ref="N131" ca="1">IFERROR(LOOKUP(2,1/(INDIRECT(ADDRESS(ROW($A$2),COLUMN($A$2))&amp;":"&amp;ADDRESS(ROW(),COLUMN($A$2)))=(Tableau2[[#This Row],[Level]]-1)),INDIRECT(ADDRESS(ROW($H$2),COLUMN($H$2))&amp;":"&amp;ADDRESS(ROW(),COLUMN($H$2)))),"")</f>
        <v>34413804_SCR</v>
      </c>
      <c r="O131" s="27" t="str" cm="1">
        <f t="array" aca="1" ref="O131" ca="1">IF(AND(TEXT(INDIRECT(ADDRESS(ROW()+1,COLUMN($N$2))),"0")=TEXT(Tableau2[[#This Row],[Number]],"0"),Tableau2[[#This Row],[Number]]&lt;&gt;Tableau2[[#This Row],[Parent]]),"Assembly","Part")</f>
        <v>Part</v>
      </c>
      <c r="P131" s="27" t="str" cm="1">
        <f t="array" ref="P1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131" s="27" cm="1">
        <f t="array" ref="Q1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131" s="27" t="str" cm="1">
        <f t="array" aca="1" ref="R131" ca="1">_xlfn.IFS(
  AND(Tableau2[[#This Row],[Category]]="Part",Tableau2[[#This Row],[Is_CreoToOracle]]&lt;&gt;""),INDEX(Tableau_LOTS_2[Gestion SAT],Tableau2[[#This Row],[Is_CreoToOracle]]),
  1,""
  )</f>
        <v>Y</v>
      </c>
      <c r="S131" s="27" t="str" cm="1">
        <f t="array" aca="1" ref="S13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131" s="27" t="str" cm="1">
        <f t="array" ref="U131">_xlfn.IFS(
Tableau2[[#This Row],[Is_CreoToOracle]]&lt;&gt;"",INDEX(Tableau_LOTS_2[Description],Tableau2[[#This Row],[Is_CreoToOracle]]),
TRUE,Tableau2[[#This Row],[Name]]
)</f>
        <v>HUA12780 - Washer PL WSH M8 x 18mm x 1.5mm STL A2K ou VDZ</v>
      </c>
      <c r="V131" s="27" cm="1">
        <f t="array" ref="V1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31" s="27" t="str" cm="1">
        <f t="array" aca="1" ref="W1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31" s="27" t="str">
        <f>TRIM(IF(ISNUMBER(SEARCH(" RAL",Tableau2[[#This Row],[Description]])),MID(Tableau2[[#This Row],[Description]],FIND(" RAL",Tableau2[[#This Row],[Description]]),8),""))</f>
        <v/>
      </c>
      <c r="Y131" s="27" t="str" cm="1">
        <f t="array" aca="1" ref="Y1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1" s="27" t="str" cm="1">
        <f t="array" aca="1" ref="Z1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31" s="27" t="str" cm="1">
        <f t="array" ref="AA131">_xlfn.IFS(
Tableau2[[#This Row],[Is_CreoToOracle]]&lt;&gt;"",INDEX(Tableau_LOTS_2[Critique],Tableau2[[#This Row],[Is_CreoToOracle]]),
TRUE,""
)</f>
        <v/>
      </c>
    </row>
    <row r="132" spans="1:27" s="20" customFormat="1" outlineLevel="1" x14ac:dyDescent="0.25">
      <c r="A132" s="37">
        <v>2</v>
      </c>
      <c r="B132" s="38"/>
      <c r="C132" s="39">
        <v>2</v>
      </c>
      <c r="D132" s="39"/>
      <c r="E132" s="39"/>
      <c r="F132" s="39"/>
      <c r="G132" s="30">
        <v>4</v>
      </c>
      <c r="H132" s="31">
        <v>34413817</v>
      </c>
      <c r="I132" s="39" t="s">
        <v>5656</v>
      </c>
      <c r="J132" s="48">
        <v>1</v>
      </c>
      <c r="K132" s="48" t="s">
        <v>3609</v>
      </c>
      <c r="L132" s="39" t="s">
        <v>5657</v>
      </c>
      <c r="M132" s="30" t="str">
        <f t="shared" si="3"/>
        <v>||</v>
      </c>
      <c r="N132" s="30" t="str" cm="1">
        <f t="array" aca="1" ref="N132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32" s="30" t="str" cm="1">
        <f t="array" aca="1" ref="O132" ca="1">IF(AND(TEXT(INDIRECT(ADDRESS(ROW()+1,COLUMN($N$2))),"0")=TEXT(Tableau2[[#This Row],[Number]],"0"),Tableau2[[#This Row],[Number]]&lt;&gt;Tableau2[[#This Row],[Parent]]),"Assembly","Part")</f>
        <v>Part</v>
      </c>
      <c r="P132" s="30" cm="1">
        <f t="array" ref="P1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34413817</v>
      </c>
      <c r="Q132" s="30" t="str" cm="1">
        <f t="array" ref="Q1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2" s="30" t="str" cm="1">
        <f t="array" aca="1" ref="R132" ca="1">_xlfn.IFS(
  AND(Tableau2[[#This Row],[Category]]="Part",Tableau2[[#This Row],[Is_CreoToOracle]]&lt;&gt;""),INDEX(Tableau_LOTS_2[Gestion SAT],Tableau2[[#This Row],[Is_CreoToOracle]]),
  1,""
  )</f>
        <v/>
      </c>
      <c r="S132" s="30" t="str" cm="1">
        <f t="array" aca="1" ref="S13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2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34413817_01</v>
      </c>
      <c r="U132" s="30" t="str" cm="1">
        <f t="array" ref="U132">_xlfn.IFS(
Tableau2[[#This Row],[Is_CreoToOracle]]&lt;&gt;"",INDEX(Tableau_LOTS_2[Description],Tableau2[[#This Row],[Is_CreoToOracle]]),
TRUE,Tableau2[[#This Row],[Name]]
)</f>
        <v>COP 34413817 GVXL UPS MAINS1 L1-L3 4</v>
      </c>
      <c r="V132" s="30" cm="1">
        <f t="array" ref="V1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32" s="30" t="str" cm="1">
        <f t="array" aca="1" ref="W1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32" s="30" t="str">
        <f>TRIM(IF(ISNUMBER(SEARCH(" RAL",Tableau2[[#This Row],[Description]])),MID(Tableau2[[#This Row],[Description]],FIND(" RAL",Tableau2[[#This Row],[Description]]),8),""))</f>
        <v/>
      </c>
      <c r="Y132" s="30" t="str" cm="1">
        <f t="array" aca="1" ref="Y1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32" s="30" t="str" cm="1">
        <f t="array" aca="1" ref="Z1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32" s="30" t="str" cm="1">
        <f t="array" ref="AA132">_xlfn.IFS(
Tableau2[[#This Row],[Is_CreoToOracle]]&lt;&gt;"",INDEX(Tableau_LOTS_2[Critique],Tableau2[[#This Row],[Is_CreoToOracle]]),
TRUE,""
)</f>
        <v/>
      </c>
    </row>
    <row r="133" spans="1:27" s="20" customFormat="1" outlineLevel="1" x14ac:dyDescent="0.25">
      <c r="A133" s="37">
        <v>2</v>
      </c>
      <c r="B133" s="38"/>
      <c r="C133" s="39">
        <v>2</v>
      </c>
      <c r="D133" s="39"/>
      <c r="E133" s="39"/>
      <c r="F133" s="39"/>
      <c r="G133" s="30">
        <v>2</v>
      </c>
      <c r="H133" s="31">
        <v>34413810</v>
      </c>
      <c r="I133" s="39" t="s">
        <v>5658</v>
      </c>
      <c r="J133" s="48">
        <v>1</v>
      </c>
      <c r="K133" s="48" t="s">
        <v>3609</v>
      </c>
      <c r="L133" s="39" t="s">
        <v>5659</v>
      </c>
      <c r="M133" s="30" t="str">
        <f t="shared" si="3"/>
        <v>||</v>
      </c>
      <c r="N133" s="30" t="str" cm="1">
        <f t="array" aca="1" ref="N133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33" s="30" t="str" cm="1">
        <f t="array" aca="1" ref="O133" ca="1">IF(AND(TEXT(INDIRECT(ADDRESS(ROW()+1,COLUMN($N$2))),"0")=TEXT(Tableau2[[#This Row],[Number]],"0"),Tableau2[[#This Row],[Number]]&lt;&gt;Tableau2[[#This Row],[Parent]]),"Assembly","Part")</f>
        <v>Part</v>
      </c>
      <c r="P133" s="30" cm="1">
        <f t="array" ref="P1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34413810</v>
      </c>
      <c r="Q133" s="30" t="str" cm="1">
        <f t="array" ref="Q1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3" s="30" t="str" cm="1">
        <f t="array" aca="1" ref="R133" ca="1">_xlfn.IFS(
  AND(Tableau2[[#This Row],[Category]]="Part",Tableau2[[#This Row],[Is_CreoToOracle]]&lt;&gt;""),INDEX(Tableau_LOTS_2[Gestion SAT],Tableau2[[#This Row],[Is_CreoToOracle]]),
  1,""
  )</f>
        <v/>
      </c>
      <c r="S133" s="30" t="str" cm="1">
        <f t="array" aca="1" ref="S1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3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34413810_01</v>
      </c>
      <c r="U133" s="30" t="str" cm="1">
        <f t="array" ref="U133">_xlfn.IFS(
Tableau2[[#This Row],[Is_CreoToOracle]]&lt;&gt;"",INDEX(Tableau_LOTS_2[Description],Tableau2[[#This Row],[Is_CreoToOracle]]),
TRUE,Tableau2[[#This Row],[Name]]
)</f>
        <v>COP 34413810 GVXL UPS MAINS1 L2 4</v>
      </c>
      <c r="V133" s="30" cm="1">
        <f t="array" ref="V1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33" s="30" t="str" cm="1">
        <f t="array" aca="1" ref="W13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33" s="30" t="str">
        <f>TRIM(IF(ISNUMBER(SEARCH(" RAL",Tableau2[[#This Row],[Description]])),MID(Tableau2[[#This Row],[Description]],FIND(" RAL",Tableau2[[#This Row],[Description]]),8),""))</f>
        <v/>
      </c>
      <c r="Y133" s="30" t="str" cm="1">
        <f t="array" aca="1" ref="Y13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33" s="30" t="str" cm="1">
        <f t="array" aca="1" ref="Z1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33" s="30" t="str" cm="1">
        <f t="array" ref="AA133">_xlfn.IFS(
Tableau2[[#This Row],[Is_CreoToOracle]]&lt;&gt;"",INDEX(Tableau_LOTS_2[Critique],Tableau2[[#This Row],[Is_CreoToOracle]]),
TRUE,""
)</f>
        <v/>
      </c>
    </row>
    <row r="134" spans="1:27" s="14" customFormat="1" outlineLevel="1" x14ac:dyDescent="0.25">
      <c r="A134" s="32">
        <v>2</v>
      </c>
      <c r="B134" s="34"/>
      <c r="C134" s="35">
        <v>2</v>
      </c>
      <c r="D134" s="35"/>
      <c r="E134" s="35"/>
      <c r="F134" s="35"/>
      <c r="G134" s="16">
        <v>2</v>
      </c>
      <c r="H134" s="26" t="s">
        <v>5903</v>
      </c>
      <c r="I134" s="35" t="s">
        <v>5660</v>
      </c>
      <c r="J134" s="46">
        <v>1</v>
      </c>
      <c r="K134" s="35"/>
      <c r="L134" s="35" t="s">
        <v>5661</v>
      </c>
      <c r="M134" s="16" t="str">
        <f t="shared" si="3"/>
        <v>||</v>
      </c>
      <c r="N134" s="16" t="str" cm="1">
        <f t="array" aca="1" ref="N134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34" s="16" t="str" cm="1">
        <f t="array" aca="1" ref="O134" ca="1">IF(AND(TEXT(INDIRECT(ADDRESS(ROW()+1,COLUMN($N$2))),"0")=TEXT(Tableau2[[#This Row],[Number]],"0"),Tableau2[[#This Row],[Number]]&lt;&gt;Tableau2[[#This Row],[Parent]]),"Assembly","Part")</f>
        <v>Assembly</v>
      </c>
      <c r="P134" s="16" t="str" cm="1">
        <f t="array" ref="P1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34413996_SCR</v>
      </c>
      <c r="Q134" s="16" t="str" cm="1">
        <f t="array" ref="Q1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4" s="16" t="str" cm="1">
        <f t="array" aca="1" ref="R134" ca="1">_xlfn.IFS(
  AND(Tableau2[[#This Row],[Category]]="Part",Tableau2[[#This Row],[Is_CreoToOracle]]&lt;&gt;""),INDEX(Tableau_LOTS_2[Gestion SAT],Tableau2[[#This Row],[Is_CreoToOracle]]),
  1,""
  )</f>
        <v/>
      </c>
      <c r="S134" s="16" t="str" cm="1">
        <f t="array" aca="1" ref="S1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34413996_SCR</v>
      </c>
      <c r="U134" s="16" t="str" cm="1">
        <f t="array" ref="U134">_xlfn.IFS(
Tableau2[[#This Row],[Is_CreoToOracle]]&lt;&gt;"",INDEX(Tableau_LOTS_2[Description],Tableau2[[#This Row],[Is_CreoToOracle]]),
TRUE,Tableau2[[#This Row],[Name]]
)</f>
        <v>PLA 34413966 GVXL UPS DOUBLE BAR SPACER SCR</v>
      </c>
      <c r="V134" s="16" cm="1">
        <f t="array" ref="V1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34" s="16" t="str" cm="1">
        <f t="array" aca="1" ref="W1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34" s="16" t="str">
        <f>TRIM(IF(ISNUMBER(SEARCH(" RAL",Tableau2[[#This Row],[Description]])),MID(Tableau2[[#This Row],[Description]],FIND(" RAL",Tableau2[[#This Row],[Description]]),8),""))</f>
        <v/>
      </c>
      <c r="Y134" s="16" t="str" cm="1">
        <f t="array" aca="1" ref="Y1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4" s="16" t="str" cm="1">
        <f t="array" aca="1" ref="Z1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34" s="16" t="str" cm="1">
        <f t="array" ref="AA134">_xlfn.IFS(
Tableau2[[#This Row],[Is_CreoToOracle]]&lt;&gt;"",INDEX(Tableau_LOTS_2[Critique],Tableau2[[#This Row],[Is_CreoToOracle]]),
TRUE,""
)</f>
        <v/>
      </c>
    </row>
    <row r="135" spans="1:27" s="20" customFormat="1" outlineLevel="2" x14ac:dyDescent="0.25">
      <c r="A135" s="37">
        <v>3</v>
      </c>
      <c r="B135" s="38"/>
      <c r="C135" s="39"/>
      <c r="D135" s="40">
        <v>3</v>
      </c>
      <c r="E135" s="40"/>
      <c r="F135" s="40"/>
      <c r="G135" s="27">
        <v>2</v>
      </c>
      <c r="H135" s="28">
        <v>34413996</v>
      </c>
      <c r="I135" s="40" t="s">
        <v>5662</v>
      </c>
      <c r="J135" s="44">
        <v>1</v>
      </c>
      <c r="K135" s="40" t="s">
        <v>3693</v>
      </c>
      <c r="L135" s="40" t="s">
        <v>5663</v>
      </c>
      <c r="M135" s="27" t="str">
        <f t="shared" si="3"/>
        <v>||</v>
      </c>
      <c r="N135" s="27" t="str" cm="1">
        <f t="array" aca="1" ref="N135" ca="1">IFERROR(LOOKUP(2,1/(INDIRECT(ADDRESS(ROW($A$2),COLUMN($A$2))&amp;":"&amp;ADDRESS(ROW(),COLUMN($A$2)))=(Tableau2[[#This Row],[Level]]-1)),INDIRECT(ADDRESS(ROW($H$2),COLUMN($H$2))&amp;":"&amp;ADDRESS(ROW(),COLUMN($H$2)))),"")</f>
        <v>34413996_SCR</v>
      </c>
      <c r="O135" s="27" t="str" cm="1">
        <f t="array" aca="1" ref="O135" ca="1">IF(AND(TEXT(INDIRECT(ADDRESS(ROW()+1,COLUMN($N$2))),"0")=TEXT(Tableau2[[#This Row],[Number]],"0"),Tableau2[[#This Row],[Number]]&lt;&gt;Tableau2[[#This Row],[Parent]]),"Assembly","Part")</f>
        <v>Part</v>
      </c>
      <c r="P135" s="27" cm="1">
        <f t="array" ref="P1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</v>
      </c>
      <c r="Q135" s="27" t="str" cm="1">
        <f t="array" ref="Q1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5" s="27" t="str" cm="1">
        <f t="array" aca="1" ref="R135" ca="1">_xlfn.IFS(
  AND(Tableau2[[#This Row],[Category]]="Part",Tableau2[[#This Row],[Is_CreoToOracle]]&lt;&gt;""),INDEX(Tableau_LOTS_2[Gestion SAT],Tableau2[[#This Row],[Is_CreoToOracle]]),
  1,""
  )</f>
        <v/>
      </c>
      <c r="S135" s="27" t="str" cm="1">
        <f t="array" aca="1" ref="S1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34413996_01</v>
      </c>
      <c r="U135" s="27" t="str" cm="1">
        <f t="array" ref="U135">_xlfn.IFS(
Tableau2[[#This Row],[Is_CreoToOracle]]&lt;&gt;"",INDEX(Tableau_LOTS_2[Description],Tableau2[[#This Row],[Is_CreoToOracle]]),
TRUE,Tableau2[[#This Row],[Name]]
)</f>
        <v>PLA 34413966 GVXL UPS DOUBLE BAR SPACER</v>
      </c>
      <c r="V135" s="27" cm="1">
        <f t="array" ref="V1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35" s="27" t="str" cm="1">
        <f t="array" aca="1" ref="W1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135" s="27" t="str">
        <f>TRIM(IF(ISNUMBER(SEARCH(" RAL",Tableau2[[#This Row],[Description]])),MID(Tableau2[[#This Row],[Description]],FIND(" RAL",Tableau2[[#This Row],[Description]]),8),""))</f>
        <v/>
      </c>
      <c r="Y135" s="27" t="str" cm="1">
        <f t="array" aca="1" ref="Y1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135" s="27" t="str" cm="1">
        <f t="array" aca="1" ref="Z1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35" s="27" t="str" cm="1">
        <f t="array" ref="AA135">_xlfn.IFS(
Tableau2[[#This Row],[Is_CreoToOracle]]&lt;&gt;"",INDEX(Tableau_LOTS_2[Critique],Tableau2[[#This Row],[Is_CreoToOracle]]),
TRUE,""
)</f>
        <v/>
      </c>
    </row>
    <row r="136" spans="1:27" s="20" customFormat="1" outlineLevel="2" x14ac:dyDescent="0.25">
      <c r="A136" s="37">
        <v>3</v>
      </c>
      <c r="B136" s="38"/>
      <c r="C136" s="39"/>
      <c r="D136" s="40">
        <v>3</v>
      </c>
      <c r="E136" s="40"/>
      <c r="F136" s="40"/>
      <c r="G136" s="27">
        <v>4</v>
      </c>
      <c r="H136" s="28" t="s">
        <v>2221</v>
      </c>
      <c r="I136" s="40" t="s">
        <v>5646</v>
      </c>
      <c r="J136" s="40" t="s">
        <v>6</v>
      </c>
      <c r="K136" s="40" t="s">
        <v>3724</v>
      </c>
      <c r="L136" s="40" t="s">
        <v>5647</v>
      </c>
      <c r="M136" s="27" t="str">
        <f t="shared" si="3"/>
        <v>||</v>
      </c>
      <c r="N136" s="27" t="str" cm="1">
        <f t="array" aca="1" ref="N136" ca="1">IFERROR(LOOKUP(2,1/(INDIRECT(ADDRESS(ROW($A$2),COLUMN($A$2))&amp;":"&amp;ADDRESS(ROW(),COLUMN($A$2)))=(Tableau2[[#This Row],[Level]]-1)),INDIRECT(ADDRESS(ROW($H$2),COLUMN($H$2))&amp;":"&amp;ADDRESS(ROW(),COLUMN($H$2)))),"")</f>
        <v>34413996_SCR</v>
      </c>
      <c r="O136" s="27" t="str" cm="1">
        <f t="array" aca="1" ref="O136" ca="1">IF(AND(TEXT(INDIRECT(ADDRESS(ROW()+1,COLUMN($N$2))),"0")=TEXT(Tableau2[[#This Row],[Number]],"0"),Tableau2[[#This Row],[Number]]&lt;&gt;Tableau2[[#This Row],[Parent]]),"Assembly","Part")</f>
        <v>Part</v>
      </c>
      <c r="P136" s="27" t="str" cm="1">
        <f t="array" ref="P1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136" s="27" cm="1">
        <f t="array" ref="Q1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136" s="27" t="str" cm="1">
        <f t="array" aca="1" ref="R136" ca="1">_xlfn.IFS(
  AND(Tableau2[[#This Row],[Category]]="Part",Tableau2[[#This Row],[Is_CreoToOracle]]&lt;&gt;""),INDEX(Tableau_LOTS_2[Gestion SAT],Tableau2[[#This Row],[Is_CreoToOracle]]),
  1,""
  )</f>
        <v>Y</v>
      </c>
      <c r="S136" s="27" t="str" cm="1">
        <f t="array" aca="1" ref="S1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136" s="27" t="str" cm="1">
        <f t="array" ref="U136">_xlfn.IFS(
Tableau2[[#This Row],[Is_CreoToOracle]]&lt;&gt;"",INDEX(Tableau_LOTS_2[Description],Tableau2[[#This Row],[Is_CreoToOracle]]),
TRUE,Tableau2[[#This Row],[Name]]
)</f>
        <v>HUA14600 - Screw MSC HXG ISO4017-M10X50-A2K-8_8 ou VDZ STL</v>
      </c>
      <c r="V136" s="27" cm="1">
        <f t="array" ref="V1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36" s="27" t="str" cm="1">
        <f t="array" aca="1" ref="W1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36" s="27" t="str">
        <f>TRIM(IF(ISNUMBER(SEARCH(" RAL",Tableau2[[#This Row],[Description]])),MID(Tableau2[[#This Row],[Description]],FIND(" RAL",Tableau2[[#This Row],[Description]]),8),""))</f>
        <v/>
      </c>
      <c r="Y136" s="27" t="str" cm="1">
        <f t="array" aca="1" ref="Y1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6" s="27" t="str" cm="1">
        <f t="array" aca="1" ref="Z1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36" s="27" t="str" cm="1">
        <f t="array" ref="AA136">_xlfn.IFS(
Tableau2[[#This Row],[Is_CreoToOracle]]&lt;&gt;"",INDEX(Tableau_LOTS_2[Critique],Tableau2[[#This Row],[Is_CreoToOracle]]),
TRUE,""
)</f>
        <v/>
      </c>
    </row>
    <row r="137" spans="1:27" s="20" customFormat="1" outlineLevel="2" x14ac:dyDescent="0.25">
      <c r="A137" s="37">
        <v>3</v>
      </c>
      <c r="B137" s="38"/>
      <c r="C137" s="39"/>
      <c r="D137" s="40">
        <v>3</v>
      </c>
      <c r="E137" s="40"/>
      <c r="F137" s="40"/>
      <c r="G137" s="27">
        <v>4</v>
      </c>
      <c r="H137" s="28" t="s">
        <v>2751</v>
      </c>
      <c r="I137" s="40" t="s">
        <v>2753</v>
      </c>
      <c r="J137" s="40" t="s">
        <v>6</v>
      </c>
      <c r="K137" s="40"/>
      <c r="L137" s="40" t="s">
        <v>5628</v>
      </c>
      <c r="M137" s="27" t="str">
        <f t="shared" si="3"/>
        <v>||</v>
      </c>
      <c r="N137" s="27" t="str" cm="1">
        <f t="array" aca="1" ref="N137" ca="1">IFERROR(LOOKUP(2,1/(INDIRECT(ADDRESS(ROW($A$2),COLUMN($A$2))&amp;":"&amp;ADDRESS(ROW(),COLUMN($A$2)))=(Tableau2[[#This Row],[Level]]-1)),INDIRECT(ADDRESS(ROW($H$2),COLUMN($H$2))&amp;":"&amp;ADDRESS(ROW(),COLUMN($H$2)))),"")</f>
        <v>34413996_SCR</v>
      </c>
      <c r="O137" s="27" t="str" cm="1">
        <f t="array" aca="1" ref="O137" ca="1">IF(AND(TEXT(INDIRECT(ADDRESS(ROW()+1,COLUMN($N$2))),"0")=TEXT(Tableau2[[#This Row],[Number]],"0"),Tableau2[[#This Row],[Number]]&lt;&gt;Tableau2[[#This Row],[Parent]]),"Assembly","Part")</f>
        <v>Part</v>
      </c>
      <c r="P137" s="27" t="str" cm="1">
        <f t="array" ref="P1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37" s="27" cm="1">
        <f t="array" ref="Q1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37" s="27" t="str" cm="1">
        <f t="array" aca="1" ref="R137" ca="1">_xlfn.IFS(
  AND(Tableau2[[#This Row],[Category]]="Part",Tableau2[[#This Row],[Is_CreoToOracle]]&lt;&gt;""),INDEX(Tableau_LOTS_2[Gestion SAT],Tableau2[[#This Row],[Is_CreoToOracle]]),
  1,""
  )</f>
        <v>Y</v>
      </c>
      <c r="S137" s="27" t="str" cm="1">
        <f t="array" aca="1" ref="S1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37" s="27" t="str" cm="1">
        <f t="array" ref="U137">_xlfn.IFS(
Tableau2[[#This Row],[Is_CreoToOracle]]&lt;&gt;"",INDEX(Tableau_LOTS_2[Description],Tableau2[[#This Row],[Is_CreoToOracle]]),
TRUE,Tableau2[[#This Row],[Name]]
)</f>
        <v>HUA12590 - Washer SD CON SPRG M10 x 22mm x 1.6mm A2 INOX</v>
      </c>
      <c r="V137" s="27" cm="1">
        <f t="array" ref="V1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37" s="27" t="str" cm="1">
        <f t="array" aca="1" ref="W1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37" s="27" t="str">
        <f>TRIM(IF(ISNUMBER(SEARCH(" RAL",Tableau2[[#This Row],[Description]])),MID(Tableau2[[#This Row],[Description]],FIND(" RAL",Tableau2[[#This Row],[Description]]),8),""))</f>
        <v/>
      </c>
      <c r="Y137" s="27" t="str" cm="1">
        <f t="array" aca="1" ref="Y1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7" s="27" t="str" cm="1">
        <f t="array" aca="1" ref="Z1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37" s="27" t="str" cm="1">
        <f t="array" ref="AA137">_xlfn.IFS(
Tableau2[[#This Row],[Is_CreoToOracle]]&lt;&gt;"",INDEX(Tableau_LOTS_2[Critique],Tableau2[[#This Row],[Is_CreoToOracle]]),
TRUE,""
)</f>
        <v/>
      </c>
    </row>
    <row r="138" spans="1:27" s="14" customFormat="1" outlineLevel="1" x14ac:dyDescent="0.25">
      <c r="A138" s="32">
        <v>2</v>
      </c>
      <c r="B138" s="34"/>
      <c r="C138" s="35">
        <v>2</v>
      </c>
      <c r="D138" s="35"/>
      <c r="E138" s="35"/>
      <c r="F138" s="35"/>
      <c r="G138" s="16">
        <v>1</v>
      </c>
      <c r="H138" s="26" t="s">
        <v>5904</v>
      </c>
      <c r="I138" s="35" t="s">
        <v>5664</v>
      </c>
      <c r="J138" s="46">
        <v>1</v>
      </c>
      <c r="K138" s="35"/>
      <c r="L138" s="35" t="s">
        <v>5665</v>
      </c>
      <c r="M138" s="16" t="str">
        <f t="shared" si="3"/>
        <v>||</v>
      </c>
      <c r="N138" s="16" t="str" cm="1">
        <f t="array" aca="1" ref="N138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38" s="16" t="str" cm="1">
        <f t="array" aca="1" ref="O138" ca="1">IF(AND(TEXT(INDIRECT(ADDRESS(ROW()+1,COLUMN($N$2))),"0")=TEXT(Tableau2[[#This Row],[Number]],"0"),Tableau2[[#This Row],[Number]]&lt;&gt;Tableau2[[#This Row],[Parent]]),"Assembly","Part")</f>
        <v>Assembly</v>
      </c>
      <c r="P138" s="16" t="str" cm="1">
        <f t="array" ref="P1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34413938_SCR2</v>
      </c>
      <c r="Q138" s="16" t="str" cm="1">
        <f t="array" ref="Q1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8" s="16" t="str" cm="1">
        <f t="array" aca="1" ref="R138" ca="1">_xlfn.IFS(
  AND(Tableau2[[#This Row],[Category]]="Part",Tableau2[[#This Row],[Is_CreoToOracle]]&lt;&gt;""),INDEX(Tableau_LOTS_2[Gestion SAT],Tableau2[[#This Row],[Is_CreoToOracle]]),
  1,""
  )</f>
        <v/>
      </c>
      <c r="S138" s="16" t="str" cm="1">
        <f t="array" aca="1" ref="S1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8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34413938_SCR2</v>
      </c>
      <c r="U138" s="16" t="str" cm="1">
        <f t="array" ref="U138">_xlfn.IFS(
Tableau2[[#This Row],[Is_CreoToOracle]]&lt;&gt;"",INDEX(Tableau_LOTS_2[Description],Tableau2[[#This Row],[Is_CreoToOracle]]),
TRUE,Tableau2[[#This Row],[Name]]
)</f>
        <v>34413938_scr2</v>
      </c>
      <c r="V138" s="16" cm="1">
        <f t="array" ref="V1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38" s="16" t="str" cm="1">
        <f t="array" aca="1" ref="W1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38" s="16" t="str">
        <f>TRIM(IF(ISNUMBER(SEARCH(" RAL",Tableau2[[#This Row],[Description]])),MID(Tableau2[[#This Row],[Description]],FIND(" RAL",Tableau2[[#This Row],[Description]]),8),""))</f>
        <v/>
      </c>
      <c r="Y138" s="16" t="str" cm="1">
        <f t="array" aca="1" ref="Y1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8" s="16" t="str" cm="1">
        <f t="array" aca="1" ref="Z1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38" s="16" t="str" cm="1">
        <f t="array" ref="AA138">_xlfn.IFS(
Tableau2[[#This Row],[Is_CreoToOracle]]&lt;&gt;"",INDEX(Tableau_LOTS_2[Critique],Tableau2[[#This Row],[Is_CreoToOracle]]),
TRUE,""
)</f>
        <v/>
      </c>
    </row>
    <row r="139" spans="1:27" s="20" customFormat="1" outlineLevel="2" x14ac:dyDescent="0.25">
      <c r="A139" s="37">
        <v>3</v>
      </c>
      <c r="B139" s="38"/>
      <c r="C139" s="39"/>
      <c r="D139" s="40">
        <v>3</v>
      </c>
      <c r="E139" s="40"/>
      <c r="F139" s="40"/>
      <c r="G139" s="27">
        <v>1</v>
      </c>
      <c r="H139" s="28">
        <v>34413938</v>
      </c>
      <c r="I139" s="40" t="s">
        <v>5602</v>
      </c>
      <c r="J139" s="44">
        <v>1</v>
      </c>
      <c r="K139" s="40" t="s">
        <v>3693</v>
      </c>
      <c r="L139" s="40" t="s">
        <v>5601</v>
      </c>
      <c r="M139" s="27" t="str">
        <f t="shared" si="3"/>
        <v>||</v>
      </c>
      <c r="N139" s="27" t="str" cm="1">
        <f t="array" aca="1" ref="N139" ca="1">IFERROR(LOOKUP(2,1/(INDIRECT(ADDRESS(ROW($A$2),COLUMN($A$2))&amp;":"&amp;ADDRESS(ROW(),COLUMN($A$2)))=(Tableau2[[#This Row],[Level]]-1)),INDIRECT(ADDRESS(ROW($H$2),COLUMN($H$2))&amp;":"&amp;ADDRESS(ROW(),COLUMN($H$2)))),"")</f>
        <v>34413938_SCR2</v>
      </c>
      <c r="O139" s="27" t="str" cm="1">
        <f t="array" aca="1" ref="O139" ca="1">IF(AND(TEXT(INDIRECT(ADDRESS(ROW()+1,COLUMN($N$2))),"0")=TEXT(Tableau2[[#This Row],[Number]],"0"),Tableau2[[#This Row],[Number]]&lt;&gt;Tableau2[[#This Row],[Parent]]),"Assembly","Part")</f>
        <v>Part</v>
      </c>
      <c r="P139" s="27" cm="1">
        <f t="array" ref="P1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Q139" s="27" t="str" cm="1">
        <f t="array" ref="Q1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9" s="27" t="str" cm="1">
        <f t="array" aca="1" ref="R139" ca="1">_xlfn.IFS(
  AND(Tableau2[[#This Row],[Category]]="Part",Tableau2[[#This Row],[Is_CreoToOracle]]&lt;&gt;""),INDEX(Tableau_LOTS_2[Gestion SAT],Tableau2[[#This Row],[Is_CreoToOracle]]),
  1,""
  )</f>
        <v/>
      </c>
      <c r="S139" s="27" t="str" cm="1">
        <f t="array" aca="1" ref="S1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U139" s="27" t="str" cm="1">
        <f t="array" ref="U139">_xlfn.IFS(
Tableau2[[#This Row],[Is_CreoToOracle]]&lt;&gt;"",INDEX(Tableau_LOTS_2[Description],Tableau2[[#This Row],[Is_CreoToOracle]]),
TRUE,Tableau2[[#This Row],[Name]]
)</f>
        <v>PLA 34413938 GVXL UPS GVXL CROSS-BAR SUPPORT</v>
      </c>
      <c r="V139" s="27" cm="1">
        <f t="array" ref="V1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39" s="27" t="str" cm="1">
        <f t="array" aca="1" ref="W1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139" s="27" t="str">
        <f>TRIM(IF(ISNUMBER(SEARCH(" RAL",Tableau2[[#This Row],[Description]])),MID(Tableau2[[#This Row],[Description]],FIND(" RAL",Tableau2[[#This Row],[Description]]),8),""))</f>
        <v/>
      </c>
      <c r="Y139" s="27" t="str" cm="1">
        <f t="array" aca="1" ref="Y1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139" s="27" t="str" cm="1">
        <f t="array" aca="1" ref="Z1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39" s="27" t="str" cm="1">
        <f t="array" ref="AA139">_xlfn.IFS(
Tableau2[[#This Row],[Is_CreoToOracle]]&lt;&gt;"",INDEX(Tableau_LOTS_2[Critique],Tableau2[[#This Row],[Is_CreoToOracle]]),
TRUE,""
)</f>
        <v/>
      </c>
    </row>
    <row r="140" spans="1:27" s="20" customFormat="1" outlineLevel="2" x14ac:dyDescent="0.25">
      <c r="A140" s="37">
        <v>3</v>
      </c>
      <c r="B140" s="38"/>
      <c r="C140" s="39"/>
      <c r="D140" s="40">
        <v>3</v>
      </c>
      <c r="E140" s="40"/>
      <c r="F140" s="40"/>
      <c r="G140" s="27">
        <v>2</v>
      </c>
      <c r="H140" s="28" t="s">
        <v>2227</v>
      </c>
      <c r="I140" s="40" t="s">
        <v>5666</v>
      </c>
      <c r="J140" s="40" t="s">
        <v>6</v>
      </c>
      <c r="K140" s="40" t="s">
        <v>3724</v>
      </c>
      <c r="L140" s="40" t="s">
        <v>5667</v>
      </c>
      <c r="M140" s="27" t="str">
        <f t="shared" si="3"/>
        <v>||</v>
      </c>
      <c r="N140" s="27" t="str" cm="1">
        <f t="array" aca="1" ref="N140" ca="1">IFERROR(LOOKUP(2,1/(INDIRECT(ADDRESS(ROW($A$2),COLUMN($A$2))&amp;":"&amp;ADDRESS(ROW(),COLUMN($A$2)))=(Tableau2[[#This Row],[Level]]-1)),INDIRECT(ADDRESS(ROW($H$2),COLUMN($H$2))&amp;":"&amp;ADDRESS(ROW(),COLUMN($H$2)))),"")</f>
        <v>34413938_SCR2</v>
      </c>
      <c r="O140" s="27" t="str" cm="1">
        <f t="array" aca="1" ref="O140" ca="1">IF(AND(TEXT(INDIRECT(ADDRESS(ROW()+1,COLUMN($N$2))),"0")=TEXT(Tableau2[[#This Row],[Number]],"0"),Tableau2[[#This Row],[Number]]&lt;&gt;Tableau2[[#This Row],[Parent]]),"Assembly","Part")</f>
        <v>Part</v>
      </c>
      <c r="P140" s="27" t="str" cm="1">
        <f t="array" ref="P1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Q140" s="27" cm="1">
        <f t="array" ref="Q1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140" s="27" t="str" cm="1">
        <f t="array" aca="1" ref="R140" ca="1">_xlfn.IFS(
  AND(Tableau2[[#This Row],[Category]]="Part",Tableau2[[#This Row],[Is_CreoToOracle]]&lt;&gt;""),INDEX(Tableau_LOTS_2[Gestion SAT],Tableau2[[#This Row],[Is_CreoToOracle]]),
  1,""
  )</f>
        <v>Y</v>
      </c>
      <c r="S140" s="27" t="str" cm="1">
        <f t="array" aca="1" ref="S1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140" s="27" t="str" cm="1">
        <f t="array" ref="U140">_xlfn.IFS(
Tableau2[[#This Row],[Is_CreoToOracle]]&lt;&gt;"",INDEX(Tableau_LOTS_2[Description],Tableau2[[#This Row],[Is_CreoToOracle]]),
TRUE,Tableau2[[#This Row],[Name]]
)</f>
        <v>HUA14601 - Screw MSC HXG ISO4017-M10X60-A2K-8_8 ou VDZ STL</v>
      </c>
      <c r="V140" s="27" cm="1">
        <f t="array" ref="V1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40" s="27" t="str" cm="1">
        <f t="array" aca="1" ref="W1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40" s="27" t="str">
        <f>TRIM(IF(ISNUMBER(SEARCH(" RAL",Tableau2[[#This Row],[Description]])),MID(Tableau2[[#This Row],[Description]],FIND(" RAL",Tableau2[[#This Row],[Description]]),8),""))</f>
        <v/>
      </c>
      <c r="Y140" s="27" t="str" cm="1">
        <f t="array" aca="1" ref="Y1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0" s="27" t="str" cm="1">
        <f t="array" aca="1" ref="Z1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40" s="27" t="str" cm="1">
        <f t="array" ref="AA140">_xlfn.IFS(
Tableau2[[#This Row],[Is_CreoToOracle]]&lt;&gt;"",INDEX(Tableau_LOTS_2[Critique],Tableau2[[#This Row],[Is_CreoToOracle]]),
TRUE,""
)</f>
        <v/>
      </c>
    </row>
    <row r="141" spans="1:27" s="20" customFormat="1" outlineLevel="2" x14ac:dyDescent="0.25">
      <c r="A141" s="37">
        <v>3</v>
      </c>
      <c r="B141" s="38"/>
      <c r="C141" s="39"/>
      <c r="D141" s="40">
        <v>3</v>
      </c>
      <c r="E141" s="40"/>
      <c r="F141" s="40"/>
      <c r="G141" s="27">
        <v>2</v>
      </c>
      <c r="H141" s="28" t="s">
        <v>2775</v>
      </c>
      <c r="I141" s="40" t="s">
        <v>2776</v>
      </c>
      <c r="J141" s="40" t="s">
        <v>6</v>
      </c>
      <c r="K141" s="40"/>
      <c r="L141" s="40" t="s">
        <v>5577</v>
      </c>
      <c r="M141" s="27" t="str">
        <f t="shared" si="3"/>
        <v>||</v>
      </c>
      <c r="N141" s="27" t="str" cm="1">
        <f t="array" aca="1" ref="N141" ca="1">IFERROR(LOOKUP(2,1/(INDIRECT(ADDRESS(ROW($A$2),COLUMN($A$2))&amp;":"&amp;ADDRESS(ROW(),COLUMN($A$2)))=(Tableau2[[#This Row],[Level]]-1)),INDIRECT(ADDRESS(ROW($H$2),COLUMN($H$2))&amp;":"&amp;ADDRESS(ROW(),COLUMN($H$2)))),"")</f>
        <v>34413938_SCR2</v>
      </c>
      <c r="O141" s="27" t="str" cm="1">
        <f t="array" aca="1" ref="O141" ca="1">IF(AND(TEXT(INDIRECT(ADDRESS(ROW()+1,COLUMN($N$2))),"0")=TEXT(Tableau2[[#This Row],[Number]],"0"),Tableau2[[#This Row],[Number]]&lt;&gt;Tableau2[[#This Row],[Parent]]),"Assembly","Part")</f>
        <v>Part</v>
      </c>
      <c r="P141" s="27" t="str" cm="1">
        <f t="array" ref="P1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41" s="27" cm="1">
        <f t="array" ref="Q1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41" s="27" t="str" cm="1">
        <f t="array" aca="1" ref="R141" ca="1">_xlfn.IFS(
  AND(Tableau2[[#This Row],[Category]]="Part",Tableau2[[#This Row],[Is_CreoToOracle]]&lt;&gt;""),INDEX(Tableau_LOTS_2[Gestion SAT],Tableau2[[#This Row],[Is_CreoToOracle]]),
  1,""
  )</f>
        <v/>
      </c>
      <c r="S141" s="27" t="str" cm="1">
        <f t="array" aca="1" ref="S1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41" s="27" t="str" cm="1">
        <f t="array" ref="U141">_xlfn.IFS(
Tableau2[[#This Row],[Is_CreoToOracle]]&lt;&gt;"",INDEX(Tableau_LOTS_2[Description],Tableau2[[#This Row],[Is_CreoToOracle]]),
TRUE,Tableau2[[#This Row],[Name]]
)</f>
        <v>1503856 - Washer PL WSH M10 x 20mm x 2mm STL A2K ou VDZ</v>
      </c>
      <c r="V141" s="27" cm="1">
        <f t="array" ref="V1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41" s="27" t="str" cm="1">
        <f t="array" aca="1" ref="W1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41" s="27" t="str">
        <f>TRIM(IF(ISNUMBER(SEARCH(" RAL",Tableau2[[#This Row],[Description]])),MID(Tableau2[[#This Row],[Description]],FIND(" RAL",Tableau2[[#This Row],[Description]]),8),""))</f>
        <v/>
      </c>
      <c r="Y141" s="27" t="str" cm="1">
        <f t="array" aca="1" ref="Y1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1" s="27" t="str" cm="1">
        <f t="array" aca="1" ref="Z1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41" s="27" t="str" cm="1">
        <f t="array" ref="AA141">_xlfn.IFS(
Tableau2[[#This Row],[Is_CreoToOracle]]&lt;&gt;"",INDEX(Tableau_LOTS_2[Critique],Tableau2[[#This Row],[Is_CreoToOracle]]),
TRUE,""
)</f>
        <v/>
      </c>
    </row>
    <row r="142" spans="1:27" s="20" customFormat="1" outlineLevel="1" x14ac:dyDescent="0.25">
      <c r="A142" s="37">
        <v>2</v>
      </c>
      <c r="B142" s="38"/>
      <c r="C142" s="39">
        <v>2</v>
      </c>
      <c r="D142" s="39"/>
      <c r="E142" s="39"/>
      <c r="F142" s="39"/>
      <c r="G142" s="30">
        <v>1</v>
      </c>
      <c r="H142" s="31">
        <v>34413938</v>
      </c>
      <c r="I142" s="39" t="s">
        <v>5602</v>
      </c>
      <c r="J142" s="48">
        <v>1</v>
      </c>
      <c r="K142" s="39" t="s">
        <v>3693</v>
      </c>
      <c r="L142" s="39" t="s">
        <v>5601</v>
      </c>
      <c r="M142" s="30" t="str">
        <f t="shared" si="3"/>
        <v>||</v>
      </c>
      <c r="N142" s="30" t="str" cm="1">
        <f t="array" aca="1" ref="N142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42" s="30" t="str" cm="1">
        <f t="array" aca="1" ref="O142" ca="1">IF(AND(TEXT(INDIRECT(ADDRESS(ROW()+1,COLUMN($N$2))),"0")=TEXT(Tableau2[[#This Row],[Number]],"0"),Tableau2[[#This Row],[Number]]&lt;&gt;Tableau2[[#This Row],[Parent]]),"Assembly","Part")</f>
        <v>Part</v>
      </c>
      <c r="P142" s="30" cm="1">
        <f t="array" ref="P1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Q142" s="30" t="str" cm="1">
        <f t="array" ref="Q1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42" s="30" t="str" cm="1">
        <f t="array" aca="1" ref="R142" ca="1">_xlfn.IFS(
  AND(Tableau2[[#This Row],[Category]]="Part",Tableau2[[#This Row],[Is_CreoToOracle]]&lt;&gt;""),INDEX(Tableau_LOTS_2[Gestion SAT],Tableau2[[#This Row],[Is_CreoToOracle]]),
  1,""
  )</f>
        <v/>
      </c>
      <c r="S142" s="30" t="str" cm="1">
        <f t="array" aca="1" ref="S1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2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U142" s="30" t="str" cm="1">
        <f t="array" ref="U142">_xlfn.IFS(
Tableau2[[#This Row],[Is_CreoToOracle]]&lt;&gt;"",INDEX(Tableau_LOTS_2[Description],Tableau2[[#This Row],[Is_CreoToOracle]]),
TRUE,Tableau2[[#This Row],[Name]]
)</f>
        <v>PLA 34413938 GVXL UPS GVXL CROSS-BAR SUPPORT</v>
      </c>
      <c r="V142" s="30" cm="1">
        <f t="array" ref="V1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42" s="30" t="str" cm="1">
        <f t="array" aca="1" ref="W1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142" s="30" t="str">
        <f>TRIM(IF(ISNUMBER(SEARCH(" RAL",Tableau2[[#This Row],[Description]])),MID(Tableau2[[#This Row],[Description]],FIND(" RAL",Tableau2[[#This Row],[Description]]),8),""))</f>
        <v/>
      </c>
      <c r="Y142" s="30" t="str" cm="1">
        <f t="array" aca="1" ref="Y1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142" s="30" t="str" cm="1">
        <f t="array" aca="1" ref="Z1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42" s="30" t="str" cm="1">
        <f t="array" ref="AA142">_xlfn.IFS(
Tableau2[[#This Row],[Is_CreoToOracle]]&lt;&gt;"",INDEX(Tableau_LOTS_2[Critique],Tableau2[[#This Row],[Is_CreoToOracle]]),
TRUE,""
)</f>
        <v/>
      </c>
    </row>
    <row r="143" spans="1:27" s="14" customFormat="1" x14ac:dyDescent="0.25">
      <c r="A143" s="32">
        <v>1</v>
      </c>
      <c r="B143" s="34">
        <v>1</v>
      </c>
      <c r="C143" s="34"/>
      <c r="D143" s="34"/>
      <c r="E143" s="34"/>
      <c r="F143" s="34"/>
      <c r="G143" s="15">
        <v>1</v>
      </c>
      <c r="H143" s="29" t="s">
        <v>5905</v>
      </c>
      <c r="I143" s="34" t="s">
        <v>5668</v>
      </c>
      <c r="J143" s="34" t="s">
        <v>6</v>
      </c>
      <c r="K143" s="34"/>
      <c r="L143" s="34" t="s">
        <v>5669</v>
      </c>
      <c r="M143" s="15" t="str">
        <f t="shared" si="3"/>
        <v>||</v>
      </c>
      <c r="N143" s="15" t="str" cm="1">
        <f t="array" aca="1" ref="N143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143" s="15" t="str" cm="1">
        <f t="array" aca="1" ref="O143" ca="1">IF(AND(TEXT(INDIRECT(ADDRESS(ROW()+1,COLUMN($N$2))),"0")=TEXT(Tableau2[[#This Row],[Number]],"0"),Tableau2[[#This Row],[Number]]&lt;&gt;Tableau2[[#This Row],[Parent]]),"Assembly","Part")</f>
        <v>Assembly</v>
      </c>
      <c r="P143" s="15" t="str" cm="1">
        <f t="array" ref="P1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QBOT21000_SE042E</v>
      </c>
      <c r="Q143" s="15" t="str" cm="1">
        <f t="array" ref="Q1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43" s="15" t="str" cm="1">
        <f t="array" aca="1" ref="R143" ca="1">_xlfn.IFS(
  AND(Tableau2[[#This Row],[Category]]="Part",Tableau2[[#This Row],[Is_CreoToOracle]]&lt;&gt;""),INDEX(Tableau_LOTS_2[Gestion SAT],Tableau2[[#This Row],[Is_CreoToOracle]]),
  1,""
  )</f>
        <v/>
      </c>
      <c r="S143" s="15" t="str" cm="1">
        <f t="array" aca="1" ref="S1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3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QBOT21000_SE042E</v>
      </c>
      <c r="U143" s="15" t="str" cm="1">
        <f t="array" ref="U143">_xlfn.IFS(
Tableau2[[#This Row],[Is_CreoToOracle]]&lt;&gt;"",INDEX(Tableau_LOTS_2[Description],Tableau2[[#This Row],[Is_CreoToOracle]]),
TRUE,Tableau2[[#This Row],[Name]]
)</f>
        <v>CX MAINS1 INTER-CELL SPLICING</v>
      </c>
      <c r="V143" s="15" cm="1">
        <f t="array" ref="V1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43" s="15" t="str" cm="1">
        <f t="array" aca="1" ref="W1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43" s="15" t="str">
        <f>TRIM(IF(ISNUMBER(SEARCH(" RAL",Tableau2[[#This Row],[Description]])),MID(Tableau2[[#This Row],[Description]],FIND(" RAL",Tableau2[[#This Row],[Description]]),8),""))</f>
        <v/>
      </c>
      <c r="Y143" s="15" t="str" cm="1">
        <f t="array" aca="1" ref="Y1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3" s="15" t="str" cm="1">
        <f t="array" aca="1" ref="Z1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43" s="15" t="str" cm="1">
        <f t="array" ref="AA143">_xlfn.IFS(
Tableau2[[#This Row],[Is_CreoToOracle]]&lt;&gt;"",INDEX(Tableau_LOTS_2[Critique],Tableau2[[#This Row],[Is_CreoToOracle]]),
TRUE,""
)</f>
        <v/>
      </c>
    </row>
    <row r="144" spans="1:27" s="14" customFormat="1" outlineLevel="1" x14ac:dyDescent="0.25">
      <c r="A144" s="32">
        <v>2</v>
      </c>
      <c r="B144" s="34"/>
      <c r="C144" s="35">
        <v>2</v>
      </c>
      <c r="D144" s="35"/>
      <c r="E144" s="35"/>
      <c r="F144" s="35"/>
      <c r="G144" s="16">
        <v>3</v>
      </c>
      <c r="H144" s="26" t="s">
        <v>5906</v>
      </c>
      <c r="I144" s="35" t="s">
        <v>5670</v>
      </c>
      <c r="J144" s="46">
        <v>1</v>
      </c>
      <c r="K144" s="35"/>
      <c r="L144" s="35" t="s">
        <v>5671</v>
      </c>
      <c r="M144" s="16" t="str">
        <f t="shared" si="3"/>
        <v>||</v>
      </c>
      <c r="N144" s="16" t="str" cm="1">
        <f t="array" aca="1" ref="N144" ca="1">IFERROR(LOOKUP(2,1/(INDIRECT(ADDRESS(ROW($A$2),COLUMN($A$2))&amp;":"&amp;ADDRESS(ROW(),COLUMN($A$2)))=(Tableau2[[#This Row],[Level]]-1)),INDIRECT(ADDRESS(ROW($H$2),COLUMN($H$2))&amp;":"&amp;ADDRESS(ROW(),COLUMN($H$2)))),"")</f>
        <v>QBOT21000_SE042E</v>
      </c>
      <c r="O144" s="16" t="str" cm="1">
        <f t="array" aca="1" ref="O144" ca="1">IF(AND(TEXT(INDIRECT(ADDRESS(ROW()+1,COLUMN($N$2))),"0")=TEXT(Tableau2[[#This Row],[Number]],"0"),Tableau2[[#This Row],[Number]]&lt;&gt;Tableau2[[#This Row],[Parent]]),"Assembly","Part")</f>
        <v>Assembly</v>
      </c>
      <c r="P144" s="16" t="str" cm="1">
        <f t="array" ref="P1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34413933_SCR</v>
      </c>
      <c r="Q144" s="16" t="str" cm="1">
        <f t="array" ref="Q1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44" s="16" t="str" cm="1">
        <f t="array" aca="1" ref="R144" ca="1">_xlfn.IFS(
  AND(Tableau2[[#This Row],[Category]]="Part",Tableau2[[#This Row],[Is_CreoToOracle]]&lt;&gt;""),INDEX(Tableau_LOTS_2[Gestion SAT],Tableau2[[#This Row],[Is_CreoToOracle]]),
  1,""
  )</f>
        <v/>
      </c>
      <c r="S144" s="16" t="str" cm="1">
        <f t="array" aca="1" ref="S1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34413933_SCR</v>
      </c>
      <c r="U144" s="16" t="str" cm="1">
        <f t="array" ref="U144">_xlfn.IFS(
Tableau2[[#This Row],[Is_CreoToOracle]]&lt;&gt;"",INDEX(Tableau_LOTS_2[Description],Tableau2[[#This Row],[Is_CreoToOracle]]),
TRUE,Tableau2[[#This Row],[Name]]
)</f>
        <v>COP 34413933 GVXL UPS SHORT FISHPLATE COPPER BAR SCR</v>
      </c>
      <c r="V144" s="16" cm="1">
        <f t="array" ref="V1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44" s="16" t="str" cm="1">
        <f t="array" aca="1" ref="W1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44" s="16" t="str">
        <f>TRIM(IF(ISNUMBER(SEARCH(" RAL",Tableau2[[#This Row],[Description]])),MID(Tableau2[[#This Row],[Description]],FIND(" RAL",Tableau2[[#This Row],[Description]]),8),""))</f>
        <v/>
      </c>
      <c r="Y144" s="16" t="str" cm="1">
        <f t="array" aca="1" ref="Y1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4" s="16" t="str" cm="1">
        <f t="array" aca="1" ref="Z1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44" s="16" t="str" cm="1">
        <f t="array" ref="AA144">_xlfn.IFS(
Tableau2[[#This Row],[Is_CreoToOracle]]&lt;&gt;"",INDEX(Tableau_LOTS_2[Critique],Tableau2[[#This Row],[Is_CreoToOracle]]),
TRUE,""
)</f>
        <v/>
      </c>
    </row>
    <row r="145" spans="1:27" s="20" customFormat="1" outlineLevel="2" x14ac:dyDescent="0.25">
      <c r="A145" s="37">
        <v>3</v>
      </c>
      <c r="B145" s="38"/>
      <c r="C145" s="39"/>
      <c r="D145" s="40">
        <v>3</v>
      </c>
      <c r="E145" s="40"/>
      <c r="F145" s="40"/>
      <c r="G145" s="27">
        <v>3</v>
      </c>
      <c r="H145" s="28">
        <v>34413933</v>
      </c>
      <c r="I145" s="40" t="s">
        <v>5672</v>
      </c>
      <c r="J145" s="44">
        <v>1</v>
      </c>
      <c r="K145" s="40" t="s">
        <v>3609</v>
      </c>
      <c r="L145" s="40" t="s">
        <v>5673</v>
      </c>
      <c r="M145" s="27" t="str">
        <f t="shared" ref="M145:M197" si="4">"||"</f>
        <v>||</v>
      </c>
      <c r="N145" s="27" t="str" cm="1">
        <f t="array" aca="1" ref="N145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145" s="27" t="str" cm="1">
        <f t="array" aca="1" ref="O145" ca="1">IF(AND(TEXT(INDIRECT(ADDRESS(ROW()+1,COLUMN($N$2))),"0")=TEXT(Tableau2[[#This Row],[Number]],"0"),Tableau2[[#This Row],[Number]]&lt;&gt;Tableau2[[#This Row],[Parent]]),"Assembly","Part")</f>
        <v>Part</v>
      </c>
      <c r="P145" s="27" cm="1">
        <f t="array" ref="P1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</v>
      </c>
      <c r="Q145" s="27" t="str" cm="1">
        <f t="array" ref="Q1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45" s="27" t="str" cm="1">
        <f t="array" aca="1" ref="R145" ca="1">_xlfn.IFS(
  AND(Tableau2[[#This Row],[Category]]="Part",Tableau2[[#This Row],[Is_CreoToOracle]]&lt;&gt;""),INDEX(Tableau_LOTS_2[Gestion SAT],Tableau2[[#This Row],[Is_CreoToOracle]]),
  1,""
  )</f>
        <v/>
      </c>
      <c r="S145" s="27" t="str" cm="1">
        <f t="array" aca="1" ref="S1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34413933_01</v>
      </c>
      <c r="U145" s="27" t="str" cm="1">
        <f t="array" ref="U145">_xlfn.IFS(
Tableau2[[#This Row],[Is_CreoToOracle]]&lt;&gt;"",INDEX(Tableau_LOTS_2[Description],Tableau2[[#This Row],[Is_CreoToOracle]]),
TRUE,Tableau2[[#This Row],[Name]]
)</f>
        <v>COP 34413933 GVXL UPS SHORT FISHPLATE COPPER BAR</v>
      </c>
      <c r="V145" s="27" cm="1">
        <f t="array" ref="V1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45" s="27" t="str" cm="1">
        <f t="array" aca="1" ref="W1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45" s="27" t="str">
        <f>TRIM(IF(ISNUMBER(SEARCH(" RAL",Tableau2[[#This Row],[Description]])),MID(Tableau2[[#This Row],[Description]],FIND(" RAL",Tableau2[[#This Row],[Description]]),8),""))</f>
        <v/>
      </c>
      <c r="Y145" s="27" t="str" cm="1">
        <f t="array" aca="1" ref="Y1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45" s="27" t="str" cm="1">
        <f t="array" aca="1" ref="Z1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45" s="27" t="str" cm="1">
        <f t="array" ref="AA145">_xlfn.IFS(
Tableau2[[#This Row],[Is_CreoToOracle]]&lt;&gt;"",INDEX(Tableau_LOTS_2[Critique],Tableau2[[#This Row],[Is_CreoToOracle]]),
TRUE,""
)</f>
        <v/>
      </c>
    </row>
    <row r="146" spans="1:27" s="20" customFormat="1" outlineLevel="2" x14ac:dyDescent="0.25">
      <c r="A146" s="37">
        <v>3</v>
      </c>
      <c r="B146" s="38"/>
      <c r="C146" s="39"/>
      <c r="D146" s="40">
        <v>3</v>
      </c>
      <c r="E146" s="40"/>
      <c r="F146" s="40"/>
      <c r="G146" s="27">
        <v>9</v>
      </c>
      <c r="H146" s="28" t="s">
        <v>2214</v>
      </c>
      <c r="I146" s="40" t="s">
        <v>5603</v>
      </c>
      <c r="J146" s="40" t="s">
        <v>6</v>
      </c>
      <c r="K146" s="40" t="s">
        <v>3724</v>
      </c>
      <c r="L146" s="40" t="s">
        <v>5604</v>
      </c>
      <c r="M146" s="27" t="str">
        <f t="shared" si="4"/>
        <v>||</v>
      </c>
      <c r="N146" s="27" t="str" cm="1">
        <f t="array" aca="1" ref="N146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146" s="27" t="str" cm="1">
        <f t="array" aca="1" ref="O146" ca="1">IF(AND(TEXT(INDIRECT(ADDRESS(ROW()+1,COLUMN($N$2))),"0")=TEXT(Tableau2[[#This Row],[Number]],"0"),Tableau2[[#This Row],[Number]]&lt;&gt;Tableau2[[#This Row],[Parent]]),"Assembly","Part")</f>
        <v>Part</v>
      </c>
      <c r="P146" s="27" t="str" cm="1">
        <f t="array" ref="P1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Q146" s="27" cm="1">
        <f t="array" ref="Q1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R146" s="27" t="str" cm="1">
        <f t="array" aca="1" ref="R146" ca="1">_xlfn.IFS(
  AND(Tableau2[[#This Row],[Category]]="Part",Tableau2[[#This Row],[Is_CreoToOracle]]&lt;&gt;""),INDEX(Tableau_LOTS_2[Gestion SAT],Tableau2[[#This Row],[Is_CreoToOracle]]),
  1,""
  )</f>
        <v>Y</v>
      </c>
      <c r="S146" s="27" t="str" cm="1">
        <f t="array" aca="1" ref="S1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U146" s="27" t="str" cm="1">
        <f t="array" ref="U146">_xlfn.IFS(
Tableau2[[#This Row],[Is_CreoToOracle]]&lt;&gt;"",INDEX(Tableau_LOTS_2[Description],Tableau2[[#This Row],[Is_CreoToOracle]]),
TRUE,Tableau2[[#This Row],[Name]]
)</f>
        <v>HUA12375 - Screw MSC HXG ISO4017-M10X40-A2K-8_8 ou VDZ STL</v>
      </c>
      <c r="V146" s="27" cm="1">
        <f t="array" ref="V1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46" s="27" t="str" cm="1">
        <f t="array" aca="1" ref="W1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46" s="27" t="str">
        <f>TRIM(IF(ISNUMBER(SEARCH(" RAL",Tableau2[[#This Row],[Description]])),MID(Tableau2[[#This Row],[Description]],FIND(" RAL",Tableau2[[#This Row],[Description]]),8),""))</f>
        <v/>
      </c>
      <c r="Y146" s="27" t="str" cm="1">
        <f t="array" aca="1" ref="Y1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6" s="27" t="str" cm="1">
        <f t="array" aca="1" ref="Z1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46" s="27" t="str" cm="1">
        <f t="array" ref="AA146">_xlfn.IFS(
Tableau2[[#This Row],[Is_CreoToOracle]]&lt;&gt;"",INDEX(Tableau_LOTS_2[Critique],Tableau2[[#This Row],[Is_CreoToOracle]]),
TRUE,""
)</f>
        <v/>
      </c>
    </row>
    <row r="147" spans="1:27" s="20" customFormat="1" outlineLevel="2" x14ac:dyDescent="0.25">
      <c r="A147" s="37">
        <v>3</v>
      </c>
      <c r="B147" s="38"/>
      <c r="C147" s="39"/>
      <c r="D147" s="40">
        <v>3</v>
      </c>
      <c r="E147" s="40"/>
      <c r="F147" s="40"/>
      <c r="G147" s="27">
        <v>9</v>
      </c>
      <c r="H147" s="28" t="s">
        <v>2751</v>
      </c>
      <c r="I147" s="40" t="s">
        <v>2753</v>
      </c>
      <c r="J147" s="40" t="s">
        <v>6</v>
      </c>
      <c r="K147" s="40"/>
      <c r="L147" s="40" t="s">
        <v>5628</v>
      </c>
      <c r="M147" s="27" t="str">
        <f t="shared" si="4"/>
        <v>||</v>
      </c>
      <c r="N147" s="27" t="str" cm="1">
        <f t="array" aca="1" ref="N147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147" s="27" t="str" cm="1">
        <f t="array" aca="1" ref="O147" ca="1">IF(AND(TEXT(INDIRECT(ADDRESS(ROW()+1,COLUMN($N$2))),"0")=TEXT(Tableau2[[#This Row],[Number]],"0"),Tableau2[[#This Row],[Number]]&lt;&gt;Tableau2[[#This Row],[Parent]]),"Assembly","Part")</f>
        <v>Part</v>
      </c>
      <c r="P147" s="27" t="str" cm="1">
        <f t="array" ref="P1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47" s="27" cm="1">
        <f t="array" ref="Q1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47" s="27" t="str" cm="1">
        <f t="array" aca="1" ref="R147" ca="1">_xlfn.IFS(
  AND(Tableau2[[#This Row],[Category]]="Part",Tableau2[[#This Row],[Is_CreoToOracle]]&lt;&gt;""),INDEX(Tableau_LOTS_2[Gestion SAT],Tableau2[[#This Row],[Is_CreoToOracle]]),
  1,""
  )</f>
        <v>Y</v>
      </c>
      <c r="S147" s="27" t="str" cm="1">
        <f t="array" aca="1" ref="S1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47" s="27" t="str" cm="1">
        <f t="array" ref="U147">_xlfn.IFS(
Tableau2[[#This Row],[Is_CreoToOracle]]&lt;&gt;"",INDEX(Tableau_LOTS_2[Description],Tableau2[[#This Row],[Is_CreoToOracle]]),
TRUE,Tableau2[[#This Row],[Name]]
)</f>
        <v>HUA12590 - Washer SD CON SPRG M10 x 22mm x 1.6mm A2 INOX</v>
      </c>
      <c r="V147" s="27" cm="1">
        <f t="array" ref="V1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47" s="27" t="str" cm="1">
        <f t="array" aca="1" ref="W1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47" s="27" t="str">
        <f>TRIM(IF(ISNUMBER(SEARCH(" RAL",Tableau2[[#This Row],[Description]])),MID(Tableau2[[#This Row],[Description]],FIND(" RAL",Tableau2[[#This Row],[Description]]),8),""))</f>
        <v/>
      </c>
      <c r="Y147" s="27" t="str" cm="1">
        <f t="array" aca="1" ref="Y1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7" s="27" t="str" cm="1">
        <f t="array" aca="1" ref="Z1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47" s="27" t="str" cm="1">
        <f t="array" ref="AA147">_xlfn.IFS(
Tableau2[[#This Row],[Is_CreoToOracle]]&lt;&gt;"",INDEX(Tableau_LOTS_2[Critique],Tableau2[[#This Row],[Is_CreoToOracle]]),
TRUE,""
)</f>
        <v/>
      </c>
    </row>
    <row r="148" spans="1:27" s="20" customFormat="1" outlineLevel="2" x14ac:dyDescent="0.25">
      <c r="A148" s="37">
        <v>3</v>
      </c>
      <c r="B148" s="38"/>
      <c r="C148" s="39"/>
      <c r="D148" s="40">
        <v>3</v>
      </c>
      <c r="E148" s="40"/>
      <c r="F148" s="40"/>
      <c r="G148" s="27">
        <v>9</v>
      </c>
      <c r="H148" s="28" t="s">
        <v>2775</v>
      </c>
      <c r="I148" s="40" t="s">
        <v>2776</v>
      </c>
      <c r="J148" s="40" t="s">
        <v>6</v>
      </c>
      <c r="K148" s="40"/>
      <c r="L148" s="40" t="s">
        <v>5577</v>
      </c>
      <c r="M148" s="27" t="str">
        <f t="shared" si="4"/>
        <v>||</v>
      </c>
      <c r="N148" s="27" t="str" cm="1">
        <f t="array" aca="1" ref="N148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148" s="27" t="str" cm="1">
        <f t="array" aca="1" ref="O148" ca="1">IF(AND(TEXT(INDIRECT(ADDRESS(ROW()+1,COLUMN($N$2))),"0")=TEXT(Tableau2[[#This Row],[Number]],"0"),Tableau2[[#This Row],[Number]]&lt;&gt;Tableau2[[#This Row],[Parent]]),"Assembly","Part")</f>
        <v>Part</v>
      </c>
      <c r="P148" s="27" t="str" cm="1">
        <f t="array" ref="P1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48" s="27" cm="1">
        <f t="array" ref="Q1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48" s="27" t="str" cm="1">
        <f t="array" aca="1" ref="R148" ca="1">_xlfn.IFS(
  AND(Tableau2[[#This Row],[Category]]="Part",Tableau2[[#This Row],[Is_CreoToOracle]]&lt;&gt;""),INDEX(Tableau_LOTS_2[Gestion SAT],Tableau2[[#This Row],[Is_CreoToOracle]]),
  1,""
  )</f>
        <v/>
      </c>
      <c r="S148" s="27" t="str" cm="1">
        <f t="array" aca="1" ref="S1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48" s="27" t="str" cm="1">
        <f t="array" ref="U148">_xlfn.IFS(
Tableau2[[#This Row],[Is_CreoToOracle]]&lt;&gt;"",INDEX(Tableau_LOTS_2[Description],Tableau2[[#This Row],[Is_CreoToOracle]]),
TRUE,Tableau2[[#This Row],[Name]]
)</f>
        <v>1503856 - Washer PL WSH M10 x 20mm x 2mm STL A2K ou VDZ</v>
      </c>
      <c r="V148" s="27" cm="1">
        <f t="array" ref="V1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48" s="27" t="str" cm="1">
        <f t="array" aca="1" ref="W1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48" s="27" t="str">
        <f>TRIM(IF(ISNUMBER(SEARCH(" RAL",Tableau2[[#This Row],[Description]])),MID(Tableau2[[#This Row],[Description]],FIND(" RAL",Tableau2[[#This Row],[Description]]),8),""))</f>
        <v/>
      </c>
      <c r="Y148" s="27" t="str" cm="1">
        <f t="array" aca="1" ref="Y1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8" s="27" t="str" cm="1">
        <f t="array" aca="1" ref="Z1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48" s="27" t="str" cm="1">
        <f t="array" ref="AA148">_xlfn.IFS(
Tableau2[[#This Row],[Is_CreoToOracle]]&lt;&gt;"",INDEX(Tableau_LOTS_2[Critique],Tableau2[[#This Row],[Is_CreoToOracle]]),
TRUE,""
)</f>
        <v/>
      </c>
    </row>
    <row r="149" spans="1:27" s="14" customFormat="1" outlineLevel="1" x14ac:dyDescent="0.25">
      <c r="A149" s="32">
        <v>2</v>
      </c>
      <c r="B149" s="34"/>
      <c r="C149" s="35">
        <v>2</v>
      </c>
      <c r="D149" s="35"/>
      <c r="E149" s="35"/>
      <c r="F149" s="35"/>
      <c r="G149" s="16">
        <v>3</v>
      </c>
      <c r="H149" s="26" t="s">
        <v>5907</v>
      </c>
      <c r="I149" s="35" t="s">
        <v>5674</v>
      </c>
      <c r="J149" s="46" t="s">
        <v>6</v>
      </c>
      <c r="K149" s="35"/>
      <c r="L149" s="35" t="s">
        <v>5675</v>
      </c>
      <c r="M149" s="16" t="str">
        <f t="shared" si="4"/>
        <v>||</v>
      </c>
      <c r="N149" s="16" t="str" cm="1">
        <f t="array" aca="1" ref="N149" ca="1">IFERROR(LOOKUP(2,1/(INDIRECT(ADDRESS(ROW($A$2),COLUMN($A$2))&amp;":"&amp;ADDRESS(ROW(),COLUMN($A$2)))=(Tableau2[[#This Row],[Level]]-1)),INDIRECT(ADDRESS(ROW($H$2),COLUMN($H$2))&amp;":"&amp;ADDRESS(ROW(),COLUMN($H$2)))),"")</f>
        <v>QBOT21000_SE042E</v>
      </c>
      <c r="O149" s="16" t="str" cm="1">
        <f t="array" aca="1" ref="O149" ca="1">IF(AND(TEXT(INDIRECT(ADDRESS(ROW()+1,COLUMN($N$2))),"0")=TEXT(Tableau2[[#This Row],[Number]],"0"),Tableau2[[#This Row],[Number]]&lt;&gt;Tableau2[[#This Row],[Parent]]),"Assembly","Part")</f>
        <v>Assembly</v>
      </c>
      <c r="P149" s="16" t="str" cm="1">
        <f t="array" ref="P1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34413999_SCR</v>
      </c>
      <c r="Q149" s="16" t="str" cm="1">
        <f t="array" ref="Q1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49" s="16" t="str" cm="1">
        <f t="array" aca="1" ref="R149" ca="1">_xlfn.IFS(
  AND(Tableau2[[#This Row],[Category]]="Part",Tableau2[[#This Row],[Is_CreoToOracle]]&lt;&gt;""),INDEX(Tableau_LOTS_2[Gestion SAT],Tableau2[[#This Row],[Is_CreoToOracle]]),
  1,""
  )</f>
        <v/>
      </c>
      <c r="S149" s="16" t="str" cm="1">
        <f t="array" aca="1" ref="S1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34413999_SCR</v>
      </c>
      <c r="U149" s="16" t="str" cm="1">
        <f t="array" ref="U149">_xlfn.IFS(
Tableau2[[#This Row],[Is_CreoToOracle]]&lt;&gt;"",INDEX(Tableau_LOTS_2[Description],Tableau2[[#This Row],[Is_CreoToOracle]]),
TRUE,Tableau2[[#This Row],[Name]]
)</f>
        <v>34413999_scr</v>
      </c>
      <c r="V149" s="16" cm="1">
        <f t="array" ref="V1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49" s="16" t="str" cm="1">
        <f t="array" aca="1" ref="W1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49" s="16" t="str">
        <f>TRIM(IF(ISNUMBER(SEARCH(" RAL",Tableau2[[#This Row],[Description]])),MID(Tableau2[[#This Row],[Description]],FIND(" RAL",Tableau2[[#This Row],[Description]]),8),""))</f>
        <v/>
      </c>
      <c r="Y149" s="16" t="str" cm="1">
        <f t="array" aca="1" ref="Y1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9" s="16" t="str" cm="1">
        <f t="array" aca="1" ref="Z1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49" s="16" t="str" cm="1">
        <f t="array" ref="AA149">_xlfn.IFS(
Tableau2[[#This Row],[Is_CreoToOracle]]&lt;&gt;"",INDEX(Tableau_LOTS_2[Critique],Tableau2[[#This Row],[Is_CreoToOracle]]),
TRUE,""
)</f>
        <v/>
      </c>
    </row>
    <row r="150" spans="1:27" s="20" customFormat="1" outlineLevel="2" x14ac:dyDescent="0.25">
      <c r="A150" s="37">
        <v>3</v>
      </c>
      <c r="B150" s="38"/>
      <c r="C150" s="39"/>
      <c r="D150" s="40">
        <v>3</v>
      </c>
      <c r="E150" s="40"/>
      <c r="F150" s="40"/>
      <c r="G150" s="27">
        <v>3</v>
      </c>
      <c r="H150" s="28">
        <v>34413999</v>
      </c>
      <c r="I150" s="40" t="s">
        <v>5676</v>
      </c>
      <c r="J150" s="44">
        <v>1</v>
      </c>
      <c r="K150" s="40" t="s">
        <v>3647</v>
      </c>
      <c r="L150" s="40" t="s">
        <v>5677</v>
      </c>
      <c r="M150" s="27" t="str">
        <f t="shared" si="4"/>
        <v>||</v>
      </c>
      <c r="N150" s="27" t="str" cm="1">
        <f t="array" aca="1" ref="N150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150" s="27" t="str" cm="1">
        <f t="array" aca="1" ref="O150" ca="1">IF(AND(TEXT(INDIRECT(ADDRESS(ROW()+1,COLUMN($N$2))),"0")=TEXT(Tableau2[[#This Row],[Number]],"0"),Tableau2[[#This Row],[Number]]&lt;&gt;Tableau2[[#This Row],[Parent]]),"Assembly","Part")</f>
        <v>Part</v>
      </c>
      <c r="P150" s="27" cm="1">
        <f t="array" ref="P1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</v>
      </c>
      <c r="Q150" s="27" t="str" cm="1">
        <f t="array" ref="Q1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50" s="27" t="str" cm="1">
        <f t="array" aca="1" ref="R150" ca="1">_xlfn.IFS(
  AND(Tableau2[[#This Row],[Category]]="Part",Tableau2[[#This Row],[Is_CreoToOracle]]&lt;&gt;""),INDEX(Tableau_LOTS_2[Gestion SAT],Tableau2[[#This Row],[Is_CreoToOracle]]),
  1,""
  )</f>
        <v/>
      </c>
      <c r="S150" s="27" t="str" cm="1">
        <f t="array" aca="1" ref="S1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34413999_01</v>
      </c>
      <c r="U150" s="27" t="str" cm="1">
        <f t="array" ref="U150">_xlfn.IFS(
Tableau2[[#This Row],[Is_CreoToOracle]]&lt;&gt;"",INDEX(Tableau_LOTS_2[Description],Tableau2[[#This Row],[Is_CreoToOracle]]),
TRUE,Tableau2[[#This Row],[Name]]
)</f>
        <v>SMT 34413999 GVXL UPS 1250kVA</v>
      </c>
      <c r="V150" s="27" cm="1">
        <f t="array" ref="V1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50" s="27" t="str" cm="1">
        <f t="array" aca="1" ref="W1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150" s="27" t="str">
        <f>TRIM(IF(ISNUMBER(SEARCH(" RAL",Tableau2[[#This Row],[Description]])),MID(Tableau2[[#This Row],[Description]],FIND(" RAL",Tableau2[[#This Row],[Description]]),8),""))</f>
        <v/>
      </c>
      <c r="Y150" s="27" t="str" cm="1">
        <f t="array" aca="1" ref="Y1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150" s="27" t="str" cm="1">
        <f t="array" aca="1" ref="Z1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50" s="27" t="str" cm="1">
        <f t="array" ref="AA150">_xlfn.IFS(
Tableau2[[#This Row],[Is_CreoToOracle]]&lt;&gt;"",INDEX(Tableau_LOTS_2[Critique],Tableau2[[#This Row],[Is_CreoToOracle]]),
TRUE,""
)</f>
        <v/>
      </c>
    </row>
    <row r="151" spans="1:27" s="20" customFormat="1" outlineLevel="2" x14ac:dyDescent="0.25">
      <c r="A151" s="37">
        <v>3</v>
      </c>
      <c r="B151" s="38"/>
      <c r="C151" s="39"/>
      <c r="D151" s="40">
        <v>3</v>
      </c>
      <c r="E151" s="40"/>
      <c r="F151" s="40"/>
      <c r="G151" s="27">
        <v>9</v>
      </c>
      <c r="H151" s="28" t="s">
        <v>2775</v>
      </c>
      <c r="I151" s="40" t="s">
        <v>2776</v>
      </c>
      <c r="J151" s="40" t="s">
        <v>6</v>
      </c>
      <c r="K151" s="40"/>
      <c r="L151" s="40" t="s">
        <v>5577</v>
      </c>
      <c r="M151" s="27" t="str">
        <f t="shared" si="4"/>
        <v>||</v>
      </c>
      <c r="N151" s="27" t="str" cm="1">
        <f t="array" aca="1" ref="N151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151" s="27" t="str" cm="1">
        <f t="array" aca="1" ref="O151" ca="1">IF(AND(TEXT(INDIRECT(ADDRESS(ROW()+1,COLUMN($N$2))),"0")=TEXT(Tableau2[[#This Row],[Number]],"0"),Tableau2[[#This Row],[Number]]&lt;&gt;Tableau2[[#This Row],[Parent]]),"Assembly","Part")</f>
        <v>Part</v>
      </c>
      <c r="P151" s="27" t="str" cm="1">
        <f t="array" ref="P1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51" s="27" cm="1">
        <f t="array" ref="Q1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51" s="27" t="str" cm="1">
        <f t="array" aca="1" ref="R151" ca="1">_xlfn.IFS(
  AND(Tableau2[[#This Row],[Category]]="Part",Tableau2[[#This Row],[Is_CreoToOracle]]&lt;&gt;""),INDEX(Tableau_LOTS_2[Gestion SAT],Tableau2[[#This Row],[Is_CreoToOracle]]),
  1,""
  )</f>
        <v/>
      </c>
      <c r="S151" s="27" t="str" cm="1">
        <f t="array" aca="1" ref="S1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51" s="27" t="str" cm="1">
        <f t="array" ref="U151">_xlfn.IFS(
Tableau2[[#This Row],[Is_CreoToOracle]]&lt;&gt;"",INDEX(Tableau_LOTS_2[Description],Tableau2[[#This Row],[Is_CreoToOracle]]),
TRUE,Tableau2[[#This Row],[Name]]
)</f>
        <v>1503856 - Washer PL WSH M10 x 20mm x 2mm STL A2K ou VDZ</v>
      </c>
      <c r="V151" s="27" cm="1">
        <f t="array" ref="V1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51" s="27" t="str" cm="1">
        <f t="array" aca="1" ref="W1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51" s="27" t="str">
        <f>TRIM(IF(ISNUMBER(SEARCH(" RAL",Tableau2[[#This Row],[Description]])),MID(Tableau2[[#This Row],[Description]],FIND(" RAL",Tableau2[[#This Row],[Description]]),8),""))</f>
        <v/>
      </c>
      <c r="Y151" s="27" t="str" cm="1">
        <f t="array" aca="1" ref="Y1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1" s="27" t="str" cm="1">
        <f t="array" aca="1" ref="Z1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51" s="27" t="str" cm="1">
        <f t="array" ref="AA151">_xlfn.IFS(
Tableau2[[#This Row],[Is_CreoToOracle]]&lt;&gt;"",INDEX(Tableau_LOTS_2[Critique],Tableau2[[#This Row],[Is_CreoToOracle]]),
TRUE,""
)</f>
        <v/>
      </c>
    </row>
    <row r="152" spans="1:27" s="20" customFormat="1" outlineLevel="2" x14ac:dyDescent="0.25">
      <c r="A152" s="37">
        <v>3</v>
      </c>
      <c r="B152" s="38"/>
      <c r="C152" s="39"/>
      <c r="D152" s="40">
        <v>3</v>
      </c>
      <c r="E152" s="40"/>
      <c r="F152" s="40"/>
      <c r="G152" s="27">
        <v>9</v>
      </c>
      <c r="H152" s="28" t="s">
        <v>3372</v>
      </c>
      <c r="I152" s="40" t="s">
        <v>5678</v>
      </c>
      <c r="J152" s="40" t="s">
        <v>6</v>
      </c>
      <c r="K152" s="40" t="s">
        <v>58</v>
      </c>
      <c r="L152" s="40" t="s">
        <v>5679</v>
      </c>
      <c r="M152" s="27" t="str">
        <f t="shared" si="4"/>
        <v>||</v>
      </c>
      <c r="N152" s="27" t="str" cm="1">
        <f t="array" aca="1" ref="N152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152" s="27" t="str" cm="1">
        <f t="array" aca="1" ref="O152" ca="1">IF(AND(TEXT(INDIRECT(ADDRESS(ROW()+1,COLUMN($N$2))),"0")=TEXT(Tableau2[[#This Row],[Number]],"0"),Tableau2[[#This Row],[Number]]&lt;&gt;Tableau2[[#This Row],[Parent]]),"Assembly","Part")</f>
        <v>Part</v>
      </c>
      <c r="P152" s="27" t="str" cm="1">
        <f t="array" ref="P1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152" s="27" cm="1">
        <f t="array" ref="Q1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152" s="27" t="str" cm="1">
        <f t="array" aca="1" ref="R152" ca="1">_xlfn.IFS(
  AND(Tableau2[[#This Row],[Category]]="Part",Tableau2[[#This Row],[Is_CreoToOracle]]&lt;&gt;""),INDEX(Tableau_LOTS_2[Gestion SAT],Tableau2[[#This Row],[Is_CreoToOracle]]),
  1,""
  )</f>
        <v/>
      </c>
      <c r="S152" s="27" t="str" cm="1">
        <f t="array" aca="1" ref="S1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152" s="27" t="str" cm="1">
        <f t="array" ref="U152">_xlfn.IFS(
Tableau2[[#This Row],[Is_CreoToOracle]]&lt;&gt;"",INDEX(Tableau_LOTS_2[Description],Tableau2[[#This Row],[Is_CreoToOracle]]),
TRUE,Tableau2[[#This Row],[Name]]
)</f>
        <v>TOWLOK ECROU+RONDELLE AUTOFREINE IMPERDABLE AC-ZI M10</v>
      </c>
      <c r="V152" s="27" cm="1">
        <f t="array" ref="V1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52" s="27" t="str" cm="1">
        <f t="array" aca="1" ref="W1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52" s="27" t="str">
        <f>TRIM(IF(ISNUMBER(SEARCH(" RAL",Tableau2[[#This Row],[Description]])),MID(Tableau2[[#This Row],[Description]],FIND(" RAL",Tableau2[[#This Row],[Description]]),8),""))</f>
        <v/>
      </c>
      <c r="Y152" s="27" t="str" cm="1">
        <f t="array" aca="1" ref="Y1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2" s="27" t="str" cm="1">
        <f t="array" aca="1" ref="Z1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52" s="27" t="str" cm="1">
        <f t="array" ref="AA152">_xlfn.IFS(
Tableau2[[#This Row],[Is_CreoToOracle]]&lt;&gt;"",INDEX(Tableau_LOTS_2[Critique],Tableau2[[#This Row],[Is_CreoToOracle]]),
TRUE,""
)</f>
        <v/>
      </c>
    </row>
    <row r="153" spans="1:27" s="14" customFormat="1" x14ac:dyDescent="0.25">
      <c r="A153" s="32">
        <v>1</v>
      </c>
      <c r="B153" s="34">
        <v>1</v>
      </c>
      <c r="C153" s="34"/>
      <c r="D153" s="34"/>
      <c r="E153" s="34"/>
      <c r="F153" s="34"/>
      <c r="G153" s="15">
        <v>1</v>
      </c>
      <c r="H153" s="29" t="s">
        <v>5908</v>
      </c>
      <c r="I153" s="34" t="s">
        <v>5680</v>
      </c>
      <c r="J153" s="34" t="s">
        <v>6</v>
      </c>
      <c r="K153" s="34"/>
      <c r="L153" s="34" t="s">
        <v>5681</v>
      </c>
      <c r="M153" s="15" t="str">
        <f t="shared" si="4"/>
        <v>||</v>
      </c>
      <c r="N153" s="15" t="str" cm="1">
        <f t="array" aca="1" ref="N153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153" s="15" t="str" cm="1">
        <f t="array" aca="1" ref="O153" ca="1">IF(AND(TEXT(INDIRECT(ADDRESS(ROW()+1,COLUMN($N$2))),"0")=TEXT(Tableau2[[#This Row],[Number]],"0"),Tableau2[[#This Row],[Number]]&lt;&gt;Tableau2[[#This Row],[Parent]]),"Assembly","Part")</f>
        <v>Assembly</v>
      </c>
      <c r="P153" s="15" t="str" cm="1">
        <f t="array" ref="P1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QBOT21000_SE043R</v>
      </c>
      <c r="Q153" s="15" t="str" cm="1">
        <f t="array" ref="Q1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53" s="15" t="str" cm="1">
        <f t="array" aca="1" ref="R153" ca="1">_xlfn.IFS(
  AND(Tableau2[[#This Row],[Category]]="Part",Tableau2[[#This Row],[Is_CreoToOracle]]&lt;&gt;""),INDEX(Tableau_LOTS_2[Gestion SAT],Tableau2[[#This Row],[Is_CreoToOracle]]),
  1,""
  )</f>
        <v/>
      </c>
      <c r="S153" s="15" t="str" cm="1">
        <f t="array" aca="1" ref="S1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3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QBOT21000_SE043R</v>
      </c>
      <c r="U153" s="15" t="str" cm="1">
        <f t="array" ref="U153">_xlfn.IFS(
Tableau2[[#This Row],[Is_CreoToOracle]]&lt;&gt;"",INDEX(Tableau_LOTS_2[Description],Tableau2[[#This Row],[Is_CreoToOracle]]),
TRUE,Tableau2[[#This Row],[Name]]
)</f>
        <v>CX + SUPPORTS DC CUSTOMER CONNEXION</v>
      </c>
      <c r="V153" s="15" cm="1">
        <f t="array" ref="V1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53" s="15" t="str" cm="1">
        <f t="array" aca="1" ref="W1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53" s="15" t="str">
        <f>TRIM(IF(ISNUMBER(SEARCH(" RAL",Tableau2[[#This Row],[Description]])),MID(Tableau2[[#This Row],[Description]],FIND(" RAL",Tableau2[[#This Row],[Description]]),8),""))</f>
        <v/>
      </c>
      <c r="Y153" s="15" t="str" cm="1">
        <f t="array" aca="1" ref="Y1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3" s="15" t="str" cm="1">
        <f t="array" aca="1" ref="Z1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53" s="15" t="str" cm="1">
        <f t="array" ref="AA153">_xlfn.IFS(
Tableau2[[#This Row],[Is_CreoToOracle]]&lt;&gt;"",INDEX(Tableau_LOTS_2[Critique],Tableau2[[#This Row],[Is_CreoToOracle]]),
TRUE,""
)</f>
        <v/>
      </c>
    </row>
    <row r="154" spans="1:27" s="14" customFormat="1" outlineLevel="1" x14ac:dyDescent="0.25">
      <c r="A154" s="32">
        <v>2</v>
      </c>
      <c r="B154" s="34"/>
      <c r="C154" s="35">
        <v>2</v>
      </c>
      <c r="D154" s="35"/>
      <c r="E154" s="35"/>
      <c r="F154" s="35"/>
      <c r="G154" s="16">
        <v>1</v>
      </c>
      <c r="H154" s="26" t="s">
        <v>5909</v>
      </c>
      <c r="I154" s="35" t="s">
        <v>5682</v>
      </c>
      <c r="J154" s="46">
        <v>1</v>
      </c>
      <c r="K154" s="35"/>
      <c r="L154" s="35" t="s">
        <v>5683</v>
      </c>
      <c r="M154" s="16" t="str">
        <f t="shared" si="4"/>
        <v>||</v>
      </c>
      <c r="N154" s="16" t="str" cm="1">
        <f t="array" aca="1" ref="N154" ca="1">IFERROR(LOOKUP(2,1/(INDIRECT(ADDRESS(ROW($A$2),COLUMN($A$2))&amp;":"&amp;ADDRESS(ROW(),COLUMN($A$2)))=(Tableau2[[#This Row],[Level]]-1)),INDIRECT(ADDRESS(ROW($H$2),COLUMN($H$2))&amp;":"&amp;ADDRESS(ROW(),COLUMN($H$2)))),"")</f>
        <v>QBOT21000_SE043R</v>
      </c>
      <c r="O154" s="16" t="str" cm="1">
        <f t="array" aca="1" ref="O154" ca="1">IF(AND(TEXT(INDIRECT(ADDRESS(ROW()+1,COLUMN($N$2))),"0")=TEXT(Tableau2[[#This Row],[Number]],"0"),Tableau2[[#This Row],[Number]]&lt;&gt;Tableau2[[#This Row],[Parent]]),"Assembly","Part")</f>
        <v>Assembly</v>
      </c>
      <c r="P154" s="16" t="str" cm="1">
        <f t="array" ref="P1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34413806_SCR2</v>
      </c>
      <c r="Q154" s="16" t="str" cm="1">
        <f t="array" ref="Q1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54" s="16" t="str" cm="1">
        <f t="array" aca="1" ref="R154" ca="1">_xlfn.IFS(
  AND(Tableau2[[#This Row],[Category]]="Part",Tableau2[[#This Row],[Is_CreoToOracle]]&lt;&gt;""),INDEX(Tableau_LOTS_2[Gestion SAT],Tableau2[[#This Row],[Is_CreoToOracle]]),
  1,""
  )</f>
        <v/>
      </c>
      <c r="S154" s="16" t="str" cm="1">
        <f t="array" aca="1" ref="S1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34413806_SCR2</v>
      </c>
      <c r="U154" s="16" t="str" cm="1">
        <f t="array" ref="U154">_xlfn.IFS(
Tableau2[[#This Row],[Is_CreoToOracle]]&lt;&gt;"",INDEX(Tableau_LOTS_2[Description],Tableau2[[#This Row],[Is_CreoToOracle]]),
TRUE,Tableau2[[#This Row],[Name]]
)</f>
        <v>34413806_scr2</v>
      </c>
      <c r="V154" s="16" cm="1">
        <f t="array" ref="V1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54" s="16" t="str" cm="1">
        <f t="array" aca="1" ref="W1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54" s="16" t="str">
        <f>TRIM(IF(ISNUMBER(SEARCH(" RAL",Tableau2[[#This Row],[Description]])),MID(Tableau2[[#This Row],[Description]],FIND(" RAL",Tableau2[[#This Row],[Description]]),8),""))</f>
        <v/>
      </c>
      <c r="Y154" s="16" t="str" cm="1">
        <f t="array" aca="1" ref="Y1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4" s="16" t="str" cm="1">
        <f t="array" aca="1" ref="Z1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54" s="16" t="str" cm="1">
        <f t="array" ref="AA154">_xlfn.IFS(
Tableau2[[#This Row],[Is_CreoToOracle]]&lt;&gt;"",INDEX(Tableau_LOTS_2[Critique],Tableau2[[#This Row],[Is_CreoToOracle]]),
TRUE,""
)</f>
        <v/>
      </c>
    </row>
    <row r="155" spans="1:27" s="20" customFormat="1" outlineLevel="2" x14ac:dyDescent="0.25">
      <c r="A155" s="37">
        <v>3</v>
      </c>
      <c r="B155" s="38"/>
      <c r="C155" s="39"/>
      <c r="D155" s="40">
        <v>3</v>
      </c>
      <c r="E155" s="40"/>
      <c r="F155" s="40"/>
      <c r="G155" s="27">
        <v>1</v>
      </c>
      <c r="H155" s="28">
        <v>34413806</v>
      </c>
      <c r="I155" s="40" t="s">
        <v>5684</v>
      </c>
      <c r="J155" s="44">
        <v>1</v>
      </c>
      <c r="K155" s="40" t="s">
        <v>3609</v>
      </c>
      <c r="L155" s="40" t="s">
        <v>5685</v>
      </c>
      <c r="M155" s="27" t="str">
        <f t="shared" si="4"/>
        <v>||</v>
      </c>
      <c r="N155" s="27" t="str" cm="1">
        <f t="array" aca="1" ref="N155" ca="1">IFERROR(LOOKUP(2,1/(INDIRECT(ADDRESS(ROW($A$2),COLUMN($A$2))&amp;":"&amp;ADDRESS(ROW(),COLUMN($A$2)))=(Tableau2[[#This Row],[Level]]-1)),INDIRECT(ADDRESS(ROW($H$2),COLUMN($H$2))&amp;":"&amp;ADDRESS(ROW(),COLUMN($H$2)))),"")</f>
        <v>34413806_SCR2</v>
      </c>
      <c r="O155" s="27" t="str" cm="1">
        <f t="array" aca="1" ref="O155" ca="1">IF(AND(TEXT(INDIRECT(ADDRESS(ROW()+1,COLUMN($N$2))),"0")=TEXT(Tableau2[[#This Row],[Number]],"0"),Tableau2[[#This Row],[Number]]&lt;&gt;Tableau2[[#This Row],[Parent]]),"Assembly","Part")</f>
        <v>Part</v>
      </c>
      <c r="P155" s="27" cm="1">
        <f t="array" ref="P1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34413806</v>
      </c>
      <c r="Q155" s="27" t="str" cm="1">
        <f t="array" ref="Q1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55" s="27" t="str" cm="1">
        <f t="array" aca="1" ref="R155" ca="1">_xlfn.IFS(
  AND(Tableau2[[#This Row],[Category]]="Part",Tableau2[[#This Row],[Is_CreoToOracle]]&lt;&gt;""),INDEX(Tableau_LOTS_2[Gestion SAT],Tableau2[[#This Row],[Is_CreoToOracle]]),
  1,""
  )</f>
        <v/>
      </c>
      <c r="S155" s="27" t="str" cm="1">
        <f t="array" aca="1" ref="S1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34413806_01</v>
      </c>
      <c r="U155" s="27" t="str" cm="1">
        <f t="array" ref="U155">_xlfn.IFS(
Tableau2[[#This Row],[Is_CreoToOracle]]&lt;&gt;"",INDEX(Tableau_LOTS_2[Description],Tableau2[[#This Row],[Is_CreoToOracle]]),
TRUE,Tableau2[[#This Row],[Name]]
)</f>
        <v>COP 34413806 GVXL UPS LONG BATTERY TRANSVERSAL BAR</v>
      </c>
      <c r="V155" s="27" cm="1">
        <f t="array" ref="V1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55" s="27" t="str" cm="1">
        <f t="array" aca="1" ref="W1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55" s="27" t="str">
        <f>TRIM(IF(ISNUMBER(SEARCH(" RAL",Tableau2[[#This Row],[Description]])),MID(Tableau2[[#This Row],[Description]],FIND(" RAL",Tableau2[[#This Row],[Description]]),8),""))</f>
        <v/>
      </c>
      <c r="Y155" s="27" t="str" cm="1">
        <f t="array" aca="1" ref="Y1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55" s="27" t="str" cm="1">
        <f t="array" aca="1" ref="Z1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55" s="27" t="str" cm="1">
        <f t="array" ref="AA155">_xlfn.IFS(
Tableau2[[#This Row],[Is_CreoToOracle]]&lt;&gt;"",INDEX(Tableau_LOTS_2[Critique],Tableau2[[#This Row],[Is_CreoToOracle]]),
TRUE,""
)</f>
        <v/>
      </c>
    </row>
    <row r="156" spans="1:27" s="20" customFormat="1" outlineLevel="2" x14ac:dyDescent="0.25">
      <c r="A156" s="37">
        <v>3</v>
      </c>
      <c r="B156" s="38"/>
      <c r="C156" s="39"/>
      <c r="D156" s="40">
        <v>3</v>
      </c>
      <c r="E156" s="40"/>
      <c r="F156" s="40"/>
      <c r="G156" s="27">
        <v>4</v>
      </c>
      <c r="H156" s="28" t="s">
        <v>2206</v>
      </c>
      <c r="I156" s="40" t="s">
        <v>5575</v>
      </c>
      <c r="J156" s="40" t="s">
        <v>6</v>
      </c>
      <c r="K156" s="40" t="s">
        <v>3724</v>
      </c>
      <c r="L156" s="40" t="s">
        <v>5576</v>
      </c>
      <c r="M156" s="27" t="str">
        <f t="shared" si="4"/>
        <v>||</v>
      </c>
      <c r="N156" s="27" t="str" cm="1">
        <f t="array" aca="1" ref="N156" ca="1">IFERROR(LOOKUP(2,1/(INDIRECT(ADDRESS(ROW($A$2),COLUMN($A$2))&amp;":"&amp;ADDRESS(ROW(),COLUMN($A$2)))=(Tableau2[[#This Row],[Level]]-1)),INDIRECT(ADDRESS(ROW($H$2),COLUMN($H$2))&amp;":"&amp;ADDRESS(ROW(),COLUMN($H$2)))),"")</f>
        <v>34413806_SCR2</v>
      </c>
      <c r="O156" s="27" t="str" cm="1">
        <f t="array" aca="1" ref="O156" ca="1">IF(AND(TEXT(INDIRECT(ADDRESS(ROW()+1,COLUMN($N$2))),"0")=TEXT(Tableau2[[#This Row],[Number]],"0"),Tableau2[[#This Row],[Number]]&lt;&gt;Tableau2[[#This Row],[Parent]]),"Assembly","Part")</f>
        <v>Part</v>
      </c>
      <c r="P156" s="27" t="str" cm="1">
        <f t="array" ref="P1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156" s="27" cm="1">
        <f t="array" ref="Q1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156" s="27" t="str" cm="1">
        <f t="array" aca="1" ref="R156" ca="1">_xlfn.IFS(
  AND(Tableau2[[#This Row],[Category]]="Part",Tableau2[[#This Row],[Is_CreoToOracle]]&lt;&gt;""),INDEX(Tableau_LOTS_2[Gestion SAT],Tableau2[[#This Row],[Is_CreoToOracle]]),
  1,""
  )</f>
        <v>Y</v>
      </c>
      <c r="S156" s="27" t="str" cm="1">
        <f t="array" aca="1" ref="S1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156" s="27" t="str" cm="1">
        <f t="array" ref="U156">_xlfn.IFS(
Tableau2[[#This Row],[Is_CreoToOracle]]&lt;&gt;"",INDEX(Tableau_LOTS_2[Description],Tableau2[[#This Row],[Is_CreoToOracle]]),
TRUE,Tableau2[[#This Row],[Name]]
)</f>
        <v>HUA12374 - Screw MSC HXG ISO4017-M10X30-A2K-8_8 ou VDZ STL</v>
      </c>
      <c r="V156" s="27" cm="1">
        <f t="array" ref="V1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56" s="27" t="str" cm="1">
        <f t="array" aca="1" ref="W1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56" s="27" t="str">
        <f>TRIM(IF(ISNUMBER(SEARCH(" RAL",Tableau2[[#This Row],[Description]])),MID(Tableau2[[#This Row],[Description]],FIND(" RAL",Tableau2[[#This Row],[Description]]),8),""))</f>
        <v/>
      </c>
      <c r="Y156" s="27" t="str" cm="1">
        <f t="array" aca="1" ref="Y1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6" s="27" t="str" cm="1">
        <f t="array" aca="1" ref="Z1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56" s="27" t="str" cm="1">
        <f t="array" ref="AA156">_xlfn.IFS(
Tableau2[[#This Row],[Is_CreoToOracle]]&lt;&gt;"",INDEX(Tableau_LOTS_2[Critique],Tableau2[[#This Row],[Is_CreoToOracle]]),
TRUE,""
)</f>
        <v/>
      </c>
    </row>
    <row r="157" spans="1:27" s="20" customFormat="1" outlineLevel="2" x14ac:dyDescent="0.25">
      <c r="A157" s="37">
        <v>3</v>
      </c>
      <c r="B157" s="38"/>
      <c r="C157" s="39"/>
      <c r="D157" s="40">
        <v>3</v>
      </c>
      <c r="E157" s="40"/>
      <c r="F157" s="40"/>
      <c r="G157" s="27">
        <v>4</v>
      </c>
      <c r="H157" s="28" t="s">
        <v>2751</v>
      </c>
      <c r="I157" s="40" t="s">
        <v>2753</v>
      </c>
      <c r="J157" s="40" t="s">
        <v>6</v>
      </c>
      <c r="K157" s="40"/>
      <c r="L157" s="40" t="s">
        <v>5628</v>
      </c>
      <c r="M157" s="27" t="str">
        <f t="shared" si="4"/>
        <v>||</v>
      </c>
      <c r="N157" s="27" t="str" cm="1">
        <f t="array" aca="1" ref="N157" ca="1">IFERROR(LOOKUP(2,1/(INDIRECT(ADDRESS(ROW($A$2),COLUMN($A$2))&amp;":"&amp;ADDRESS(ROW(),COLUMN($A$2)))=(Tableau2[[#This Row],[Level]]-1)),INDIRECT(ADDRESS(ROW($H$2),COLUMN($H$2))&amp;":"&amp;ADDRESS(ROW(),COLUMN($H$2)))),"")</f>
        <v>34413806_SCR2</v>
      </c>
      <c r="O157" s="27" t="str" cm="1">
        <f t="array" aca="1" ref="O157" ca="1">IF(AND(TEXT(INDIRECT(ADDRESS(ROW()+1,COLUMN($N$2))),"0")=TEXT(Tableau2[[#This Row],[Number]],"0"),Tableau2[[#This Row],[Number]]&lt;&gt;Tableau2[[#This Row],[Parent]]),"Assembly","Part")</f>
        <v>Part</v>
      </c>
      <c r="P157" s="27" t="str" cm="1">
        <f t="array" ref="P1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57" s="27" cm="1">
        <f t="array" ref="Q1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57" s="27" t="str" cm="1">
        <f t="array" aca="1" ref="R157" ca="1">_xlfn.IFS(
  AND(Tableau2[[#This Row],[Category]]="Part",Tableau2[[#This Row],[Is_CreoToOracle]]&lt;&gt;""),INDEX(Tableau_LOTS_2[Gestion SAT],Tableau2[[#This Row],[Is_CreoToOracle]]),
  1,""
  )</f>
        <v>Y</v>
      </c>
      <c r="S157" s="27" t="str" cm="1">
        <f t="array" aca="1" ref="S15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57" s="27" t="str" cm="1">
        <f t="array" ref="U157">_xlfn.IFS(
Tableau2[[#This Row],[Is_CreoToOracle]]&lt;&gt;"",INDEX(Tableau_LOTS_2[Description],Tableau2[[#This Row],[Is_CreoToOracle]]),
TRUE,Tableau2[[#This Row],[Name]]
)</f>
        <v>HUA12590 - Washer SD CON SPRG M10 x 22mm x 1.6mm A2 INOX</v>
      </c>
      <c r="V157" s="27" cm="1">
        <f t="array" ref="V1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57" s="27" t="str" cm="1">
        <f t="array" aca="1" ref="W1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57" s="27" t="str">
        <f>TRIM(IF(ISNUMBER(SEARCH(" RAL",Tableau2[[#This Row],[Description]])),MID(Tableau2[[#This Row],[Description]],FIND(" RAL",Tableau2[[#This Row],[Description]]),8),""))</f>
        <v/>
      </c>
      <c r="Y157" s="27" t="str" cm="1">
        <f t="array" aca="1" ref="Y1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7" s="27" t="str" cm="1">
        <f t="array" aca="1" ref="Z1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57" s="27" t="str" cm="1">
        <f t="array" ref="AA157">_xlfn.IFS(
Tableau2[[#This Row],[Is_CreoToOracle]]&lt;&gt;"",INDEX(Tableau_LOTS_2[Critique],Tableau2[[#This Row],[Is_CreoToOracle]]),
TRUE,""
)</f>
        <v/>
      </c>
    </row>
    <row r="158" spans="1:27" s="20" customFormat="1" outlineLevel="2" x14ac:dyDescent="0.25">
      <c r="A158" s="37">
        <v>3</v>
      </c>
      <c r="B158" s="38"/>
      <c r="C158" s="39"/>
      <c r="D158" s="40">
        <v>3</v>
      </c>
      <c r="E158" s="40"/>
      <c r="F158" s="40"/>
      <c r="G158" s="27">
        <v>4</v>
      </c>
      <c r="H158" s="28" t="s">
        <v>2775</v>
      </c>
      <c r="I158" s="40" t="s">
        <v>2776</v>
      </c>
      <c r="J158" s="40" t="s">
        <v>6</v>
      </c>
      <c r="K158" s="40"/>
      <c r="L158" s="40" t="s">
        <v>5577</v>
      </c>
      <c r="M158" s="27" t="str">
        <f t="shared" si="4"/>
        <v>||</v>
      </c>
      <c r="N158" s="27" t="str" cm="1">
        <f t="array" aca="1" ref="N158" ca="1">IFERROR(LOOKUP(2,1/(INDIRECT(ADDRESS(ROW($A$2),COLUMN($A$2))&amp;":"&amp;ADDRESS(ROW(),COLUMN($A$2)))=(Tableau2[[#This Row],[Level]]-1)),INDIRECT(ADDRESS(ROW($H$2),COLUMN($H$2))&amp;":"&amp;ADDRESS(ROW(),COLUMN($H$2)))),"")</f>
        <v>34413806_SCR2</v>
      </c>
      <c r="O158" s="27" t="str" cm="1">
        <f t="array" aca="1" ref="O158" ca="1">IF(AND(TEXT(INDIRECT(ADDRESS(ROW()+1,COLUMN($N$2))),"0")=TEXT(Tableau2[[#This Row],[Number]],"0"),Tableau2[[#This Row],[Number]]&lt;&gt;Tableau2[[#This Row],[Parent]]),"Assembly","Part")</f>
        <v>Part</v>
      </c>
      <c r="P158" s="27" t="str" cm="1">
        <f t="array" ref="P1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58" s="27" cm="1">
        <f t="array" ref="Q1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58" s="27" t="str" cm="1">
        <f t="array" aca="1" ref="R158" ca="1">_xlfn.IFS(
  AND(Tableau2[[#This Row],[Category]]="Part",Tableau2[[#This Row],[Is_CreoToOracle]]&lt;&gt;""),INDEX(Tableau_LOTS_2[Gestion SAT],Tableau2[[#This Row],[Is_CreoToOracle]]),
  1,""
  )</f>
        <v/>
      </c>
      <c r="S158" s="27" t="str" cm="1">
        <f t="array" aca="1" ref="S1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58" s="27" t="str" cm="1">
        <f t="array" ref="U158">_xlfn.IFS(
Tableau2[[#This Row],[Is_CreoToOracle]]&lt;&gt;"",INDEX(Tableau_LOTS_2[Description],Tableau2[[#This Row],[Is_CreoToOracle]]),
TRUE,Tableau2[[#This Row],[Name]]
)</f>
        <v>1503856 - Washer PL WSH M10 x 20mm x 2mm STL A2K ou VDZ</v>
      </c>
      <c r="V158" s="27" cm="1">
        <f t="array" ref="V1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58" s="27" t="str" cm="1">
        <f t="array" aca="1" ref="W1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58" s="27" t="str">
        <f>TRIM(IF(ISNUMBER(SEARCH(" RAL",Tableau2[[#This Row],[Description]])),MID(Tableau2[[#This Row],[Description]],FIND(" RAL",Tableau2[[#This Row],[Description]]),8),""))</f>
        <v/>
      </c>
      <c r="Y158" s="27" t="str" cm="1">
        <f t="array" aca="1" ref="Y1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8" s="27" t="str" cm="1">
        <f t="array" aca="1" ref="Z1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58" s="27" t="str" cm="1">
        <f t="array" ref="AA158">_xlfn.IFS(
Tableau2[[#This Row],[Is_CreoToOracle]]&lt;&gt;"",INDEX(Tableau_LOTS_2[Critique],Tableau2[[#This Row],[Is_CreoToOracle]]),
TRUE,""
)</f>
        <v/>
      </c>
    </row>
    <row r="159" spans="1:27" s="14" customFormat="1" outlineLevel="1" x14ac:dyDescent="0.25">
      <c r="A159" s="32">
        <v>2</v>
      </c>
      <c r="B159" s="34"/>
      <c r="C159" s="35">
        <v>2</v>
      </c>
      <c r="D159" s="35"/>
      <c r="E159" s="35"/>
      <c r="F159" s="35"/>
      <c r="G159" s="16">
        <v>1</v>
      </c>
      <c r="H159" s="26" t="s">
        <v>5910</v>
      </c>
      <c r="I159" s="35" t="s">
        <v>5686</v>
      </c>
      <c r="J159" s="46">
        <v>1</v>
      </c>
      <c r="K159" s="35"/>
      <c r="L159" s="35" t="s">
        <v>5687</v>
      </c>
      <c r="M159" s="16" t="str">
        <f t="shared" si="4"/>
        <v>||</v>
      </c>
      <c r="N159" s="16" t="str" cm="1">
        <f t="array" aca="1" ref="N159" ca="1">IFERROR(LOOKUP(2,1/(INDIRECT(ADDRESS(ROW($A$2),COLUMN($A$2))&amp;":"&amp;ADDRESS(ROW(),COLUMN($A$2)))=(Tableau2[[#This Row],[Level]]-1)),INDIRECT(ADDRESS(ROW($H$2),COLUMN($H$2))&amp;":"&amp;ADDRESS(ROW(),COLUMN($H$2)))),"")</f>
        <v>QBOT21000_SE043R</v>
      </c>
      <c r="O159" s="16" t="str" cm="1">
        <f t="array" aca="1" ref="O159" ca="1">IF(AND(TEXT(INDIRECT(ADDRESS(ROW()+1,COLUMN($N$2))),"0")=TEXT(Tableau2[[#This Row],[Number]],"0"),Tableau2[[#This Row],[Number]]&lt;&gt;Tableau2[[#This Row],[Parent]]),"Assembly","Part")</f>
        <v>Assembly</v>
      </c>
      <c r="P159" s="16" t="str" cm="1">
        <f t="array" ref="P1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34413806_SCR</v>
      </c>
      <c r="Q159" s="16" t="str" cm="1">
        <f t="array" ref="Q1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59" s="16" t="str" cm="1">
        <f t="array" aca="1" ref="R159" ca="1">_xlfn.IFS(
  AND(Tableau2[[#This Row],[Category]]="Part",Tableau2[[#This Row],[Is_CreoToOracle]]&lt;&gt;""),INDEX(Tableau_LOTS_2[Gestion SAT],Tableau2[[#This Row],[Is_CreoToOracle]]),
  1,""
  )</f>
        <v/>
      </c>
      <c r="S159" s="16" t="str" cm="1">
        <f t="array" aca="1" ref="S1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34413806_SCR</v>
      </c>
      <c r="U159" s="16" t="str" cm="1">
        <f t="array" ref="U159">_xlfn.IFS(
Tableau2[[#This Row],[Is_CreoToOracle]]&lt;&gt;"",INDEX(Tableau_LOTS_2[Description],Tableau2[[#This Row],[Is_CreoToOracle]]),
TRUE,Tableau2[[#This Row],[Name]]
)</f>
        <v>COP 34413806 GVXL UPS LONG BATTERY TRANSVERSAL BAR SCR</v>
      </c>
      <c r="V159" s="16" cm="1">
        <f t="array" ref="V1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59" s="16" t="str" cm="1">
        <f t="array" aca="1" ref="W1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59" s="16" t="str">
        <f>TRIM(IF(ISNUMBER(SEARCH(" RAL",Tableau2[[#This Row],[Description]])),MID(Tableau2[[#This Row],[Description]],FIND(" RAL",Tableau2[[#This Row],[Description]]),8),""))</f>
        <v/>
      </c>
      <c r="Y159" s="16" t="str" cm="1">
        <f t="array" aca="1" ref="Y1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9" s="16" t="str" cm="1">
        <f t="array" aca="1" ref="Z1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59" s="16" t="str" cm="1">
        <f t="array" ref="AA159">_xlfn.IFS(
Tableau2[[#This Row],[Is_CreoToOracle]]&lt;&gt;"",INDEX(Tableau_LOTS_2[Critique],Tableau2[[#This Row],[Is_CreoToOracle]]),
TRUE,""
)</f>
        <v/>
      </c>
    </row>
    <row r="160" spans="1:27" s="20" customFormat="1" outlineLevel="2" x14ac:dyDescent="0.25">
      <c r="A160" s="37">
        <v>3</v>
      </c>
      <c r="B160" s="38"/>
      <c r="C160" s="39"/>
      <c r="D160" s="40">
        <v>3</v>
      </c>
      <c r="E160" s="40"/>
      <c r="F160" s="40"/>
      <c r="G160" s="27">
        <v>1</v>
      </c>
      <c r="H160" s="28">
        <v>34413806</v>
      </c>
      <c r="I160" s="40" t="s">
        <v>5684</v>
      </c>
      <c r="J160" s="44">
        <v>1</v>
      </c>
      <c r="K160" s="40" t="s">
        <v>3609</v>
      </c>
      <c r="L160" s="40" t="s">
        <v>5685</v>
      </c>
      <c r="M160" s="27" t="str">
        <f t="shared" si="4"/>
        <v>||</v>
      </c>
      <c r="N160" s="27" t="str" cm="1">
        <f t="array" aca="1" ref="N160" ca="1">IFERROR(LOOKUP(2,1/(INDIRECT(ADDRESS(ROW($A$2),COLUMN($A$2))&amp;":"&amp;ADDRESS(ROW(),COLUMN($A$2)))=(Tableau2[[#This Row],[Level]]-1)),INDIRECT(ADDRESS(ROW($H$2),COLUMN($H$2))&amp;":"&amp;ADDRESS(ROW(),COLUMN($H$2)))),"")</f>
        <v>34413806_SCR</v>
      </c>
      <c r="O160" s="27" t="str" cm="1">
        <f t="array" aca="1" ref="O160" ca="1">IF(AND(TEXT(INDIRECT(ADDRESS(ROW()+1,COLUMN($N$2))),"0")=TEXT(Tableau2[[#This Row],[Number]],"0"),Tableau2[[#This Row],[Number]]&lt;&gt;Tableau2[[#This Row],[Parent]]),"Assembly","Part")</f>
        <v>Part</v>
      </c>
      <c r="P160" s="27" cm="1">
        <f t="array" ref="P1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34413806</v>
      </c>
      <c r="Q160" s="27" t="str" cm="1">
        <f t="array" ref="Q1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60" s="27" t="str" cm="1">
        <f t="array" aca="1" ref="R160" ca="1">_xlfn.IFS(
  AND(Tableau2[[#This Row],[Category]]="Part",Tableau2[[#This Row],[Is_CreoToOracle]]&lt;&gt;""),INDEX(Tableau_LOTS_2[Gestion SAT],Tableau2[[#This Row],[Is_CreoToOracle]]),
  1,""
  )</f>
        <v/>
      </c>
      <c r="S160" s="27" t="str" cm="1">
        <f t="array" aca="1" ref="S1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34413806_01</v>
      </c>
      <c r="U160" s="27" t="str" cm="1">
        <f t="array" ref="U160">_xlfn.IFS(
Tableau2[[#This Row],[Is_CreoToOracle]]&lt;&gt;"",INDEX(Tableau_LOTS_2[Description],Tableau2[[#This Row],[Is_CreoToOracle]]),
TRUE,Tableau2[[#This Row],[Name]]
)</f>
        <v>COP 34413806 GVXL UPS LONG BATTERY TRANSVERSAL BAR</v>
      </c>
      <c r="V160" s="27" cm="1">
        <f t="array" ref="V1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60" s="27" t="str" cm="1">
        <f t="array" aca="1" ref="W1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60" s="27" t="str">
        <f>TRIM(IF(ISNUMBER(SEARCH(" RAL",Tableau2[[#This Row],[Description]])),MID(Tableau2[[#This Row],[Description]],FIND(" RAL",Tableau2[[#This Row],[Description]]),8),""))</f>
        <v/>
      </c>
      <c r="Y160" s="27" t="str" cm="1">
        <f t="array" aca="1" ref="Y1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60" s="27" t="str" cm="1">
        <f t="array" aca="1" ref="Z1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60" s="27" t="str" cm="1">
        <f t="array" ref="AA160">_xlfn.IFS(
Tableau2[[#This Row],[Is_CreoToOracle]]&lt;&gt;"",INDEX(Tableau_LOTS_2[Critique],Tableau2[[#This Row],[Is_CreoToOracle]]),
TRUE,""
)</f>
        <v/>
      </c>
    </row>
    <row r="161" spans="1:27" s="20" customFormat="1" outlineLevel="2" x14ac:dyDescent="0.25">
      <c r="A161" s="37">
        <v>3</v>
      </c>
      <c r="B161" s="38"/>
      <c r="C161" s="39"/>
      <c r="D161" s="40">
        <v>3</v>
      </c>
      <c r="E161" s="40"/>
      <c r="F161" s="40"/>
      <c r="G161" s="27">
        <v>2</v>
      </c>
      <c r="H161" s="28" t="s">
        <v>2206</v>
      </c>
      <c r="I161" s="40" t="s">
        <v>5575</v>
      </c>
      <c r="J161" s="40" t="s">
        <v>6</v>
      </c>
      <c r="K161" s="40" t="s">
        <v>3724</v>
      </c>
      <c r="L161" s="40" t="s">
        <v>5576</v>
      </c>
      <c r="M161" s="27" t="str">
        <f t="shared" si="4"/>
        <v>||</v>
      </c>
      <c r="N161" s="27" t="str" cm="1">
        <f t="array" aca="1" ref="N161" ca="1">IFERROR(LOOKUP(2,1/(INDIRECT(ADDRESS(ROW($A$2),COLUMN($A$2))&amp;":"&amp;ADDRESS(ROW(),COLUMN($A$2)))=(Tableau2[[#This Row],[Level]]-1)),INDIRECT(ADDRESS(ROW($H$2),COLUMN($H$2))&amp;":"&amp;ADDRESS(ROW(),COLUMN($H$2)))),"")</f>
        <v>34413806_SCR</v>
      </c>
      <c r="O161" s="27" t="str" cm="1">
        <f t="array" aca="1" ref="O161" ca="1">IF(AND(TEXT(INDIRECT(ADDRESS(ROW()+1,COLUMN($N$2))),"0")=TEXT(Tableau2[[#This Row],[Number]],"0"),Tableau2[[#This Row],[Number]]&lt;&gt;Tableau2[[#This Row],[Parent]]),"Assembly","Part")</f>
        <v>Part</v>
      </c>
      <c r="P161" s="27" t="str" cm="1">
        <f t="array" ref="P1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161" s="27" cm="1">
        <f t="array" ref="Q1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161" s="27" t="str" cm="1">
        <f t="array" aca="1" ref="R161" ca="1">_xlfn.IFS(
  AND(Tableau2[[#This Row],[Category]]="Part",Tableau2[[#This Row],[Is_CreoToOracle]]&lt;&gt;""),INDEX(Tableau_LOTS_2[Gestion SAT],Tableau2[[#This Row],[Is_CreoToOracle]]),
  1,""
  )</f>
        <v>Y</v>
      </c>
      <c r="S161" s="27" t="str" cm="1">
        <f t="array" aca="1" ref="S1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161" s="27" t="str" cm="1">
        <f t="array" ref="U161">_xlfn.IFS(
Tableau2[[#This Row],[Is_CreoToOracle]]&lt;&gt;"",INDEX(Tableau_LOTS_2[Description],Tableau2[[#This Row],[Is_CreoToOracle]]),
TRUE,Tableau2[[#This Row],[Name]]
)</f>
        <v>HUA12374 - Screw MSC HXG ISO4017-M10X30-A2K-8_8 ou VDZ STL</v>
      </c>
      <c r="V161" s="27" cm="1">
        <f t="array" ref="V1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61" s="27" t="str" cm="1">
        <f t="array" aca="1" ref="W1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61" s="27" t="str">
        <f>TRIM(IF(ISNUMBER(SEARCH(" RAL",Tableau2[[#This Row],[Description]])),MID(Tableau2[[#This Row],[Description]],FIND(" RAL",Tableau2[[#This Row],[Description]]),8),""))</f>
        <v/>
      </c>
      <c r="Y161" s="27" t="str" cm="1">
        <f t="array" aca="1" ref="Y1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1" s="27" t="str" cm="1">
        <f t="array" aca="1" ref="Z1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61" s="27" t="str" cm="1">
        <f t="array" ref="AA161">_xlfn.IFS(
Tableau2[[#This Row],[Is_CreoToOracle]]&lt;&gt;"",INDEX(Tableau_LOTS_2[Critique],Tableau2[[#This Row],[Is_CreoToOracle]]),
TRUE,""
)</f>
        <v/>
      </c>
    </row>
    <row r="162" spans="1:27" s="20" customFormat="1" outlineLevel="2" x14ac:dyDescent="0.25">
      <c r="A162" s="37">
        <v>3</v>
      </c>
      <c r="B162" s="38"/>
      <c r="C162" s="39"/>
      <c r="D162" s="40">
        <v>3</v>
      </c>
      <c r="E162" s="40"/>
      <c r="F162" s="40"/>
      <c r="G162" s="27">
        <v>2</v>
      </c>
      <c r="H162" s="28" t="s">
        <v>2751</v>
      </c>
      <c r="I162" s="40" t="s">
        <v>2753</v>
      </c>
      <c r="J162" s="40" t="s">
        <v>6</v>
      </c>
      <c r="K162" s="40"/>
      <c r="L162" s="40" t="s">
        <v>5628</v>
      </c>
      <c r="M162" s="27" t="str">
        <f t="shared" si="4"/>
        <v>||</v>
      </c>
      <c r="N162" s="27" t="str" cm="1">
        <f t="array" aca="1" ref="N162" ca="1">IFERROR(LOOKUP(2,1/(INDIRECT(ADDRESS(ROW($A$2),COLUMN($A$2))&amp;":"&amp;ADDRESS(ROW(),COLUMN($A$2)))=(Tableau2[[#This Row],[Level]]-1)),INDIRECT(ADDRESS(ROW($H$2),COLUMN($H$2))&amp;":"&amp;ADDRESS(ROW(),COLUMN($H$2)))),"")</f>
        <v>34413806_SCR</v>
      </c>
      <c r="O162" s="27" t="str" cm="1">
        <f t="array" aca="1" ref="O162" ca="1">IF(AND(TEXT(INDIRECT(ADDRESS(ROW()+1,COLUMN($N$2))),"0")=TEXT(Tableau2[[#This Row],[Number]],"0"),Tableau2[[#This Row],[Number]]&lt;&gt;Tableau2[[#This Row],[Parent]]),"Assembly","Part")</f>
        <v>Part</v>
      </c>
      <c r="P162" s="27" t="str" cm="1">
        <f t="array" ref="P1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62" s="27" cm="1">
        <f t="array" ref="Q1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62" s="27" t="str" cm="1">
        <f t="array" aca="1" ref="R162" ca="1">_xlfn.IFS(
  AND(Tableau2[[#This Row],[Category]]="Part",Tableau2[[#This Row],[Is_CreoToOracle]]&lt;&gt;""),INDEX(Tableau_LOTS_2[Gestion SAT],Tableau2[[#This Row],[Is_CreoToOracle]]),
  1,""
  )</f>
        <v>Y</v>
      </c>
      <c r="S162" s="27" t="str" cm="1">
        <f t="array" aca="1" ref="S1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62" s="27" t="str" cm="1">
        <f t="array" ref="U162">_xlfn.IFS(
Tableau2[[#This Row],[Is_CreoToOracle]]&lt;&gt;"",INDEX(Tableau_LOTS_2[Description],Tableau2[[#This Row],[Is_CreoToOracle]]),
TRUE,Tableau2[[#This Row],[Name]]
)</f>
        <v>HUA12590 - Washer SD CON SPRG M10 x 22mm x 1.6mm A2 INOX</v>
      </c>
      <c r="V162" s="27" cm="1">
        <f t="array" ref="V1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62" s="27" t="str" cm="1">
        <f t="array" aca="1" ref="W1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62" s="27" t="str">
        <f>TRIM(IF(ISNUMBER(SEARCH(" RAL",Tableau2[[#This Row],[Description]])),MID(Tableau2[[#This Row],[Description]],FIND(" RAL",Tableau2[[#This Row],[Description]]),8),""))</f>
        <v/>
      </c>
      <c r="Y162" s="27" t="str" cm="1">
        <f t="array" aca="1" ref="Y1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2" s="27" t="str" cm="1">
        <f t="array" aca="1" ref="Z1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62" s="27" t="str" cm="1">
        <f t="array" ref="AA162">_xlfn.IFS(
Tableau2[[#This Row],[Is_CreoToOracle]]&lt;&gt;"",INDEX(Tableau_LOTS_2[Critique],Tableau2[[#This Row],[Is_CreoToOracle]]),
TRUE,""
)</f>
        <v/>
      </c>
    </row>
    <row r="163" spans="1:27" s="20" customFormat="1" outlineLevel="2" x14ac:dyDescent="0.25">
      <c r="A163" s="37">
        <v>3</v>
      </c>
      <c r="B163" s="38"/>
      <c r="C163" s="39"/>
      <c r="D163" s="40">
        <v>3</v>
      </c>
      <c r="E163" s="40"/>
      <c r="F163" s="40"/>
      <c r="G163" s="27">
        <v>19</v>
      </c>
      <c r="H163" s="28" t="s">
        <v>2775</v>
      </c>
      <c r="I163" s="40" t="s">
        <v>2776</v>
      </c>
      <c r="J163" s="40" t="s">
        <v>6</v>
      </c>
      <c r="K163" s="40"/>
      <c r="L163" s="40" t="s">
        <v>5577</v>
      </c>
      <c r="M163" s="27" t="str">
        <f t="shared" si="4"/>
        <v>||</v>
      </c>
      <c r="N163" s="27" t="str" cm="1">
        <f t="array" aca="1" ref="N163" ca="1">IFERROR(LOOKUP(2,1/(INDIRECT(ADDRESS(ROW($A$2),COLUMN($A$2))&amp;":"&amp;ADDRESS(ROW(),COLUMN($A$2)))=(Tableau2[[#This Row],[Level]]-1)),INDIRECT(ADDRESS(ROW($H$2),COLUMN($H$2))&amp;":"&amp;ADDRESS(ROW(),COLUMN($H$2)))),"")</f>
        <v>34413806_SCR</v>
      </c>
      <c r="O163" s="27" t="str" cm="1">
        <f t="array" aca="1" ref="O163" ca="1">IF(AND(TEXT(INDIRECT(ADDRESS(ROW()+1,COLUMN($N$2))),"0")=TEXT(Tableau2[[#This Row],[Number]],"0"),Tableau2[[#This Row],[Number]]&lt;&gt;Tableau2[[#This Row],[Parent]]),"Assembly","Part")</f>
        <v>Part</v>
      </c>
      <c r="P163" s="27" t="str" cm="1">
        <f t="array" ref="P1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63" s="27" cm="1">
        <f t="array" ref="Q1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63" s="27" t="str" cm="1">
        <f t="array" aca="1" ref="R163" ca="1">_xlfn.IFS(
  AND(Tableau2[[#This Row],[Category]]="Part",Tableau2[[#This Row],[Is_CreoToOracle]]&lt;&gt;""),INDEX(Tableau_LOTS_2[Gestion SAT],Tableau2[[#This Row],[Is_CreoToOracle]]),
  1,""
  )</f>
        <v/>
      </c>
      <c r="S163" s="27" t="str" cm="1">
        <f t="array" aca="1" ref="S1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63" s="27" t="str" cm="1">
        <f t="array" ref="U163">_xlfn.IFS(
Tableau2[[#This Row],[Is_CreoToOracle]]&lt;&gt;"",INDEX(Tableau_LOTS_2[Description],Tableau2[[#This Row],[Is_CreoToOracle]]),
TRUE,Tableau2[[#This Row],[Name]]
)</f>
        <v>1503856 - Washer PL WSH M10 x 20mm x 2mm STL A2K ou VDZ</v>
      </c>
      <c r="V163" s="27" cm="1">
        <f t="array" ref="V1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19</v>
      </c>
      <c r="W163" s="27" t="str" cm="1">
        <f t="array" aca="1" ref="W1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63" s="27" t="str">
        <f>TRIM(IF(ISNUMBER(SEARCH(" RAL",Tableau2[[#This Row],[Description]])),MID(Tableau2[[#This Row],[Description]],FIND(" RAL",Tableau2[[#This Row],[Description]]),8),""))</f>
        <v/>
      </c>
      <c r="Y163" s="27" t="str" cm="1">
        <f t="array" aca="1" ref="Y1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3" s="27" t="str" cm="1">
        <f t="array" aca="1" ref="Z1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63" s="27" t="str" cm="1">
        <f t="array" ref="AA163">_xlfn.IFS(
Tableau2[[#This Row],[Is_CreoToOracle]]&lt;&gt;"",INDEX(Tableau_LOTS_2[Critique],Tableau2[[#This Row],[Is_CreoToOracle]]),
TRUE,""
)</f>
        <v/>
      </c>
    </row>
    <row r="164" spans="1:27" s="20" customFormat="1" outlineLevel="2" x14ac:dyDescent="0.25">
      <c r="A164" s="37">
        <v>3</v>
      </c>
      <c r="B164" s="38"/>
      <c r="C164" s="39"/>
      <c r="D164" s="40">
        <v>3</v>
      </c>
      <c r="E164" s="40"/>
      <c r="F164" s="40"/>
      <c r="G164" s="27">
        <v>9</v>
      </c>
      <c r="H164" s="28" t="s">
        <v>2221</v>
      </c>
      <c r="I164" s="40" t="s">
        <v>5646</v>
      </c>
      <c r="J164" s="40" t="s">
        <v>6</v>
      </c>
      <c r="K164" s="40" t="s">
        <v>3724</v>
      </c>
      <c r="L164" s="40" t="s">
        <v>5647</v>
      </c>
      <c r="M164" s="27" t="str">
        <f t="shared" si="4"/>
        <v>||</v>
      </c>
      <c r="N164" s="27" t="str" cm="1">
        <f t="array" aca="1" ref="N164" ca="1">IFERROR(LOOKUP(2,1/(INDIRECT(ADDRESS(ROW($A$2),COLUMN($A$2))&amp;":"&amp;ADDRESS(ROW(),COLUMN($A$2)))=(Tableau2[[#This Row],[Level]]-1)),INDIRECT(ADDRESS(ROW($H$2),COLUMN($H$2))&amp;":"&amp;ADDRESS(ROW(),COLUMN($H$2)))),"")</f>
        <v>34413806_SCR</v>
      </c>
      <c r="O164" s="27" t="str" cm="1">
        <f t="array" aca="1" ref="O164" ca="1">IF(AND(TEXT(INDIRECT(ADDRESS(ROW()+1,COLUMN($N$2))),"0")=TEXT(Tableau2[[#This Row],[Number]],"0"),Tableau2[[#This Row],[Number]]&lt;&gt;Tableau2[[#This Row],[Parent]]),"Assembly","Part")</f>
        <v>Part</v>
      </c>
      <c r="P164" s="27" t="str" cm="1">
        <f t="array" ref="P1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164" s="27" cm="1">
        <f t="array" ref="Q1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164" s="27" t="str" cm="1">
        <f t="array" aca="1" ref="R164" ca="1">_xlfn.IFS(
  AND(Tableau2[[#This Row],[Category]]="Part",Tableau2[[#This Row],[Is_CreoToOracle]]&lt;&gt;""),INDEX(Tableau_LOTS_2[Gestion SAT],Tableau2[[#This Row],[Is_CreoToOracle]]),
  1,""
  )</f>
        <v>Y</v>
      </c>
      <c r="S164" s="27" t="str" cm="1">
        <f t="array" aca="1" ref="S1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164" s="27" t="str" cm="1">
        <f t="array" ref="U164">_xlfn.IFS(
Tableau2[[#This Row],[Is_CreoToOracle]]&lt;&gt;"",INDEX(Tableau_LOTS_2[Description],Tableau2[[#This Row],[Is_CreoToOracle]]),
TRUE,Tableau2[[#This Row],[Name]]
)</f>
        <v>HUA14600 - Screw MSC HXG ISO4017-M10X50-A2K-8_8 ou VDZ STL</v>
      </c>
      <c r="V164" s="27" cm="1">
        <f t="array" ref="V1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64" s="27" t="str" cm="1">
        <f t="array" aca="1" ref="W1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64" s="27" t="str">
        <f>TRIM(IF(ISNUMBER(SEARCH(" RAL",Tableau2[[#This Row],[Description]])),MID(Tableau2[[#This Row],[Description]],FIND(" RAL",Tableau2[[#This Row],[Description]]),8),""))</f>
        <v/>
      </c>
      <c r="Y164" s="27" t="str" cm="1">
        <f t="array" aca="1" ref="Y1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4" s="27" t="str" cm="1">
        <f t="array" aca="1" ref="Z1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64" s="27" t="str" cm="1">
        <f t="array" ref="AA164">_xlfn.IFS(
Tableau2[[#This Row],[Is_CreoToOracle]]&lt;&gt;"",INDEX(Tableau_LOTS_2[Critique],Tableau2[[#This Row],[Is_CreoToOracle]]),
TRUE,""
)</f>
        <v/>
      </c>
    </row>
    <row r="165" spans="1:27" s="20" customFormat="1" outlineLevel="2" x14ac:dyDescent="0.25">
      <c r="A165" s="37">
        <v>3</v>
      </c>
      <c r="B165" s="38"/>
      <c r="C165" s="39"/>
      <c r="D165" s="40">
        <v>3</v>
      </c>
      <c r="E165" s="40"/>
      <c r="F165" s="40"/>
      <c r="G165" s="27">
        <v>9</v>
      </c>
      <c r="H165" s="28" t="s">
        <v>2432</v>
      </c>
      <c r="I165" s="40" t="s">
        <v>2433</v>
      </c>
      <c r="J165" s="40" t="s">
        <v>6</v>
      </c>
      <c r="K165" s="40" t="s">
        <v>58</v>
      </c>
      <c r="L165" s="40" t="s">
        <v>5578</v>
      </c>
      <c r="M165" s="27" t="str">
        <f t="shared" si="4"/>
        <v>||</v>
      </c>
      <c r="N165" s="27" t="str" cm="1">
        <f t="array" aca="1" ref="N165" ca="1">IFERROR(LOOKUP(2,1/(INDIRECT(ADDRESS(ROW($A$2),COLUMN($A$2))&amp;":"&amp;ADDRESS(ROW(),COLUMN($A$2)))=(Tableau2[[#This Row],[Level]]-1)),INDIRECT(ADDRESS(ROW($H$2),COLUMN($H$2))&amp;":"&amp;ADDRESS(ROW(),COLUMN($H$2)))),"")</f>
        <v>34413806_SCR</v>
      </c>
      <c r="O165" s="27" t="str" cm="1">
        <f t="array" aca="1" ref="O165" ca="1">IF(AND(TEXT(INDIRECT(ADDRESS(ROW()+1,COLUMN($N$2))),"0")=TEXT(Tableau2[[#This Row],[Number]],"0"),Tableau2[[#This Row],[Number]]&lt;&gt;Tableau2[[#This Row],[Parent]]),"Assembly","Part")</f>
        <v>Part</v>
      </c>
      <c r="P165" s="27" t="str" cm="1">
        <f t="array" ref="P1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165" s="27" cm="1">
        <f t="array" ref="Q1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165" s="27" t="str" cm="1">
        <f t="array" aca="1" ref="R165" ca="1">_xlfn.IFS(
  AND(Tableau2[[#This Row],[Category]]="Part",Tableau2[[#This Row],[Is_CreoToOracle]]&lt;&gt;""),INDEX(Tableau_LOTS_2[Gestion SAT],Tableau2[[#This Row],[Is_CreoToOracle]]),
  1,""
  )</f>
        <v/>
      </c>
      <c r="S165" s="27" t="str" cm="1">
        <f t="array" aca="1" ref="S1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165" s="27" t="str" cm="1">
        <f t="array" ref="U165">_xlfn.IFS(
Tableau2[[#This Row],[Is_CreoToOracle]]&lt;&gt;"",INDEX(Tableau_LOTS_2[Description],Tableau2[[#This Row],[Is_CreoToOracle]]),
TRUE,Tableau2[[#This Row],[Name]]
)</f>
        <v>21253110 - Nut ISO 4032 M10 STL 8 A2K GALVA</v>
      </c>
      <c r="V165" s="27" cm="1">
        <f t="array" ref="V1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65" s="27" t="str" cm="1">
        <f t="array" aca="1" ref="W1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65" s="27" t="str">
        <f>TRIM(IF(ISNUMBER(SEARCH(" RAL",Tableau2[[#This Row],[Description]])),MID(Tableau2[[#This Row],[Description]],FIND(" RAL",Tableau2[[#This Row],[Description]]),8),""))</f>
        <v/>
      </c>
      <c r="Y165" s="27" t="str" cm="1">
        <f t="array" aca="1" ref="Y1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5" s="27" t="str" cm="1">
        <f t="array" aca="1" ref="Z1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65" s="27" t="str" cm="1">
        <f t="array" ref="AA165">_xlfn.IFS(
Tableau2[[#This Row],[Is_CreoToOracle]]&lt;&gt;"",INDEX(Tableau_LOTS_2[Critique],Tableau2[[#This Row],[Is_CreoToOracle]]),
TRUE,""
)</f>
        <v/>
      </c>
    </row>
    <row r="166" spans="1:27" s="14" customFormat="1" x14ac:dyDescent="0.25">
      <c r="A166" s="32">
        <v>1</v>
      </c>
      <c r="B166" s="34">
        <v>1</v>
      </c>
      <c r="C166" s="34"/>
      <c r="D166" s="34"/>
      <c r="E166" s="34"/>
      <c r="F166" s="34"/>
      <c r="G166" s="15">
        <v>1</v>
      </c>
      <c r="H166" s="29" t="s">
        <v>5911</v>
      </c>
      <c r="I166" s="34" t="s">
        <v>5688</v>
      </c>
      <c r="J166" s="34" t="s">
        <v>6</v>
      </c>
      <c r="K166" s="34"/>
      <c r="L166" s="34" t="s">
        <v>5689</v>
      </c>
      <c r="M166" s="15" t="str">
        <f t="shared" si="4"/>
        <v>||</v>
      </c>
      <c r="N166" s="15" t="str" cm="1">
        <f t="array" aca="1" ref="N166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166" s="15" t="str" cm="1">
        <f t="array" aca="1" ref="O166" ca="1">IF(AND(TEXT(INDIRECT(ADDRESS(ROW()+1,COLUMN($N$2))),"0")=TEXT(Tableau2[[#This Row],[Number]],"0"),Tableau2[[#This Row],[Number]]&lt;&gt;Tableau2[[#This Row],[Parent]]),"Assembly","Part")</f>
        <v>Assembly</v>
      </c>
      <c r="P166" s="15" t="str" cm="1">
        <f t="array" ref="P1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QBOT21000_SE043E</v>
      </c>
      <c r="Q166" s="15" t="str" cm="1">
        <f t="array" ref="Q1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66" s="15" t="str" cm="1">
        <f t="array" aca="1" ref="R166" ca="1">_xlfn.IFS(
  AND(Tableau2[[#This Row],[Category]]="Part",Tableau2[[#This Row],[Is_CreoToOracle]]&lt;&gt;""),INDEX(Tableau_LOTS_2[Gestion SAT],Tableau2[[#This Row],[Is_CreoToOracle]]),
  1,""
  )</f>
        <v/>
      </c>
      <c r="S166" s="15" t="str" cm="1">
        <f t="array" aca="1" ref="S1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6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QBOT21000_SE043E</v>
      </c>
      <c r="U166" s="15" t="str" cm="1">
        <f t="array" ref="U166">_xlfn.IFS(
Tableau2[[#This Row],[Is_CreoToOracle]]&lt;&gt;"",INDEX(Tableau_LOTS_2[Description],Tableau2[[#This Row],[Is_CreoToOracle]]),
TRUE,Tableau2[[#This Row],[Name]]
)</f>
        <v>CX DC INTER-CELL SPLICING</v>
      </c>
      <c r="V166" s="15" cm="1">
        <f t="array" ref="V1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66" s="15" t="str" cm="1">
        <f t="array" aca="1" ref="W1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66" s="15" t="str">
        <f>TRIM(IF(ISNUMBER(SEARCH(" RAL",Tableau2[[#This Row],[Description]])),MID(Tableau2[[#This Row],[Description]],FIND(" RAL",Tableau2[[#This Row],[Description]]),8),""))</f>
        <v/>
      </c>
      <c r="Y166" s="15" t="str" cm="1">
        <f t="array" aca="1" ref="Y1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6" s="15" t="str" cm="1">
        <f t="array" aca="1" ref="Z1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66" s="15" t="str" cm="1">
        <f t="array" ref="AA166">_xlfn.IFS(
Tableau2[[#This Row],[Is_CreoToOracle]]&lt;&gt;"",INDEX(Tableau_LOTS_2[Critique],Tableau2[[#This Row],[Is_CreoToOracle]]),
TRUE,""
)</f>
        <v/>
      </c>
    </row>
    <row r="167" spans="1:27" s="14" customFormat="1" outlineLevel="1" x14ac:dyDescent="0.25">
      <c r="A167" s="32">
        <v>2</v>
      </c>
      <c r="B167" s="34"/>
      <c r="C167" s="35">
        <v>2</v>
      </c>
      <c r="D167" s="35"/>
      <c r="E167" s="35"/>
      <c r="F167" s="35"/>
      <c r="G167" s="16">
        <v>1</v>
      </c>
      <c r="H167" s="26" t="s">
        <v>5912</v>
      </c>
      <c r="I167" s="35" t="s">
        <v>5690</v>
      </c>
      <c r="J167" s="46">
        <v>1</v>
      </c>
      <c r="K167" s="35"/>
      <c r="L167" s="35" t="s">
        <v>5691</v>
      </c>
      <c r="M167" s="16" t="str">
        <f t="shared" si="4"/>
        <v>||</v>
      </c>
      <c r="N167" s="16" t="str" cm="1">
        <f t="array" aca="1" ref="N167" ca="1">IFERROR(LOOKUP(2,1/(INDIRECT(ADDRESS(ROW($A$2),COLUMN($A$2))&amp;":"&amp;ADDRESS(ROW(),COLUMN($A$2)))=(Tableau2[[#This Row],[Level]]-1)),INDIRECT(ADDRESS(ROW($H$2),COLUMN($H$2))&amp;":"&amp;ADDRESS(ROW(),COLUMN($H$2)))),"")</f>
        <v>QBOT21000_SE043E</v>
      </c>
      <c r="O167" s="16" t="str" cm="1">
        <f t="array" aca="1" ref="O167" ca="1">IF(AND(TEXT(INDIRECT(ADDRESS(ROW()+1,COLUMN($N$2))),"0")=TEXT(Tableau2[[#This Row],[Number]],"0"),Tableau2[[#This Row],[Number]]&lt;&gt;Tableau2[[#This Row],[Parent]]),"Assembly","Part")</f>
        <v>Assembly</v>
      </c>
      <c r="P167" s="16" t="str" cm="1">
        <f t="array" ref="P1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34413934_SCR</v>
      </c>
      <c r="Q167" s="16" t="str" cm="1">
        <f t="array" ref="Q1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67" s="16" t="str" cm="1">
        <f t="array" aca="1" ref="R167" ca="1">_xlfn.IFS(
  AND(Tableau2[[#This Row],[Category]]="Part",Tableau2[[#This Row],[Is_CreoToOracle]]&lt;&gt;""),INDEX(Tableau_LOTS_2[Gestion SAT],Tableau2[[#This Row],[Is_CreoToOracle]]),
  1,""
  )</f>
        <v/>
      </c>
      <c r="S167" s="16" t="str" cm="1">
        <f t="array" aca="1" ref="S1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34413934_SCR</v>
      </c>
      <c r="U167" s="16" t="str" cm="1">
        <f t="array" ref="U167">_xlfn.IFS(
Tableau2[[#This Row],[Is_CreoToOracle]]&lt;&gt;"",INDEX(Tableau_LOTS_2[Description],Tableau2[[#This Row],[Is_CreoToOracle]]),
TRUE,Tableau2[[#This Row],[Name]]
)</f>
        <v>COP 34413934 GVXL UPS DC FISHPLATE COPPER BAR SCR</v>
      </c>
      <c r="V167" s="16" cm="1">
        <f t="array" ref="V1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67" s="16" t="str" cm="1">
        <f t="array" aca="1" ref="W1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67" s="16" t="str">
        <f>TRIM(IF(ISNUMBER(SEARCH(" RAL",Tableau2[[#This Row],[Description]])),MID(Tableau2[[#This Row],[Description]],FIND(" RAL",Tableau2[[#This Row],[Description]]),8),""))</f>
        <v/>
      </c>
      <c r="Y167" s="16" t="str" cm="1">
        <f t="array" aca="1" ref="Y1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7" s="16" t="str" cm="1">
        <f t="array" aca="1" ref="Z1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67" s="16" t="str" cm="1">
        <f t="array" ref="AA167">_xlfn.IFS(
Tableau2[[#This Row],[Is_CreoToOracle]]&lt;&gt;"",INDEX(Tableau_LOTS_2[Critique],Tableau2[[#This Row],[Is_CreoToOracle]]),
TRUE,""
)</f>
        <v/>
      </c>
    </row>
    <row r="168" spans="1:27" s="20" customFormat="1" outlineLevel="2" x14ac:dyDescent="0.25">
      <c r="A168" s="37">
        <v>3</v>
      </c>
      <c r="B168" s="38"/>
      <c r="C168" s="39"/>
      <c r="D168" s="40">
        <v>3</v>
      </c>
      <c r="E168" s="40"/>
      <c r="F168" s="40"/>
      <c r="G168" s="27">
        <v>1</v>
      </c>
      <c r="H168" s="28">
        <v>34413934</v>
      </c>
      <c r="I168" s="40" t="s">
        <v>5692</v>
      </c>
      <c r="J168" s="44">
        <v>1</v>
      </c>
      <c r="K168" s="40" t="s">
        <v>3609</v>
      </c>
      <c r="L168" s="40" t="s">
        <v>5693</v>
      </c>
      <c r="M168" s="27" t="str">
        <f t="shared" si="4"/>
        <v>||</v>
      </c>
      <c r="N168" s="27" t="str" cm="1">
        <f t="array" aca="1" ref="N168" ca="1">IFERROR(LOOKUP(2,1/(INDIRECT(ADDRESS(ROW($A$2),COLUMN($A$2))&amp;":"&amp;ADDRESS(ROW(),COLUMN($A$2)))=(Tableau2[[#This Row],[Level]]-1)),INDIRECT(ADDRESS(ROW($H$2),COLUMN($H$2))&amp;":"&amp;ADDRESS(ROW(),COLUMN($H$2)))),"")</f>
        <v>34413934_SCR</v>
      </c>
      <c r="O168" s="27" t="str" cm="1">
        <f t="array" aca="1" ref="O168" ca="1">IF(AND(TEXT(INDIRECT(ADDRESS(ROW()+1,COLUMN($N$2))),"0")=TEXT(Tableau2[[#This Row],[Number]],"0"),Tableau2[[#This Row],[Number]]&lt;&gt;Tableau2[[#This Row],[Parent]]),"Assembly","Part")</f>
        <v>Part</v>
      </c>
      <c r="P168" s="27" cm="1">
        <f t="array" ref="P1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34413934</v>
      </c>
      <c r="Q168" s="27" t="str" cm="1">
        <f t="array" ref="Q1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68" s="27" t="str" cm="1">
        <f t="array" aca="1" ref="R168" ca="1">_xlfn.IFS(
  AND(Tableau2[[#This Row],[Category]]="Part",Tableau2[[#This Row],[Is_CreoToOracle]]&lt;&gt;""),INDEX(Tableau_LOTS_2[Gestion SAT],Tableau2[[#This Row],[Is_CreoToOracle]]),
  1,""
  )</f>
        <v/>
      </c>
      <c r="S168" s="27" t="str" cm="1">
        <f t="array" aca="1" ref="S1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34413934_01</v>
      </c>
      <c r="U168" s="27" t="str" cm="1">
        <f t="array" ref="U168">_xlfn.IFS(
Tableau2[[#This Row],[Is_CreoToOracle]]&lt;&gt;"",INDEX(Tableau_LOTS_2[Description],Tableau2[[#This Row],[Is_CreoToOracle]]),
TRUE,Tableau2[[#This Row],[Name]]
)</f>
        <v>COP 34413934 GVXL UPS DC FISHPLATE COPPER BAR</v>
      </c>
      <c r="V168" s="27" cm="1">
        <f t="array" ref="V1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68" s="27" t="str" cm="1">
        <f t="array" aca="1" ref="W1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68" s="27" t="str">
        <f>TRIM(IF(ISNUMBER(SEARCH(" RAL",Tableau2[[#This Row],[Description]])),MID(Tableau2[[#This Row],[Description]],FIND(" RAL",Tableau2[[#This Row],[Description]]),8),""))</f>
        <v/>
      </c>
      <c r="Y168" s="27" t="str" cm="1">
        <f t="array" aca="1" ref="Y1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68" s="27" t="str" cm="1">
        <f t="array" aca="1" ref="Z1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68" s="27" t="str" cm="1">
        <f t="array" ref="AA168">_xlfn.IFS(
Tableau2[[#This Row],[Is_CreoToOracle]]&lt;&gt;"",INDEX(Tableau_LOTS_2[Critique],Tableau2[[#This Row],[Is_CreoToOracle]]),
TRUE,""
)</f>
        <v/>
      </c>
    </row>
    <row r="169" spans="1:27" s="20" customFormat="1" outlineLevel="2" x14ac:dyDescent="0.25">
      <c r="A169" s="37">
        <v>3</v>
      </c>
      <c r="B169" s="38"/>
      <c r="C169" s="39"/>
      <c r="D169" s="40">
        <v>3</v>
      </c>
      <c r="E169" s="40"/>
      <c r="F169" s="40"/>
      <c r="G169" s="27">
        <v>3</v>
      </c>
      <c r="H169" s="28" t="s">
        <v>2225</v>
      </c>
      <c r="I169" s="40" t="s">
        <v>2226</v>
      </c>
      <c r="J169" s="40" t="s">
        <v>6</v>
      </c>
      <c r="K169" s="40" t="s">
        <v>3724</v>
      </c>
      <c r="L169" s="40" t="s">
        <v>5694</v>
      </c>
      <c r="M169" s="27" t="str">
        <f t="shared" si="4"/>
        <v>||</v>
      </c>
      <c r="N169" s="27" t="str" cm="1">
        <f t="array" aca="1" ref="N169" ca="1">IFERROR(LOOKUP(2,1/(INDIRECT(ADDRESS(ROW($A$2),COLUMN($A$2))&amp;":"&amp;ADDRESS(ROW(),COLUMN($A$2)))=(Tableau2[[#This Row],[Level]]-1)),INDIRECT(ADDRESS(ROW($H$2),COLUMN($H$2))&amp;":"&amp;ADDRESS(ROW(),COLUMN($H$2)))),"")</f>
        <v>34413934_SCR</v>
      </c>
      <c r="O169" s="27" t="str" cm="1">
        <f t="array" aca="1" ref="O169" ca="1">IF(AND(TEXT(INDIRECT(ADDRESS(ROW()+1,COLUMN($N$2))),"0")=TEXT(Tableau2[[#This Row],[Number]],"0"),Tableau2[[#This Row],[Number]]&lt;&gt;Tableau2[[#This Row],[Parent]]),"Assembly","Part")</f>
        <v>Part</v>
      </c>
      <c r="P169" s="27" t="str" cm="1">
        <f t="array" ref="P1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ISO4017-M10X55-A2K-8_8</v>
      </c>
      <c r="Q169" s="27" cm="1">
        <f t="array" ref="Q1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1197</v>
      </c>
      <c r="R169" s="27" t="str" cm="1">
        <f t="array" aca="1" ref="R169" ca="1">_xlfn.IFS(
  AND(Tableau2[[#This Row],[Category]]="Part",Tableau2[[#This Row],[Is_CreoToOracle]]&lt;&gt;""),INDEX(Tableau_LOTS_2[Gestion SAT],Tableau2[[#This Row],[Is_CreoToOracle]]),
  1,""
  )</f>
        <v/>
      </c>
      <c r="S169" s="27" t="str" cm="1">
        <f t="array" aca="1" ref="S1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ISO4017-M10X55-A2K-8_8</v>
      </c>
      <c r="U169" s="27" t="str" cm="1">
        <f t="array" ref="U169">_xlfn.IFS(
Tableau2[[#This Row],[Is_CreoToOracle]]&lt;&gt;"",INDEX(Tableau_LOTS_2[Description],Tableau2[[#This Row],[Is_CreoToOracle]]),
TRUE,Tableau2[[#This Row],[Name]]
)</f>
        <v>Screw MSC HXG M10 x 55mm A2K ou VDZ STL</v>
      </c>
      <c r="V169" s="27" cm="1">
        <f t="array" ref="V1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69" s="27" t="str" cm="1">
        <f t="array" aca="1" ref="W1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69" s="27" t="str">
        <f>TRIM(IF(ISNUMBER(SEARCH(" RAL",Tableau2[[#This Row],[Description]])),MID(Tableau2[[#This Row],[Description]],FIND(" RAL",Tableau2[[#This Row],[Description]]),8),""))</f>
        <v/>
      </c>
      <c r="Y169" s="27" t="str" cm="1">
        <f t="array" aca="1" ref="Y1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9" s="27" t="str" cm="1">
        <f t="array" aca="1" ref="Z1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69" s="27" t="str" cm="1">
        <f t="array" ref="AA169">_xlfn.IFS(
Tableau2[[#This Row],[Is_CreoToOracle]]&lt;&gt;"",INDEX(Tableau_LOTS_2[Critique],Tableau2[[#This Row],[Is_CreoToOracle]]),
TRUE,""
)</f>
        <v/>
      </c>
    </row>
    <row r="170" spans="1:27" s="20" customFormat="1" outlineLevel="2" x14ac:dyDescent="0.25">
      <c r="A170" s="37">
        <v>3</v>
      </c>
      <c r="B170" s="38"/>
      <c r="C170" s="39"/>
      <c r="D170" s="40">
        <v>3</v>
      </c>
      <c r="E170" s="40"/>
      <c r="F170" s="40"/>
      <c r="G170" s="27">
        <v>7</v>
      </c>
      <c r="H170" s="28" t="s">
        <v>2751</v>
      </c>
      <c r="I170" s="40" t="s">
        <v>2753</v>
      </c>
      <c r="J170" s="40" t="s">
        <v>6</v>
      </c>
      <c r="K170" s="40"/>
      <c r="L170" s="40" t="s">
        <v>5628</v>
      </c>
      <c r="M170" s="27" t="str">
        <f t="shared" si="4"/>
        <v>||</v>
      </c>
      <c r="N170" s="27" t="str" cm="1">
        <f t="array" aca="1" ref="N170" ca="1">IFERROR(LOOKUP(2,1/(INDIRECT(ADDRESS(ROW($A$2),COLUMN($A$2))&amp;":"&amp;ADDRESS(ROW(),COLUMN($A$2)))=(Tableau2[[#This Row],[Level]]-1)),INDIRECT(ADDRESS(ROW($H$2),COLUMN($H$2))&amp;":"&amp;ADDRESS(ROW(),COLUMN($H$2)))),"")</f>
        <v>34413934_SCR</v>
      </c>
      <c r="O170" s="27" t="str" cm="1">
        <f t="array" aca="1" ref="O170" ca="1">IF(AND(TEXT(INDIRECT(ADDRESS(ROW()+1,COLUMN($N$2))),"0")=TEXT(Tableau2[[#This Row],[Number]],"0"),Tableau2[[#This Row],[Number]]&lt;&gt;Tableau2[[#This Row],[Parent]]),"Assembly","Part")</f>
        <v>Part</v>
      </c>
      <c r="P170" s="27" t="str" cm="1">
        <f t="array" ref="P1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70" s="27" cm="1">
        <f t="array" ref="Q1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70" s="27" t="str" cm="1">
        <f t="array" aca="1" ref="R170" ca="1">_xlfn.IFS(
  AND(Tableau2[[#This Row],[Category]]="Part",Tableau2[[#This Row],[Is_CreoToOracle]]&lt;&gt;""),INDEX(Tableau_LOTS_2[Gestion SAT],Tableau2[[#This Row],[Is_CreoToOracle]]),
  1,""
  )</f>
        <v>Y</v>
      </c>
      <c r="S170" s="27" t="str" cm="1">
        <f t="array" aca="1" ref="S1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70" s="27" t="str" cm="1">
        <f t="array" ref="U170">_xlfn.IFS(
Tableau2[[#This Row],[Is_CreoToOracle]]&lt;&gt;"",INDEX(Tableau_LOTS_2[Description],Tableau2[[#This Row],[Is_CreoToOracle]]),
TRUE,Tableau2[[#This Row],[Name]]
)</f>
        <v>HUA12590 - Washer SD CON SPRG M10 x 22mm x 1.6mm A2 INOX</v>
      </c>
      <c r="V170" s="27" cm="1">
        <f t="array" ref="V1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170" s="27" t="str" cm="1">
        <f t="array" aca="1" ref="W1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70" s="27" t="str">
        <f>TRIM(IF(ISNUMBER(SEARCH(" RAL",Tableau2[[#This Row],[Description]])),MID(Tableau2[[#This Row],[Description]],FIND(" RAL",Tableau2[[#This Row],[Description]]),8),""))</f>
        <v/>
      </c>
      <c r="Y170" s="27" t="str" cm="1">
        <f t="array" aca="1" ref="Y1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0" s="27" t="str" cm="1">
        <f t="array" aca="1" ref="Z1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70" s="27" t="str" cm="1">
        <f t="array" ref="AA170">_xlfn.IFS(
Tableau2[[#This Row],[Is_CreoToOracle]]&lt;&gt;"",INDEX(Tableau_LOTS_2[Critique],Tableau2[[#This Row],[Is_CreoToOracle]]),
TRUE,""
)</f>
        <v/>
      </c>
    </row>
    <row r="171" spans="1:27" s="20" customFormat="1" outlineLevel="2" x14ac:dyDescent="0.25">
      <c r="A171" s="37">
        <v>3</v>
      </c>
      <c r="B171" s="38"/>
      <c r="C171" s="39"/>
      <c r="D171" s="40">
        <v>3</v>
      </c>
      <c r="E171" s="40"/>
      <c r="F171" s="40"/>
      <c r="G171" s="27">
        <v>3</v>
      </c>
      <c r="H171" s="28" t="s">
        <v>2775</v>
      </c>
      <c r="I171" s="40" t="s">
        <v>2776</v>
      </c>
      <c r="J171" s="40" t="s">
        <v>6</v>
      </c>
      <c r="K171" s="40"/>
      <c r="L171" s="40" t="s">
        <v>5577</v>
      </c>
      <c r="M171" s="27" t="str">
        <f t="shared" si="4"/>
        <v>||</v>
      </c>
      <c r="N171" s="27" t="str" cm="1">
        <f t="array" aca="1" ref="N171" ca="1">IFERROR(LOOKUP(2,1/(INDIRECT(ADDRESS(ROW($A$2),COLUMN($A$2))&amp;":"&amp;ADDRESS(ROW(),COLUMN($A$2)))=(Tableau2[[#This Row],[Level]]-1)),INDIRECT(ADDRESS(ROW($H$2),COLUMN($H$2))&amp;":"&amp;ADDRESS(ROW(),COLUMN($H$2)))),"")</f>
        <v>34413934_SCR</v>
      </c>
      <c r="O171" s="27" t="str" cm="1">
        <f t="array" aca="1" ref="O171" ca="1">IF(AND(TEXT(INDIRECT(ADDRESS(ROW()+1,COLUMN($N$2))),"0")=TEXT(Tableau2[[#This Row],[Number]],"0"),Tableau2[[#This Row],[Number]]&lt;&gt;Tableau2[[#This Row],[Parent]]),"Assembly","Part")</f>
        <v>Part</v>
      </c>
      <c r="P171" s="27" t="str" cm="1">
        <f t="array" ref="P1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71" s="27" cm="1">
        <f t="array" ref="Q1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71" s="27" t="str" cm="1">
        <f t="array" aca="1" ref="R171" ca="1">_xlfn.IFS(
  AND(Tableau2[[#This Row],[Category]]="Part",Tableau2[[#This Row],[Is_CreoToOracle]]&lt;&gt;""),INDEX(Tableau_LOTS_2[Gestion SAT],Tableau2[[#This Row],[Is_CreoToOracle]]),
  1,""
  )</f>
        <v/>
      </c>
      <c r="S171" s="27" t="str" cm="1">
        <f t="array" aca="1" ref="S1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71" s="27" t="str" cm="1">
        <f t="array" ref="U171">_xlfn.IFS(
Tableau2[[#This Row],[Is_CreoToOracle]]&lt;&gt;"",INDEX(Tableau_LOTS_2[Description],Tableau2[[#This Row],[Is_CreoToOracle]]),
TRUE,Tableau2[[#This Row],[Name]]
)</f>
        <v>1503856 - Washer PL WSH M10 x 20mm x 2mm STL A2K ou VDZ</v>
      </c>
      <c r="V171" s="27" cm="1">
        <f t="array" ref="V1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71" s="27" t="str" cm="1">
        <f t="array" aca="1" ref="W1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71" s="27" t="str">
        <f>TRIM(IF(ISNUMBER(SEARCH(" RAL",Tableau2[[#This Row],[Description]])),MID(Tableau2[[#This Row],[Description]],FIND(" RAL",Tableau2[[#This Row],[Description]]),8),""))</f>
        <v/>
      </c>
      <c r="Y171" s="27" t="str" cm="1">
        <f t="array" aca="1" ref="Y1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1" s="27" t="str" cm="1">
        <f t="array" aca="1" ref="Z1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71" s="27" t="str" cm="1">
        <f t="array" ref="AA171">_xlfn.IFS(
Tableau2[[#This Row],[Is_CreoToOracle]]&lt;&gt;"",INDEX(Tableau_LOTS_2[Critique],Tableau2[[#This Row],[Is_CreoToOracle]]),
TRUE,""
)</f>
        <v/>
      </c>
    </row>
    <row r="172" spans="1:27" s="20" customFormat="1" outlineLevel="2" x14ac:dyDescent="0.25">
      <c r="A172" s="37">
        <v>3</v>
      </c>
      <c r="B172" s="38"/>
      <c r="C172" s="39"/>
      <c r="D172" s="40">
        <v>3</v>
      </c>
      <c r="E172" s="40"/>
      <c r="F172" s="40"/>
      <c r="G172" s="27">
        <v>4</v>
      </c>
      <c r="H172" s="28" t="s">
        <v>2221</v>
      </c>
      <c r="I172" s="40" t="s">
        <v>5646</v>
      </c>
      <c r="J172" s="40" t="s">
        <v>6</v>
      </c>
      <c r="K172" s="40" t="s">
        <v>3724</v>
      </c>
      <c r="L172" s="40" t="s">
        <v>5647</v>
      </c>
      <c r="M172" s="27" t="str">
        <f t="shared" si="4"/>
        <v>||</v>
      </c>
      <c r="N172" s="27" t="str" cm="1">
        <f t="array" aca="1" ref="N172" ca="1">IFERROR(LOOKUP(2,1/(INDIRECT(ADDRESS(ROW($A$2),COLUMN($A$2))&amp;":"&amp;ADDRESS(ROW(),COLUMN($A$2)))=(Tableau2[[#This Row],[Level]]-1)),INDIRECT(ADDRESS(ROW($H$2),COLUMN($H$2))&amp;":"&amp;ADDRESS(ROW(),COLUMN($H$2)))),"")</f>
        <v>34413934_SCR</v>
      </c>
      <c r="O172" s="27" t="str" cm="1">
        <f t="array" aca="1" ref="O172" ca="1">IF(AND(TEXT(INDIRECT(ADDRESS(ROW()+1,COLUMN($N$2))),"0")=TEXT(Tableau2[[#This Row],[Number]],"0"),Tableau2[[#This Row],[Number]]&lt;&gt;Tableau2[[#This Row],[Parent]]),"Assembly","Part")</f>
        <v>Part</v>
      </c>
      <c r="P172" s="27" t="str" cm="1">
        <f t="array" ref="P1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172" s="27" cm="1">
        <f t="array" ref="Q1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172" s="27" t="str" cm="1">
        <f t="array" aca="1" ref="R172" ca="1">_xlfn.IFS(
  AND(Tableau2[[#This Row],[Category]]="Part",Tableau2[[#This Row],[Is_CreoToOracle]]&lt;&gt;""),INDEX(Tableau_LOTS_2[Gestion SAT],Tableau2[[#This Row],[Is_CreoToOracle]]),
  1,""
  )</f>
        <v>Y</v>
      </c>
      <c r="S172" s="27" t="str" cm="1">
        <f t="array" aca="1" ref="S1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172" s="27" t="str" cm="1">
        <f t="array" ref="U172">_xlfn.IFS(
Tableau2[[#This Row],[Is_CreoToOracle]]&lt;&gt;"",INDEX(Tableau_LOTS_2[Description],Tableau2[[#This Row],[Is_CreoToOracle]]),
TRUE,Tableau2[[#This Row],[Name]]
)</f>
        <v>HUA14600 - Screw MSC HXG ISO4017-M10X50-A2K-8_8 ou VDZ STL</v>
      </c>
      <c r="V172" s="27" cm="1">
        <f t="array" ref="V1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72" s="27" t="str" cm="1">
        <f t="array" aca="1" ref="W1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72" s="27" t="str">
        <f>TRIM(IF(ISNUMBER(SEARCH(" RAL",Tableau2[[#This Row],[Description]])),MID(Tableau2[[#This Row],[Description]],FIND(" RAL",Tableau2[[#This Row],[Description]]),8),""))</f>
        <v/>
      </c>
      <c r="Y172" s="27" t="str" cm="1">
        <f t="array" aca="1" ref="Y1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2" s="27" t="str" cm="1">
        <f t="array" aca="1" ref="Z1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72" s="27" t="str" cm="1">
        <f t="array" ref="AA172">_xlfn.IFS(
Tableau2[[#This Row],[Is_CreoToOracle]]&lt;&gt;"",INDEX(Tableau_LOTS_2[Critique],Tableau2[[#This Row],[Is_CreoToOracle]]),
TRUE,""
)</f>
        <v/>
      </c>
    </row>
    <row r="173" spans="1:27" s="20" customFormat="1" outlineLevel="2" x14ac:dyDescent="0.25">
      <c r="A173" s="37">
        <v>3</v>
      </c>
      <c r="B173" s="38"/>
      <c r="C173" s="39"/>
      <c r="D173" s="40">
        <v>3</v>
      </c>
      <c r="E173" s="40"/>
      <c r="F173" s="40"/>
      <c r="G173" s="27">
        <v>4</v>
      </c>
      <c r="H173" s="28" t="s">
        <v>3372</v>
      </c>
      <c r="I173" s="40" t="s">
        <v>5678</v>
      </c>
      <c r="J173" s="40" t="s">
        <v>6</v>
      </c>
      <c r="K173" s="40" t="s">
        <v>58</v>
      </c>
      <c r="L173" s="40" t="s">
        <v>5679</v>
      </c>
      <c r="M173" s="27" t="str">
        <f t="shared" si="4"/>
        <v>||</v>
      </c>
      <c r="N173" s="27" t="str" cm="1">
        <f t="array" aca="1" ref="N173" ca="1">IFERROR(LOOKUP(2,1/(INDIRECT(ADDRESS(ROW($A$2),COLUMN($A$2))&amp;":"&amp;ADDRESS(ROW(),COLUMN($A$2)))=(Tableau2[[#This Row],[Level]]-1)),INDIRECT(ADDRESS(ROW($H$2),COLUMN($H$2))&amp;":"&amp;ADDRESS(ROW(),COLUMN($H$2)))),"")</f>
        <v>34413934_SCR</v>
      </c>
      <c r="O173" s="27" t="str" cm="1">
        <f t="array" aca="1" ref="O173" ca="1">IF(AND(TEXT(INDIRECT(ADDRESS(ROW()+1,COLUMN($N$2))),"0")=TEXT(Tableau2[[#This Row],[Number]],"0"),Tableau2[[#This Row],[Number]]&lt;&gt;Tableau2[[#This Row],[Parent]]),"Assembly","Part")</f>
        <v>Part</v>
      </c>
      <c r="P173" s="27" t="str" cm="1">
        <f t="array" ref="P1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173" s="27" cm="1">
        <f t="array" ref="Q1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173" s="27" t="str" cm="1">
        <f t="array" aca="1" ref="R173" ca="1">_xlfn.IFS(
  AND(Tableau2[[#This Row],[Category]]="Part",Tableau2[[#This Row],[Is_CreoToOracle]]&lt;&gt;""),INDEX(Tableau_LOTS_2[Gestion SAT],Tableau2[[#This Row],[Is_CreoToOracle]]),
  1,""
  )</f>
        <v/>
      </c>
      <c r="S173" s="27" t="str" cm="1">
        <f t="array" aca="1" ref="S1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173" s="27" t="str" cm="1">
        <f t="array" ref="U173">_xlfn.IFS(
Tableau2[[#This Row],[Is_CreoToOracle]]&lt;&gt;"",INDEX(Tableau_LOTS_2[Description],Tableau2[[#This Row],[Is_CreoToOracle]]),
TRUE,Tableau2[[#This Row],[Name]]
)</f>
        <v>TOWLOK ECROU+RONDELLE AUTOFREINE IMPERDABLE AC-ZI M10</v>
      </c>
      <c r="V173" s="27" cm="1">
        <f t="array" ref="V1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73" s="27" t="str" cm="1">
        <f t="array" aca="1" ref="W1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73" s="27" t="str">
        <f>TRIM(IF(ISNUMBER(SEARCH(" RAL",Tableau2[[#This Row],[Description]])),MID(Tableau2[[#This Row],[Description]],FIND(" RAL",Tableau2[[#This Row],[Description]]),8),""))</f>
        <v/>
      </c>
      <c r="Y173" s="27" t="str" cm="1">
        <f t="array" aca="1" ref="Y1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3" s="27" t="str" cm="1">
        <f t="array" aca="1" ref="Z1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73" s="27" t="str" cm="1">
        <f t="array" ref="AA173">_xlfn.IFS(
Tableau2[[#This Row],[Is_CreoToOracle]]&lt;&gt;"",INDEX(Tableau_LOTS_2[Critique],Tableau2[[#This Row],[Is_CreoToOracle]]),
TRUE,""
)</f>
        <v/>
      </c>
    </row>
    <row r="174" spans="1:27" s="20" customFormat="1" outlineLevel="1" x14ac:dyDescent="0.25">
      <c r="A174" s="37">
        <v>2</v>
      </c>
      <c r="B174" s="38"/>
      <c r="C174" s="39">
        <v>2</v>
      </c>
      <c r="D174" s="39"/>
      <c r="E174" s="39"/>
      <c r="F174" s="39"/>
      <c r="G174" s="30">
        <v>2</v>
      </c>
      <c r="H174" s="31">
        <v>34413934</v>
      </c>
      <c r="I174" s="39" t="s">
        <v>5692</v>
      </c>
      <c r="J174" s="48">
        <v>1</v>
      </c>
      <c r="K174" s="39" t="s">
        <v>3609</v>
      </c>
      <c r="L174" s="39" t="s">
        <v>5693</v>
      </c>
      <c r="M174" s="30" t="str">
        <f t="shared" si="4"/>
        <v>||</v>
      </c>
      <c r="N174" s="30" t="str" cm="1">
        <f t="array" aca="1" ref="N174" ca="1">IFERROR(LOOKUP(2,1/(INDIRECT(ADDRESS(ROW($A$2),COLUMN($A$2))&amp;":"&amp;ADDRESS(ROW(),COLUMN($A$2)))=(Tableau2[[#This Row],[Level]]-1)),INDIRECT(ADDRESS(ROW($H$2),COLUMN($H$2))&amp;":"&amp;ADDRESS(ROW(),COLUMN($H$2)))),"")</f>
        <v>QBOT21000_SE043E</v>
      </c>
      <c r="O174" s="30" t="str" cm="1">
        <f t="array" aca="1" ref="O174" ca="1">IF(AND(TEXT(INDIRECT(ADDRESS(ROW()+1,COLUMN($N$2))),"0")=TEXT(Tableau2[[#This Row],[Number]],"0"),Tableau2[[#This Row],[Number]]&lt;&gt;Tableau2[[#This Row],[Parent]]),"Assembly","Part")</f>
        <v>Part</v>
      </c>
      <c r="P174" s="30" cm="1">
        <f t="array" ref="P1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34413934</v>
      </c>
      <c r="Q174" s="30" t="str" cm="1">
        <f t="array" ref="Q1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74" s="30" t="str" cm="1">
        <f t="array" aca="1" ref="R174" ca="1">_xlfn.IFS(
  AND(Tableau2[[#This Row],[Category]]="Part",Tableau2[[#This Row],[Is_CreoToOracle]]&lt;&gt;""),INDEX(Tableau_LOTS_2[Gestion SAT],Tableau2[[#This Row],[Is_CreoToOracle]]),
  1,""
  )</f>
        <v/>
      </c>
      <c r="S174" s="30" t="str" cm="1">
        <f t="array" aca="1" ref="S1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4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34413934_01</v>
      </c>
      <c r="U174" s="30" t="str" cm="1">
        <f t="array" ref="U174">_xlfn.IFS(
Tableau2[[#This Row],[Is_CreoToOracle]]&lt;&gt;"",INDEX(Tableau_LOTS_2[Description],Tableau2[[#This Row],[Is_CreoToOracle]]),
TRUE,Tableau2[[#This Row],[Name]]
)</f>
        <v>COP 34413934 GVXL UPS DC FISHPLATE COPPER BAR</v>
      </c>
      <c r="V174" s="30" cm="1">
        <f t="array" ref="V1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74" s="30" t="str" cm="1">
        <f t="array" aca="1" ref="W1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74" s="30" t="str">
        <f>TRIM(IF(ISNUMBER(SEARCH(" RAL",Tableau2[[#This Row],[Description]])),MID(Tableau2[[#This Row],[Description]],FIND(" RAL",Tableau2[[#This Row],[Description]]),8),""))</f>
        <v/>
      </c>
      <c r="Y174" s="30" t="str" cm="1">
        <f t="array" aca="1" ref="Y1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74" s="30" t="str" cm="1">
        <f t="array" aca="1" ref="Z1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74" s="30" t="str" cm="1">
        <f t="array" ref="AA174">_xlfn.IFS(
Tableau2[[#This Row],[Is_CreoToOracle]]&lt;&gt;"",INDEX(Tableau_LOTS_2[Critique],Tableau2[[#This Row],[Is_CreoToOracle]]),
TRUE,""
)</f>
        <v/>
      </c>
    </row>
    <row r="175" spans="1:27" s="14" customFormat="1" outlineLevel="1" x14ac:dyDescent="0.25">
      <c r="A175" s="32">
        <v>2</v>
      </c>
      <c r="B175" s="34"/>
      <c r="C175" s="35">
        <v>2</v>
      </c>
      <c r="D175" s="35"/>
      <c r="E175" s="35"/>
      <c r="F175" s="35"/>
      <c r="G175" s="16">
        <v>2</v>
      </c>
      <c r="H175" s="26" t="s">
        <v>5903</v>
      </c>
      <c r="I175" s="35" t="s">
        <v>5660</v>
      </c>
      <c r="J175" s="46">
        <v>1</v>
      </c>
      <c r="K175" s="35"/>
      <c r="L175" s="35" t="s">
        <v>5661</v>
      </c>
      <c r="M175" s="16" t="str">
        <f t="shared" si="4"/>
        <v>||</v>
      </c>
      <c r="N175" s="16" t="str" cm="1">
        <f t="array" aca="1" ref="N175" ca="1">IFERROR(LOOKUP(2,1/(INDIRECT(ADDRESS(ROW($A$2),COLUMN($A$2))&amp;":"&amp;ADDRESS(ROW(),COLUMN($A$2)))=(Tableau2[[#This Row],[Level]]-1)),INDIRECT(ADDRESS(ROW($H$2),COLUMN($H$2))&amp;":"&amp;ADDRESS(ROW(),COLUMN($H$2)))),"")</f>
        <v>QBOT21000_SE043E</v>
      </c>
      <c r="O175" s="16" t="str" cm="1">
        <f t="array" aca="1" ref="O175" ca="1">IF(AND(TEXT(INDIRECT(ADDRESS(ROW()+1,COLUMN($N$2))),"0")=TEXT(Tableau2[[#This Row],[Number]],"0"),Tableau2[[#This Row],[Number]]&lt;&gt;Tableau2[[#This Row],[Parent]]),"Assembly","Part")</f>
        <v>Assembly</v>
      </c>
      <c r="P175" s="16" t="str" cm="1">
        <f t="array" ref="P1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34413996_SCR</v>
      </c>
      <c r="Q175" s="16" t="str" cm="1">
        <f t="array" ref="Q1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75" s="16" t="str" cm="1">
        <f t="array" aca="1" ref="R175" ca="1">_xlfn.IFS(
  AND(Tableau2[[#This Row],[Category]]="Part",Tableau2[[#This Row],[Is_CreoToOracle]]&lt;&gt;""),INDEX(Tableau_LOTS_2[Gestion SAT],Tableau2[[#This Row],[Is_CreoToOracle]]),
  1,""
  )</f>
        <v/>
      </c>
      <c r="S175" s="16" t="str" cm="1">
        <f t="array" aca="1" ref="S1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34413996_SCR</v>
      </c>
      <c r="U175" s="16" t="str" cm="1">
        <f t="array" ref="U175">_xlfn.IFS(
Tableau2[[#This Row],[Is_CreoToOracle]]&lt;&gt;"",INDEX(Tableau_LOTS_2[Description],Tableau2[[#This Row],[Is_CreoToOracle]]),
TRUE,Tableau2[[#This Row],[Name]]
)</f>
        <v>PLA 34413966 GVXL UPS DOUBLE BAR SPACER SCR</v>
      </c>
      <c r="V175" s="16" cm="1">
        <f t="array" ref="V1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75" s="16" t="str" cm="1">
        <f t="array" aca="1" ref="W1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75" s="16" t="str">
        <f>TRIM(IF(ISNUMBER(SEARCH(" RAL",Tableau2[[#This Row],[Description]])),MID(Tableau2[[#This Row],[Description]],FIND(" RAL",Tableau2[[#This Row],[Description]]),8),""))</f>
        <v/>
      </c>
      <c r="Y175" s="16" t="str" cm="1">
        <f t="array" aca="1" ref="Y1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5" s="16" t="str" cm="1">
        <f t="array" aca="1" ref="Z1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75" s="16" t="str" cm="1">
        <f t="array" ref="AA175">_xlfn.IFS(
Tableau2[[#This Row],[Is_CreoToOracle]]&lt;&gt;"",INDEX(Tableau_LOTS_2[Critique],Tableau2[[#This Row],[Is_CreoToOracle]]),
TRUE,""
)</f>
        <v/>
      </c>
    </row>
    <row r="176" spans="1:27" s="20" customFormat="1" outlineLevel="2" x14ac:dyDescent="0.25">
      <c r="A176" s="37">
        <v>3</v>
      </c>
      <c r="B176" s="38"/>
      <c r="C176" s="39"/>
      <c r="D176" s="40">
        <v>3</v>
      </c>
      <c r="E176" s="40"/>
      <c r="F176" s="40"/>
      <c r="G176" s="27">
        <v>2</v>
      </c>
      <c r="H176" s="28">
        <v>34413996</v>
      </c>
      <c r="I176" s="40" t="s">
        <v>5662</v>
      </c>
      <c r="J176" s="44">
        <v>1</v>
      </c>
      <c r="K176" s="40" t="s">
        <v>3693</v>
      </c>
      <c r="L176" s="40" t="s">
        <v>5663</v>
      </c>
      <c r="M176" s="27" t="str">
        <f t="shared" si="4"/>
        <v>||</v>
      </c>
      <c r="N176" s="27" t="str" cm="1">
        <f t="array" aca="1" ref="N176" ca="1">IFERROR(LOOKUP(2,1/(INDIRECT(ADDRESS(ROW($A$2),COLUMN($A$2))&amp;":"&amp;ADDRESS(ROW(),COLUMN($A$2)))=(Tableau2[[#This Row],[Level]]-1)),INDIRECT(ADDRESS(ROW($H$2),COLUMN($H$2))&amp;":"&amp;ADDRESS(ROW(),COLUMN($H$2)))),"")</f>
        <v>34413996_SCR</v>
      </c>
      <c r="O176" s="27" t="str" cm="1">
        <f t="array" aca="1" ref="O176" ca="1">IF(AND(TEXT(INDIRECT(ADDRESS(ROW()+1,COLUMN($N$2))),"0")=TEXT(Tableau2[[#This Row],[Number]],"0"),Tableau2[[#This Row],[Number]]&lt;&gt;Tableau2[[#This Row],[Parent]]),"Assembly","Part")</f>
        <v>Part</v>
      </c>
      <c r="P176" s="27" cm="1">
        <f t="array" ref="P1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</v>
      </c>
      <c r="Q176" s="27" t="str" cm="1">
        <f t="array" ref="Q1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76" s="27" t="str" cm="1">
        <f t="array" aca="1" ref="R176" ca="1">_xlfn.IFS(
  AND(Tableau2[[#This Row],[Category]]="Part",Tableau2[[#This Row],[Is_CreoToOracle]]&lt;&gt;""),INDEX(Tableau_LOTS_2[Gestion SAT],Tableau2[[#This Row],[Is_CreoToOracle]]),
  1,""
  )</f>
        <v/>
      </c>
      <c r="S176" s="27" t="str" cm="1">
        <f t="array" aca="1" ref="S1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34413996_01</v>
      </c>
      <c r="U176" s="27" t="str" cm="1">
        <f t="array" ref="U176">_xlfn.IFS(
Tableau2[[#This Row],[Is_CreoToOracle]]&lt;&gt;"",INDEX(Tableau_LOTS_2[Description],Tableau2[[#This Row],[Is_CreoToOracle]]),
TRUE,Tableau2[[#This Row],[Name]]
)</f>
        <v>PLA 34413966 GVXL UPS DOUBLE BAR SPACER</v>
      </c>
      <c r="V176" s="27" cm="1">
        <f t="array" ref="V1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76" s="27" t="str" cm="1">
        <f t="array" aca="1" ref="W1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176" s="27" t="str">
        <f>TRIM(IF(ISNUMBER(SEARCH(" RAL",Tableau2[[#This Row],[Description]])),MID(Tableau2[[#This Row],[Description]],FIND(" RAL",Tableau2[[#This Row],[Description]]),8),""))</f>
        <v/>
      </c>
      <c r="Y176" s="27" t="str" cm="1">
        <f t="array" aca="1" ref="Y1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176" s="27" t="str" cm="1">
        <f t="array" aca="1" ref="Z1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76" s="27" t="str" cm="1">
        <f t="array" ref="AA176">_xlfn.IFS(
Tableau2[[#This Row],[Is_CreoToOracle]]&lt;&gt;"",INDEX(Tableau_LOTS_2[Critique],Tableau2[[#This Row],[Is_CreoToOracle]]),
TRUE,""
)</f>
        <v/>
      </c>
    </row>
    <row r="177" spans="1:27" s="20" customFormat="1" outlineLevel="2" x14ac:dyDescent="0.25">
      <c r="A177" s="37">
        <v>3</v>
      </c>
      <c r="B177" s="38"/>
      <c r="C177" s="39"/>
      <c r="D177" s="40">
        <v>3</v>
      </c>
      <c r="E177" s="40"/>
      <c r="F177" s="40"/>
      <c r="G177" s="27">
        <v>4</v>
      </c>
      <c r="H177" s="28" t="s">
        <v>2221</v>
      </c>
      <c r="I177" s="40" t="s">
        <v>5646</v>
      </c>
      <c r="J177" s="40" t="s">
        <v>6</v>
      </c>
      <c r="K177" s="40" t="s">
        <v>3724</v>
      </c>
      <c r="L177" s="40" t="s">
        <v>5647</v>
      </c>
      <c r="M177" s="27" t="str">
        <f t="shared" si="4"/>
        <v>||</v>
      </c>
      <c r="N177" s="27" t="str" cm="1">
        <f t="array" aca="1" ref="N177" ca="1">IFERROR(LOOKUP(2,1/(INDIRECT(ADDRESS(ROW($A$2),COLUMN($A$2))&amp;":"&amp;ADDRESS(ROW(),COLUMN($A$2)))=(Tableau2[[#This Row],[Level]]-1)),INDIRECT(ADDRESS(ROW($H$2),COLUMN($H$2))&amp;":"&amp;ADDRESS(ROW(),COLUMN($H$2)))),"")</f>
        <v>34413996_SCR</v>
      </c>
      <c r="O177" s="27" t="str" cm="1">
        <f t="array" aca="1" ref="O177" ca="1">IF(AND(TEXT(INDIRECT(ADDRESS(ROW()+1,COLUMN($N$2))),"0")=TEXT(Tableau2[[#This Row],[Number]],"0"),Tableau2[[#This Row],[Number]]&lt;&gt;Tableau2[[#This Row],[Parent]]),"Assembly","Part")</f>
        <v>Part</v>
      </c>
      <c r="P177" s="27" t="str" cm="1">
        <f t="array" ref="P1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177" s="27" cm="1">
        <f t="array" ref="Q1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177" s="27" t="str" cm="1">
        <f t="array" aca="1" ref="R177" ca="1">_xlfn.IFS(
  AND(Tableau2[[#This Row],[Category]]="Part",Tableau2[[#This Row],[Is_CreoToOracle]]&lt;&gt;""),INDEX(Tableau_LOTS_2[Gestion SAT],Tableau2[[#This Row],[Is_CreoToOracle]]),
  1,""
  )</f>
        <v>Y</v>
      </c>
      <c r="S177" s="27" t="str" cm="1">
        <f t="array" aca="1" ref="S1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177" s="27" t="str" cm="1">
        <f t="array" ref="U177">_xlfn.IFS(
Tableau2[[#This Row],[Is_CreoToOracle]]&lt;&gt;"",INDEX(Tableau_LOTS_2[Description],Tableau2[[#This Row],[Is_CreoToOracle]]),
TRUE,Tableau2[[#This Row],[Name]]
)</f>
        <v>HUA14600 - Screw MSC HXG ISO4017-M10X50-A2K-8_8 ou VDZ STL</v>
      </c>
      <c r="V177" s="27" cm="1">
        <f t="array" ref="V1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77" s="27" t="str" cm="1">
        <f t="array" aca="1" ref="W1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77" s="27" t="str">
        <f>TRIM(IF(ISNUMBER(SEARCH(" RAL",Tableau2[[#This Row],[Description]])),MID(Tableau2[[#This Row],[Description]],FIND(" RAL",Tableau2[[#This Row],[Description]]),8),""))</f>
        <v/>
      </c>
      <c r="Y177" s="27" t="str" cm="1">
        <f t="array" aca="1" ref="Y1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7" s="27" t="str" cm="1">
        <f t="array" aca="1" ref="Z1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77" s="27" t="str" cm="1">
        <f t="array" ref="AA177">_xlfn.IFS(
Tableau2[[#This Row],[Is_CreoToOracle]]&lt;&gt;"",INDEX(Tableau_LOTS_2[Critique],Tableau2[[#This Row],[Is_CreoToOracle]]),
TRUE,""
)</f>
        <v/>
      </c>
    </row>
    <row r="178" spans="1:27" s="20" customFormat="1" outlineLevel="2" x14ac:dyDescent="0.25">
      <c r="A178" s="37">
        <v>3</v>
      </c>
      <c r="B178" s="38"/>
      <c r="C178" s="39"/>
      <c r="D178" s="40">
        <v>3</v>
      </c>
      <c r="E178" s="40"/>
      <c r="F178" s="40"/>
      <c r="G178" s="27">
        <v>4</v>
      </c>
      <c r="H178" s="28" t="s">
        <v>2751</v>
      </c>
      <c r="I178" s="40" t="s">
        <v>2753</v>
      </c>
      <c r="J178" s="40" t="s">
        <v>6</v>
      </c>
      <c r="K178" s="40"/>
      <c r="L178" s="40" t="s">
        <v>5628</v>
      </c>
      <c r="M178" s="27" t="str">
        <f t="shared" si="4"/>
        <v>||</v>
      </c>
      <c r="N178" s="27" t="str" cm="1">
        <f t="array" aca="1" ref="N178" ca="1">IFERROR(LOOKUP(2,1/(INDIRECT(ADDRESS(ROW($A$2),COLUMN($A$2))&amp;":"&amp;ADDRESS(ROW(),COLUMN($A$2)))=(Tableau2[[#This Row],[Level]]-1)),INDIRECT(ADDRESS(ROW($H$2),COLUMN($H$2))&amp;":"&amp;ADDRESS(ROW(),COLUMN($H$2)))),"")</f>
        <v>34413996_SCR</v>
      </c>
      <c r="O178" s="27" t="str" cm="1">
        <f t="array" aca="1" ref="O178" ca="1">IF(AND(TEXT(INDIRECT(ADDRESS(ROW()+1,COLUMN($N$2))),"0")=TEXT(Tableau2[[#This Row],[Number]],"0"),Tableau2[[#This Row],[Number]]&lt;&gt;Tableau2[[#This Row],[Parent]]),"Assembly","Part")</f>
        <v>Part</v>
      </c>
      <c r="P178" s="27" t="str" cm="1">
        <f t="array" ref="P1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78" s="27" cm="1">
        <f t="array" ref="Q1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78" s="27" t="str" cm="1">
        <f t="array" aca="1" ref="R178" ca="1">_xlfn.IFS(
  AND(Tableau2[[#This Row],[Category]]="Part",Tableau2[[#This Row],[Is_CreoToOracle]]&lt;&gt;""),INDEX(Tableau_LOTS_2[Gestion SAT],Tableau2[[#This Row],[Is_CreoToOracle]]),
  1,""
  )</f>
        <v>Y</v>
      </c>
      <c r="S178" s="27" t="str" cm="1">
        <f t="array" aca="1" ref="S1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78" s="27" t="str" cm="1">
        <f t="array" ref="U178">_xlfn.IFS(
Tableau2[[#This Row],[Is_CreoToOracle]]&lt;&gt;"",INDEX(Tableau_LOTS_2[Description],Tableau2[[#This Row],[Is_CreoToOracle]]),
TRUE,Tableau2[[#This Row],[Name]]
)</f>
        <v>HUA12590 - Washer SD CON SPRG M10 x 22mm x 1.6mm A2 INOX</v>
      </c>
      <c r="V178" s="27" cm="1">
        <f t="array" ref="V1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78" s="27" t="str" cm="1">
        <f t="array" aca="1" ref="W1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78" s="27" t="str">
        <f>TRIM(IF(ISNUMBER(SEARCH(" RAL",Tableau2[[#This Row],[Description]])),MID(Tableau2[[#This Row],[Description]],FIND(" RAL",Tableau2[[#This Row],[Description]]),8),""))</f>
        <v/>
      </c>
      <c r="Y178" s="27" t="str" cm="1">
        <f t="array" aca="1" ref="Y1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8" s="27" t="str" cm="1">
        <f t="array" aca="1" ref="Z1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78" s="27" t="str" cm="1">
        <f t="array" ref="AA178">_xlfn.IFS(
Tableau2[[#This Row],[Is_CreoToOracle]]&lt;&gt;"",INDEX(Tableau_LOTS_2[Critique],Tableau2[[#This Row],[Is_CreoToOracle]]),
TRUE,""
)</f>
        <v/>
      </c>
    </row>
    <row r="179" spans="1:27" s="14" customFormat="1" outlineLevel="1" x14ac:dyDescent="0.25">
      <c r="A179" s="32">
        <v>2</v>
      </c>
      <c r="B179" s="34"/>
      <c r="C179" s="35">
        <v>2</v>
      </c>
      <c r="D179" s="35"/>
      <c r="E179" s="35"/>
      <c r="F179" s="35"/>
      <c r="G179" s="16">
        <v>1</v>
      </c>
      <c r="H179" s="26" t="s">
        <v>5913</v>
      </c>
      <c r="I179" s="35" t="s">
        <v>5695</v>
      </c>
      <c r="J179" s="46">
        <v>1</v>
      </c>
      <c r="K179" s="35"/>
      <c r="L179" s="35" t="s">
        <v>5696</v>
      </c>
      <c r="M179" s="16" t="str">
        <f t="shared" si="4"/>
        <v>||</v>
      </c>
      <c r="N179" s="16" t="str" cm="1">
        <f t="array" aca="1" ref="N179" ca="1">IFERROR(LOOKUP(2,1/(INDIRECT(ADDRESS(ROW($A$2),COLUMN($A$2))&amp;":"&amp;ADDRESS(ROW(),COLUMN($A$2)))=(Tableau2[[#This Row],[Level]]-1)),INDIRECT(ADDRESS(ROW($H$2),COLUMN($H$2))&amp;":"&amp;ADDRESS(ROW(),COLUMN($H$2)))),"")</f>
        <v>QBOT21000_SE043E</v>
      </c>
      <c r="O179" s="16" t="str" cm="1">
        <f t="array" aca="1" ref="O179" ca="1">IF(AND(TEXT(INDIRECT(ADDRESS(ROW()+1,COLUMN($N$2))),"0")=TEXT(Tableau2[[#This Row],[Number]],"0"),Tableau2[[#This Row],[Number]]&lt;&gt;Tableau2[[#This Row],[Parent]]),"Assembly","Part")</f>
        <v>Assembly</v>
      </c>
      <c r="P179" s="16" t="str" cm="1">
        <f t="array" ref="P1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34413934_SCR2</v>
      </c>
      <c r="Q179" s="16" t="str" cm="1">
        <f t="array" ref="Q1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79" s="16" t="str" cm="1">
        <f t="array" aca="1" ref="R179" ca="1">_xlfn.IFS(
  AND(Tableau2[[#This Row],[Category]]="Part",Tableau2[[#This Row],[Is_CreoToOracle]]&lt;&gt;""),INDEX(Tableau_LOTS_2[Gestion SAT],Tableau2[[#This Row],[Is_CreoToOracle]]),
  1,""
  )</f>
        <v/>
      </c>
      <c r="S179" s="16" t="str" cm="1">
        <f t="array" aca="1" ref="S1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34413934_SCR2</v>
      </c>
      <c r="U179" s="16" t="str" cm="1">
        <f t="array" ref="U179">_xlfn.IFS(
Tableau2[[#This Row],[Is_CreoToOracle]]&lt;&gt;"",INDEX(Tableau_LOTS_2[Description],Tableau2[[#This Row],[Is_CreoToOracle]]),
TRUE,Tableau2[[#This Row],[Name]]
)</f>
        <v>COP 34413934 GVXL UPS DC FISHPLATE COPPER BAR + SCREWS</v>
      </c>
      <c r="V179" s="16" cm="1">
        <f t="array" ref="V1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79" s="16" t="str" cm="1">
        <f t="array" aca="1" ref="W17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79" s="16" t="str">
        <f>TRIM(IF(ISNUMBER(SEARCH(" RAL",Tableau2[[#This Row],[Description]])),MID(Tableau2[[#This Row],[Description]],FIND(" RAL",Tableau2[[#This Row],[Description]]),8),""))</f>
        <v/>
      </c>
      <c r="Y179" s="16" t="str" cm="1">
        <f t="array" aca="1" ref="Y17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9" s="16" t="str" cm="1">
        <f t="array" aca="1" ref="Z1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79" s="16" t="str" cm="1">
        <f t="array" ref="AA179">_xlfn.IFS(
Tableau2[[#This Row],[Is_CreoToOracle]]&lt;&gt;"",INDEX(Tableau_LOTS_2[Critique],Tableau2[[#This Row],[Is_CreoToOracle]]),
TRUE,""
)</f>
        <v/>
      </c>
    </row>
    <row r="180" spans="1:27" s="20" customFormat="1" outlineLevel="2" x14ac:dyDescent="0.25">
      <c r="A180" s="37">
        <v>3</v>
      </c>
      <c r="B180" s="38"/>
      <c r="C180" s="39"/>
      <c r="D180" s="40">
        <v>3</v>
      </c>
      <c r="E180" s="40"/>
      <c r="F180" s="40"/>
      <c r="G180" s="27">
        <v>1</v>
      </c>
      <c r="H180" s="28">
        <v>34413934</v>
      </c>
      <c r="I180" s="40" t="s">
        <v>5692</v>
      </c>
      <c r="J180" s="44">
        <v>1</v>
      </c>
      <c r="K180" s="40" t="s">
        <v>3609</v>
      </c>
      <c r="L180" s="40" t="s">
        <v>5693</v>
      </c>
      <c r="M180" s="27" t="str">
        <f t="shared" si="4"/>
        <v>||</v>
      </c>
      <c r="N180" s="27" t="str" cm="1">
        <f t="array" aca="1" ref="N180" ca="1">IFERROR(LOOKUP(2,1/(INDIRECT(ADDRESS(ROW($A$2),COLUMN($A$2))&amp;":"&amp;ADDRESS(ROW(),COLUMN($A$2)))=(Tableau2[[#This Row],[Level]]-1)),INDIRECT(ADDRESS(ROW($H$2),COLUMN($H$2))&amp;":"&amp;ADDRESS(ROW(),COLUMN($H$2)))),"")</f>
        <v>34413934_SCR2</v>
      </c>
      <c r="O180" s="27" t="str" cm="1">
        <f t="array" aca="1" ref="O180" ca="1">IF(AND(TEXT(INDIRECT(ADDRESS(ROW()+1,COLUMN($N$2))),"0")=TEXT(Tableau2[[#This Row],[Number]],"0"),Tableau2[[#This Row],[Number]]&lt;&gt;Tableau2[[#This Row],[Parent]]),"Assembly","Part")</f>
        <v>Part</v>
      </c>
      <c r="P180" s="27" cm="1">
        <f t="array" ref="P1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34413934</v>
      </c>
      <c r="Q180" s="27" t="str" cm="1">
        <f t="array" ref="Q1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80" s="27" t="str" cm="1">
        <f t="array" aca="1" ref="R180" ca="1">_xlfn.IFS(
  AND(Tableau2[[#This Row],[Category]]="Part",Tableau2[[#This Row],[Is_CreoToOracle]]&lt;&gt;""),INDEX(Tableau_LOTS_2[Gestion SAT],Tableau2[[#This Row],[Is_CreoToOracle]]),
  1,""
  )</f>
        <v/>
      </c>
      <c r="S180" s="27" t="str" cm="1">
        <f t="array" aca="1" ref="S1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34413934_01</v>
      </c>
      <c r="U180" s="27" t="str" cm="1">
        <f t="array" ref="U180">_xlfn.IFS(
Tableau2[[#This Row],[Is_CreoToOracle]]&lt;&gt;"",INDEX(Tableau_LOTS_2[Description],Tableau2[[#This Row],[Is_CreoToOracle]]),
TRUE,Tableau2[[#This Row],[Name]]
)</f>
        <v>COP 34413934 GVXL UPS DC FISHPLATE COPPER BAR</v>
      </c>
      <c r="V180" s="27" cm="1">
        <f t="array" ref="V1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80" s="27" t="str" cm="1">
        <f t="array" aca="1" ref="W1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80" s="27" t="str">
        <f>TRIM(IF(ISNUMBER(SEARCH(" RAL",Tableau2[[#This Row],[Description]])),MID(Tableau2[[#This Row],[Description]],FIND(" RAL",Tableau2[[#This Row],[Description]]),8),""))</f>
        <v/>
      </c>
      <c r="Y180" s="27" t="str" cm="1">
        <f t="array" aca="1" ref="Y1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80" s="27" t="str" cm="1">
        <f t="array" aca="1" ref="Z1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80" s="27" t="str" cm="1">
        <f t="array" ref="AA180">_xlfn.IFS(
Tableau2[[#This Row],[Is_CreoToOracle]]&lt;&gt;"",INDEX(Tableau_LOTS_2[Critique],Tableau2[[#This Row],[Is_CreoToOracle]]),
TRUE,""
)</f>
        <v/>
      </c>
    </row>
    <row r="181" spans="1:27" s="20" customFormat="1" outlineLevel="2" x14ac:dyDescent="0.25">
      <c r="A181" s="37">
        <v>3</v>
      </c>
      <c r="B181" s="38"/>
      <c r="C181" s="39"/>
      <c r="D181" s="40">
        <v>3</v>
      </c>
      <c r="E181" s="40"/>
      <c r="F181" s="40"/>
      <c r="G181" s="27">
        <v>3</v>
      </c>
      <c r="H181" s="28" t="s">
        <v>2225</v>
      </c>
      <c r="I181" s="40" t="s">
        <v>2226</v>
      </c>
      <c r="J181" s="40" t="s">
        <v>6</v>
      </c>
      <c r="K181" s="40" t="s">
        <v>3724</v>
      </c>
      <c r="L181" s="40" t="s">
        <v>5694</v>
      </c>
      <c r="M181" s="27" t="str">
        <f t="shared" si="4"/>
        <v>||</v>
      </c>
      <c r="N181" s="27" t="str" cm="1">
        <f t="array" aca="1" ref="N181" ca="1">IFERROR(LOOKUP(2,1/(INDIRECT(ADDRESS(ROW($A$2),COLUMN($A$2))&amp;":"&amp;ADDRESS(ROW(),COLUMN($A$2)))=(Tableau2[[#This Row],[Level]]-1)),INDIRECT(ADDRESS(ROW($H$2),COLUMN($H$2))&amp;":"&amp;ADDRESS(ROW(),COLUMN($H$2)))),"")</f>
        <v>34413934_SCR2</v>
      </c>
      <c r="O181" s="27" t="str" cm="1">
        <f t="array" aca="1" ref="O181" ca="1">IF(AND(TEXT(INDIRECT(ADDRESS(ROW()+1,COLUMN($N$2))),"0")=TEXT(Tableau2[[#This Row],[Number]],"0"),Tableau2[[#This Row],[Number]]&lt;&gt;Tableau2[[#This Row],[Parent]]),"Assembly","Part")</f>
        <v>Part</v>
      </c>
      <c r="P181" s="27" t="str" cm="1">
        <f t="array" ref="P1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ISO4017-M10X55-A2K-8_8</v>
      </c>
      <c r="Q181" s="27" cm="1">
        <f t="array" ref="Q1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1197</v>
      </c>
      <c r="R181" s="27" t="str" cm="1">
        <f t="array" aca="1" ref="R181" ca="1">_xlfn.IFS(
  AND(Tableau2[[#This Row],[Category]]="Part",Tableau2[[#This Row],[Is_CreoToOracle]]&lt;&gt;""),INDEX(Tableau_LOTS_2[Gestion SAT],Tableau2[[#This Row],[Is_CreoToOracle]]),
  1,""
  )</f>
        <v/>
      </c>
      <c r="S181" s="27" t="str" cm="1">
        <f t="array" aca="1" ref="S1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ISO4017-M10X55-A2K-8_8</v>
      </c>
      <c r="U181" s="27" t="str" cm="1">
        <f t="array" ref="U181">_xlfn.IFS(
Tableau2[[#This Row],[Is_CreoToOracle]]&lt;&gt;"",INDEX(Tableau_LOTS_2[Description],Tableau2[[#This Row],[Is_CreoToOracle]]),
TRUE,Tableau2[[#This Row],[Name]]
)</f>
        <v>Screw MSC HXG M10 x 55mm A2K ou VDZ STL</v>
      </c>
      <c r="V181" s="27" cm="1">
        <f t="array" ref="V1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81" s="27" t="str" cm="1">
        <f t="array" aca="1" ref="W1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1" s="27" t="str">
        <f>TRIM(IF(ISNUMBER(SEARCH(" RAL",Tableau2[[#This Row],[Description]])),MID(Tableau2[[#This Row],[Description]],FIND(" RAL",Tableau2[[#This Row],[Description]]),8),""))</f>
        <v/>
      </c>
      <c r="Y181" s="27" t="str" cm="1">
        <f t="array" aca="1" ref="Y1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1" s="27" t="str" cm="1">
        <f t="array" aca="1" ref="Z1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81" s="27" t="str" cm="1">
        <f t="array" ref="AA181">_xlfn.IFS(
Tableau2[[#This Row],[Is_CreoToOracle]]&lt;&gt;"",INDEX(Tableau_LOTS_2[Critique],Tableau2[[#This Row],[Is_CreoToOracle]]),
TRUE,""
)</f>
        <v/>
      </c>
    </row>
    <row r="182" spans="1:27" s="20" customFormat="1" outlineLevel="2" x14ac:dyDescent="0.25">
      <c r="A182" s="37">
        <v>3</v>
      </c>
      <c r="B182" s="38"/>
      <c r="C182" s="39"/>
      <c r="D182" s="40">
        <v>3</v>
      </c>
      <c r="E182" s="40"/>
      <c r="F182" s="40"/>
      <c r="G182" s="27">
        <v>7</v>
      </c>
      <c r="H182" s="28" t="s">
        <v>2751</v>
      </c>
      <c r="I182" s="40" t="s">
        <v>2753</v>
      </c>
      <c r="J182" s="40" t="s">
        <v>6</v>
      </c>
      <c r="K182" s="40"/>
      <c r="L182" s="40" t="s">
        <v>5628</v>
      </c>
      <c r="M182" s="27" t="str">
        <f t="shared" si="4"/>
        <v>||</v>
      </c>
      <c r="N182" s="27" t="str" cm="1">
        <f t="array" aca="1" ref="N182" ca="1">IFERROR(LOOKUP(2,1/(INDIRECT(ADDRESS(ROW($A$2),COLUMN($A$2))&amp;":"&amp;ADDRESS(ROW(),COLUMN($A$2)))=(Tableau2[[#This Row],[Level]]-1)),INDIRECT(ADDRESS(ROW($H$2),COLUMN($H$2))&amp;":"&amp;ADDRESS(ROW(),COLUMN($H$2)))),"")</f>
        <v>34413934_SCR2</v>
      </c>
      <c r="O182" s="27" t="str" cm="1">
        <f t="array" aca="1" ref="O182" ca="1">IF(AND(TEXT(INDIRECT(ADDRESS(ROW()+1,COLUMN($N$2))),"0")=TEXT(Tableau2[[#This Row],[Number]],"0"),Tableau2[[#This Row],[Number]]&lt;&gt;Tableau2[[#This Row],[Parent]]),"Assembly","Part")</f>
        <v>Part</v>
      </c>
      <c r="P182" s="27" t="str" cm="1">
        <f t="array" ref="P1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82" s="27" cm="1">
        <f t="array" ref="Q1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82" s="27" t="str" cm="1">
        <f t="array" aca="1" ref="R182" ca="1">_xlfn.IFS(
  AND(Tableau2[[#This Row],[Category]]="Part",Tableau2[[#This Row],[Is_CreoToOracle]]&lt;&gt;""),INDEX(Tableau_LOTS_2[Gestion SAT],Tableau2[[#This Row],[Is_CreoToOracle]]),
  1,""
  )</f>
        <v>Y</v>
      </c>
      <c r="S182" s="27" t="str" cm="1">
        <f t="array" aca="1" ref="S1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82" s="27" t="str" cm="1">
        <f t="array" ref="U182">_xlfn.IFS(
Tableau2[[#This Row],[Is_CreoToOracle]]&lt;&gt;"",INDEX(Tableau_LOTS_2[Description],Tableau2[[#This Row],[Is_CreoToOracle]]),
TRUE,Tableau2[[#This Row],[Name]]
)</f>
        <v>HUA12590 - Washer SD CON SPRG M10 x 22mm x 1.6mm A2 INOX</v>
      </c>
      <c r="V182" s="27" cm="1">
        <f t="array" ref="V1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182" s="27" t="str" cm="1">
        <f t="array" aca="1" ref="W1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2" s="27" t="str">
        <f>TRIM(IF(ISNUMBER(SEARCH(" RAL",Tableau2[[#This Row],[Description]])),MID(Tableau2[[#This Row],[Description]],FIND(" RAL",Tableau2[[#This Row],[Description]]),8),""))</f>
        <v/>
      </c>
      <c r="Y182" s="27" t="str" cm="1">
        <f t="array" aca="1" ref="Y1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2" s="27" t="str" cm="1">
        <f t="array" aca="1" ref="Z1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82" s="27" t="str" cm="1">
        <f t="array" ref="AA182">_xlfn.IFS(
Tableau2[[#This Row],[Is_CreoToOracle]]&lt;&gt;"",INDEX(Tableau_LOTS_2[Critique],Tableau2[[#This Row],[Is_CreoToOracle]]),
TRUE,""
)</f>
        <v/>
      </c>
    </row>
    <row r="183" spans="1:27" s="20" customFormat="1" outlineLevel="2" x14ac:dyDescent="0.25">
      <c r="A183" s="37">
        <v>3</v>
      </c>
      <c r="B183" s="38"/>
      <c r="C183" s="39"/>
      <c r="D183" s="40">
        <v>3</v>
      </c>
      <c r="E183" s="40"/>
      <c r="F183" s="40"/>
      <c r="G183" s="27">
        <v>3</v>
      </c>
      <c r="H183" s="28" t="s">
        <v>2775</v>
      </c>
      <c r="I183" s="40" t="s">
        <v>2776</v>
      </c>
      <c r="J183" s="40" t="s">
        <v>6</v>
      </c>
      <c r="K183" s="40"/>
      <c r="L183" s="40" t="s">
        <v>5577</v>
      </c>
      <c r="M183" s="27" t="str">
        <f t="shared" si="4"/>
        <v>||</v>
      </c>
      <c r="N183" s="27" t="str" cm="1">
        <f t="array" aca="1" ref="N183" ca="1">IFERROR(LOOKUP(2,1/(INDIRECT(ADDRESS(ROW($A$2),COLUMN($A$2))&amp;":"&amp;ADDRESS(ROW(),COLUMN($A$2)))=(Tableau2[[#This Row],[Level]]-1)),INDIRECT(ADDRESS(ROW($H$2),COLUMN($H$2))&amp;":"&amp;ADDRESS(ROW(),COLUMN($H$2)))),"")</f>
        <v>34413934_SCR2</v>
      </c>
      <c r="O183" s="27" t="str" cm="1">
        <f t="array" aca="1" ref="O183" ca="1">IF(AND(TEXT(INDIRECT(ADDRESS(ROW()+1,COLUMN($N$2))),"0")=TEXT(Tableau2[[#This Row],[Number]],"0"),Tableau2[[#This Row],[Number]]&lt;&gt;Tableau2[[#This Row],[Parent]]),"Assembly","Part")</f>
        <v>Part</v>
      </c>
      <c r="P183" s="27" t="str" cm="1">
        <f t="array" ref="P1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83" s="27" cm="1">
        <f t="array" ref="Q1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83" s="27" t="str" cm="1">
        <f t="array" aca="1" ref="R183" ca="1">_xlfn.IFS(
  AND(Tableau2[[#This Row],[Category]]="Part",Tableau2[[#This Row],[Is_CreoToOracle]]&lt;&gt;""),INDEX(Tableau_LOTS_2[Gestion SAT],Tableau2[[#This Row],[Is_CreoToOracle]]),
  1,""
  )</f>
        <v/>
      </c>
      <c r="S183" s="27" t="str" cm="1">
        <f t="array" aca="1" ref="S1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83" s="27" t="str" cm="1">
        <f t="array" ref="U183">_xlfn.IFS(
Tableau2[[#This Row],[Is_CreoToOracle]]&lt;&gt;"",INDEX(Tableau_LOTS_2[Description],Tableau2[[#This Row],[Is_CreoToOracle]]),
TRUE,Tableau2[[#This Row],[Name]]
)</f>
        <v>1503856 - Washer PL WSH M10 x 20mm x 2mm STL A2K ou VDZ</v>
      </c>
      <c r="V183" s="27" cm="1">
        <f t="array" ref="V1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83" s="27" t="str" cm="1">
        <f t="array" aca="1" ref="W1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3" s="27" t="str">
        <f>TRIM(IF(ISNUMBER(SEARCH(" RAL",Tableau2[[#This Row],[Description]])),MID(Tableau2[[#This Row],[Description]],FIND(" RAL",Tableau2[[#This Row],[Description]]),8),""))</f>
        <v/>
      </c>
      <c r="Y183" s="27" t="str" cm="1">
        <f t="array" aca="1" ref="Y1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3" s="27" t="str" cm="1">
        <f t="array" aca="1" ref="Z1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83" s="27" t="str" cm="1">
        <f t="array" ref="AA183">_xlfn.IFS(
Tableau2[[#This Row],[Is_CreoToOracle]]&lt;&gt;"",INDEX(Tableau_LOTS_2[Critique],Tableau2[[#This Row],[Is_CreoToOracle]]),
TRUE,""
)</f>
        <v/>
      </c>
    </row>
    <row r="184" spans="1:27" s="20" customFormat="1" outlineLevel="2" x14ac:dyDescent="0.25">
      <c r="A184" s="37">
        <v>3</v>
      </c>
      <c r="B184" s="38"/>
      <c r="C184" s="39"/>
      <c r="D184" s="40">
        <v>3</v>
      </c>
      <c r="E184" s="40"/>
      <c r="F184" s="40"/>
      <c r="G184" s="27">
        <v>4</v>
      </c>
      <c r="H184" s="28" t="s">
        <v>2227</v>
      </c>
      <c r="I184" s="40" t="s">
        <v>5666</v>
      </c>
      <c r="J184" s="40" t="s">
        <v>6</v>
      </c>
      <c r="K184" s="40" t="s">
        <v>3724</v>
      </c>
      <c r="L184" s="40" t="s">
        <v>5667</v>
      </c>
      <c r="M184" s="27" t="str">
        <f t="shared" si="4"/>
        <v>||</v>
      </c>
      <c r="N184" s="27" t="str" cm="1">
        <f t="array" aca="1" ref="N184" ca="1">IFERROR(LOOKUP(2,1/(INDIRECT(ADDRESS(ROW($A$2),COLUMN($A$2))&amp;":"&amp;ADDRESS(ROW(),COLUMN($A$2)))=(Tableau2[[#This Row],[Level]]-1)),INDIRECT(ADDRESS(ROW($H$2),COLUMN($H$2))&amp;":"&amp;ADDRESS(ROW(),COLUMN($H$2)))),"")</f>
        <v>34413934_SCR2</v>
      </c>
      <c r="O184" s="27" t="str" cm="1">
        <f t="array" aca="1" ref="O184" ca="1">IF(AND(TEXT(INDIRECT(ADDRESS(ROW()+1,COLUMN($N$2))),"0")=TEXT(Tableau2[[#This Row],[Number]],"0"),Tableau2[[#This Row],[Number]]&lt;&gt;Tableau2[[#This Row],[Parent]]),"Assembly","Part")</f>
        <v>Part</v>
      </c>
      <c r="P184" s="27" t="str" cm="1">
        <f t="array" ref="P1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Q184" s="27" cm="1">
        <f t="array" ref="Q1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184" s="27" t="str" cm="1">
        <f t="array" aca="1" ref="R184" ca="1">_xlfn.IFS(
  AND(Tableau2[[#This Row],[Category]]="Part",Tableau2[[#This Row],[Is_CreoToOracle]]&lt;&gt;""),INDEX(Tableau_LOTS_2[Gestion SAT],Tableau2[[#This Row],[Is_CreoToOracle]]),
  1,""
  )</f>
        <v>Y</v>
      </c>
      <c r="S184" s="27" t="str" cm="1">
        <f t="array" aca="1" ref="S1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184" s="27" t="str" cm="1">
        <f t="array" ref="U184">_xlfn.IFS(
Tableau2[[#This Row],[Is_CreoToOracle]]&lt;&gt;"",INDEX(Tableau_LOTS_2[Description],Tableau2[[#This Row],[Is_CreoToOracle]]),
TRUE,Tableau2[[#This Row],[Name]]
)</f>
        <v>HUA14601 - Screw MSC HXG ISO4017-M10X60-A2K-8_8 ou VDZ STL</v>
      </c>
      <c r="V184" s="27" cm="1">
        <f t="array" ref="V1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84" s="27" t="str" cm="1">
        <f t="array" aca="1" ref="W1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4" s="27" t="str">
        <f>TRIM(IF(ISNUMBER(SEARCH(" RAL",Tableau2[[#This Row],[Description]])),MID(Tableau2[[#This Row],[Description]],FIND(" RAL",Tableau2[[#This Row],[Description]]),8),""))</f>
        <v/>
      </c>
      <c r="Y184" s="27" t="str" cm="1">
        <f t="array" aca="1" ref="Y1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4" s="27" t="str" cm="1">
        <f t="array" aca="1" ref="Z1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84" s="27" t="str" cm="1">
        <f t="array" ref="AA184">_xlfn.IFS(
Tableau2[[#This Row],[Is_CreoToOracle]]&lt;&gt;"",INDEX(Tableau_LOTS_2[Critique],Tableau2[[#This Row],[Is_CreoToOracle]]),
TRUE,""
)</f>
        <v/>
      </c>
    </row>
    <row r="185" spans="1:27" s="20" customFormat="1" outlineLevel="2" x14ac:dyDescent="0.25">
      <c r="A185" s="37">
        <v>3</v>
      </c>
      <c r="B185" s="38"/>
      <c r="C185" s="39"/>
      <c r="D185" s="40">
        <v>3</v>
      </c>
      <c r="E185" s="40"/>
      <c r="F185" s="40"/>
      <c r="G185" s="27">
        <v>4</v>
      </c>
      <c r="H185" s="28" t="s">
        <v>3372</v>
      </c>
      <c r="I185" s="40" t="s">
        <v>5678</v>
      </c>
      <c r="J185" s="40" t="s">
        <v>6</v>
      </c>
      <c r="K185" s="40" t="s">
        <v>58</v>
      </c>
      <c r="L185" s="40" t="s">
        <v>5679</v>
      </c>
      <c r="M185" s="27" t="str">
        <f t="shared" si="4"/>
        <v>||</v>
      </c>
      <c r="N185" s="27" t="str" cm="1">
        <f t="array" aca="1" ref="N185" ca="1">IFERROR(LOOKUP(2,1/(INDIRECT(ADDRESS(ROW($A$2),COLUMN($A$2))&amp;":"&amp;ADDRESS(ROW(),COLUMN($A$2)))=(Tableau2[[#This Row],[Level]]-1)),INDIRECT(ADDRESS(ROW($H$2),COLUMN($H$2))&amp;":"&amp;ADDRESS(ROW(),COLUMN($H$2)))),"")</f>
        <v>34413934_SCR2</v>
      </c>
      <c r="O185" s="27" t="str" cm="1">
        <f t="array" aca="1" ref="O185" ca="1">IF(AND(TEXT(INDIRECT(ADDRESS(ROW()+1,COLUMN($N$2))),"0")=TEXT(Tableau2[[#This Row],[Number]],"0"),Tableau2[[#This Row],[Number]]&lt;&gt;Tableau2[[#This Row],[Parent]]),"Assembly","Part")</f>
        <v>Part</v>
      </c>
      <c r="P185" s="27" t="str" cm="1">
        <f t="array" ref="P1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185" s="27" cm="1">
        <f t="array" ref="Q1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185" s="27" t="str" cm="1">
        <f t="array" aca="1" ref="R185" ca="1">_xlfn.IFS(
  AND(Tableau2[[#This Row],[Category]]="Part",Tableau2[[#This Row],[Is_CreoToOracle]]&lt;&gt;""),INDEX(Tableau_LOTS_2[Gestion SAT],Tableau2[[#This Row],[Is_CreoToOracle]]),
  1,""
  )</f>
        <v/>
      </c>
      <c r="S185" s="27" t="str" cm="1">
        <f t="array" aca="1" ref="S1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185" s="27" t="str" cm="1">
        <f t="array" ref="U185">_xlfn.IFS(
Tableau2[[#This Row],[Is_CreoToOracle]]&lt;&gt;"",INDEX(Tableau_LOTS_2[Description],Tableau2[[#This Row],[Is_CreoToOracle]]),
TRUE,Tableau2[[#This Row],[Name]]
)</f>
        <v>TOWLOK ECROU+RONDELLE AUTOFREINE IMPERDABLE AC-ZI M10</v>
      </c>
      <c r="V185" s="27" cm="1">
        <f t="array" ref="V1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85" s="27" t="str" cm="1">
        <f t="array" aca="1" ref="W1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5" s="27" t="str">
        <f>TRIM(IF(ISNUMBER(SEARCH(" RAL",Tableau2[[#This Row],[Description]])),MID(Tableau2[[#This Row],[Description]],FIND(" RAL",Tableau2[[#This Row],[Description]]),8),""))</f>
        <v/>
      </c>
      <c r="Y185" s="27" t="str" cm="1">
        <f t="array" aca="1" ref="Y1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5" s="27" t="str" cm="1">
        <f t="array" aca="1" ref="Z1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85" s="27" t="str" cm="1">
        <f t="array" ref="AA185">_xlfn.IFS(
Tableau2[[#This Row],[Is_CreoToOracle]]&lt;&gt;"",INDEX(Tableau_LOTS_2[Critique],Tableau2[[#This Row],[Is_CreoToOracle]]),
TRUE,""
)</f>
        <v/>
      </c>
    </row>
    <row r="186" spans="1:27" s="14" customFormat="1" outlineLevel="1" x14ac:dyDescent="0.25">
      <c r="A186" s="32">
        <v>2</v>
      </c>
      <c r="B186" s="34"/>
      <c r="C186" s="35">
        <v>2</v>
      </c>
      <c r="D186" s="35"/>
      <c r="E186" s="35"/>
      <c r="F186" s="35"/>
      <c r="G186" s="16">
        <v>1</v>
      </c>
      <c r="H186" s="26" t="s">
        <v>5914</v>
      </c>
      <c r="I186" s="35" t="s">
        <v>5697</v>
      </c>
      <c r="J186" s="46" t="s">
        <v>6</v>
      </c>
      <c r="K186" s="35"/>
      <c r="L186" s="35" t="s">
        <v>5698</v>
      </c>
      <c r="M186" s="16" t="str">
        <f t="shared" si="4"/>
        <v>||</v>
      </c>
      <c r="N186" s="16" t="str" cm="1">
        <f t="array" aca="1" ref="N186" ca="1">IFERROR(LOOKUP(2,1/(INDIRECT(ADDRESS(ROW($A$2),COLUMN($A$2))&amp;":"&amp;ADDRESS(ROW(),COLUMN($A$2)))=(Tableau2[[#This Row],[Level]]-1)),INDIRECT(ADDRESS(ROW($H$2),COLUMN($H$2))&amp;":"&amp;ADDRESS(ROW(),COLUMN($H$2)))),"")</f>
        <v>QBOT21000_SE043E</v>
      </c>
      <c r="O186" s="16" t="str" cm="1">
        <f t="array" aca="1" ref="O186" ca="1">IF(AND(TEXT(INDIRECT(ADDRESS(ROW()+1,COLUMN($N$2))),"0")=TEXT(Tableau2[[#This Row],[Number]],"0"),Tableau2[[#This Row],[Number]]&lt;&gt;Tableau2[[#This Row],[Parent]]),"Assembly","Part")</f>
        <v>Assembly</v>
      </c>
      <c r="P186" s="16" t="str" cm="1">
        <f t="array" ref="P1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34413821_SCR</v>
      </c>
      <c r="Q186" s="16" t="str" cm="1">
        <f t="array" ref="Q1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86" s="16" t="str" cm="1">
        <f t="array" aca="1" ref="R186" ca="1">_xlfn.IFS(
  AND(Tableau2[[#This Row],[Category]]="Part",Tableau2[[#This Row],[Is_CreoToOracle]]&lt;&gt;""),INDEX(Tableau_LOTS_2[Gestion SAT],Tableau2[[#This Row],[Is_CreoToOracle]]),
  1,""
  )</f>
        <v/>
      </c>
      <c r="S186" s="16" t="str" cm="1">
        <f t="array" aca="1" ref="S1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34413821_SCR</v>
      </c>
      <c r="U186" s="16" t="str" cm="1">
        <f t="array" ref="U186">_xlfn.IFS(
Tableau2[[#This Row],[Is_CreoToOracle]]&lt;&gt;"",INDEX(Tableau_LOTS_2[Description],Tableau2[[#This Row],[Is_CreoToOracle]]),
TRUE,Tableau2[[#This Row],[Name]]
)</f>
        <v>COP 34413821 GVXL UPS 1500kVA + SCREWS</v>
      </c>
      <c r="V186" s="16" cm="1">
        <f t="array" ref="V1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86" s="16" t="str" cm="1">
        <f t="array" aca="1" ref="W1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86" s="16" t="str">
        <f>TRIM(IF(ISNUMBER(SEARCH(" RAL",Tableau2[[#This Row],[Description]])),MID(Tableau2[[#This Row],[Description]],FIND(" RAL",Tableau2[[#This Row],[Description]]),8),""))</f>
        <v/>
      </c>
      <c r="Y186" s="16" t="str" cm="1">
        <f t="array" aca="1" ref="Y1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6" s="16" t="str" cm="1">
        <f t="array" aca="1" ref="Z1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86" s="16" t="str" cm="1">
        <f t="array" ref="AA186">_xlfn.IFS(
Tableau2[[#This Row],[Is_CreoToOracle]]&lt;&gt;"",INDEX(Tableau_LOTS_2[Critique],Tableau2[[#This Row],[Is_CreoToOracle]]),
TRUE,""
)</f>
        <v/>
      </c>
    </row>
    <row r="187" spans="1:27" s="20" customFormat="1" outlineLevel="2" x14ac:dyDescent="0.25">
      <c r="A187" s="37">
        <v>3</v>
      </c>
      <c r="B187" s="38"/>
      <c r="C187" s="39"/>
      <c r="D187" s="40">
        <v>3</v>
      </c>
      <c r="E187" s="40"/>
      <c r="F187" s="40"/>
      <c r="G187" s="27">
        <v>1</v>
      </c>
      <c r="H187" s="28">
        <v>34413821</v>
      </c>
      <c r="I187" s="40" t="s">
        <v>5699</v>
      </c>
      <c r="J187" s="44">
        <v>1</v>
      </c>
      <c r="K187" s="44" t="s">
        <v>3609</v>
      </c>
      <c r="L187" s="40" t="s">
        <v>5700</v>
      </c>
      <c r="M187" s="27" t="str">
        <f t="shared" si="4"/>
        <v>||</v>
      </c>
      <c r="N187" s="27" t="str" cm="1">
        <f t="array" aca="1" ref="N187" ca="1">IFERROR(LOOKUP(2,1/(INDIRECT(ADDRESS(ROW($A$2),COLUMN($A$2))&amp;":"&amp;ADDRESS(ROW(),COLUMN($A$2)))=(Tableau2[[#This Row],[Level]]-1)),INDIRECT(ADDRESS(ROW($H$2),COLUMN($H$2))&amp;":"&amp;ADDRESS(ROW(),COLUMN($H$2)))),"")</f>
        <v>34413821_SCR</v>
      </c>
      <c r="O187" s="27" t="str" cm="1">
        <f t="array" aca="1" ref="O187" ca="1">IF(AND(TEXT(INDIRECT(ADDRESS(ROW()+1,COLUMN($N$2))),"0")=TEXT(Tableau2[[#This Row],[Number]],"0"),Tableau2[[#This Row],[Number]]&lt;&gt;Tableau2[[#This Row],[Parent]]),"Assembly","Part")</f>
        <v>Part</v>
      </c>
      <c r="P187" s="27" cm="1">
        <f t="array" ref="P1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34413821</v>
      </c>
      <c r="Q187" s="27" t="str" cm="1">
        <f t="array" ref="Q1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87" s="27" t="str" cm="1">
        <f t="array" aca="1" ref="R187" ca="1">_xlfn.IFS(
  AND(Tableau2[[#This Row],[Category]]="Part",Tableau2[[#This Row],[Is_CreoToOracle]]&lt;&gt;""),INDEX(Tableau_LOTS_2[Gestion SAT],Tableau2[[#This Row],[Is_CreoToOracle]]),
  1,""
  )</f>
        <v/>
      </c>
      <c r="S187" s="27" t="str" cm="1">
        <f t="array" aca="1" ref="S1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34413821_01</v>
      </c>
      <c r="U187" s="27" t="str" cm="1">
        <f t="array" ref="U187">_xlfn.IFS(
Tableau2[[#This Row],[Is_CreoToOracle]]&lt;&gt;"",INDEX(Tableau_LOTS_2[Description],Tableau2[[#This Row],[Is_CreoToOracle]]),
TRUE,Tableau2[[#This Row],[Name]]
)</f>
        <v>COP 34413821 GVXL UPS 1500kVA</v>
      </c>
      <c r="V187" s="27" cm="1">
        <f t="array" ref="V1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87" s="27" t="str" cm="1">
        <f t="array" aca="1" ref="W1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87" s="27" t="str">
        <f>TRIM(IF(ISNUMBER(SEARCH(" RAL",Tableau2[[#This Row],[Description]])),MID(Tableau2[[#This Row],[Description]],FIND(" RAL",Tableau2[[#This Row],[Description]]),8),""))</f>
        <v/>
      </c>
      <c r="Y187" s="27" t="str" cm="1">
        <f t="array" aca="1" ref="Y1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87" s="27" t="str" cm="1">
        <f t="array" aca="1" ref="Z1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87" s="27" t="str" cm="1">
        <f t="array" ref="AA187">_xlfn.IFS(
Tableau2[[#This Row],[Is_CreoToOracle]]&lt;&gt;"",INDEX(Tableau_LOTS_2[Critique],Tableau2[[#This Row],[Is_CreoToOracle]]),
TRUE,""
)</f>
        <v/>
      </c>
    </row>
    <row r="188" spans="1:27" s="20" customFormat="1" outlineLevel="2" x14ac:dyDescent="0.25">
      <c r="A188" s="37">
        <v>3</v>
      </c>
      <c r="B188" s="38"/>
      <c r="C188" s="39"/>
      <c r="D188" s="40">
        <v>3</v>
      </c>
      <c r="E188" s="40"/>
      <c r="F188" s="40"/>
      <c r="G188" s="27">
        <v>4</v>
      </c>
      <c r="H188" s="28" t="s">
        <v>2225</v>
      </c>
      <c r="I188" s="40" t="s">
        <v>2226</v>
      </c>
      <c r="J188" s="40" t="s">
        <v>6</v>
      </c>
      <c r="K188" s="40" t="s">
        <v>3724</v>
      </c>
      <c r="L188" s="40" t="s">
        <v>5694</v>
      </c>
      <c r="M188" s="27" t="str">
        <f t="shared" si="4"/>
        <v>||</v>
      </c>
      <c r="N188" s="27" t="str" cm="1">
        <f t="array" aca="1" ref="N188" ca="1">IFERROR(LOOKUP(2,1/(INDIRECT(ADDRESS(ROW($A$2),COLUMN($A$2))&amp;":"&amp;ADDRESS(ROW(),COLUMN($A$2)))=(Tableau2[[#This Row],[Level]]-1)),INDIRECT(ADDRESS(ROW($H$2),COLUMN($H$2))&amp;":"&amp;ADDRESS(ROW(),COLUMN($H$2)))),"")</f>
        <v>34413821_SCR</v>
      </c>
      <c r="O188" s="27" t="str" cm="1">
        <f t="array" aca="1" ref="O188" ca="1">IF(AND(TEXT(INDIRECT(ADDRESS(ROW()+1,COLUMN($N$2))),"0")=TEXT(Tableau2[[#This Row],[Number]],"0"),Tableau2[[#This Row],[Number]]&lt;&gt;Tableau2[[#This Row],[Parent]]),"Assembly","Part")</f>
        <v>Part</v>
      </c>
      <c r="P188" s="27" t="str" cm="1">
        <f t="array" ref="P1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ISO4017-M10X55-A2K-8_8</v>
      </c>
      <c r="Q188" s="27" cm="1">
        <f t="array" ref="Q1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1197</v>
      </c>
      <c r="R188" s="27" t="str" cm="1">
        <f t="array" aca="1" ref="R188" ca="1">_xlfn.IFS(
  AND(Tableau2[[#This Row],[Category]]="Part",Tableau2[[#This Row],[Is_CreoToOracle]]&lt;&gt;""),INDEX(Tableau_LOTS_2[Gestion SAT],Tableau2[[#This Row],[Is_CreoToOracle]]),
  1,""
  )</f>
        <v/>
      </c>
      <c r="S188" s="27" t="str" cm="1">
        <f t="array" aca="1" ref="S1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ISO4017-M10X55-A2K-8_8</v>
      </c>
      <c r="U188" s="27" t="str" cm="1">
        <f t="array" ref="U188">_xlfn.IFS(
Tableau2[[#This Row],[Is_CreoToOracle]]&lt;&gt;"",INDEX(Tableau_LOTS_2[Description],Tableau2[[#This Row],[Is_CreoToOracle]]),
TRUE,Tableau2[[#This Row],[Name]]
)</f>
        <v>Screw MSC HXG M10 x 55mm A2K ou VDZ STL</v>
      </c>
      <c r="V188" s="27" cm="1">
        <f t="array" ref="V1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88" s="27" t="str" cm="1">
        <f t="array" aca="1" ref="W1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8" s="27" t="str">
        <f>TRIM(IF(ISNUMBER(SEARCH(" RAL",Tableau2[[#This Row],[Description]])),MID(Tableau2[[#This Row],[Description]],FIND(" RAL",Tableau2[[#This Row],[Description]]),8),""))</f>
        <v/>
      </c>
      <c r="Y188" s="27" t="str" cm="1">
        <f t="array" aca="1" ref="Y1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8" s="27" t="str" cm="1">
        <f t="array" aca="1" ref="Z1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88" s="27" t="str" cm="1">
        <f t="array" ref="AA188">_xlfn.IFS(
Tableau2[[#This Row],[Is_CreoToOracle]]&lt;&gt;"",INDEX(Tableau_LOTS_2[Critique],Tableau2[[#This Row],[Is_CreoToOracle]]),
TRUE,""
)</f>
        <v/>
      </c>
    </row>
    <row r="189" spans="1:27" s="20" customFormat="1" outlineLevel="2" x14ac:dyDescent="0.25">
      <c r="A189" s="37">
        <v>3</v>
      </c>
      <c r="B189" s="38"/>
      <c r="C189" s="39"/>
      <c r="D189" s="40">
        <v>3</v>
      </c>
      <c r="E189" s="40"/>
      <c r="F189" s="40"/>
      <c r="G189" s="27">
        <v>4</v>
      </c>
      <c r="H189" s="28" t="s">
        <v>2751</v>
      </c>
      <c r="I189" s="40" t="s">
        <v>2753</v>
      </c>
      <c r="J189" s="40" t="s">
        <v>6</v>
      </c>
      <c r="K189" s="40"/>
      <c r="L189" s="40" t="s">
        <v>5628</v>
      </c>
      <c r="M189" s="27" t="str">
        <f t="shared" si="4"/>
        <v>||</v>
      </c>
      <c r="N189" s="27" t="str" cm="1">
        <f t="array" aca="1" ref="N189" ca="1">IFERROR(LOOKUP(2,1/(INDIRECT(ADDRESS(ROW($A$2),COLUMN($A$2))&amp;":"&amp;ADDRESS(ROW(),COLUMN($A$2)))=(Tableau2[[#This Row],[Level]]-1)),INDIRECT(ADDRESS(ROW($H$2),COLUMN($H$2))&amp;":"&amp;ADDRESS(ROW(),COLUMN($H$2)))),"")</f>
        <v>34413821_SCR</v>
      </c>
      <c r="O189" s="27" t="str" cm="1">
        <f t="array" aca="1" ref="O189" ca="1">IF(AND(TEXT(INDIRECT(ADDRESS(ROW()+1,COLUMN($N$2))),"0")=TEXT(Tableau2[[#This Row],[Number]],"0"),Tableau2[[#This Row],[Number]]&lt;&gt;Tableau2[[#This Row],[Parent]]),"Assembly","Part")</f>
        <v>Part</v>
      </c>
      <c r="P189" s="27" t="str" cm="1">
        <f t="array" ref="P1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89" s="27" cm="1">
        <f t="array" ref="Q1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89" s="27" t="str" cm="1">
        <f t="array" aca="1" ref="R189" ca="1">_xlfn.IFS(
  AND(Tableau2[[#This Row],[Category]]="Part",Tableau2[[#This Row],[Is_CreoToOracle]]&lt;&gt;""),INDEX(Tableau_LOTS_2[Gestion SAT],Tableau2[[#This Row],[Is_CreoToOracle]]),
  1,""
  )</f>
        <v>Y</v>
      </c>
      <c r="S189" s="27" t="str" cm="1">
        <f t="array" aca="1" ref="S1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89" s="27" t="str" cm="1">
        <f t="array" ref="U189">_xlfn.IFS(
Tableau2[[#This Row],[Is_CreoToOracle]]&lt;&gt;"",INDEX(Tableau_LOTS_2[Description],Tableau2[[#This Row],[Is_CreoToOracle]]),
TRUE,Tableau2[[#This Row],[Name]]
)</f>
        <v>HUA12590 - Washer SD CON SPRG M10 x 22mm x 1.6mm A2 INOX</v>
      </c>
      <c r="V189" s="27" cm="1">
        <f t="array" ref="V1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89" s="27" t="str" cm="1">
        <f t="array" aca="1" ref="W1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9" s="27" t="str">
        <f>TRIM(IF(ISNUMBER(SEARCH(" RAL",Tableau2[[#This Row],[Description]])),MID(Tableau2[[#This Row],[Description]],FIND(" RAL",Tableau2[[#This Row],[Description]]),8),""))</f>
        <v/>
      </c>
      <c r="Y189" s="27" t="str" cm="1">
        <f t="array" aca="1" ref="Y1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9" s="27" t="str" cm="1">
        <f t="array" aca="1" ref="Z1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89" s="27" t="str" cm="1">
        <f t="array" ref="AA189">_xlfn.IFS(
Tableau2[[#This Row],[Is_CreoToOracle]]&lt;&gt;"",INDEX(Tableau_LOTS_2[Critique],Tableau2[[#This Row],[Is_CreoToOracle]]),
TRUE,""
)</f>
        <v/>
      </c>
    </row>
    <row r="190" spans="1:27" s="20" customFormat="1" outlineLevel="2" x14ac:dyDescent="0.25">
      <c r="A190" s="37">
        <v>3</v>
      </c>
      <c r="B190" s="38"/>
      <c r="C190" s="39"/>
      <c r="D190" s="40">
        <v>3</v>
      </c>
      <c r="E190" s="40"/>
      <c r="F190" s="40"/>
      <c r="G190" s="27">
        <v>8</v>
      </c>
      <c r="H190" s="28" t="s">
        <v>2775</v>
      </c>
      <c r="I190" s="40" t="s">
        <v>2776</v>
      </c>
      <c r="J190" s="40" t="s">
        <v>6</v>
      </c>
      <c r="K190" s="40"/>
      <c r="L190" s="40" t="s">
        <v>5577</v>
      </c>
      <c r="M190" s="27" t="str">
        <f t="shared" si="4"/>
        <v>||</v>
      </c>
      <c r="N190" s="27" t="str" cm="1">
        <f t="array" aca="1" ref="N190" ca="1">IFERROR(LOOKUP(2,1/(INDIRECT(ADDRESS(ROW($A$2),COLUMN($A$2))&amp;":"&amp;ADDRESS(ROW(),COLUMN($A$2)))=(Tableau2[[#This Row],[Level]]-1)),INDIRECT(ADDRESS(ROW($H$2),COLUMN($H$2))&amp;":"&amp;ADDRESS(ROW(),COLUMN($H$2)))),"")</f>
        <v>34413821_SCR</v>
      </c>
      <c r="O190" s="27" t="str" cm="1">
        <f t="array" aca="1" ref="O190" ca="1">IF(AND(TEXT(INDIRECT(ADDRESS(ROW()+1,COLUMN($N$2))),"0")=TEXT(Tableau2[[#This Row],[Number]],"0"),Tableau2[[#This Row],[Number]]&lt;&gt;Tableau2[[#This Row],[Parent]]),"Assembly","Part")</f>
        <v>Part</v>
      </c>
      <c r="P190" s="27" t="str" cm="1">
        <f t="array" ref="P1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90" s="27" cm="1">
        <f t="array" ref="Q1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90" s="27" t="str" cm="1">
        <f t="array" aca="1" ref="R190" ca="1">_xlfn.IFS(
  AND(Tableau2[[#This Row],[Category]]="Part",Tableau2[[#This Row],[Is_CreoToOracle]]&lt;&gt;""),INDEX(Tableau_LOTS_2[Gestion SAT],Tableau2[[#This Row],[Is_CreoToOracle]]),
  1,""
  )</f>
        <v/>
      </c>
      <c r="S190" s="27" t="str" cm="1">
        <f t="array" aca="1" ref="S19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90" s="27" t="str" cm="1">
        <f t="array" ref="U190">_xlfn.IFS(
Tableau2[[#This Row],[Is_CreoToOracle]]&lt;&gt;"",INDEX(Tableau_LOTS_2[Description],Tableau2[[#This Row],[Is_CreoToOracle]]),
TRUE,Tableau2[[#This Row],[Name]]
)</f>
        <v>1503856 - Washer PL WSH M10 x 20mm x 2mm STL A2K ou VDZ</v>
      </c>
      <c r="V190" s="27" cm="1">
        <f t="array" ref="V1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190" s="27" t="str" cm="1">
        <f t="array" aca="1" ref="W1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90" s="27" t="str">
        <f>TRIM(IF(ISNUMBER(SEARCH(" RAL",Tableau2[[#This Row],[Description]])),MID(Tableau2[[#This Row],[Description]],FIND(" RAL",Tableau2[[#This Row],[Description]]),8),""))</f>
        <v/>
      </c>
      <c r="Y190" s="27" t="str" cm="1">
        <f t="array" aca="1" ref="Y1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0" s="27" t="str" cm="1">
        <f t="array" aca="1" ref="Z1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90" s="27" t="str" cm="1">
        <f t="array" ref="AA190">_xlfn.IFS(
Tableau2[[#This Row],[Is_CreoToOracle]]&lt;&gt;"",INDEX(Tableau_LOTS_2[Critique],Tableau2[[#This Row],[Is_CreoToOracle]]),
TRUE,""
)</f>
        <v/>
      </c>
    </row>
    <row r="191" spans="1:27" s="20" customFormat="1" outlineLevel="2" x14ac:dyDescent="0.25">
      <c r="A191" s="37">
        <v>3</v>
      </c>
      <c r="B191" s="38"/>
      <c r="C191" s="39"/>
      <c r="D191" s="40">
        <v>3</v>
      </c>
      <c r="E191" s="40"/>
      <c r="F191" s="40"/>
      <c r="G191" s="27">
        <v>4</v>
      </c>
      <c r="H191" s="28" t="s">
        <v>3372</v>
      </c>
      <c r="I191" s="40" t="s">
        <v>5678</v>
      </c>
      <c r="J191" s="40" t="s">
        <v>6</v>
      </c>
      <c r="K191" s="40" t="s">
        <v>58</v>
      </c>
      <c r="L191" s="40" t="s">
        <v>5679</v>
      </c>
      <c r="M191" s="27" t="str">
        <f t="shared" si="4"/>
        <v>||</v>
      </c>
      <c r="N191" s="27" t="str" cm="1">
        <f t="array" aca="1" ref="N191" ca="1">IFERROR(LOOKUP(2,1/(INDIRECT(ADDRESS(ROW($A$2),COLUMN($A$2))&amp;":"&amp;ADDRESS(ROW(),COLUMN($A$2)))=(Tableau2[[#This Row],[Level]]-1)),INDIRECT(ADDRESS(ROW($H$2),COLUMN($H$2))&amp;":"&amp;ADDRESS(ROW(),COLUMN($H$2)))),"")</f>
        <v>34413821_SCR</v>
      </c>
      <c r="O191" s="27" t="str" cm="1">
        <f t="array" aca="1" ref="O191" ca="1">IF(AND(TEXT(INDIRECT(ADDRESS(ROW()+1,COLUMN($N$2))),"0")=TEXT(Tableau2[[#This Row],[Number]],"0"),Tableau2[[#This Row],[Number]]&lt;&gt;Tableau2[[#This Row],[Parent]]),"Assembly","Part")</f>
        <v>Part</v>
      </c>
      <c r="P191" s="27" t="str" cm="1">
        <f t="array" ref="P1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191" s="27" cm="1">
        <f t="array" ref="Q1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191" s="27" t="str" cm="1">
        <f t="array" aca="1" ref="R191" ca="1">_xlfn.IFS(
  AND(Tableau2[[#This Row],[Category]]="Part",Tableau2[[#This Row],[Is_CreoToOracle]]&lt;&gt;""),INDEX(Tableau_LOTS_2[Gestion SAT],Tableau2[[#This Row],[Is_CreoToOracle]]),
  1,""
  )</f>
        <v/>
      </c>
      <c r="S191" s="27" t="str" cm="1">
        <f t="array" aca="1" ref="S19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191" s="27" t="str" cm="1">
        <f t="array" ref="U191">_xlfn.IFS(
Tableau2[[#This Row],[Is_CreoToOracle]]&lt;&gt;"",INDEX(Tableau_LOTS_2[Description],Tableau2[[#This Row],[Is_CreoToOracle]]),
TRUE,Tableau2[[#This Row],[Name]]
)</f>
        <v>TOWLOK ECROU+RONDELLE AUTOFREINE IMPERDABLE AC-ZI M10</v>
      </c>
      <c r="V191" s="27" cm="1">
        <f t="array" ref="V1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91" s="27" t="str" cm="1">
        <f t="array" aca="1" ref="W1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91" s="27" t="str">
        <f>TRIM(IF(ISNUMBER(SEARCH(" RAL",Tableau2[[#This Row],[Description]])),MID(Tableau2[[#This Row],[Description]],FIND(" RAL",Tableau2[[#This Row],[Description]]),8),""))</f>
        <v/>
      </c>
      <c r="Y191" s="27" t="str" cm="1">
        <f t="array" aca="1" ref="Y1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1" s="27" t="str" cm="1">
        <f t="array" aca="1" ref="Z1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91" s="27" t="str" cm="1">
        <f t="array" ref="AA191">_xlfn.IFS(
Tableau2[[#This Row],[Is_CreoToOracle]]&lt;&gt;"",INDEX(Tableau_LOTS_2[Critique],Tableau2[[#This Row],[Is_CreoToOracle]]),
TRUE,""
)</f>
        <v/>
      </c>
    </row>
    <row r="192" spans="1:27" s="20" customFormat="1" outlineLevel="1" x14ac:dyDescent="0.25">
      <c r="A192" s="37">
        <v>2</v>
      </c>
      <c r="B192" s="38"/>
      <c r="C192" s="39">
        <v>2</v>
      </c>
      <c r="D192" s="39"/>
      <c r="E192" s="39"/>
      <c r="F192" s="39"/>
      <c r="G192" s="30">
        <v>1</v>
      </c>
      <c r="H192" s="31">
        <v>34413821</v>
      </c>
      <c r="I192" s="39" t="s">
        <v>5699</v>
      </c>
      <c r="J192" s="48">
        <v>1</v>
      </c>
      <c r="K192" s="48" t="s">
        <v>3609</v>
      </c>
      <c r="L192" s="39" t="s">
        <v>5700</v>
      </c>
      <c r="M192" s="30" t="str">
        <f t="shared" si="4"/>
        <v>||</v>
      </c>
      <c r="N192" s="30" t="str" cm="1">
        <f t="array" aca="1" ref="N192" ca="1">IFERROR(LOOKUP(2,1/(INDIRECT(ADDRESS(ROW($A$2),COLUMN($A$2))&amp;":"&amp;ADDRESS(ROW(),COLUMN($A$2)))=(Tableau2[[#This Row],[Level]]-1)),INDIRECT(ADDRESS(ROW($H$2),COLUMN($H$2))&amp;":"&amp;ADDRESS(ROW(),COLUMN($H$2)))),"")</f>
        <v>QBOT21000_SE043E</v>
      </c>
      <c r="O192" s="30" t="str" cm="1">
        <f t="array" aca="1" ref="O192" ca="1">IF(AND(TEXT(INDIRECT(ADDRESS(ROW()+1,COLUMN($N$2))),"0")=TEXT(Tableau2[[#This Row],[Number]],"0"),Tableau2[[#This Row],[Number]]&lt;&gt;Tableau2[[#This Row],[Parent]]),"Assembly","Part")</f>
        <v>Part</v>
      </c>
      <c r="P192" s="30" cm="1">
        <f t="array" ref="P1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34413821</v>
      </c>
      <c r="Q192" s="30" t="str" cm="1">
        <f t="array" ref="Q1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92" s="30" t="str" cm="1">
        <f t="array" aca="1" ref="R192" ca="1">_xlfn.IFS(
  AND(Tableau2[[#This Row],[Category]]="Part",Tableau2[[#This Row],[Is_CreoToOracle]]&lt;&gt;""),INDEX(Tableau_LOTS_2[Gestion SAT],Tableau2[[#This Row],[Is_CreoToOracle]]),
  1,""
  )</f>
        <v/>
      </c>
      <c r="S192" s="30" t="str" cm="1">
        <f t="array" aca="1" ref="S1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2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34413821_01</v>
      </c>
      <c r="U192" s="30" t="str" cm="1">
        <f t="array" ref="U192">_xlfn.IFS(
Tableau2[[#This Row],[Is_CreoToOracle]]&lt;&gt;"",INDEX(Tableau_LOTS_2[Description],Tableau2[[#This Row],[Is_CreoToOracle]]),
TRUE,Tableau2[[#This Row],[Name]]
)</f>
        <v>COP 34413821 GVXL UPS 1500kVA</v>
      </c>
      <c r="V192" s="30" cm="1">
        <f t="array" ref="V1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92" s="30" t="str" cm="1">
        <f t="array" aca="1" ref="W1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92" s="30" t="str">
        <f>TRIM(IF(ISNUMBER(SEARCH(" RAL",Tableau2[[#This Row],[Description]])),MID(Tableau2[[#This Row],[Description]],FIND(" RAL",Tableau2[[#This Row],[Description]]),8),""))</f>
        <v/>
      </c>
      <c r="Y192" s="30" t="str" cm="1">
        <f t="array" aca="1" ref="Y1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92" s="30" t="str" cm="1">
        <f t="array" aca="1" ref="Z1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92" s="30" t="str" cm="1">
        <f t="array" ref="AA192">_xlfn.IFS(
Tableau2[[#This Row],[Is_CreoToOracle]]&lt;&gt;"",INDEX(Tableau_LOTS_2[Critique],Tableau2[[#This Row],[Is_CreoToOracle]]),
TRUE,""
)</f>
        <v/>
      </c>
    </row>
    <row r="193" spans="1:27" s="14" customFormat="1" x14ac:dyDescent="0.25">
      <c r="A193" s="32">
        <v>1</v>
      </c>
      <c r="B193" s="34">
        <v>1</v>
      </c>
      <c r="C193" s="34"/>
      <c r="D193" s="34"/>
      <c r="E193" s="34"/>
      <c r="F193" s="34"/>
      <c r="G193" s="15">
        <v>1</v>
      </c>
      <c r="H193" s="29" t="s">
        <v>5915</v>
      </c>
      <c r="I193" s="34" t="s">
        <v>5701</v>
      </c>
      <c r="J193" s="34" t="s">
        <v>6</v>
      </c>
      <c r="K193" s="34"/>
      <c r="L193" s="34" t="s">
        <v>5702</v>
      </c>
      <c r="M193" s="15" t="str">
        <f t="shared" si="4"/>
        <v>||</v>
      </c>
      <c r="N193" s="15" t="str" cm="1">
        <f t="array" aca="1" ref="N193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193" s="15" t="str" cm="1">
        <f t="array" aca="1" ref="O193" ca="1">IF(AND(TEXT(INDIRECT(ADDRESS(ROW()+1,COLUMN($N$2))),"0")=TEXT(Tableau2[[#This Row],[Number]],"0"),Tableau2[[#This Row],[Number]]&lt;&gt;Tableau2[[#This Row],[Parent]]),"Assembly","Part")</f>
        <v>Assembly</v>
      </c>
      <c r="P193" s="15" t="str" cm="1">
        <f t="array" ref="P1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QBOT21000_SE044R</v>
      </c>
      <c r="Q193" s="15" t="str" cm="1">
        <f t="array" ref="Q1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93" s="15" t="str" cm="1">
        <f t="array" aca="1" ref="R193" ca="1">_xlfn.IFS(
  AND(Tableau2[[#This Row],[Category]]="Part",Tableau2[[#This Row],[Is_CreoToOracle]]&lt;&gt;""),INDEX(Tableau_LOTS_2[Gestion SAT],Tableau2[[#This Row],[Is_CreoToOracle]]),
  1,""
  )</f>
        <v/>
      </c>
      <c r="S193" s="15" t="str" cm="1">
        <f t="array" aca="1" ref="S1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3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QBOT21000_SE044R</v>
      </c>
      <c r="U193" s="15" t="str" cm="1">
        <f t="array" ref="U193">_xlfn.IFS(
Tableau2[[#This Row],[Is_CreoToOracle]]&lt;&gt;"",INDEX(Tableau_LOTS_2[Description],Tableau2[[#This Row],[Is_CreoToOracle]]),
TRUE,Tableau2[[#This Row],[Name]]
)</f>
        <v>CX + SUPPORTS NEUTRAL CUSTOMER CONNEXION</v>
      </c>
      <c r="V193" s="15" cm="1">
        <f t="array" ref="V1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93" s="15" t="str" cm="1">
        <f t="array" aca="1" ref="W1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93" s="15" t="str">
        <f>TRIM(IF(ISNUMBER(SEARCH(" RAL",Tableau2[[#This Row],[Description]])),MID(Tableau2[[#This Row],[Description]],FIND(" RAL",Tableau2[[#This Row],[Description]]),8),""))</f>
        <v/>
      </c>
      <c r="Y193" s="15" t="str" cm="1">
        <f t="array" aca="1" ref="Y1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3" s="15" t="str" cm="1">
        <f t="array" aca="1" ref="Z1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93" s="15" t="str" cm="1">
        <f t="array" ref="AA193">_xlfn.IFS(
Tableau2[[#This Row],[Is_CreoToOracle]]&lt;&gt;"",INDEX(Tableau_LOTS_2[Critique],Tableau2[[#This Row],[Is_CreoToOracle]]),
TRUE,""
)</f>
        <v/>
      </c>
    </row>
    <row r="194" spans="1:27" s="14" customFormat="1" outlineLevel="1" x14ac:dyDescent="0.25">
      <c r="A194" s="32">
        <v>2</v>
      </c>
      <c r="B194" s="34"/>
      <c r="C194" s="35">
        <v>2</v>
      </c>
      <c r="D194" s="35"/>
      <c r="E194" s="35"/>
      <c r="F194" s="35"/>
      <c r="G194" s="16">
        <v>1</v>
      </c>
      <c r="H194" s="26" t="s">
        <v>5916</v>
      </c>
      <c r="I194" s="35" t="s">
        <v>5703</v>
      </c>
      <c r="J194" s="46" t="s">
        <v>5572</v>
      </c>
      <c r="K194" s="35"/>
      <c r="L194" s="35" t="s">
        <v>5704</v>
      </c>
      <c r="M194" s="16" t="str">
        <f t="shared" si="4"/>
        <v>||</v>
      </c>
      <c r="N194" s="16" t="str" cm="1">
        <f t="array" aca="1" ref="N194" ca="1">IFERROR(LOOKUP(2,1/(INDIRECT(ADDRESS(ROW($A$2),COLUMN($A$2))&amp;":"&amp;ADDRESS(ROW(),COLUMN($A$2)))=(Tableau2[[#This Row],[Level]]-1)),INDIRECT(ADDRESS(ROW($H$2),COLUMN($H$2))&amp;":"&amp;ADDRESS(ROW(),COLUMN($H$2)))),"")</f>
        <v>QBOT21000_SE044R</v>
      </c>
      <c r="O194" s="16" t="str" cm="1">
        <f t="array" aca="1" ref="O194" ca="1">IF(AND(TEXT(INDIRECT(ADDRESS(ROW()+1,COLUMN($N$2))),"0")=TEXT(Tableau2[[#This Row],[Number]],"0"),Tableau2[[#This Row],[Number]]&lt;&gt;Tableau2[[#This Row],[Parent]]),"Assembly","Part")</f>
        <v>Assembly</v>
      </c>
      <c r="P194" s="16" t="str" cm="1">
        <f t="array" ref="P1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34413802_SCR</v>
      </c>
      <c r="Q194" s="16" t="str" cm="1">
        <f t="array" ref="Q1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94" s="16" t="str" cm="1">
        <f t="array" aca="1" ref="R194" ca="1">_xlfn.IFS(
  AND(Tableau2[[#This Row],[Category]]="Part",Tableau2[[#This Row],[Is_CreoToOracle]]&lt;&gt;""),INDEX(Tableau_LOTS_2[Gestion SAT],Tableau2[[#This Row],[Is_CreoToOracle]]),
  1,""
  )</f>
        <v/>
      </c>
      <c r="S194" s="16" t="str" cm="1">
        <f t="array" aca="1" ref="S1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34413802_SCR</v>
      </c>
      <c r="U194" s="16" t="str" cm="1">
        <f t="array" ref="U194">_xlfn.IFS(
Tableau2[[#This Row],[Is_CreoToOracle]]&lt;&gt;"",INDEX(Tableau_LOTS_2[Description],Tableau2[[#This Row],[Is_CreoToOracle]]),
TRUE,Tableau2[[#This Row],[Name]]
)</f>
        <v>COP 34413802 GVXL UPS NEUTRAL CONNECTION BAR</v>
      </c>
      <c r="V194" s="16" cm="1">
        <f t="array" ref="V1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94" s="16" t="str" cm="1">
        <f t="array" aca="1" ref="W1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94" s="16" t="str">
        <f>TRIM(IF(ISNUMBER(SEARCH(" RAL",Tableau2[[#This Row],[Description]])),MID(Tableau2[[#This Row],[Description]],FIND(" RAL",Tableau2[[#This Row],[Description]]),8),""))</f>
        <v/>
      </c>
      <c r="Y194" s="16" t="str" cm="1">
        <f t="array" aca="1" ref="Y1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4" s="16" t="str" cm="1">
        <f t="array" aca="1" ref="Z1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94" s="16" t="str" cm="1">
        <f t="array" ref="AA194">_xlfn.IFS(
Tableau2[[#This Row],[Is_CreoToOracle]]&lt;&gt;"",INDEX(Tableau_LOTS_2[Critique],Tableau2[[#This Row],[Is_CreoToOracle]]),
TRUE,""
)</f>
        <v/>
      </c>
    </row>
    <row r="195" spans="1:27" s="20" customFormat="1" outlineLevel="2" x14ac:dyDescent="0.25">
      <c r="A195" s="37">
        <v>3</v>
      </c>
      <c r="B195" s="38"/>
      <c r="C195" s="39"/>
      <c r="D195" s="40">
        <v>3</v>
      </c>
      <c r="E195" s="40"/>
      <c r="F195" s="40"/>
      <c r="G195" s="27">
        <v>1</v>
      </c>
      <c r="H195" s="28">
        <v>34413802</v>
      </c>
      <c r="I195" s="40" t="s">
        <v>5703</v>
      </c>
      <c r="J195" s="44">
        <v>1</v>
      </c>
      <c r="K195" s="44" t="s">
        <v>3609</v>
      </c>
      <c r="L195" s="40" t="s">
        <v>5705</v>
      </c>
      <c r="M195" s="27" t="str">
        <f t="shared" si="4"/>
        <v>||</v>
      </c>
      <c r="N195" s="27" t="str" cm="1">
        <f t="array" aca="1" ref="N195" ca="1">IFERROR(LOOKUP(2,1/(INDIRECT(ADDRESS(ROW($A$2),COLUMN($A$2))&amp;":"&amp;ADDRESS(ROW(),COLUMN($A$2)))=(Tableau2[[#This Row],[Level]]-1)),INDIRECT(ADDRESS(ROW($H$2),COLUMN($H$2))&amp;":"&amp;ADDRESS(ROW(),COLUMN($H$2)))),"")</f>
        <v>34413802_SCR</v>
      </c>
      <c r="O195" s="27" t="str" cm="1">
        <f t="array" aca="1" ref="O195" ca="1">IF(AND(TEXT(INDIRECT(ADDRESS(ROW()+1,COLUMN($N$2))),"0")=TEXT(Tableau2[[#This Row],[Number]],"0"),Tableau2[[#This Row],[Number]]&lt;&gt;Tableau2[[#This Row],[Parent]]),"Assembly","Part")</f>
        <v>Part</v>
      </c>
      <c r="P195" s="27" cm="1">
        <f t="array" ref="P1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34413802</v>
      </c>
      <c r="Q195" s="27" t="str" cm="1">
        <f t="array" ref="Q1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95" s="27" t="str" cm="1">
        <f t="array" aca="1" ref="R195" ca="1">_xlfn.IFS(
  AND(Tableau2[[#This Row],[Category]]="Part",Tableau2[[#This Row],[Is_CreoToOracle]]&lt;&gt;""),INDEX(Tableau_LOTS_2[Gestion SAT],Tableau2[[#This Row],[Is_CreoToOracle]]),
  1,""
  )</f>
        <v/>
      </c>
      <c r="S195" s="27" t="str" cm="1">
        <f t="array" aca="1" ref="S1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34413802_01</v>
      </c>
      <c r="U195" s="27" t="str" cm="1">
        <f t="array" ref="U195">_xlfn.IFS(
Tableau2[[#This Row],[Is_CreoToOracle]]&lt;&gt;"",INDEX(Tableau_LOTS_2[Description],Tableau2[[#This Row],[Is_CreoToOracle]]),
TRUE,Tableau2[[#This Row],[Name]]
)</f>
        <v>COP 34413802 GVXL UPS NEUTRAL CONNECTION BAR</v>
      </c>
      <c r="V195" s="27" cm="1">
        <f t="array" ref="V1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95" s="27" t="str" cm="1">
        <f t="array" aca="1" ref="W1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95" s="27" t="str">
        <f>TRIM(IF(ISNUMBER(SEARCH(" RAL",Tableau2[[#This Row],[Description]])),MID(Tableau2[[#This Row],[Description]],FIND(" RAL",Tableau2[[#This Row],[Description]]),8),""))</f>
        <v/>
      </c>
      <c r="Y195" s="27" t="str" cm="1">
        <f t="array" aca="1" ref="Y1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95" s="27" t="str" cm="1">
        <f t="array" aca="1" ref="Z1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95" s="27" t="str" cm="1">
        <f t="array" ref="AA195">_xlfn.IFS(
Tableau2[[#This Row],[Is_CreoToOracle]]&lt;&gt;"",INDEX(Tableau_LOTS_2[Critique],Tableau2[[#This Row],[Is_CreoToOracle]]),
TRUE,""
)</f>
        <v/>
      </c>
    </row>
    <row r="196" spans="1:27" s="20" customFormat="1" outlineLevel="2" x14ac:dyDescent="0.25">
      <c r="A196" s="37">
        <v>3</v>
      </c>
      <c r="B196" s="38"/>
      <c r="C196" s="39"/>
      <c r="D196" s="40">
        <v>3</v>
      </c>
      <c r="E196" s="40"/>
      <c r="F196" s="40"/>
      <c r="G196" s="27">
        <v>2</v>
      </c>
      <c r="H196" s="28" t="s">
        <v>2206</v>
      </c>
      <c r="I196" s="40" t="s">
        <v>5575</v>
      </c>
      <c r="J196" s="40" t="s">
        <v>6</v>
      </c>
      <c r="K196" s="40" t="s">
        <v>3724</v>
      </c>
      <c r="L196" s="40" t="s">
        <v>5576</v>
      </c>
      <c r="M196" s="27" t="str">
        <f t="shared" si="4"/>
        <v>||</v>
      </c>
      <c r="N196" s="27" t="str" cm="1">
        <f t="array" aca="1" ref="N196" ca="1">IFERROR(LOOKUP(2,1/(INDIRECT(ADDRESS(ROW($A$2),COLUMN($A$2))&amp;":"&amp;ADDRESS(ROW(),COLUMN($A$2)))=(Tableau2[[#This Row],[Level]]-1)),INDIRECT(ADDRESS(ROW($H$2),COLUMN($H$2))&amp;":"&amp;ADDRESS(ROW(),COLUMN($H$2)))),"")</f>
        <v>34413802_SCR</v>
      </c>
      <c r="O196" s="27" t="str" cm="1">
        <f t="array" aca="1" ref="O196" ca="1">IF(AND(TEXT(INDIRECT(ADDRESS(ROW()+1,COLUMN($N$2))),"0")=TEXT(Tableau2[[#This Row],[Number]],"0"),Tableau2[[#This Row],[Number]]&lt;&gt;Tableau2[[#This Row],[Parent]]),"Assembly","Part")</f>
        <v>Part</v>
      </c>
      <c r="P196" s="27" t="str" cm="1">
        <f t="array" ref="P1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196" s="27" cm="1">
        <f t="array" ref="Q1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196" s="27" t="str" cm="1">
        <f t="array" aca="1" ref="R196" ca="1">_xlfn.IFS(
  AND(Tableau2[[#This Row],[Category]]="Part",Tableau2[[#This Row],[Is_CreoToOracle]]&lt;&gt;""),INDEX(Tableau_LOTS_2[Gestion SAT],Tableau2[[#This Row],[Is_CreoToOracle]]),
  1,""
  )</f>
        <v>Y</v>
      </c>
      <c r="S196" s="27" t="str" cm="1">
        <f t="array" aca="1" ref="S1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196" s="27" t="str" cm="1">
        <f t="array" ref="U196">_xlfn.IFS(
Tableau2[[#This Row],[Is_CreoToOracle]]&lt;&gt;"",INDEX(Tableau_LOTS_2[Description],Tableau2[[#This Row],[Is_CreoToOracle]]),
TRUE,Tableau2[[#This Row],[Name]]
)</f>
        <v>HUA12374 - Screw MSC HXG ISO4017-M10X30-A2K-8_8 ou VDZ STL</v>
      </c>
      <c r="V196" s="27" cm="1">
        <f t="array" ref="V1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96" s="27" t="str" cm="1">
        <f t="array" aca="1" ref="W1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96" s="27" t="str">
        <f>TRIM(IF(ISNUMBER(SEARCH(" RAL",Tableau2[[#This Row],[Description]])),MID(Tableau2[[#This Row],[Description]],FIND(" RAL",Tableau2[[#This Row],[Description]]),8),""))</f>
        <v/>
      </c>
      <c r="Y196" s="27" t="str" cm="1">
        <f t="array" aca="1" ref="Y1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6" s="27" t="str" cm="1">
        <f t="array" aca="1" ref="Z1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96" s="27" t="str" cm="1">
        <f t="array" ref="AA196">_xlfn.IFS(
Tableau2[[#This Row],[Is_CreoToOracle]]&lt;&gt;"",INDEX(Tableau_LOTS_2[Critique],Tableau2[[#This Row],[Is_CreoToOracle]]),
TRUE,""
)</f>
        <v/>
      </c>
    </row>
    <row r="197" spans="1:27" s="20" customFormat="1" outlineLevel="2" x14ac:dyDescent="0.25">
      <c r="A197" s="37">
        <v>3</v>
      </c>
      <c r="B197" s="38"/>
      <c r="C197" s="39"/>
      <c r="D197" s="40">
        <v>3</v>
      </c>
      <c r="E197" s="40"/>
      <c r="F197" s="40"/>
      <c r="G197" s="27">
        <v>11</v>
      </c>
      <c r="H197" s="28" t="s">
        <v>2775</v>
      </c>
      <c r="I197" s="40" t="s">
        <v>2776</v>
      </c>
      <c r="J197" s="40" t="s">
        <v>6</v>
      </c>
      <c r="K197" s="40"/>
      <c r="L197" s="40" t="s">
        <v>5577</v>
      </c>
      <c r="M197" s="27" t="str">
        <f t="shared" si="4"/>
        <v>||</v>
      </c>
      <c r="N197" s="27" t="str" cm="1">
        <f t="array" aca="1" ref="N197" ca="1">IFERROR(LOOKUP(2,1/(INDIRECT(ADDRESS(ROW($A$2),COLUMN($A$2))&amp;":"&amp;ADDRESS(ROW(),COLUMN($A$2)))=(Tableau2[[#This Row],[Level]]-1)),INDIRECT(ADDRESS(ROW($H$2),COLUMN($H$2))&amp;":"&amp;ADDRESS(ROW(),COLUMN($H$2)))),"")</f>
        <v>34413802_SCR</v>
      </c>
      <c r="O197" s="27" t="str" cm="1">
        <f t="array" aca="1" ref="O197" ca="1">IF(AND(TEXT(INDIRECT(ADDRESS(ROW()+1,COLUMN($N$2))),"0")=TEXT(Tableau2[[#This Row],[Number]],"0"),Tableau2[[#This Row],[Number]]&lt;&gt;Tableau2[[#This Row],[Parent]]),"Assembly","Part")</f>
        <v>Part</v>
      </c>
      <c r="P197" s="27" t="str" cm="1">
        <f t="array" ref="P1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97" s="27" cm="1">
        <f t="array" ref="Q1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97" s="27" t="str" cm="1">
        <f t="array" aca="1" ref="R197" ca="1">_xlfn.IFS(
  AND(Tableau2[[#This Row],[Category]]="Part",Tableau2[[#This Row],[Is_CreoToOracle]]&lt;&gt;""),INDEX(Tableau_LOTS_2[Gestion SAT],Tableau2[[#This Row],[Is_CreoToOracle]]),
  1,""
  )</f>
        <v/>
      </c>
      <c r="S197" s="27" t="str" cm="1">
        <f t="array" aca="1" ref="S1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97" s="27" t="str" cm="1">
        <f t="array" ref="U197">_xlfn.IFS(
Tableau2[[#This Row],[Is_CreoToOracle]]&lt;&gt;"",INDEX(Tableau_LOTS_2[Description],Tableau2[[#This Row],[Is_CreoToOracle]]),
TRUE,Tableau2[[#This Row],[Name]]
)</f>
        <v>1503856 - Washer PL WSH M10 x 20mm x 2mm STL A2K ou VDZ</v>
      </c>
      <c r="V197" s="27" cm="1">
        <f t="array" ref="V1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11</v>
      </c>
      <c r="W197" s="27" t="str" cm="1">
        <f t="array" aca="1" ref="W1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97" s="27" t="str">
        <f>TRIM(IF(ISNUMBER(SEARCH(" RAL",Tableau2[[#This Row],[Description]])),MID(Tableau2[[#This Row],[Description]],FIND(" RAL",Tableau2[[#This Row],[Description]]),8),""))</f>
        <v/>
      </c>
      <c r="Y197" s="27" t="str" cm="1">
        <f t="array" aca="1" ref="Y1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7" s="27" t="str" cm="1">
        <f t="array" aca="1" ref="Z1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97" s="27" t="str" cm="1">
        <f t="array" ref="AA197">_xlfn.IFS(
Tableau2[[#This Row],[Is_CreoToOracle]]&lt;&gt;"",INDEX(Tableau_LOTS_2[Critique],Tableau2[[#This Row],[Is_CreoToOracle]]),
TRUE,""
)</f>
        <v/>
      </c>
    </row>
    <row r="198" spans="1:27" s="20" customFormat="1" outlineLevel="2" x14ac:dyDescent="0.25">
      <c r="A198" s="37">
        <v>3</v>
      </c>
      <c r="B198" s="38"/>
      <c r="C198" s="39"/>
      <c r="D198" s="40">
        <v>3</v>
      </c>
      <c r="E198" s="40"/>
      <c r="F198" s="40"/>
      <c r="G198" s="27">
        <v>9</v>
      </c>
      <c r="H198" s="28" t="s">
        <v>2237</v>
      </c>
      <c r="I198" s="40" t="s">
        <v>5706</v>
      </c>
      <c r="J198" s="40" t="s">
        <v>6</v>
      </c>
      <c r="K198" s="40"/>
      <c r="L198" s="40"/>
      <c r="M198" s="27" t="str">
        <f t="shared" ref="M198:M249" si="5">"||"</f>
        <v>||</v>
      </c>
      <c r="N198" s="27" t="str" cm="1">
        <f t="array" aca="1" ref="N198" ca="1">IFERROR(LOOKUP(2,1/(INDIRECT(ADDRESS(ROW($A$2),COLUMN($A$2))&amp;":"&amp;ADDRESS(ROW(),COLUMN($A$2)))=(Tableau2[[#This Row],[Level]]-1)),INDIRECT(ADDRESS(ROW($H$2),COLUMN($H$2))&amp;":"&amp;ADDRESS(ROW(),COLUMN($H$2)))),"")</f>
        <v>34413802_SCR</v>
      </c>
      <c r="O198" s="27" t="str" cm="1">
        <f t="array" aca="1" ref="O198" ca="1">IF(AND(TEXT(INDIRECT(ADDRESS(ROW()+1,COLUMN($N$2))),"0")=TEXT(Tableau2[[#This Row],[Number]],"0"),Tableau2[[#This Row],[Number]]&lt;&gt;Tableau2[[#This Row],[Parent]]),"Assembly","Part")</f>
        <v>Part</v>
      </c>
      <c r="P198" s="27" t="str" cm="1">
        <f t="array" ref="P19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ISO4017-M10X80-A2K-8_8</v>
      </c>
      <c r="Q198" s="27" cm="1">
        <f t="array" ref="Q19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1201</v>
      </c>
      <c r="R198" s="27" t="str" cm="1">
        <f t="array" aca="1" ref="R198" ca="1">_xlfn.IFS(
  AND(Tableau2[[#This Row],[Category]]="Part",Tableau2[[#This Row],[Is_CreoToOracle]]&lt;&gt;""),INDEX(Tableau_LOTS_2[Gestion SAT],Tableau2[[#This Row],[Is_CreoToOracle]]),
  1,""
  )</f>
        <v>Y</v>
      </c>
      <c r="S198" s="27" t="str" cm="1">
        <f t="array" aca="1" ref="S19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HUA14604</v>
      </c>
      <c r="U198" s="27" t="str" cm="1">
        <f t="array" ref="U198">_xlfn.IFS(
Tableau2[[#This Row],[Is_CreoToOracle]]&lt;&gt;"",INDEX(Tableau_LOTS_2[Description],Tableau2[[#This Row],[Is_CreoToOracle]]),
TRUE,Tableau2[[#This Row],[Name]]
)</f>
        <v>HUA14604 - Screw MSC HXG ISO4017-M10X80-A2K-8_8 ou VDZ STL</v>
      </c>
      <c r="V198" s="27" cm="1">
        <f t="array" ref="V19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98" s="27" t="str" cm="1">
        <f t="array" aca="1" ref="W19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98" s="27" t="str">
        <f>TRIM(IF(ISNUMBER(SEARCH(" RAL",Tableau2[[#This Row],[Description]])),MID(Tableau2[[#This Row],[Description]],FIND(" RAL",Tableau2[[#This Row],[Description]]),8),""))</f>
        <v/>
      </c>
      <c r="Y198" s="27" t="str" cm="1">
        <f t="array" aca="1" ref="Y19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8" s="27" t="str" cm="1">
        <f t="array" aca="1" ref="Z19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98" s="27" t="str" cm="1">
        <f t="array" ref="AA198">_xlfn.IFS(
Tableau2[[#This Row],[Is_CreoToOracle]]&lt;&gt;"",INDEX(Tableau_LOTS_2[Critique],Tableau2[[#This Row],[Is_CreoToOracle]]),
TRUE,""
)</f>
        <v/>
      </c>
    </row>
    <row r="199" spans="1:27" s="20" customFormat="1" outlineLevel="2" x14ac:dyDescent="0.25">
      <c r="A199" s="37">
        <v>3</v>
      </c>
      <c r="B199" s="38"/>
      <c r="C199" s="39"/>
      <c r="D199" s="40">
        <v>3</v>
      </c>
      <c r="E199" s="40"/>
      <c r="F199" s="40"/>
      <c r="G199" s="27">
        <v>18</v>
      </c>
      <c r="H199" s="28" t="s">
        <v>2751</v>
      </c>
      <c r="I199" s="40" t="s">
        <v>2753</v>
      </c>
      <c r="J199" s="40" t="s">
        <v>6</v>
      </c>
      <c r="K199" s="40"/>
      <c r="L199" s="40" t="s">
        <v>5628</v>
      </c>
      <c r="M199" s="27" t="str">
        <f t="shared" si="5"/>
        <v>||</v>
      </c>
      <c r="N199" s="27" t="str" cm="1">
        <f t="array" aca="1" ref="N199" ca="1">IFERROR(LOOKUP(2,1/(INDIRECT(ADDRESS(ROW($A$2),COLUMN($A$2))&amp;":"&amp;ADDRESS(ROW(),COLUMN($A$2)))=(Tableau2[[#This Row],[Level]]-1)),INDIRECT(ADDRESS(ROW($H$2),COLUMN($H$2))&amp;":"&amp;ADDRESS(ROW(),COLUMN($H$2)))),"")</f>
        <v>34413802_SCR</v>
      </c>
      <c r="O199" s="27" t="str" cm="1">
        <f t="array" aca="1" ref="O199" ca="1">IF(AND(TEXT(INDIRECT(ADDRESS(ROW()+1,COLUMN($N$2))),"0")=TEXT(Tableau2[[#This Row],[Number]],"0"),Tableau2[[#This Row],[Number]]&lt;&gt;Tableau2[[#This Row],[Parent]]),"Assembly","Part")</f>
        <v>Part</v>
      </c>
      <c r="P199" s="27" t="str" cm="1">
        <f t="array" ref="P19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99" s="27" cm="1">
        <f t="array" ref="Q19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99" s="27" t="str" cm="1">
        <f t="array" aca="1" ref="R199" ca="1">_xlfn.IFS(
  AND(Tableau2[[#This Row],[Category]]="Part",Tableau2[[#This Row],[Is_CreoToOracle]]&lt;&gt;""),INDEX(Tableau_LOTS_2[Gestion SAT],Tableau2[[#This Row],[Is_CreoToOracle]]),
  1,""
  )</f>
        <v>Y</v>
      </c>
      <c r="S199" s="27" t="str" cm="1">
        <f t="array" aca="1" ref="S19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99" s="27" t="str" cm="1">
        <f t="array" ref="U199">_xlfn.IFS(
Tableau2[[#This Row],[Is_CreoToOracle]]&lt;&gt;"",INDEX(Tableau_LOTS_2[Description],Tableau2[[#This Row],[Is_CreoToOracle]]),
TRUE,Tableau2[[#This Row],[Name]]
)</f>
        <v>HUA12590 - Washer SD CON SPRG M10 x 22mm x 1.6mm A2 INOX</v>
      </c>
      <c r="V199" s="27" cm="1">
        <f t="array" ref="V19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18</v>
      </c>
      <c r="W199" s="27" t="str" cm="1">
        <f t="array" aca="1" ref="W19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99" s="27" t="str">
        <f>TRIM(IF(ISNUMBER(SEARCH(" RAL",Tableau2[[#This Row],[Description]])),MID(Tableau2[[#This Row],[Description]],FIND(" RAL",Tableau2[[#This Row],[Description]]),8),""))</f>
        <v/>
      </c>
      <c r="Y199" s="27" t="str" cm="1">
        <f t="array" aca="1" ref="Y19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9" s="27" t="str" cm="1">
        <f t="array" aca="1" ref="Z19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99" s="27" t="str" cm="1">
        <f t="array" ref="AA199">_xlfn.IFS(
Tableau2[[#This Row],[Is_CreoToOracle]]&lt;&gt;"",INDEX(Tableau_LOTS_2[Critique],Tableau2[[#This Row],[Is_CreoToOracle]]),
TRUE,""
)</f>
        <v/>
      </c>
    </row>
    <row r="200" spans="1:27" s="20" customFormat="1" outlineLevel="2" x14ac:dyDescent="0.25">
      <c r="A200" s="37">
        <v>3</v>
      </c>
      <c r="B200" s="38"/>
      <c r="C200" s="39"/>
      <c r="D200" s="40">
        <v>3</v>
      </c>
      <c r="E200" s="40"/>
      <c r="F200" s="40"/>
      <c r="G200" s="27">
        <v>9</v>
      </c>
      <c r="H200" s="28" t="s">
        <v>3372</v>
      </c>
      <c r="I200" s="40" t="s">
        <v>5678</v>
      </c>
      <c r="J200" s="40" t="s">
        <v>6</v>
      </c>
      <c r="K200" s="40" t="s">
        <v>58</v>
      </c>
      <c r="L200" s="40" t="s">
        <v>5679</v>
      </c>
      <c r="M200" s="27" t="str">
        <f t="shared" si="5"/>
        <v>||</v>
      </c>
      <c r="N200" s="27" t="str" cm="1">
        <f t="array" aca="1" ref="N200" ca="1">IFERROR(LOOKUP(2,1/(INDIRECT(ADDRESS(ROW($A$2),COLUMN($A$2))&amp;":"&amp;ADDRESS(ROW(),COLUMN($A$2)))=(Tableau2[[#This Row],[Level]]-1)),INDIRECT(ADDRESS(ROW($H$2),COLUMN($H$2))&amp;":"&amp;ADDRESS(ROW(),COLUMN($H$2)))),"")</f>
        <v>34413802_SCR</v>
      </c>
      <c r="O200" s="27" t="str" cm="1">
        <f t="array" aca="1" ref="O200" ca="1">IF(AND(TEXT(INDIRECT(ADDRESS(ROW()+1,COLUMN($N$2))),"0")=TEXT(Tableau2[[#This Row],[Number]],"0"),Tableau2[[#This Row],[Number]]&lt;&gt;Tableau2[[#This Row],[Parent]]),"Assembly","Part")</f>
        <v>Part</v>
      </c>
      <c r="P200" s="27" t="str" cm="1">
        <f t="array" ref="P20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200" s="27" cm="1">
        <f t="array" ref="Q20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200" s="27" t="str" cm="1">
        <f t="array" aca="1" ref="R200" ca="1">_xlfn.IFS(
  AND(Tableau2[[#This Row],[Category]]="Part",Tableau2[[#This Row],[Is_CreoToOracle]]&lt;&gt;""),INDEX(Tableau_LOTS_2[Gestion SAT],Tableau2[[#This Row],[Is_CreoToOracle]]),
  1,""
  )</f>
        <v/>
      </c>
      <c r="S200" s="27" t="str" cm="1">
        <f t="array" aca="1" ref="S20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200" s="27" t="str" cm="1">
        <f t="array" ref="U200">_xlfn.IFS(
Tableau2[[#This Row],[Is_CreoToOracle]]&lt;&gt;"",INDEX(Tableau_LOTS_2[Description],Tableau2[[#This Row],[Is_CreoToOracle]]),
TRUE,Tableau2[[#This Row],[Name]]
)</f>
        <v>TOWLOK ECROU+RONDELLE AUTOFREINE IMPERDABLE AC-ZI M10</v>
      </c>
      <c r="V200" s="27" cm="1">
        <f t="array" ref="V20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00" s="27" t="str" cm="1">
        <f t="array" aca="1" ref="W20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00" s="27" t="str">
        <f>TRIM(IF(ISNUMBER(SEARCH(" RAL",Tableau2[[#This Row],[Description]])),MID(Tableau2[[#This Row],[Description]],FIND(" RAL",Tableau2[[#This Row],[Description]]),8),""))</f>
        <v/>
      </c>
      <c r="Y200" s="27" t="str" cm="1">
        <f t="array" aca="1" ref="Y20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0" s="27" t="str" cm="1">
        <f t="array" aca="1" ref="Z20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0" s="27" t="str" cm="1">
        <f t="array" ref="AA200">_xlfn.IFS(
Tableau2[[#This Row],[Is_CreoToOracle]]&lt;&gt;"",INDEX(Tableau_LOTS_2[Critique],Tableau2[[#This Row],[Is_CreoToOracle]]),
TRUE,""
)</f>
        <v/>
      </c>
    </row>
    <row r="201" spans="1:27" s="20" customFormat="1" outlineLevel="1" x14ac:dyDescent="0.25">
      <c r="A201" s="37">
        <v>2</v>
      </c>
      <c r="B201" s="38"/>
      <c r="C201" s="39">
        <v>2</v>
      </c>
      <c r="D201" s="39"/>
      <c r="E201" s="39"/>
      <c r="F201" s="39"/>
      <c r="G201" s="30">
        <v>2</v>
      </c>
      <c r="H201" s="31">
        <v>34413818</v>
      </c>
      <c r="I201" s="39" t="s">
        <v>5707</v>
      </c>
      <c r="J201" s="48">
        <v>1</v>
      </c>
      <c r="K201" s="48" t="s">
        <v>3609</v>
      </c>
      <c r="L201" s="39" t="s">
        <v>5708</v>
      </c>
      <c r="M201" s="30" t="str">
        <f t="shared" si="5"/>
        <v>||</v>
      </c>
      <c r="N201" s="30" t="str" cm="1">
        <f t="array" aca="1" ref="N201" ca="1">IFERROR(LOOKUP(2,1/(INDIRECT(ADDRESS(ROW($A$2),COLUMN($A$2))&amp;":"&amp;ADDRESS(ROW(),COLUMN($A$2)))=(Tableau2[[#This Row],[Level]]-1)),INDIRECT(ADDRESS(ROW($H$2),COLUMN($H$2))&amp;":"&amp;ADDRESS(ROW(),COLUMN($H$2)))),"")</f>
        <v>QBOT21000_SE044R</v>
      </c>
      <c r="O201" s="30" t="str" cm="1">
        <f t="array" aca="1" ref="O201" ca="1">IF(AND(TEXT(INDIRECT(ADDRESS(ROW()+1,COLUMN($N$2))),"0")=TEXT(Tableau2[[#This Row],[Number]],"0"),Tableau2[[#This Row],[Number]]&lt;&gt;Tableau2[[#This Row],[Parent]]),"Assembly","Part")</f>
        <v>Part</v>
      </c>
      <c r="P201" s="30" cm="1">
        <f t="array" ref="P20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34413818</v>
      </c>
      <c r="Q201" s="30" t="str" cm="1">
        <f t="array" ref="Q20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01" s="30" t="str" cm="1">
        <f t="array" aca="1" ref="R201" ca="1">_xlfn.IFS(
  AND(Tableau2[[#This Row],[Category]]="Part",Tableau2[[#This Row],[Is_CreoToOracle]]&lt;&gt;""),INDEX(Tableau_LOTS_2[Gestion SAT],Tableau2[[#This Row],[Is_CreoToOracle]]),
  1,""
  )</f>
        <v/>
      </c>
      <c r="S201" s="30" t="str" cm="1">
        <f t="array" aca="1" ref="S20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1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34413818_01</v>
      </c>
      <c r="U201" s="30" t="str" cm="1">
        <f t="array" ref="U201">_xlfn.IFS(
Tableau2[[#This Row],[Is_CreoToOracle]]&lt;&gt;"",INDEX(Tableau_LOTS_2[Description],Tableau2[[#This Row],[Is_CreoToOracle]]),
TRUE,Tableau2[[#This Row],[Name]]
)</f>
        <v>COP 34413818 GVXL UPS BUSBAR NEUTRAL 4</v>
      </c>
      <c r="V201" s="30" cm="1">
        <f t="array" ref="V20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01" s="30" t="str" cm="1">
        <f t="array" aca="1" ref="W20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01" s="30" t="str">
        <f>TRIM(IF(ISNUMBER(SEARCH(" RAL",Tableau2[[#This Row],[Description]])),MID(Tableau2[[#This Row],[Description]],FIND(" RAL",Tableau2[[#This Row],[Description]]),8),""))</f>
        <v/>
      </c>
      <c r="Y201" s="30" t="str" cm="1">
        <f t="array" aca="1" ref="Y20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01" s="30" t="str" cm="1">
        <f t="array" aca="1" ref="Z20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1" s="30" t="str" cm="1">
        <f t="array" ref="AA201">_xlfn.IFS(
Tableau2[[#This Row],[Is_CreoToOracle]]&lt;&gt;"",INDEX(Tableau_LOTS_2[Critique],Tableau2[[#This Row],[Is_CreoToOracle]]),
TRUE,""
)</f>
        <v/>
      </c>
    </row>
    <row r="202" spans="1:27" s="14" customFormat="1" outlineLevel="1" x14ac:dyDescent="0.25">
      <c r="A202" s="32">
        <v>2</v>
      </c>
      <c r="B202" s="34"/>
      <c r="C202" s="35">
        <v>2</v>
      </c>
      <c r="D202" s="35"/>
      <c r="E202" s="35"/>
      <c r="F202" s="35"/>
      <c r="G202" s="16">
        <v>1</v>
      </c>
      <c r="H202" s="26" t="s">
        <v>5917</v>
      </c>
      <c r="I202" s="35" t="s">
        <v>5709</v>
      </c>
      <c r="J202" s="46">
        <v>1</v>
      </c>
      <c r="K202" s="35"/>
      <c r="L202" s="35" t="s">
        <v>5710</v>
      </c>
      <c r="M202" s="16" t="str">
        <f t="shared" si="5"/>
        <v>||</v>
      </c>
      <c r="N202" s="16" t="str" cm="1">
        <f t="array" aca="1" ref="N202" ca="1">IFERROR(LOOKUP(2,1/(INDIRECT(ADDRESS(ROW($A$2),COLUMN($A$2))&amp;":"&amp;ADDRESS(ROW(),COLUMN($A$2)))=(Tableau2[[#This Row],[Level]]-1)),INDIRECT(ADDRESS(ROW($H$2),COLUMN($H$2))&amp;":"&amp;ADDRESS(ROW(),COLUMN($H$2)))),"")</f>
        <v>QBOT21000_SE044R</v>
      </c>
      <c r="O202" s="16" t="str" cm="1">
        <f t="array" aca="1" ref="O202" ca="1">IF(AND(TEXT(INDIRECT(ADDRESS(ROW()+1,COLUMN($N$2))),"0")=TEXT(Tableau2[[#This Row],[Number]],"0"),Tableau2[[#This Row],[Number]]&lt;&gt;Tableau2[[#This Row],[Parent]]),"Assembly","Part")</f>
        <v>Assembly</v>
      </c>
      <c r="P202" s="16" t="str" cm="1">
        <f t="array" ref="P20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34413996_SCR2</v>
      </c>
      <c r="Q202" s="16" t="str" cm="1">
        <f t="array" ref="Q20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02" s="16" t="str" cm="1">
        <f t="array" aca="1" ref="R202" ca="1">_xlfn.IFS(
  AND(Tableau2[[#This Row],[Category]]="Part",Tableau2[[#This Row],[Is_CreoToOracle]]&lt;&gt;""),INDEX(Tableau_LOTS_2[Gestion SAT],Tableau2[[#This Row],[Is_CreoToOracle]]),
  1,""
  )</f>
        <v/>
      </c>
      <c r="S202" s="16" t="str" cm="1">
        <f t="array" aca="1" ref="S20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2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34413996_SCR2</v>
      </c>
      <c r="U202" s="16" t="str" cm="1">
        <f t="array" ref="U202">_xlfn.IFS(
Tableau2[[#This Row],[Is_CreoToOracle]]&lt;&gt;"",INDEX(Tableau_LOTS_2[Description],Tableau2[[#This Row],[Is_CreoToOracle]]),
TRUE,Tableau2[[#This Row],[Name]]
)</f>
        <v>PLA 34413966 GVXL UPS DOUBLE BAR SPACER + SCREWS</v>
      </c>
      <c r="V202" s="16" cm="1">
        <f t="array" ref="V20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02" s="16" t="str" cm="1">
        <f t="array" aca="1" ref="W20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02" s="16" t="str">
        <f>TRIM(IF(ISNUMBER(SEARCH(" RAL",Tableau2[[#This Row],[Description]])),MID(Tableau2[[#This Row],[Description]],FIND(" RAL",Tableau2[[#This Row],[Description]]),8),""))</f>
        <v/>
      </c>
      <c r="Y202" s="16" t="str" cm="1">
        <f t="array" aca="1" ref="Y20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2" s="16" t="str" cm="1">
        <f t="array" aca="1" ref="Z20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02" s="16" t="str" cm="1">
        <f t="array" ref="AA202">_xlfn.IFS(
Tableau2[[#This Row],[Is_CreoToOracle]]&lt;&gt;"",INDEX(Tableau_LOTS_2[Critique],Tableau2[[#This Row],[Is_CreoToOracle]]),
TRUE,""
)</f>
        <v/>
      </c>
    </row>
    <row r="203" spans="1:27" s="20" customFormat="1" outlineLevel="2" x14ac:dyDescent="0.25">
      <c r="A203" s="37">
        <v>3</v>
      </c>
      <c r="B203" s="38"/>
      <c r="C203" s="39"/>
      <c r="D203" s="40">
        <v>3</v>
      </c>
      <c r="E203" s="40"/>
      <c r="F203" s="40"/>
      <c r="G203" s="27">
        <v>1</v>
      </c>
      <c r="H203" s="28">
        <v>34413996</v>
      </c>
      <c r="I203" s="40" t="s">
        <v>5662</v>
      </c>
      <c r="J203" s="44">
        <v>1</v>
      </c>
      <c r="K203" s="40" t="s">
        <v>3693</v>
      </c>
      <c r="L203" s="40" t="s">
        <v>5663</v>
      </c>
      <c r="M203" s="27" t="str">
        <f t="shared" si="5"/>
        <v>||</v>
      </c>
      <c r="N203" s="27" t="str" cm="1">
        <f t="array" aca="1" ref="N203" ca="1">IFERROR(LOOKUP(2,1/(INDIRECT(ADDRESS(ROW($A$2),COLUMN($A$2))&amp;":"&amp;ADDRESS(ROW(),COLUMN($A$2)))=(Tableau2[[#This Row],[Level]]-1)),INDIRECT(ADDRESS(ROW($H$2),COLUMN($H$2))&amp;":"&amp;ADDRESS(ROW(),COLUMN($H$2)))),"")</f>
        <v>34413996_SCR2</v>
      </c>
      <c r="O203" s="27" t="str" cm="1">
        <f t="array" aca="1" ref="O203" ca="1">IF(AND(TEXT(INDIRECT(ADDRESS(ROW()+1,COLUMN($N$2))),"0")=TEXT(Tableau2[[#This Row],[Number]],"0"),Tableau2[[#This Row],[Number]]&lt;&gt;Tableau2[[#This Row],[Parent]]),"Assembly","Part")</f>
        <v>Part</v>
      </c>
      <c r="P203" s="27" cm="1">
        <f t="array" ref="P20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</v>
      </c>
      <c r="Q203" s="27" t="str" cm="1">
        <f t="array" ref="Q20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03" s="27" t="str" cm="1">
        <f t="array" aca="1" ref="R203" ca="1">_xlfn.IFS(
  AND(Tableau2[[#This Row],[Category]]="Part",Tableau2[[#This Row],[Is_CreoToOracle]]&lt;&gt;""),INDEX(Tableau_LOTS_2[Gestion SAT],Tableau2[[#This Row],[Is_CreoToOracle]]),
  1,""
  )</f>
        <v/>
      </c>
      <c r="S203" s="27" t="str" cm="1">
        <f t="array" aca="1" ref="S20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34413996_01</v>
      </c>
      <c r="U203" s="27" t="str" cm="1">
        <f t="array" ref="U203">_xlfn.IFS(
Tableau2[[#This Row],[Is_CreoToOracle]]&lt;&gt;"",INDEX(Tableau_LOTS_2[Description],Tableau2[[#This Row],[Is_CreoToOracle]]),
TRUE,Tableau2[[#This Row],[Name]]
)</f>
        <v>PLA 34413966 GVXL UPS DOUBLE BAR SPACER</v>
      </c>
      <c r="V203" s="27" cm="1">
        <f t="array" ref="V20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03" s="27" t="str" cm="1">
        <f t="array" aca="1" ref="W20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03" s="27" t="str">
        <f>TRIM(IF(ISNUMBER(SEARCH(" RAL",Tableau2[[#This Row],[Description]])),MID(Tableau2[[#This Row],[Description]],FIND(" RAL",Tableau2[[#This Row],[Description]]),8),""))</f>
        <v/>
      </c>
      <c r="Y203" s="27" t="str" cm="1">
        <f t="array" aca="1" ref="Y20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03" s="27" t="str" cm="1">
        <f t="array" aca="1" ref="Z20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3" s="27" t="str" cm="1">
        <f t="array" ref="AA203">_xlfn.IFS(
Tableau2[[#This Row],[Is_CreoToOracle]]&lt;&gt;"",INDEX(Tableau_LOTS_2[Critique],Tableau2[[#This Row],[Is_CreoToOracle]]),
TRUE,""
)</f>
        <v/>
      </c>
    </row>
    <row r="204" spans="1:27" s="20" customFormat="1" outlineLevel="2" x14ac:dyDescent="0.25">
      <c r="A204" s="37">
        <v>3</v>
      </c>
      <c r="B204" s="38"/>
      <c r="C204" s="39"/>
      <c r="D204" s="40">
        <v>3</v>
      </c>
      <c r="E204" s="40"/>
      <c r="F204" s="40"/>
      <c r="G204" s="27">
        <v>3</v>
      </c>
      <c r="H204" s="28" t="s">
        <v>2234</v>
      </c>
      <c r="I204" s="40" t="s">
        <v>5711</v>
      </c>
      <c r="J204" s="40" t="s">
        <v>6</v>
      </c>
      <c r="K204" s="40" t="s">
        <v>3724</v>
      </c>
      <c r="L204" s="40" t="s">
        <v>5712</v>
      </c>
      <c r="M204" s="27" t="str">
        <f t="shared" si="5"/>
        <v>||</v>
      </c>
      <c r="N204" s="27" t="str" cm="1">
        <f t="array" aca="1" ref="N204" ca="1">IFERROR(LOOKUP(2,1/(INDIRECT(ADDRESS(ROW($A$2),COLUMN($A$2))&amp;":"&amp;ADDRESS(ROW(),COLUMN($A$2)))=(Tableau2[[#This Row],[Level]]-1)),INDIRECT(ADDRESS(ROW($H$2),COLUMN($H$2))&amp;":"&amp;ADDRESS(ROW(),COLUMN($H$2)))),"")</f>
        <v>34413996_SCR2</v>
      </c>
      <c r="O204" s="27" t="str" cm="1">
        <f t="array" aca="1" ref="O204" ca="1">IF(AND(TEXT(INDIRECT(ADDRESS(ROW()+1,COLUMN($N$2))),"0")=TEXT(Tableau2[[#This Row],[Number]],"0"),Tableau2[[#This Row],[Number]]&lt;&gt;Tableau2[[#This Row],[Parent]]),"Assembly","Part")</f>
        <v>Part</v>
      </c>
      <c r="P204" s="27" t="str" cm="1">
        <f t="array" ref="P20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ISO4017-M10X70-A2K-8_8</v>
      </c>
      <c r="Q204" s="27" cm="1">
        <f t="array" ref="Q20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1200</v>
      </c>
      <c r="R204" s="27" t="str" cm="1">
        <f t="array" aca="1" ref="R204" ca="1">_xlfn.IFS(
  AND(Tableau2[[#This Row],[Category]]="Part",Tableau2[[#This Row],[Is_CreoToOracle]]&lt;&gt;""),INDEX(Tableau_LOTS_2[Gestion SAT],Tableau2[[#This Row],[Is_CreoToOracle]]),
  1,""
  )</f>
        <v/>
      </c>
      <c r="S204" s="27" t="str" cm="1">
        <f t="array" aca="1" ref="S20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HUA14602</v>
      </c>
      <c r="U204" s="27" t="str" cm="1">
        <f t="array" ref="U204">_xlfn.IFS(
Tableau2[[#This Row],[Is_CreoToOracle]]&lt;&gt;"",INDEX(Tableau_LOTS_2[Description],Tableau2[[#This Row],[Is_CreoToOracle]]),
TRUE,Tableau2[[#This Row],[Name]]
)</f>
        <v>HUA14602 - Screw MSC HXG ISO4017-M10X70-A2K-8_8 ou VDZ STL</v>
      </c>
      <c r="V204" s="27" cm="1">
        <f t="array" ref="V20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04" s="27" t="str" cm="1">
        <f t="array" aca="1" ref="W20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04" s="27" t="str">
        <f>TRIM(IF(ISNUMBER(SEARCH(" RAL",Tableau2[[#This Row],[Description]])),MID(Tableau2[[#This Row],[Description]],FIND(" RAL",Tableau2[[#This Row],[Description]]),8),""))</f>
        <v/>
      </c>
      <c r="Y204" s="27" t="str" cm="1">
        <f t="array" aca="1" ref="Y20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4" s="27" t="str" cm="1">
        <f t="array" aca="1" ref="Z20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4" s="27" t="str" cm="1">
        <f t="array" ref="AA204">_xlfn.IFS(
Tableau2[[#This Row],[Is_CreoToOracle]]&lt;&gt;"",INDEX(Tableau_LOTS_2[Critique],Tableau2[[#This Row],[Is_CreoToOracle]]),
TRUE,""
)</f>
        <v/>
      </c>
    </row>
    <row r="205" spans="1:27" s="20" customFormat="1" outlineLevel="2" x14ac:dyDescent="0.25">
      <c r="A205" s="37">
        <v>3</v>
      </c>
      <c r="B205" s="38"/>
      <c r="C205" s="39"/>
      <c r="D205" s="40">
        <v>3</v>
      </c>
      <c r="E205" s="40"/>
      <c r="F205" s="40"/>
      <c r="G205" s="27">
        <v>6</v>
      </c>
      <c r="H205" s="28" t="s">
        <v>2775</v>
      </c>
      <c r="I205" s="40" t="s">
        <v>2776</v>
      </c>
      <c r="J205" s="40" t="s">
        <v>6</v>
      </c>
      <c r="K205" s="40"/>
      <c r="L205" s="40" t="s">
        <v>5577</v>
      </c>
      <c r="M205" s="27" t="str">
        <f t="shared" si="5"/>
        <v>||</v>
      </c>
      <c r="N205" s="27" t="str" cm="1">
        <f t="array" aca="1" ref="N205" ca="1">IFERROR(LOOKUP(2,1/(INDIRECT(ADDRESS(ROW($A$2),COLUMN($A$2))&amp;":"&amp;ADDRESS(ROW(),COLUMN($A$2)))=(Tableau2[[#This Row],[Level]]-1)),INDIRECT(ADDRESS(ROW($H$2),COLUMN($H$2))&amp;":"&amp;ADDRESS(ROW(),COLUMN($H$2)))),"")</f>
        <v>34413996_SCR2</v>
      </c>
      <c r="O205" s="27" t="str" cm="1">
        <f t="array" aca="1" ref="O205" ca="1">IF(AND(TEXT(INDIRECT(ADDRESS(ROW()+1,COLUMN($N$2))),"0")=TEXT(Tableau2[[#This Row],[Number]],"0"),Tableau2[[#This Row],[Number]]&lt;&gt;Tableau2[[#This Row],[Parent]]),"Assembly","Part")</f>
        <v>Part</v>
      </c>
      <c r="P205" s="27" t="str" cm="1">
        <f t="array" ref="P20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05" s="27" cm="1">
        <f t="array" ref="Q20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05" s="27" t="str" cm="1">
        <f t="array" aca="1" ref="R205" ca="1">_xlfn.IFS(
  AND(Tableau2[[#This Row],[Category]]="Part",Tableau2[[#This Row],[Is_CreoToOracle]]&lt;&gt;""),INDEX(Tableau_LOTS_2[Gestion SAT],Tableau2[[#This Row],[Is_CreoToOracle]]),
  1,""
  )</f>
        <v/>
      </c>
      <c r="S205" s="27" t="str" cm="1">
        <f t="array" aca="1" ref="S20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05" s="27" t="str" cm="1">
        <f t="array" ref="U205">_xlfn.IFS(
Tableau2[[#This Row],[Is_CreoToOracle]]&lt;&gt;"",INDEX(Tableau_LOTS_2[Description],Tableau2[[#This Row],[Is_CreoToOracle]]),
TRUE,Tableau2[[#This Row],[Name]]
)</f>
        <v>1503856 - Washer PL WSH M10 x 20mm x 2mm STL A2K ou VDZ</v>
      </c>
      <c r="V205" s="27" cm="1">
        <f t="array" ref="V20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05" s="27" t="str" cm="1">
        <f t="array" aca="1" ref="W20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05" s="27" t="str">
        <f>TRIM(IF(ISNUMBER(SEARCH(" RAL",Tableau2[[#This Row],[Description]])),MID(Tableau2[[#This Row],[Description]],FIND(" RAL",Tableau2[[#This Row],[Description]]),8),""))</f>
        <v/>
      </c>
      <c r="Y205" s="27" t="str" cm="1">
        <f t="array" aca="1" ref="Y20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5" s="27" t="str" cm="1">
        <f t="array" aca="1" ref="Z20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5" s="27" t="str" cm="1">
        <f t="array" ref="AA205">_xlfn.IFS(
Tableau2[[#This Row],[Is_CreoToOracle]]&lt;&gt;"",INDEX(Tableau_LOTS_2[Critique],Tableau2[[#This Row],[Is_CreoToOracle]]),
TRUE,""
)</f>
        <v/>
      </c>
    </row>
    <row r="206" spans="1:27" s="20" customFormat="1" outlineLevel="2" x14ac:dyDescent="0.25">
      <c r="A206" s="37">
        <v>3</v>
      </c>
      <c r="B206" s="38"/>
      <c r="C206" s="39"/>
      <c r="D206" s="40">
        <v>3</v>
      </c>
      <c r="E206" s="40"/>
      <c r="F206" s="40"/>
      <c r="G206" s="27">
        <v>3</v>
      </c>
      <c r="H206" s="28" t="s">
        <v>2432</v>
      </c>
      <c r="I206" s="40" t="s">
        <v>2433</v>
      </c>
      <c r="J206" s="40" t="s">
        <v>6</v>
      </c>
      <c r="K206" s="40" t="s">
        <v>58</v>
      </c>
      <c r="L206" s="40" t="s">
        <v>5578</v>
      </c>
      <c r="M206" s="27" t="str">
        <f t="shared" si="5"/>
        <v>||</v>
      </c>
      <c r="N206" s="27" t="str" cm="1">
        <f t="array" aca="1" ref="N206" ca="1">IFERROR(LOOKUP(2,1/(INDIRECT(ADDRESS(ROW($A$2),COLUMN($A$2))&amp;":"&amp;ADDRESS(ROW(),COLUMN($A$2)))=(Tableau2[[#This Row],[Level]]-1)),INDIRECT(ADDRESS(ROW($H$2),COLUMN($H$2))&amp;":"&amp;ADDRESS(ROW(),COLUMN($H$2)))),"")</f>
        <v>34413996_SCR2</v>
      </c>
      <c r="O206" s="27" t="str" cm="1">
        <f t="array" aca="1" ref="O206" ca="1">IF(AND(TEXT(INDIRECT(ADDRESS(ROW()+1,COLUMN($N$2))),"0")=TEXT(Tableau2[[#This Row],[Number]],"0"),Tableau2[[#This Row],[Number]]&lt;&gt;Tableau2[[#This Row],[Parent]]),"Assembly","Part")</f>
        <v>Part</v>
      </c>
      <c r="P206" s="27" t="str" cm="1">
        <f t="array" ref="P20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206" s="27" cm="1">
        <f t="array" ref="Q20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206" s="27" t="str" cm="1">
        <f t="array" aca="1" ref="R206" ca="1">_xlfn.IFS(
  AND(Tableau2[[#This Row],[Category]]="Part",Tableau2[[#This Row],[Is_CreoToOracle]]&lt;&gt;""),INDEX(Tableau_LOTS_2[Gestion SAT],Tableau2[[#This Row],[Is_CreoToOracle]]),
  1,""
  )</f>
        <v/>
      </c>
      <c r="S206" s="27" t="str" cm="1">
        <f t="array" aca="1" ref="S20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206" s="27" t="str" cm="1">
        <f t="array" ref="U206">_xlfn.IFS(
Tableau2[[#This Row],[Is_CreoToOracle]]&lt;&gt;"",INDEX(Tableau_LOTS_2[Description],Tableau2[[#This Row],[Is_CreoToOracle]]),
TRUE,Tableau2[[#This Row],[Name]]
)</f>
        <v>21253110 - Nut ISO 4032 M10 STL 8 A2K GALVA</v>
      </c>
      <c r="V206" s="27" cm="1">
        <f t="array" ref="V20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06" s="27" t="str" cm="1">
        <f t="array" aca="1" ref="W20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06" s="27" t="str">
        <f>TRIM(IF(ISNUMBER(SEARCH(" RAL",Tableau2[[#This Row],[Description]])),MID(Tableau2[[#This Row],[Description]],FIND(" RAL",Tableau2[[#This Row],[Description]]),8),""))</f>
        <v/>
      </c>
      <c r="Y206" s="27" t="str" cm="1">
        <f t="array" aca="1" ref="Y20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6" s="27" t="str" cm="1">
        <f t="array" aca="1" ref="Z20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6" s="27" t="str" cm="1">
        <f t="array" ref="AA206">_xlfn.IFS(
Tableau2[[#This Row],[Is_CreoToOracle]]&lt;&gt;"",INDEX(Tableau_LOTS_2[Critique],Tableau2[[#This Row],[Is_CreoToOracle]]),
TRUE,""
)</f>
        <v/>
      </c>
    </row>
    <row r="207" spans="1:27" s="14" customFormat="1" x14ac:dyDescent="0.25">
      <c r="A207" s="32">
        <v>1</v>
      </c>
      <c r="B207" s="34">
        <v>1</v>
      </c>
      <c r="C207" s="34"/>
      <c r="D207" s="34"/>
      <c r="E207" s="34"/>
      <c r="F207" s="34"/>
      <c r="G207" s="15">
        <v>1</v>
      </c>
      <c r="H207" s="29" t="s">
        <v>5918</v>
      </c>
      <c r="I207" s="34" t="s">
        <v>5713</v>
      </c>
      <c r="J207" s="34" t="s">
        <v>6</v>
      </c>
      <c r="K207" s="34"/>
      <c r="L207" s="34" t="s">
        <v>5714</v>
      </c>
      <c r="M207" s="15" t="str">
        <f t="shared" si="5"/>
        <v>||</v>
      </c>
      <c r="N207" s="15" t="str" cm="1">
        <f t="array" aca="1" ref="N207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207" s="15" t="str" cm="1">
        <f t="array" aca="1" ref="O207" ca="1">IF(AND(TEXT(INDIRECT(ADDRESS(ROW()+1,COLUMN($N$2))),"0")=TEXT(Tableau2[[#This Row],[Number]],"0"),Tableau2[[#This Row],[Number]]&lt;&gt;Tableau2[[#This Row],[Parent]]),"Assembly","Part")</f>
        <v>Assembly</v>
      </c>
      <c r="P207" s="15" t="str" cm="1">
        <f t="array" ref="P20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QBOT21000_SE044E</v>
      </c>
      <c r="Q207" s="15" t="str" cm="1">
        <f t="array" ref="Q20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07" s="15" t="str" cm="1">
        <f t="array" aca="1" ref="R207" ca="1">_xlfn.IFS(
  AND(Tableau2[[#This Row],[Category]]="Part",Tableau2[[#This Row],[Is_CreoToOracle]]&lt;&gt;""),INDEX(Tableau_LOTS_2[Gestion SAT],Tableau2[[#This Row],[Is_CreoToOracle]]),
  1,""
  )</f>
        <v/>
      </c>
      <c r="S207" s="15" t="str" cm="1">
        <f t="array" aca="1" ref="S20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7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QBOT21000_SE044E</v>
      </c>
      <c r="U207" s="15" t="str" cm="1">
        <f t="array" ref="U207">_xlfn.IFS(
Tableau2[[#This Row],[Is_CreoToOracle]]&lt;&gt;"",INDEX(Tableau_LOTS_2[Description],Tableau2[[#This Row],[Is_CreoToOracle]]),
TRUE,Tableau2[[#This Row],[Name]]
)</f>
        <v>CX NEUTRAL INTER-CELL SPLICING</v>
      </c>
      <c r="V207" s="15" cm="1">
        <f t="array" ref="V20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07" s="15" t="str" cm="1">
        <f t="array" aca="1" ref="W20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07" s="15" t="str">
        <f>TRIM(IF(ISNUMBER(SEARCH(" RAL",Tableau2[[#This Row],[Description]])),MID(Tableau2[[#This Row],[Description]],FIND(" RAL",Tableau2[[#This Row],[Description]]),8),""))</f>
        <v/>
      </c>
      <c r="Y207" s="15" t="str" cm="1">
        <f t="array" aca="1" ref="Y20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7" s="15" t="str" cm="1">
        <f t="array" aca="1" ref="Z20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07" s="15" t="str" cm="1">
        <f t="array" ref="AA207">_xlfn.IFS(
Tableau2[[#This Row],[Is_CreoToOracle]]&lt;&gt;"",INDEX(Tableau_LOTS_2[Critique],Tableau2[[#This Row],[Is_CreoToOracle]]),
TRUE,""
)</f>
        <v/>
      </c>
    </row>
    <row r="208" spans="1:27" s="14" customFormat="1" outlineLevel="1" x14ac:dyDescent="0.25">
      <c r="A208" s="32">
        <v>2</v>
      </c>
      <c r="B208" s="34"/>
      <c r="C208" s="35">
        <v>2</v>
      </c>
      <c r="D208" s="35"/>
      <c r="E208" s="35"/>
      <c r="F208" s="35"/>
      <c r="G208" s="16">
        <v>1</v>
      </c>
      <c r="H208" s="26" t="s">
        <v>5906</v>
      </c>
      <c r="I208" s="35" t="s">
        <v>5670</v>
      </c>
      <c r="J208" s="46">
        <v>1</v>
      </c>
      <c r="K208" s="35"/>
      <c r="L208" s="35" t="s">
        <v>5671</v>
      </c>
      <c r="M208" s="16" t="str">
        <f t="shared" si="5"/>
        <v>||</v>
      </c>
      <c r="N208" s="16" t="str" cm="1">
        <f t="array" aca="1" ref="N208" ca="1">IFERROR(LOOKUP(2,1/(INDIRECT(ADDRESS(ROW($A$2),COLUMN($A$2))&amp;":"&amp;ADDRESS(ROW(),COLUMN($A$2)))=(Tableau2[[#This Row],[Level]]-1)),INDIRECT(ADDRESS(ROW($H$2),COLUMN($H$2))&amp;":"&amp;ADDRESS(ROW(),COLUMN($H$2)))),"")</f>
        <v>QBOT21000_SE044E</v>
      </c>
      <c r="O208" s="16" t="str" cm="1">
        <f t="array" aca="1" ref="O208" ca="1">IF(AND(TEXT(INDIRECT(ADDRESS(ROW()+1,COLUMN($N$2))),"0")=TEXT(Tableau2[[#This Row],[Number]],"0"),Tableau2[[#This Row],[Number]]&lt;&gt;Tableau2[[#This Row],[Parent]]),"Assembly","Part")</f>
        <v>Assembly</v>
      </c>
      <c r="P208" s="16" t="str" cm="1">
        <f t="array" ref="P20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34413933_SCR</v>
      </c>
      <c r="Q208" s="16" t="str" cm="1">
        <f t="array" ref="Q20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08" s="16" t="str" cm="1">
        <f t="array" aca="1" ref="R208" ca="1">_xlfn.IFS(
  AND(Tableau2[[#This Row],[Category]]="Part",Tableau2[[#This Row],[Is_CreoToOracle]]&lt;&gt;""),INDEX(Tableau_LOTS_2[Gestion SAT],Tableau2[[#This Row],[Is_CreoToOracle]]),
  1,""
  )</f>
        <v/>
      </c>
      <c r="S208" s="16" t="str" cm="1">
        <f t="array" aca="1" ref="S20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8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34413933_SCR</v>
      </c>
      <c r="U208" s="16" t="str" cm="1">
        <f t="array" ref="U208">_xlfn.IFS(
Tableau2[[#This Row],[Is_CreoToOracle]]&lt;&gt;"",INDEX(Tableau_LOTS_2[Description],Tableau2[[#This Row],[Is_CreoToOracle]]),
TRUE,Tableau2[[#This Row],[Name]]
)</f>
        <v>COP 34413933 GVXL UPS SHORT FISHPLATE COPPER BAR SCR</v>
      </c>
      <c r="V208" s="16" cm="1">
        <f t="array" ref="V20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08" s="16" t="str" cm="1">
        <f t="array" aca="1" ref="W20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08" s="16" t="str">
        <f>TRIM(IF(ISNUMBER(SEARCH(" RAL",Tableau2[[#This Row],[Description]])),MID(Tableau2[[#This Row],[Description]],FIND(" RAL",Tableau2[[#This Row],[Description]]),8),""))</f>
        <v/>
      </c>
      <c r="Y208" s="16" t="str" cm="1">
        <f t="array" aca="1" ref="Y20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8" s="16" t="str" cm="1">
        <f t="array" aca="1" ref="Z20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08" s="16" t="str" cm="1">
        <f t="array" ref="AA208">_xlfn.IFS(
Tableau2[[#This Row],[Is_CreoToOracle]]&lt;&gt;"",INDEX(Tableau_LOTS_2[Critique],Tableau2[[#This Row],[Is_CreoToOracle]]),
TRUE,""
)</f>
        <v/>
      </c>
    </row>
    <row r="209" spans="1:27" s="20" customFormat="1" outlineLevel="2" x14ac:dyDescent="0.25">
      <c r="A209" s="37">
        <v>3</v>
      </c>
      <c r="B209" s="38"/>
      <c r="C209" s="39"/>
      <c r="D209" s="40">
        <v>3</v>
      </c>
      <c r="E209" s="40"/>
      <c r="F209" s="40"/>
      <c r="G209" s="27">
        <v>1</v>
      </c>
      <c r="H209" s="28">
        <v>34413933</v>
      </c>
      <c r="I209" s="40" t="s">
        <v>5672</v>
      </c>
      <c r="J209" s="44">
        <v>1</v>
      </c>
      <c r="K209" s="40" t="s">
        <v>3609</v>
      </c>
      <c r="L209" s="40" t="s">
        <v>5673</v>
      </c>
      <c r="M209" s="27" t="str">
        <f t="shared" si="5"/>
        <v>||</v>
      </c>
      <c r="N209" s="27" t="str" cm="1">
        <f t="array" aca="1" ref="N209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09" s="27" t="str" cm="1">
        <f t="array" aca="1" ref="O209" ca="1">IF(AND(TEXT(INDIRECT(ADDRESS(ROW()+1,COLUMN($N$2))),"0")=TEXT(Tableau2[[#This Row],[Number]],"0"),Tableau2[[#This Row],[Number]]&lt;&gt;Tableau2[[#This Row],[Parent]]),"Assembly","Part")</f>
        <v>Part</v>
      </c>
      <c r="P209" s="27" cm="1">
        <f t="array" ref="P20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</v>
      </c>
      <c r="Q209" s="27" t="str" cm="1">
        <f t="array" ref="Q20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09" s="27" t="str" cm="1">
        <f t="array" aca="1" ref="R209" ca="1">_xlfn.IFS(
  AND(Tableau2[[#This Row],[Category]]="Part",Tableau2[[#This Row],[Is_CreoToOracle]]&lt;&gt;""),INDEX(Tableau_LOTS_2[Gestion SAT],Tableau2[[#This Row],[Is_CreoToOracle]]),
  1,""
  )</f>
        <v/>
      </c>
      <c r="S209" s="27" t="str" cm="1">
        <f t="array" aca="1" ref="S20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34413933_01</v>
      </c>
      <c r="U209" s="27" t="str" cm="1">
        <f t="array" ref="U209">_xlfn.IFS(
Tableau2[[#This Row],[Is_CreoToOracle]]&lt;&gt;"",INDEX(Tableau_LOTS_2[Description],Tableau2[[#This Row],[Is_CreoToOracle]]),
TRUE,Tableau2[[#This Row],[Name]]
)</f>
        <v>COP 34413933 GVXL UPS SHORT FISHPLATE COPPER BAR</v>
      </c>
      <c r="V209" s="27" cm="1">
        <f t="array" ref="V20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09" s="27" t="str" cm="1">
        <f t="array" aca="1" ref="W20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09" s="27" t="str">
        <f>TRIM(IF(ISNUMBER(SEARCH(" RAL",Tableau2[[#This Row],[Description]])),MID(Tableau2[[#This Row],[Description]],FIND(" RAL",Tableau2[[#This Row],[Description]]),8),""))</f>
        <v/>
      </c>
      <c r="Y209" s="27" t="str" cm="1">
        <f t="array" aca="1" ref="Y20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09" s="27" t="str" cm="1">
        <f t="array" aca="1" ref="Z20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9" s="27" t="str" cm="1">
        <f t="array" ref="AA209">_xlfn.IFS(
Tableau2[[#This Row],[Is_CreoToOracle]]&lt;&gt;"",INDEX(Tableau_LOTS_2[Critique],Tableau2[[#This Row],[Is_CreoToOracle]]),
TRUE,""
)</f>
        <v/>
      </c>
    </row>
    <row r="210" spans="1:27" s="20" customFormat="1" outlineLevel="2" x14ac:dyDescent="0.25">
      <c r="A210" s="37">
        <v>3</v>
      </c>
      <c r="B210" s="38"/>
      <c r="C210" s="39"/>
      <c r="D210" s="40">
        <v>3</v>
      </c>
      <c r="E210" s="40"/>
      <c r="F210" s="40"/>
      <c r="G210" s="27">
        <v>3</v>
      </c>
      <c r="H210" s="28" t="s">
        <v>2214</v>
      </c>
      <c r="I210" s="40" t="s">
        <v>5603</v>
      </c>
      <c r="J210" s="40" t="s">
        <v>6</v>
      </c>
      <c r="K210" s="40" t="s">
        <v>3724</v>
      </c>
      <c r="L210" s="40" t="s">
        <v>5604</v>
      </c>
      <c r="M210" s="27" t="str">
        <f t="shared" si="5"/>
        <v>||</v>
      </c>
      <c r="N210" s="27" t="str" cm="1">
        <f t="array" aca="1" ref="N210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10" s="27" t="str" cm="1">
        <f t="array" aca="1" ref="O210" ca="1">IF(AND(TEXT(INDIRECT(ADDRESS(ROW()+1,COLUMN($N$2))),"0")=TEXT(Tableau2[[#This Row],[Number]],"0"),Tableau2[[#This Row],[Number]]&lt;&gt;Tableau2[[#This Row],[Parent]]),"Assembly","Part")</f>
        <v>Part</v>
      </c>
      <c r="P210" s="27" t="str" cm="1">
        <f t="array" ref="P2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Q210" s="27" cm="1">
        <f t="array" ref="Q2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R210" s="27" t="str" cm="1">
        <f t="array" aca="1" ref="R210" ca="1">_xlfn.IFS(
  AND(Tableau2[[#This Row],[Category]]="Part",Tableau2[[#This Row],[Is_CreoToOracle]]&lt;&gt;""),INDEX(Tableau_LOTS_2[Gestion SAT],Tableau2[[#This Row],[Is_CreoToOracle]]),
  1,""
  )</f>
        <v>Y</v>
      </c>
      <c r="S210" s="27" t="str" cm="1">
        <f t="array" aca="1" ref="S21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U210" s="27" t="str" cm="1">
        <f t="array" ref="U210">_xlfn.IFS(
Tableau2[[#This Row],[Is_CreoToOracle]]&lt;&gt;"",INDEX(Tableau_LOTS_2[Description],Tableau2[[#This Row],[Is_CreoToOracle]]),
TRUE,Tableau2[[#This Row],[Name]]
)</f>
        <v>HUA12375 - Screw MSC HXG ISO4017-M10X40-A2K-8_8 ou VDZ STL</v>
      </c>
      <c r="V210" s="27" cm="1">
        <f t="array" ref="V2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10" s="27" t="str" cm="1">
        <f t="array" aca="1" ref="W2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10" s="27" t="str">
        <f>TRIM(IF(ISNUMBER(SEARCH(" RAL",Tableau2[[#This Row],[Description]])),MID(Tableau2[[#This Row],[Description]],FIND(" RAL",Tableau2[[#This Row],[Description]]),8),""))</f>
        <v/>
      </c>
      <c r="Y210" s="27" t="str" cm="1">
        <f t="array" aca="1" ref="Y2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0" s="27" t="str" cm="1">
        <f t="array" aca="1" ref="Z2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10" s="27" t="str" cm="1">
        <f t="array" ref="AA210">_xlfn.IFS(
Tableau2[[#This Row],[Is_CreoToOracle]]&lt;&gt;"",INDEX(Tableau_LOTS_2[Critique],Tableau2[[#This Row],[Is_CreoToOracle]]),
TRUE,""
)</f>
        <v/>
      </c>
    </row>
    <row r="211" spans="1:27" s="20" customFormat="1" outlineLevel="2" x14ac:dyDescent="0.25">
      <c r="A211" s="37">
        <v>3</v>
      </c>
      <c r="B211" s="38"/>
      <c r="C211" s="39"/>
      <c r="D211" s="40">
        <v>3</v>
      </c>
      <c r="E211" s="40"/>
      <c r="F211" s="40"/>
      <c r="G211" s="27">
        <v>3</v>
      </c>
      <c r="H211" s="28" t="s">
        <v>2751</v>
      </c>
      <c r="I211" s="40" t="s">
        <v>2753</v>
      </c>
      <c r="J211" s="40" t="s">
        <v>6</v>
      </c>
      <c r="K211" s="40"/>
      <c r="L211" s="40" t="s">
        <v>5628</v>
      </c>
      <c r="M211" s="27" t="str">
        <f t="shared" si="5"/>
        <v>||</v>
      </c>
      <c r="N211" s="27" t="str" cm="1">
        <f t="array" aca="1" ref="N211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11" s="27" t="str" cm="1">
        <f t="array" aca="1" ref="O211" ca="1">IF(AND(TEXT(INDIRECT(ADDRESS(ROW()+1,COLUMN($N$2))),"0")=TEXT(Tableau2[[#This Row],[Number]],"0"),Tableau2[[#This Row],[Number]]&lt;&gt;Tableau2[[#This Row],[Parent]]),"Assembly","Part")</f>
        <v>Part</v>
      </c>
      <c r="P211" s="27" t="str" cm="1">
        <f t="array" ref="P2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211" s="27" cm="1">
        <f t="array" ref="Q2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211" s="27" t="str" cm="1">
        <f t="array" aca="1" ref="R211" ca="1">_xlfn.IFS(
  AND(Tableau2[[#This Row],[Category]]="Part",Tableau2[[#This Row],[Is_CreoToOracle]]&lt;&gt;""),INDEX(Tableau_LOTS_2[Gestion SAT],Tableau2[[#This Row],[Is_CreoToOracle]]),
  1,""
  )</f>
        <v>Y</v>
      </c>
      <c r="S211" s="27" t="str" cm="1">
        <f t="array" aca="1" ref="S2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211" s="27" t="str" cm="1">
        <f t="array" ref="U211">_xlfn.IFS(
Tableau2[[#This Row],[Is_CreoToOracle]]&lt;&gt;"",INDEX(Tableau_LOTS_2[Description],Tableau2[[#This Row],[Is_CreoToOracle]]),
TRUE,Tableau2[[#This Row],[Name]]
)</f>
        <v>HUA12590 - Washer SD CON SPRG M10 x 22mm x 1.6mm A2 INOX</v>
      </c>
      <c r="V211" s="27" cm="1">
        <f t="array" ref="V2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11" s="27" t="str" cm="1">
        <f t="array" aca="1" ref="W2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11" s="27" t="str">
        <f>TRIM(IF(ISNUMBER(SEARCH(" RAL",Tableau2[[#This Row],[Description]])),MID(Tableau2[[#This Row],[Description]],FIND(" RAL",Tableau2[[#This Row],[Description]]),8),""))</f>
        <v/>
      </c>
      <c r="Y211" s="27" t="str" cm="1">
        <f t="array" aca="1" ref="Y2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1" s="27" t="str" cm="1">
        <f t="array" aca="1" ref="Z2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11" s="27" t="str" cm="1">
        <f t="array" ref="AA211">_xlfn.IFS(
Tableau2[[#This Row],[Is_CreoToOracle]]&lt;&gt;"",INDEX(Tableau_LOTS_2[Critique],Tableau2[[#This Row],[Is_CreoToOracle]]),
TRUE,""
)</f>
        <v/>
      </c>
    </row>
    <row r="212" spans="1:27" s="20" customFormat="1" outlineLevel="2" x14ac:dyDescent="0.25">
      <c r="A212" s="37">
        <v>3</v>
      </c>
      <c r="B212" s="38"/>
      <c r="C212" s="39"/>
      <c r="D212" s="40">
        <v>3</v>
      </c>
      <c r="E212" s="40"/>
      <c r="F212" s="40"/>
      <c r="G212" s="27">
        <v>3</v>
      </c>
      <c r="H212" s="28" t="s">
        <v>2775</v>
      </c>
      <c r="I212" s="40" t="s">
        <v>2776</v>
      </c>
      <c r="J212" s="40" t="s">
        <v>6</v>
      </c>
      <c r="K212" s="40"/>
      <c r="L212" s="40" t="s">
        <v>5577</v>
      </c>
      <c r="M212" s="27" t="str">
        <f t="shared" si="5"/>
        <v>||</v>
      </c>
      <c r="N212" s="27" t="str" cm="1">
        <f t="array" aca="1" ref="N212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12" s="27" t="str" cm="1">
        <f t="array" aca="1" ref="O212" ca="1">IF(AND(TEXT(INDIRECT(ADDRESS(ROW()+1,COLUMN($N$2))),"0")=TEXT(Tableau2[[#This Row],[Number]],"0"),Tableau2[[#This Row],[Number]]&lt;&gt;Tableau2[[#This Row],[Parent]]),"Assembly","Part")</f>
        <v>Part</v>
      </c>
      <c r="P212" s="27" t="str" cm="1">
        <f t="array" ref="P2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12" s="27" cm="1">
        <f t="array" ref="Q2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12" s="27" t="str" cm="1">
        <f t="array" aca="1" ref="R212" ca="1">_xlfn.IFS(
  AND(Tableau2[[#This Row],[Category]]="Part",Tableau2[[#This Row],[Is_CreoToOracle]]&lt;&gt;""),INDEX(Tableau_LOTS_2[Gestion SAT],Tableau2[[#This Row],[Is_CreoToOracle]]),
  1,""
  )</f>
        <v/>
      </c>
      <c r="S212" s="27" t="str" cm="1">
        <f t="array" aca="1" ref="S2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12" s="27" t="str" cm="1">
        <f t="array" ref="U212">_xlfn.IFS(
Tableau2[[#This Row],[Is_CreoToOracle]]&lt;&gt;"",INDEX(Tableau_LOTS_2[Description],Tableau2[[#This Row],[Is_CreoToOracle]]),
TRUE,Tableau2[[#This Row],[Name]]
)</f>
        <v>1503856 - Washer PL WSH M10 x 20mm x 2mm STL A2K ou VDZ</v>
      </c>
      <c r="V212" s="27" cm="1">
        <f t="array" ref="V2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12" s="27" t="str" cm="1">
        <f t="array" aca="1" ref="W2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12" s="27" t="str">
        <f>TRIM(IF(ISNUMBER(SEARCH(" RAL",Tableau2[[#This Row],[Description]])),MID(Tableau2[[#This Row],[Description]],FIND(" RAL",Tableau2[[#This Row],[Description]]),8),""))</f>
        <v/>
      </c>
      <c r="Y212" s="27" t="str" cm="1">
        <f t="array" aca="1" ref="Y2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2" s="27" t="str" cm="1">
        <f t="array" aca="1" ref="Z2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12" s="27" t="str" cm="1">
        <f t="array" ref="AA212">_xlfn.IFS(
Tableau2[[#This Row],[Is_CreoToOracle]]&lt;&gt;"",INDEX(Tableau_LOTS_2[Critique],Tableau2[[#This Row],[Is_CreoToOracle]]),
TRUE,""
)</f>
        <v/>
      </c>
    </row>
    <row r="213" spans="1:27" s="14" customFormat="1" outlineLevel="1" x14ac:dyDescent="0.25">
      <c r="A213" s="32">
        <v>2</v>
      </c>
      <c r="B213" s="34"/>
      <c r="C213" s="35">
        <v>2</v>
      </c>
      <c r="D213" s="35"/>
      <c r="E213" s="35"/>
      <c r="F213" s="35"/>
      <c r="G213" s="16">
        <v>1</v>
      </c>
      <c r="H213" s="26" t="s">
        <v>5907</v>
      </c>
      <c r="I213" s="35" t="s">
        <v>5674</v>
      </c>
      <c r="J213" s="46" t="s">
        <v>6</v>
      </c>
      <c r="K213" s="35"/>
      <c r="L213" s="35" t="s">
        <v>5675</v>
      </c>
      <c r="M213" s="16" t="str">
        <f t="shared" si="5"/>
        <v>||</v>
      </c>
      <c r="N213" s="16" t="str" cm="1">
        <f t="array" aca="1" ref="N213" ca="1">IFERROR(LOOKUP(2,1/(INDIRECT(ADDRESS(ROW($A$2),COLUMN($A$2))&amp;":"&amp;ADDRESS(ROW(),COLUMN($A$2)))=(Tableau2[[#This Row],[Level]]-1)),INDIRECT(ADDRESS(ROW($H$2),COLUMN($H$2))&amp;":"&amp;ADDRESS(ROW(),COLUMN($H$2)))),"")</f>
        <v>QBOT21000_SE044E</v>
      </c>
      <c r="O213" s="16" t="str" cm="1">
        <f t="array" aca="1" ref="O213" ca="1">IF(AND(TEXT(INDIRECT(ADDRESS(ROW()+1,COLUMN($N$2))),"0")=TEXT(Tableau2[[#This Row],[Number]],"0"),Tableau2[[#This Row],[Number]]&lt;&gt;Tableau2[[#This Row],[Parent]]),"Assembly","Part")</f>
        <v>Assembly</v>
      </c>
      <c r="P213" s="16" t="str" cm="1">
        <f t="array" ref="P2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34413999_SCR</v>
      </c>
      <c r="Q213" s="16" t="str" cm="1">
        <f t="array" ref="Q2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13" s="16" t="str" cm="1">
        <f t="array" aca="1" ref="R213" ca="1">_xlfn.IFS(
  AND(Tableau2[[#This Row],[Category]]="Part",Tableau2[[#This Row],[Is_CreoToOracle]]&lt;&gt;""),INDEX(Tableau_LOTS_2[Gestion SAT],Tableau2[[#This Row],[Is_CreoToOracle]]),
  1,""
  )</f>
        <v/>
      </c>
      <c r="S213" s="16" t="str" cm="1">
        <f t="array" aca="1" ref="S2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3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34413999_SCR</v>
      </c>
      <c r="U213" s="16" t="str" cm="1">
        <f t="array" ref="U213">_xlfn.IFS(
Tableau2[[#This Row],[Is_CreoToOracle]]&lt;&gt;"",INDEX(Tableau_LOTS_2[Description],Tableau2[[#This Row],[Is_CreoToOracle]]),
TRUE,Tableau2[[#This Row],[Name]]
)</f>
        <v>34413999_scr</v>
      </c>
      <c r="V213" s="16" cm="1">
        <f t="array" ref="V2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13" s="16" t="str" cm="1">
        <f t="array" aca="1" ref="W2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13" s="16" t="str">
        <f>TRIM(IF(ISNUMBER(SEARCH(" RAL",Tableau2[[#This Row],[Description]])),MID(Tableau2[[#This Row],[Description]],FIND(" RAL",Tableau2[[#This Row],[Description]]),8),""))</f>
        <v/>
      </c>
      <c r="Y213" s="16" t="str" cm="1">
        <f t="array" aca="1" ref="Y2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3" s="16" t="str" cm="1">
        <f t="array" aca="1" ref="Z2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13" s="16" t="str" cm="1">
        <f t="array" ref="AA213">_xlfn.IFS(
Tableau2[[#This Row],[Is_CreoToOracle]]&lt;&gt;"",INDEX(Tableau_LOTS_2[Critique],Tableau2[[#This Row],[Is_CreoToOracle]]),
TRUE,""
)</f>
        <v/>
      </c>
    </row>
    <row r="214" spans="1:27" s="20" customFormat="1" outlineLevel="2" x14ac:dyDescent="0.25">
      <c r="A214" s="37">
        <v>3</v>
      </c>
      <c r="B214" s="38"/>
      <c r="C214" s="39"/>
      <c r="D214" s="40">
        <v>3</v>
      </c>
      <c r="E214" s="40"/>
      <c r="F214" s="40"/>
      <c r="G214" s="27">
        <v>1</v>
      </c>
      <c r="H214" s="28">
        <v>34413999</v>
      </c>
      <c r="I214" s="40" t="s">
        <v>5676</v>
      </c>
      <c r="J214" s="44">
        <v>1</v>
      </c>
      <c r="K214" s="40" t="s">
        <v>3647</v>
      </c>
      <c r="L214" s="40" t="s">
        <v>5677</v>
      </c>
      <c r="M214" s="27" t="str">
        <f t="shared" si="5"/>
        <v>||</v>
      </c>
      <c r="N214" s="27" t="str" cm="1">
        <f t="array" aca="1" ref="N214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214" s="27" t="str" cm="1">
        <f t="array" aca="1" ref="O214" ca="1">IF(AND(TEXT(INDIRECT(ADDRESS(ROW()+1,COLUMN($N$2))),"0")=TEXT(Tableau2[[#This Row],[Number]],"0"),Tableau2[[#This Row],[Number]]&lt;&gt;Tableau2[[#This Row],[Parent]]),"Assembly","Part")</f>
        <v>Part</v>
      </c>
      <c r="P214" s="27" cm="1">
        <f t="array" ref="P2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</v>
      </c>
      <c r="Q214" s="27" t="str" cm="1">
        <f t="array" ref="Q2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14" s="27" t="str" cm="1">
        <f t="array" aca="1" ref="R214" ca="1">_xlfn.IFS(
  AND(Tableau2[[#This Row],[Category]]="Part",Tableau2[[#This Row],[Is_CreoToOracle]]&lt;&gt;""),INDEX(Tableau_LOTS_2[Gestion SAT],Tableau2[[#This Row],[Is_CreoToOracle]]),
  1,""
  )</f>
        <v/>
      </c>
      <c r="S214" s="27" t="str" cm="1">
        <f t="array" aca="1" ref="S2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34413999_01</v>
      </c>
      <c r="U214" s="27" t="str" cm="1">
        <f t="array" ref="U214">_xlfn.IFS(
Tableau2[[#This Row],[Is_CreoToOracle]]&lt;&gt;"",INDEX(Tableau_LOTS_2[Description],Tableau2[[#This Row],[Is_CreoToOracle]]),
TRUE,Tableau2[[#This Row],[Name]]
)</f>
        <v>SMT 34413999 GVXL UPS 1250kVA</v>
      </c>
      <c r="V214" s="27" cm="1">
        <f t="array" ref="V2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14" s="27" t="str" cm="1">
        <f t="array" aca="1" ref="W2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214" s="27" t="str">
        <f>TRIM(IF(ISNUMBER(SEARCH(" RAL",Tableau2[[#This Row],[Description]])),MID(Tableau2[[#This Row],[Description]],FIND(" RAL",Tableau2[[#This Row],[Description]]),8),""))</f>
        <v/>
      </c>
      <c r="Y214" s="27" t="str" cm="1">
        <f t="array" aca="1" ref="Y2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214" s="27" t="str" cm="1">
        <f t="array" aca="1" ref="Z2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14" s="27" t="str" cm="1">
        <f t="array" ref="AA214">_xlfn.IFS(
Tableau2[[#This Row],[Is_CreoToOracle]]&lt;&gt;"",INDEX(Tableau_LOTS_2[Critique],Tableau2[[#This Row],[Is_CreoToOracle]]),
TRUE,""
)</f>
        <v/>
      </c>
    </row>
    <row r="215" spans="1:27" s="20" customFormat="1" outlineLevel="2" x14ac:dyDescent="0.25">
      <c r="A215" s="37">
        <v>3</v>
      </c>
      <c r="B215" s="38"/>
      <c r="C215" s="39"/>
      <c r="D215" s="40">
        <v>3</v>
      </c>
      <c r="E215" s="40"/>
      <c r="F215" s="40"/>
      <c r="G215" s="27">
        <v>3</v>
      </c>
      <c r="H215" s="28" t="s">
        <v>2775</v>
      </c>
      <c r="I215" s="40" t="s">
        <v>2776</v>
      </c>
      <c r="J215" s="40" t="s">
        <v>6</v>
      </c>
      <c r="K215" s="40"/>
      <c r="L215" s="40" t="s">
        <v>5577</v>
      </c>
      <c r="M215" s="27" t="str">
        <f t="shared" si="5"/>
        <v>||</v>
      </c>
      <c r="N215" s="27" t="str" cm="1">
        <f t="array" aca="1" ref="N215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215" s="27" t="str" cm="1">
        <f t="array" aca="1" ref="O215" ca="1">IF(AND(TEXT(INDIRECT(ADDRESS(ROW()+1,COLUMN($N$2))),"0")=TEXT(Tableau2[[#This Row],[Number]],"0"),Tableau2[[#This Row],[Number]]&lt;&gt;Tableau2[[#This Row],[Parent]]),"Assembly","Part")</f>
        <v>Part</v>
      </c>
      <c r="P215" s="27" t="str" cm="1">
        <f t="array" ref="P2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15" s="27" cm="1">
        <f t="array" ref="Q2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15" s="27" t="str" cm="1">
        <f t="array" aca="1" ref="R215" ca="1">_xlfn.IFS(
  AND(Tableau2[[#This Row],[Category]]="Part",Tableau2[[#This Row],[Is_CreoToOracle]]&lt;&gt;""),INDEX(Tableau_LOTS_2[Gestion SAT],Tableau2[[#This Row],[Is_CreoToOracle]]),
  1,""
  )</f>
        <v/>
      </c>
      <c r="S215" s="27" t="str" cm="1">
        <f t="array" aca="1" ref="S2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15" s="27" t="str" cm="1">
        <f t="array" ref="U215">_xlfn.IFS(
Tableau2[[#This Row],[Is_CreoToOracle]]&lt;&gt;"",INDEX(Tableau_LOTS_2[Description],Tableau2[[#This Row],[Is_CreoToOracle]]),
TRUE,Tableau2[[#This Row],[Name]]
)</f>
        <v>1503856 - Washer PL WSH M10 x 20mm x 2mm STL A2K ou VDZ</v>
      </c>
      <c r="V215" s="27" cm="1">
        <f t="array" ref="V2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15" s="27" t="str" cm="1">
        <f t="array" aca="1" ref="W2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15" s="27" t="str">
        <f>TRIM(IF(ISNUMBER(SEARCH(" RAL",Tableau2[[#This Row],[Description]])),MID(Tableau2[[#This Row],[Description]],FIND(" RAL",Tableau2[[#This Row],[Description]]),8),""))</f>
        <v/>
      </c>
      <c r="Y215" s="27" t="str" cm="1">
        <f t="array" aca="1" ref="Y2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5" s="27" t="str" cm="1">
        <f t="array" aca="1" ref="Z2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15" s="27" t="str" cm="1">
        <f t="array" ref="AA215">_xlfn.IFS(
Tableau2[[#This Row],[Is_CreoToOracle]]&lt;&gt;"",INDEX(Tableau_LOTS_2[Critique],Tableau2[[#This Row],[Is_CreoToOracle]]),
TRUE,""
)</f>
        <v/>
      </c>
    </row>
    <row r="216" spans="1:27" s="20" customFormat="1" outlineLevel="2" x14ac:dyDescent="0.25">
      <c r="A216" s="37">
        <v>3</v>
      </c>
      <c r="B216" s="38"/>
      <c r="C216" s="39"/>
      <c r="D216" s="40">
        <v>3</v>
      </c>
      <c r="E216" s="40"/>
      <c r="F216" s="40"/>
      <c r="G216" s="27">
        <v>3</v>
      </c>
      <c r="H216" s="28" t="s">
        <v>3372</v>
      </c>
      <c r="I216" s="40" t="s">
        <v>5678</v>
      </c>
      <c r="J216" s="40" t="s">
        <v>6</v>
      </c>
      <c r="K216" s="40" t="s">
        <v>58</v>
      </c>
      <c r="L216" s="40" t="s">
        <v>5679</v>
      </c>
      <c r="M216" s="27" t="str">
        <f t="shared" si="5"/>
        <v>||</v>
      </c>
      <c r="N216" s="27" t="str" cm="1">
        <f t="array" aca="1" ref="N216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216" s="27" t="str" cm="1">
        <f t="array" aca="1" ref="O216" ca="1">IF(AND(TEXT(INDIRECT(ADDRESS(ROW()+1,COLUMN($N$2))),"0")=TEXT(Tableau2[[#This Row],[Number]],"0"),Tableau2[[#This Row],[Number]]&lt;&gt;Tableau2[[#This Row],[Parent]]),"Assembly","Part")</f>
        <v>Part</v>
      </c>
      <c r="P216" s="27" t="str" cm="1">
        <f t="array" ref="P2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216" s="27" cm="1">
        <f t="array" ref="Q2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216" s="27" t="str" cm="1">
        <f t="array" aca="1" ref="R216" ca="1">_xlfn.IFS(
  AND(Tableau2[[#This Row],[Category]]="Part",Tableau2[[#This Row],[Is_CreoToOracle]]&lt;&gt;""),INDEX(Tableau_LOTS_2[Gestion SAT],Tableau2[[#This Row],[Is_CreoToOracle]]),
  1,""
  )</f>
        <v/>
      </c>
      <c r="S216" s="27" t="str" cm="1">
        <f t="array" aca="1" ref="S2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216" s="27" t="str" cm="1">
        <f t="array" ref="U216">_xlfn.IFS(
Tableau2[[#This Row],[Is_CreoToOracle]]&lt;&gt;"",INDEX(Tableau_LOTS_2[Description],Tableau2[[#This Row],[Is_CreoToOracle]]),
TRUE,Tableau2[[#This Row],[Name]]
)</f>
        <v>TOWLOK ECROU+RONDELLE AUTOFREINE IMPERDABLE AC-ZI M10</v>
      </c>
      <c r="V216" s="27" cm="1">
        <f t="array" ref="V2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16" s="27" t="str" cm="1">
        <f t="array" aca="1" ref="W2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16" s="27" t="str">
        <f>TRIM(IF(ISNUMBER(SEARCH(" RAL",Tableau2[[#This Row],[Description]])),MID(Tableau2[[#This Row],[Description]],FIND(" RAL",Tableau2[[#This Row],[Description]]),8),""))</f>
        <v/>
      </c>
      <c r="Y216" s="27" t="str" cm="1">
        <f t="array" aca="1" ref="Y2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6" s="27" t="str" cm="1">
        <f t="array" aca="1" ref="Z2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16" s="27" t="str" cm="1">
        <f t="array" ref="AA216">_xlfn.IFS(
Tableau2[[#This Row],[Is_CreoToOracle]]&lt;&gt;"",INDEX(Tableau_LOTS_2[Critique],Tableau2[[#This Row],[Is_CreoToOracle]]),
TRUE,""
)</f>
        <v/>
      </c>
    </row>
    <row r="217" spans="1:27" s="14" customFormat="1" x14ac:dyDescent="0.25">
      <c r="A217" s="32">
        <v>1</v>
      </c>
      <c r="B217" s="34">
        <v>1</v>
      </c>
      <c r="C217" s="34"/>
      <c r="D217" s="34"/>
      <c r="E217" s="34"/>
      <c r="F217" s="34"/>
      <c r="G217" s="15">
        <v>1</v>
      </c>
      <c r="H217" s="29" t="s">
        <v>5919</v>
      </c>
      <c r="I217" s="34" t="s">
        <v>5715</v>
      </c>
      <c r="J217" s="34" t="s">
        <v>6</v>
      </c>
      <c r="K217" s="34"/>
      <c r="L217" s="34" t="s">
        <v>5716</v>
      </c>
      <c r="M217" s="15" t="str">
        <f t="shared" si="5"/>
        <v>||</v>
      </c>
      <c r="N217" s="15" t="str" cm="1">
        <f t="array" aca="1" ref="N217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217" s="15" t="str" cm="1">
        <f t="array" aca="1" ref="O217" ca="1">IF(AND(TEXT(INDIRECT(ADDRESS(ROW()+1,COLUMN($N$2))),"0")=TEXT(Tableau2[[#This Row],[Number]],"0"),Tableau2[[#This Row],[Number]]&lt;&gt;Tableau2[[#This Row],[Parent]]),"Assembly","Part")</f>
        <v>Assembly</v>
      </c>
      <c r="P217" s="15" t="str" cm="1">
        <f t="array" ref="P2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QBOT21000_SE045R</v>
      </c>
      <c r="Q217" s="15" t="str" cm="1">
        <f t="array" ref="Q2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17" s="15" t="str" cm="1">
        <f t="array" aca="1" ref="R217" ca="1">_xlfn.IFS(
  AND(Tableau2[[#This Row],[Category]]="Part",Tableau2[[#This Row],[Is_CreoToOracle]]&lt;&gt;""),INDEX(Tableau_LOTS_2[Gestion SAT],Tableau2[[#This Row],[Is_CreoToOracle]]),
  1,""
  )</f>
        <v/>
      </c>
      <c r="S217" s="15" t="str" cm="1">
        <f t="array" aca="1" ref="S2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7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QBOT21000_SE045R</v>
      </c>
      <c r="U217" s="15" t="str" cm="1">
        <f t="array" ref="U217">_xlfn.IFS(
Tableau2[[#This Row],[Is_CreoToOracle]]&lt;&gt;"",INDEX(Tableau_LOTS_2[Description],Tableau2[[#This Row],[Is_CreoToOracle]]),
TRUE,Tableau2[[#This Row],[Name]]
)</f>
        <v>CX + SUPPORTS MAINS2 CUSTOMER CONNEXION</v>
      </c>
      <c r="V217" s="15" cm="1">
        <f t="array" ref="V2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17" s="15" t="str" cm="1">
        <f t="array" aca="1" ref="W2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17" s="15" t="str">
        <f>TRIM(IF(ISNUMBER(SEARCH(" RAL",Tableau2[[#This Row],[Description]])),MID(Tableau2[[#This Row],[Description]],FIND(" RAL",Tableau2[[#This Row],[Description]]),8),""))</f>
        <v/>
      </c>
      <c r="Y217" s="15" t="str" cm="1">
        <f t="array" aca="1" ref="Y2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7" s="15" t="str" cm="1">
        <f t="array" aca="1" ref="Z2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17" s="15" t="str" cm="1">
        <f t="array" ref="AA217">_xlfn.IFS(
Tableau2[[#This Row],[Is_CreoToOracle]]&lt;&gt;"",INDEX(Tableau_LOTS_2[Critique],Tableau2[[#This Row],[Is_CreoToOracle]]),
TRUE,""
)</f>
        <v/>
      </c>
    </row>
    <row r="218" spans="1:27" s="20" customFormat="1" outlineLevel="1" x14ac:dyDescent="0.25">
      <c r="A218" s="37">
        <v>2</v>
      </c>
      <c r="B218" s="38"/>
      <c r="C218" s="39">
        <v>2</v>
      </c>
      <c r="D218" s="39"/>
      <c r="E218" s="39"/>
      <c r="F218" s="39"/>
      <c r="G218" s="30">
        <v>2</v>
      </c>
      <c r="H218" s="31">
        <v>34413811</v>
      </c>
      <c r="I218" s="39" t="s">
        <v>5717</v>
      </c>
      <c r="J218" s="48">
        <v>1</v>
      </c>
      <c r="K218" s="48" t="s">
        <v>3609</v>
      </c>
      <c r="L218" s="39" t="s">
        <v>5718</v>
      </c>
      <c r="M218" s="30" t="str">
        <f t="shared" si="5"/>
        <v>||</v>
      </c>
      <c r="N218" s="30" t="str" cm="1">
        <f t="array" aca="1" ref="N218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18" s="30" t="str" cm="1">
        <f t="array" aca="1" ref="O218" ca="1">IF(AND(TEXT(INDIRECT(ADDRESS(ROW()+1,COLUMN($N$2))),"0")=TEXT(Tableau2[[#This Row],[Number]],"0"),Tableau2[[#This Row],[Number]]&lt;&gt;Tableau2[[#This Row],[Parent]]),"Assembly","Part")</f>
        <v>Part</v>
      </c>
      <c r="P218" s="30" cm="1">
        <f t="array" ref="P2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34413811</v>
      </c>
      <c r="Q218" s="30" t="str" cm="1">
        <f t="array" ref="Q2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18" s="30" t="str" cm="1">
        <f t="array" aca="1" ref="R218" ca="1">_xlfn.IFS(
  AND(Tableau2[[#This Row],[Category]]="Part",Tableau2[[#This Row],[Is_CreoToOracle]]&lt;&gt;""),INDEX(Tableau_LOTS_2[Gestion SAT],Tableau2[[#This Row],[Is_CreoToOracle]]),
  1,""
  )</f>
        <v/>
      </c>
      <c r="S218" s="30" t="str" cm="1">
        <f t="array" aca="1" ref="S2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8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34413811_01</v>
      </c>
      <c r="U218" s="30" t="str" cm="1">
        <f t="array" ref="U218">_xlfn.IFS(
Tableau2[[#This Row],[Is_CreoToOracle]]&lt;&gt;"",INDEX(Tableau_LOTS_2[Description],Tableau2[[#This Row],[Is_CreoToOracle]]),
TRUE,Tableau2[[#This Row],[Name]]
)</f>
        <v>COP 34413811 GVXL UPS MAINS2 L1 3</v>
      </c>
      <c r="V218" s="30" cm="1">
        <f t="array" ref="V2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18" s="30" t="str" cm="1">
        <f t="array" aca="1" ref="W2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18" s="30" t="str">
        <f>TRIM(IF(ISNUMBER(SEARCH(" RAL",Tableau2[[#This Row],[Description]])),MID(Tableau2[[#This Row],[Description]],FIND(" RAL",Tableau2[[#This Row],[Description]]),8),""))</f>
        <v/>
      </c>
      <c r="Y218" s="30" t="str" cm="1">
        <f t="array" aca="1" ref="Y2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18" s="30" t="str" cm="1">
        <f t="array" aca="1" ref="Z2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18" s="30" t="str" cm="1">
        <f t="array" ref="AA218">_xlfn.IFS(
Tableau2[[#This Row],[Is_CreoToOracle]]&lt;&gt;"",INDEX(Tableau_LOTS_2[Critique],Tableau2[[#This Row],[Is_CreoToOracle]]),
TRUE,""
)</f>
        <v/>
      </c>
    </row>
    <row r="219" spans="1:27" s="20" customFormat="1" outlineLevel="1" x14ac:dyDescent="0.25">
      <c r="A219" s="37">
        <v>2</v>
      </c>
      <c r="B219" s="38"/>
      <c r="C219" s="39">
        <v>2</v>
      </c>
      <c r="D219" s="39"/>
      <c r="E219" s="39"/>
      <c r="F219" s="39"/>
      <c r="G219" s="30">
        <v>2</v>
      </c>
      <c r="H219" s="31">
        <v>34413812</v>
      </c>
      <c r="I219" s="39" t="s">
        <v>5719</v>
      </c>
      <c r="J219" s="48">
        <v>1</v>
      </c>
      <c r="K219" s="48" t="s">
        <v>3609</v>
      </c>
      <c r="L219" s="39" t="s">
        <v>5720</v>
      </c>
      <c r="M219" s="30" t="str">
        <f t="shared" si="5"/>
        <v>||</v>
      </c>
      <c r="N219" s="30" t="str" cm="1">
        <f t="array" aca="1" ref="N219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19" s="30" t="str" cm="1">
        <f t="array" aca="1" ref="O219" ca="1">IF(AND(TEXT(INDIRECT(ADDRESS(ROW()+1,COLUMN($N$2))),"0")=TEXT(Tableau2[[#This Row],[Number]],"0"),Tableau2[[#This Row],[Number]]&lt;&gt;Tableau2[[#This Row],[Parent]]),"Assembly","Part")</f>
        <v>Part</v>
      </c>
      <c r="P219" s="30" cm="1">
        <f t="array" ref="P2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34413812</v>
      </c>
      <c r="Q219" s="30" t="str" cm="1">
        <f t="array" ref="Q2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19" s="30" t="str" cm="1">
        <f t="array" aca="1" ref="R219" ca="1">_xlfn.IFS(
  AND(Tableau2[[#This Row],[Category]]="Part",Tableau2[[#This Row],[Is_CreoToOracle]]&lt;&gt;""),INDEX(Tableau_LOTS_2[Gestion SAT],Tableau2[[#This Row],[Is_CreoToOracle]]),
  1,""
  )</f>
        <v/>
      </c>
      <c r="S219" s="30" t="str" cm="1">
        <f t="array" aca="1" ref="S2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9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34413812_01</v>
      </c>
      <c r="U219" s="30" t="str" cm="1">
        <f t="array" ref="U219">_xlfn.IFS(
Tableau2[[#This Row],[Is_CreoToOracle]]&lt;&gt;"",INDEX(Tableau_LOTS_2[Description],Tableau2[[#This Row],[Is_CreoToOracle]]),
TRUE,Tableau2[[#This Row],[Name]]
)</f>
        <v>COP 34413812 GVXL UPS MAINS2 L2 3</v>
      </c>
      <c r="V219" s="30" cm="1">
        <f t="array" ref="V2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19" s="30" t="str" cm="1">
        <f t="array" aca="1" ref="W2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19" s="30" t="str">
        <f>TRIM(IF(ISNUMBER(SEARCH(" RAL",Tableau2[[#This Row],[Description]])),MID(Tableau2[[#This Row],[Description]],FIND(" RAL",Tableau2[[#This Row],[Description]]),8),""))</f>
        <v/>
      </c>
      <c r="Y219" s="30" t="str" cm="1">
        <f t="array" aca="1" ref="Y2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19" s="30" t="str" cm="1">
        <f t="array" aca="1" ref="Z2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19" s="30" t="str" cm="1">
        <f t="array" ref="AA219">_xlfn.IFS(
Tableau2[[#This Row],[Is_CreoToOracle]]&lt;&gt;"",INDEX(Tableau_LOTS_2[Critique],Tableau2[[#This Row],[Is_CreoToOracle]]),
TRUE,""
)</f>
        <v/>
      </c>
    </row>
    <row r="220" spans="1:27" s="20" customFormat="1" outlineLevel="1" x14ac:dyDescent="0.25">
      <c r="A220" s="37">
        <v>2</v>
      </c>
      <c r="B220" s="38"/>
      <c r="C220" s="39">
        <v>2</v>
      </c>
      <c r="D220" s="39"/>
      <c r="E220" s="39"/>
      <c r="F220" s="39"/>
      <c r="G220" s="30">
        <v>2</v>
      </c>
      <c r="H220" s="31">
        <v>34413813</v>
      </c>
      <c r="I220" s="39" t="s">
        <v>5721</v>
      </c>
      <c r="J220" s="48">
        <v>1</v>
      </c>
      <c r="K220" s="48" t="s">
        <v>3609</v>
      </c>
      <c r="L220" s="39" t="s">
        <v>5722</v>
      </c>
      <c r="M220" s="30" t="str">
        <f t="shared" si="5"/>
        <v>||</v>
      </c>
      <c r="N220" s="30" t="str" cm="1">
        <f t="array" aca="1" ref="N220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20" s="30" t="str" cm="1">
        <f t="array" aca="1" ref="O220" ca="1">IF(AND(TEXT(INDIRECT(ADDRESS(ROW()+1,COLUMN($N$2))),"0")=TEXT(Tableau2[[#This Row],[Number]],"0"),Tableau2[[#This Row],[Number]]&lt;&gt;Tableau2[[#This Row],[Parent]]),"Assembly","Part")</f>
        <v>Part</v>
      </c>
      <c r="P220" s="30" cm="1">
        <f t="array" ref="P2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34413813</v>
      </c>
      <c r="Q220" s="30" t="str" cm="1">
        <f t="array" ref="Q2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20" s="30" t="str" cm="1">
        <f t="array" aca="1" ref="R220" ca="1">_xlfn.IFS(
  AND(Tableau2[[#This Row],[Category]]="Part",Tableau2[[#This Row],[Is_CreoToOracle]]&lt;&gt;""),INDEX(Tableau_LOTS_2[Gestion SAT],Tableau2[[#This Row],[Is_CreoToOracle]]),
  1,""
  )</f>
        <v/>
      </c>
      <c r="S220" s="30" t="str" cm="1">
        <f t="array" aca="1" ref="S2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0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34413813_01</v>
      </c>
      <c r="U220" s="30" t="str" cm="1">
        <f t="array" ref="U220">_xlfn.IFS(
Tableau2[[#This Row],[Is_CreoToOracle]]&lt;&gt;"",INDEX(Tableau_LOTS_2[Description],Tableau2[[#This Row],[Is_CreoToOracle]]),
TRUE,Tableau2[[#This Row],[Name]]
)</f>
        <v>COP 34413813 GVXL UPS MAINS2 L3 3</v>
      </c>
      <c r="V220" s="30" cm="1">
        <f t="array" ref="V2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20" s="30" t="str" cm="1">
        <f t="array" aca="1" ref="W2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20" s="30" t="str">
        <f>TRIM(IF(ISNUMBER(SEARCH(" RAL",Tableau2[[#This Row],[Description]])),MID(Tableau2[[#This Row],[Description]],FIND(" RAL",Tableau2[[#This Row],[Description]]),8),""))</f>
        <v/>
      </c>
      <c r="Y220" s="30" t="str" cm="1">
        <f t="array" aca="1" ref="Y2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20" s="30" t="str" cm="1">
        <f t="array" aca="1" ref="Z2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20" s="30" t="str" cm="1">
        <f t="array" ref="AA220">_xlfn.IFS(
Tableau2[[#This Row],[Is_CreoToOracle]]&lt;&gt;"",INDEX(Tableau_LOTS_2[Critique],Tableau2[[#This Row],[Is_CreoToOracle]]),
TRUE,""
)</f>
        <v/>
      </c>
    </row>
    <row r="221" spans="1:27" s="14" customFormat="1" outlineLevel="1" x14ac:dyDescent="0.25">
      <c r="A221" s="32">
        <v>2</v>
      </c>
      <c r="B221" s="34"/>
      <c r="C221" s="35">
        <v>2</v>
      </c>
      <c r="D221" s="35"/>
      <c r="E221" s="35"/>
      <c r="F221" s="35"/>
      <c r="G221" s="16">
        <v>3</v>
      </c>
      <c r="H221" s="26" t="s">
        <v>5920</v>
      </c>
      <c r="I221" s="35" t="s">
        <v>5723</v>
      </c>
      <c r="J221" s="46">
        <v>1</v>
      </c>
      <c r="K221" s="35"/>
      <c r="L221" s="35" t="s">
        <v>5724</v>
      </c>
      <c r="M221" s="16" t="str">
        <f t="shared" si="5"/>
        <v>||</v>
      </c>
      <c r="N221" s="16" t="str" cm="1">
        <f t="array" aca="1" ref="N221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21" s="16" t="str" cm="1">
        <f t="array" aca="1" ref="O221" ca="1">IF(AND(TEXT(INDIRECT(ADDRESS(ROW()+1,COLUMN($N$2))),"0")=TEXT(Tableau2[[#This Row],[Number]],"0"),Tableau2[[#This Row],[Number]]&lt;&gt;Tableau2[[#This Row],[Parent]]),"Assembly","Part")</f>
        <v>Assembly</v>
      </c>
      <c r="P221" s="16" t="str" cm="1">
        <f t="array" ref="P2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34413798_SCR</v>
      </c>
      <c r="Q221" s="16" t="str" cm="1">
        <f t="array" ref="Q2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21" s="16" t="str" cm="1">
        <f t="array" aca="1" ref="R221" ca="1">_xlfn.IFS(
  AND(Tableau2[[#This Row],[Category]]="Part",Tableau2[[#This Row],[Is_CreoToOracle]]&lt;&gt;""),INDEX(Tableau_LOTS_2[Gestion SAT],Tableau2[[#This Row],[Is_CreoToOracle]]),
  1,""
  )</f>
        <v/>
      </c>
      <c r="S221" s="16" t="str" cm="1">
        <f t="array" aca="1" ref="S2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1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34413798_SCR</v>
      </c>
      <c r="U221" s="16" t="str" cm="1">
        <f t="array" ref="U221">_xlfn.IFS(
Tableau2[[#This Row],[Is_CreoToOracle]]&lt;&gt;"",INDEX(Tableau_LOTS_2[Description],Tableau2[[#This Row],[Is_CreoToOracle]]),
TRUE,Tableau2[[#This Row],[Name]]
)</f>
        <v>COP 34413798 GVXL UPS LONG BYPASS CONNECTION BAR SCR</v>
      </c>
      <c r="V221" s="16" cm="1">
        <f t="array" ref="V2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21" s="16" t="str" cm="1">
        <f t="array" aca="1" ref="W2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21" s="16" t="str">
        <f>TRIM(IF(ISNUMBER(SEARCH(" RAL",Tableau2[[#This Row],[Description]])),MID(Tableau2[[#This Row],[Description]],FIND(" RAL",Tableau2[[#This Row],[Description]]),8),""))</f>
        <v/>
      </c>
      <c r="Y221" s="16" t="str" cm="1">
        <f t="array" aca="1" ref="Y2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1" s="16" t="str" cm="1">
        <f t="array" aca="1" ref="Z2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21" s="16" t="str" cm="1">
        <f t="array" ref="AA221">_xlfn.IFS(
Tableau2[[#This Row],[Is_CreoToOracle]]&lt;&gt;"",INDEX(Tableau_LOTS_2[Critique],Tableau2[[#This Row],[Is_CreoToOracle]]),
TRUE,""
)</f>
        <v/>
      </c>
    </row>
    <row r="222" spans="1:27" s="20" customFormat="1" outlineLevel="2" x14ac:dyDescent="0.25">
      <c r="A222" s="37">
        <v>3</v>
      </c>
      <c r="B222" s="38"/>
      <c r="C222" s="39"/>
      <c r="D222" s="40">
        <v>3</v>
      </c>
      <c r="E222" s="40"/>
      <c r="F222" s="40"/>
      <c r="G222" s="27">
        <v>3</v>
      </c>
      <c r="H222" s="28">
        <v>34413798</v>
      </c>
      <c r="I222" s="40" t="s">
        <v>5725</v>
      </c>
      <c r="J222" s="44">
        <v>1</v>
      </c>
      <c r="K222" s="40" t="s">
        <v>3609</v>
      </c>
      <c r="L222" s="40" t="s">
        <v>5726</v>
      </c>
      <c r="M222" s="27" t="str">
        <f t="shared" si="5"/>
        <v>||</v>
      </c>
      <c r="N222" s="27" t="str" cm="1">
        <f t="array" aca="1" ref="N222" ca="1">IFERROR(LOOKUP(2,1/(INDIRECT(ADDRESS(ROW($A$2),COLUMN($A$2))&amp;":"&amp;ADDRESS(ROW(),COLUMN($A$2)))=(Tableau2[[#This Row],[Level]]-1)),INDIRECT(ADDRESS(ROW($H$2),COLUMN($H$2))&amp;":"&amp;ADDRESS(ROW(),COLUMN($H$2)))),"")</f>
        <v>34413798_SCR</v>
      </c>
      <c r="O222" s="27" t="str" cm="1">
        <f t="array" aca="1" ref="O222" ca="1">IF(AND(TEXT(INDIRECT(ADDRESS(ROW()+1,COLUMN($N$2))),"0")=TEXT(Tableau2[[#This Row],[Number]],"0"),Tableau2[[#This Row],[Number]]&lt;&gt;Tableau2[[#This Row],[Parent]]),"Assembly","Part")</f>
        <v>Part</v>
      </c>
      <c r="P222" s="27" cm="1">
        <f t="array" ref="P2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34413798</v>
      </c>
      <c r="Q222" s="27" t="str" cm="1">
        <f t="array" ref="Q2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22" s="27" t="str" cm="1">
        <f t="array" aca="1" ref="R222" ca="1">_xlfn.IFS(
  AND(Tableau2[[#This Row],[Category]]="Part",Tableau2[[#This Row],[Is_CreoToOracle]]&lt;&gt;""),INDEX(Tableau_LOTS_2[Gestion SAT],Tableau2[[#This Row],[Is_CreoToOracle]]),
  1,""
  )</f>
        <v/>
      </c>
      <c r="S222" s="27" t="str" cm="1">
        <f t="array" aca="1" ref="S2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34413798_01</v>
      </c>
      <c r="U222" s="27" t="str" cm="1">
        <f t="array" ref="U222">_xlfn.IFS(
Tableau2[[#This Row],[Is_CreoToOracle]]&lt;&gt;"",INDEX(Tableau_LOTS_2[Description],Tableau2[[#This Row],[Is_CreoToOracle]]),
TRUE,Tableau2[[#This Row],[Name]]
)</f>
        <v>COP 34413798 GVXL UPS LONG BYPASS CONNECTION BAR</v>
      </c>
      <c r="V222" s="27" cm="1">
        <f t="array" ref="V2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22" s="27" t="str" cm="1">
        <f t="array" aca="1" ref="W2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22" s="27" t="str">
        <f>TRIM(IF(ISNUMBER(SEARCH(" RAL",Tableau2[[#This Row],[Description]])),MID(Tableau2[[#This Row],[Description]],FIND(" RAL",Tableau2[[#This Row],[Description]]),8),""))</f>
        <v/>
      </c>
      <c r="Y222" s="27" t="str" cm="1">
        <f t="array" aca="1" ref="Y2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22" s="27" t="str" cm="1">
        <f t="array" aca="1" ref="Z2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22" s="27" t="str" cm="1">
        <f t="array" ref="AA222">_xlfn.IFS(
Tableau2[[#This Row],[Is_CreoToOracle]]&lt;&gt;"",INDEX(Tableau_LOTS_2[Critique],Tableau2[[#This Row],[Is_CreoToOracle]]),
TRUE,""
)</f>
        <v/>
      </c>
    </row>
    <row r="223" spans="1:27" s="20" customFormat="1" outlineLevel="2" x14ac:dyDescent="0.25">
      <c r="A223" s="37">
        <v>3</v>
      </c>
      <c r="B223" s="38"/>
      <c r="C223" s="39"/>
      <c r="D223" s="40">
        <v>3</v>
      </c>
      <c r="E223" s="40"/>
      <c r="F223" s="40"/>
      <c r="G223" s="27">
        <v>6</v>
      </c>
      <c r="H223" s="28" t="s">
        <v>2206</v>
      </c>
      <c r="I223" s="40" t="s">
        <v>5575</v>
      </c>
      <c r="J223" s="40" t="s">
        <v>6</v>
      </c>
      <c r="K223" s="40" t="s">
        <v>3724</v>
      </c>
      <c r="L223" s="40" t="s">
        <v>5576</v>
      </c>
      <c r="M223" s="27" t="str">
        <f t="shared" si="5"/>
        <v>||</v>
      </c>
      <c r="N223" s="27" t="str" cm="1">
        <f t="array" aca="1" ref="N223" ca="1">IFERROR(LOOKUP(2,1/(INDIRECT(ADDRESS(ROW($A$2),COLUMN($A$2))&amp;":"&amp;ADDRESS(ROW(),COLUMN($A$2)))=(Tableau2[[#This Row],[Level]]-1)),INDIRECT(ADDRESS(ROW($H$2),COLUMN($H$2))&amp;":"&amp;ADDRESS(ROW(),COLUMN($H$2)))),"")</f>
        <v>34413798_SCR</v>
      </c>
      <c r="O223" s="27" t="str" cm="1">
        <f t="array" aca="1" ref="O223" ca="1">IF(AND(TEXT(INDIRECT(ADDRESS(ROW()+1,COLUMN($N$2))),"0")=TEXT(Tableau2[[#This Row],[Number]],"0"),Tableau2[[#This Row],[Number]]&lt;&gt;Tableau2[[#This Row],[Parent]]),"Assembly","Part")</f>
        <v>Part</v>
      </c>
      <c r="P223" s="27" t="str" cm="1">
        <f t="array" ref="P2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223" s="27" cm="1">
        <f t="array" ref="Q2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223" s="27" t="str" cm="1">
        <f t="array" aca="1" ref="R223" ca="1">_xlfn.IFS(
  AND(Tableau2[[#This Row],[Category]]="Part",Tableau2[[#This Row],[Is_CreoToOracle]]&lt;&gt;""),INDEX(Tableau_LOTS_2[Gestion SAT],Tableau2[[#This Row],[Is_CreoToOracle]]),
  1,""
  )</f>
        <v>Y</v>
      </c>
      <c r="S223" s="27" t="str" cm="1">
        <f t="array" aca="1" ref="S2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223" s="27" t="str" cm="1">
        <f t="array" ref="U223">_xlfn.IFS(
Tableau2[[#This Row],[Is_CreoToOracle]]&lt;&gt;"",INDEX(Tableau_LOTS_2[Description],Tableau2[[#This Row],[Is_CreoToOracle]]),
TRUE,Tableau2[[#This Row],[Name]]
)</f>
        <v>HUA12374 - Screw MSC HXG ISO4017-M10X30-A2K-8_8 ou VDZ STL</v>
      </c>
      <c r="V223" s="27" cm="1">
        <f t="array" ref="V2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23" s="27" t="str" cm="1">
        <f t="array" aca="1" ref="W2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23" s="27" t="str">
        <f>TRIM(IF(ISNUMBER(SEARCH(" RAL",Tableau2[[#This Row],[Description]])),MID(Tableau2[[#This Row],[Description]],FIND(" RAL",Tableau2[[#This Row],[Description]]),8),""))</f>
        <v/>
      </c>
      <c r="Y223" s="27" t="str" cm="1">
        <f t="array" aca="1" ref="Y2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3" s="27" t="str" cm="1">
        <f t="array" aca="1" ref="Z2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23" s="27" t="str" cm="1">
        <f t="array" ref="AA223">_xlfn.IFS(
Tableau2[[#This Row],[Is_CreoToOracle]]&lt;&gt;"",INDEX(Tableau_LOTS_2[Critique],Tableau2[[#This Row],[Is_CreoToOracle]]),
TRUE,""
)</f>
        <v/>
      </c>
    </row>
    <row r="224" spans="1:27" s="20" customFormat="1" outlineLevel="2" x14ac:dyDescent="0.25">
      <c r="A224" s="37">
        <v>3</v>
      </c>
      <c r="B224" s="38"/>
      <c r="C224" s="39"/>
      <c r="D224" s="40">
        <v>3</v>
      </c>
      <c r="E224" s="40"/>
      <c r="F224" s="40"/>
      <c r="G224" s="27">
        <v>12</v>
      </c>
      <c r="H224" s="28" t="s">
        <v>2775</v>
      </c>
      <c r="I224" s="40" t="s">
        <v>2776</v>
      </c>
      <c r="J224" s="40" t="s">
        <v>6</v>
      </c>
      <c r="K224" s="40"/>
      <c r="L224" s="40" t="s">
        <v>5577</v>
      </c>
      <c r="M224" s="27" t="str">
        <f t="shared" si="5"/>
        <v>||</v>
      </c>
      <c r="N224" s="27" t="str" cm="1">
        <f t="array" aca="1" ref="N224" ca="1">IFERROR(LOOKUP(2,1/(INDIRECT(ADDRESS(ROW($A$2),COLUMN($A$2))&amp;":"&amp;ADDRESS(ROW(),COLUMN($A$2)))=(Tableau2[[#This Row],[Level]]-1)),INDIRECT(ADDRESS(ROW($H$2),COLUMN($H$2))&amp;":"&amp;ADDRESS(ROW(),COLUMN($H$2)))),"")</f>
        <v>34413798_SCR</v>
      </c>
      <c r="O224" s="27" t="str" cm="1">
        <f t="array" aca="1" ref="O224" ca="1">IF(AND(TEXT(INDIRECT(ADDRESS(ROW()+1,COLUMN($N$2))),"0")=TEXT(Tableau2[[#This Row],[Number]],"0"),Tableau2[[#This Row],[Number]]&lt;&gt;Tableau2[[#This Row],[Parent]]),"Assembly","Part")</f>
        <v>Part</v>
      </c>
      <c r="P224" s="27" t="str" cm="1">
        <f t="array" ref="P2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24" s="27" cm="1">
        <f t="array" ref="Q2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24" s="27" t="str" cm="1">
        <f t="array" aca="1" ref="R224" ca="1">_xlfn.IFS(
  AND(Tableau2[[#This Row],[Category]]="Part",Tableau2[[#This Row],[Is_CreoToOracle]]&lt;&gt;""),INDEX(Tableau_LOTS_2[Gestion SAT],Tableau2[[#This Row],[Is_CreoToOracle]]),
  1,""
  )</f>
        <v/>
      </c>
      <c r="S224" s="27" t="str" cm="1">
        <f t="array" aca="1" ref="S2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24" s="27" t="str" cm="1">
        <f t="array" ref="U224">_xlfn.IFS(
Tableau2[[#This Row],[Is_CreoToOracle]]&lt;&gt;"",INDEX(Tableau_LOTS_2[Description],Tableau2[[#This Row],[Is_CreoToOracle]]),
TRUE,Tableau2[[#This Row],[Name]]
)</f>
        <v>1503856 - Washer PL WSH M10 x 20mm x 2mm STL A2K ou VDZ</v>
      </c>
      <c r="V224" s="27" cm="1">
        <f t="array" ref="V2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224" s="27" t="str" cm="1">
        <f t="array" aca="1" ref="W2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24" s="27" t="str">
        <f>TRIM(IF(ISNUMBER(SEARCH(" RAL",Tableau2[[#This Row],[Description]])),MID(Tableau2[[#This Row],[Description]],FIND(" RAL",Tableau2[[#This Row],[Description]]),8),""))</f>
        <v/>
      </c>
      <c r="Y224" s="27" t="str" cm="1">
        <f t="array" aca="1" ref="Y2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4" s="27" t="str" cm="1">
        <f t="array" aca="1" ref="Z2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24" s="27" t="str" cm="1">
        <f t="array" ref="AA224">_xlfn.IFS(
Tableau2[[#This Row],[Is_CreoToOracle]]&lt;&gt;"",INDEX(Tableau_LOTS_2[Critique],Tableau2[[#This Row],[Is_CreoToOracle]]),
TRUE,""
)</f>
        <v/>
      </c>
    </row>
    <row r="225" spans="1:27" s="20" customFormat="1" outlineLevel="2" x14ac:dyDescent="0.25">
      <c r="A225" s="37">
        <v>3</v>
      </c>
      <c r="B225" s="38"/>
      <c r="C225" s="39"/>
      <c r="D225" s="40">
        <v>3</v>
      </c>
      <c r="E225" s="40"/>
      <c r="F225" s="40"/>
      <c r="G225" s="27">
        <v>6</v>
      </c>
      <c r="H225" s="28" t="s">
        <v>2221</v>
      </c>
      <c r="I225" s="40" t="s">
        <v>5646</v>
      </c>
      <c r="J225" s="40" t="s">
        <v>6</v>
      </c>
      <c r="K225" s="40" t="s">
        <v>3724</v>
      </c>
      <c r="L225" s="40" t="s">
        <v>5647</v>
      </c>
      <c r="M225" s="27" t="str">
        <f t="shared" si="5"/>
        <v>||</v>
      </c>
      <c r="N225" s="27" t="str" cm="1">
        <f t="array" aca="1" ref="N225" ca="1">IFERROR(LOOKUP(2,1/(INDIRECT(ADDRESS(ROW($A$2),COLUMN($A$2))&amp;":"&amp;ADDRESS(ROW(),COLUMN($A$2)))=(Tableau2[[#This Row],[Level]]-1)),INDIRECT(ADDRESS(ROW($H$2),COLUMN($H$2))&amp;":"&amp;ADDRESS(ROW(),COLUMN($H$2)))),"")</f>
        <v>34413798_SCR</v>
      </c>
      <c r="O225" s="27" t="str" cm="1">
        <f t="array" aca="1" ref="O225" ca="1">IF(AND(TEXT(INDIRECT(ADDRESS(ROW()+1,COLUMN($N$2))),"0")=TEXT(Tableau2[[#This Row],[Number]],"0"),Tableau2[[#This Row],[Number]]&lt;&gt;Tableau2[[#This Row],[Parent]]),"Assembly","Part")</f>
        <v>Part</v>
      </c>
      <c r="P225" s="27" t="str" cm="1">
        <f t="array" ref="P2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225" s="27" cm="1">
        <f t="array" ref="Q2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225" s="27" t="str" cm="1">
        <f t="array" aca="1" ref="R225" ca="1">_xlfn.IFS(
  AND(Tableau2[[#This Row],[Category]]="Part",Tableau2[[#This Row],[Is_CreoToOracle]]&lt;&gt;""),INDEX(Tableau_LOTS_2[Gestion SAT],Tableau2[[#This Row],[Is_CreoToOracle]]),
  1,""
  )</f>
        <v>Y</v>
      </c>
      <c r="S225" s="27" t="str" cm="1">
        <f t="array" aca="1" ref="S2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225" s="27" t="str" cm="1">
        <f t="array" ref="U225">_xlfn.IFS(
Tableau2[[#This Row],[Is_CreoToOracle]]&lt;&gt;"",INDEX(Tableau_LOTS_2[Description],Tableau2[[#This Row],[Is_CreoToOracle]]),
TRUE,Tableau2[[#This Row],[Name]]
)</f>
        <v>HUA14600 - Screw MSC HXG ISO4017-M10X50-A2K-8_8 ou VDZ STL</v>
      </c>
      <c r="V225" s="27" cm="1">
        <f t="array" ref="V2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25" s="27" t="str" cm="1">
        <f t="array" aca="1" ref="W2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25" s="27" t="str">
        <f>TRIM(IF(ISNUMBER(SEARCH(" RAL",Tableau2[[#This Row],[Description]])),MID(Tableau2[[#This Row],[Description]],FIND(" RAL",Tableau2[[#This Row],[Description]]),8),""))</f>
        <v/>
      </c>
      <c r="Y225" s="27" t="str" cm="1">
        <f t="array" aca="1" ref="Y2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5" s="27" t="str" cm="1">
        <f t="array" aca="1" ref="Z2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25" s="27" t="str" cm="1">
        <f t="array" ref="AA225">_xlfn.IFS(
Tableau2[[#This Row],[Is_CreoToOracle]]&lt;&gt;"",INDEX(Tableau_LOTS_2[Critique],Tableau2[[#This Row],[Is_CreoToOracle]]),
TRUE,""
)</f>
        <v/>
      </c>
    </row>
    <row r="226" spans="1:27" s="20" customFormat="1" outlineLevel="2" x14ac:dyDescent="0.25">
      <c r="A226" s="37">
        <v>3</v>
      </c>
      <c r="B226" s="38"/>
      <c r="C226" s="39"/>
      <c r="D226" s="40">
        <v>3</v>
      </c>
      <c r="E226" s="40"/>
      <c r="F226" s="40"/>
      <c r="G226" s="27">
        <v>6</v>
      </c>
      <c r="H226" s="28" t="s">
        <v>2751</v>
      </c>
      <c r="I226" s="40" t="s">
        <v>2753</v>
      </c>
      <c r="J226" s="40" t="s">
        <v>6</v>
      </c>
      <c r="K226" s="40"/>
      <c r="L226" s="40" t="s">
        <v>5628</v>
      </c>
      <c r="M226" s="27" t="str">
        <f t="shared" si="5"/>
        <v>||</v>
      </c>
      <c r="N226" s="27" t="str" cm="1">
        <f t="array" aca="1" ref="N226" ca="1">IFERROR(LOOKUP(2,1/(INDIRECT(ADDRESS(ROW($A$2),COLUMN($A$2))&amp;":"&amp;ADDRESS(ROW(),COLUMN($A$2)))=(Tableau2[[#This Row],[Level]]-1)),INDIRECT(ADDRESS(ROW($H$2),COLUMN($H$2))&amp;":"&amp;ADDRESS(ROW(),COLUMN($H$2)))),"")</f>
        <v>34413798_SCR</v>
      </c>
      <c r="O226" s="27" t="str" cm="1">
        <f t="array" aca="1" ref="O226" ca="1">IF(AND(TEXT(INDIRECT(ADDRESS(ROW()+1,COLUMN($N$2))),"0")=TEXT(Tableau2[[#This Row],[Number]],"0"),Tableau2[[#This Row],[Number]]&lt;&gt;Tableau2[[#This Row],[Parent]]),"Assembly","Part")</f>
        <v>Part</v>
      </c>
      <c r="P226" s="27" t="str" cm="1">
        <f t="array" ref="P2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226" s="27" cm="1">
        <f t="array" ref="Q2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226" s="27" t="str" cm="1">
        <f t="array" aca="1" ref="R226" ca="1">_xlfn.IFS(
  AND(Tableau2[[#This Row],[Category]]="Part",Tableau2[[#This Row],[Is_CreoToOracle]]&lt;&gt;""),INDEX(Tableau_LOTS_2[Gestion SAT],Tableau2[[#This Row],[Is_CreoToOracle]]),
  1,""
  )</f>
        <v>Y</v>
      </c>
      <c r="S226" s="27" t="str" cm="1">
        <f t="array" aca="1" ref="S2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226" s="27" t="str" cm="1">
        <f t="array" ref="U226">_xlfn.IFS(
Tableau2[[#This Row],[Is_CreoToOracle]]&lt;&gt;"",INDEX(Tableau_LOTS_2[Description],Tableau2[[#This Row],[Is_CreoToOracle]]),
TRUE,Tableau2[[#This Row],[Name]]
)</f>
        <v>HUA12590 - Washer SD CON SPRG M10 x 22mm x 1.6mm A2 INOX</v>
      </c>
      <c r="V226" s="27" cm="1">
        <f t="array" ref="V2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26" s="27" t="str" cm="1">
        <f t="array" aca="1" ref="W2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26" s="27" t="str">
        <f>TRIM(IF(ISNUMBER(SEARCH(" RAL",Tableau2[[#This Row],[Description]])),MID(Tableau2[[#This Row],[Description]],FIND(" RAL",Tableau2[[#This Row],[Description]]),8),""))</f>
        <v/>
      </c>
      <c r="Y226" s="27" t="str" cm="1">
        <f t="array" aca="1" ref="Y2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6" s="27" t="str" cm="1">
        <f t="array" aca="1" ref="Z2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26" s="27" t="str" cm="1">
        <f t="array" ref="AA226">_xlfn.IFS(
Tableau2[[#This Row],[Is_CreoToOracle]]&lt;&gt;"",INDEX(Tableau_LOTS_2[Critique],Tableau2[[#This Row],[Is_CreoToOracle]]),
TRUE,""
)</f>
        <v/>
      </c>
    </row>
    <row r="227" spans="1:27" s="14" customFormat="1" outlineLevel="1" x14ac:dyDescent="0.25">
      <c r="A227" s="32">
        <v>2</v>
      </c>
      <c r="B227" s="34"/>
      <c r="C227" s="35">
        <v>2</v>
      </c>
      <c r="D227" s="35"/>
      <c r="E227" s="35"/>
      <c r="F227" s="35"/>
      <c r="G227" s="16">
        <v>1</v>
      </c>
      <c r="H227" s="26">
        <v>34413989</v>
      </c>
      <c r="I227" s="35" t="s">
        <v>5727</v>
      </c>
      <c r="J227" s="46">
        <v>1</v>
      </c>
      <c r="K227" s="35"/>
      <c r="L227" s="35" t="s">
        <v>5728</v>
      </c>
      <c r="M227" s="16" t="str">
        <f t="shared" si="5"/>
        <v>||</v>
      </c>
      <c r="N227" s="16" t="str" cm="1">
        <f t="array" aca="1" ref="N227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27" s="16" t="str" cm="1">
        <f t="array" aca="1" ref="O227" ca="1">IF(AND(TEXT(INDIRECT(ADDRESS(ROW()+1,COLUMN($N$2))),"0")=TEXT(Tableau2[[#This Row],[Number]],"0"),Tableau2[[#This Row],[Number]]&lt;&gt;Tableau2[[#This Row],[Parent]]),"Assembly","Part")</f>
        <v>Assembly</v>
      </c>
      <c r="P227" s="16" cm="1">
        <f t="array" ref="P2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34413989</v>
      </c>
      <c r="Q227" s="16" t="str" cm="1">
        <f t="array" ref="Q2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27" s="16" t="str" cm="1">
        <f t="array" aca="1" ref="R227" ca="1">_xlfn.IFS(
  AND(Tableau2[[#This Row],[Category]]="Part",Tableau2[[#This Row],[Is_CreoToOracle]]&lt;&gt;""),INDEX(Tableau_LOTS_2[Gestion SAT],Tableau2[[#This Row],[Is_CreoToOracle]]),
  1,""
  )</f>
        <v/>
      </c>
      <c r="S227" s="16" t="str" cm="1">
        <f t="array" aca="1" ref="S2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34413989</v>
      </c>
      <c r="U227" s="16" t="str" cm="1">
        <f t="array" ref="U227">_xlfn.IFS(
Tableau2[[#This Row],[Is_CreoToOracle]]&lt;&gt;"",INDEX(Tableau_LOTS_2[Description],Tableau2[[#This Row],[Is_CreoToOracle]]),
TRUE,Tableau2[[#This Row],[Name]]
)</f>
        <v>GP03 bar support to sustain Icc ASM</v>
      </c>
      <c r="V227" s="16" cm="1">
        <f t="array" ref="V2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27" s="16" t="str" cm="1">
        <f t="array" aca="1" ref="W2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27" s="16" t="str">
        <f>TRIM(IF(ISNUMBER(SEARCH(" RAL",Tableau2[[#This Row],[Description]])),MID(Tableau2[[#This Row],[Description]],FIND(" RAL",Tableau2[[#This Row],[Description]]),8),""))</f>
        <v/>
      </c>
      <c r="Y227" s="16" t="str" cm="1">
        <f t="array" aca="1" ref="Y2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7" s="16" t="str" cm="1">
        <f t="array" aca="1" ref="Z2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27" s="16" t="str" cm="1">
        <f t="array" ref="AA227">_xlfn.IFS(
Tableau2[[#This Row],[Is_CreoToOracle]]&lt;&gt;"",INDEX(Tableau_LOTS_2[Critique],Tableau2[[#This Row],[Is_CreoToOracle]]),
TRUE,""
)</f>
        <v/>
      </c>
    </row>
    <row r="228" spans="1:27" s="20" customFormat="1" outlineLevel="2" x14ac:dyDescent="0.25">
      <c r="A228" s="37">
        <v>3</v>
      </c>
      <c r="B228" s="38"/>
      <c r="C228" s="39"/>
      <c r="D228" s="40">
        <v>3</v>
      </c>
      <c r="E228" s="40"/>
      <c r="F228" s="40"/>
      <c r="G228" s="27">
        <v>2</v>
      </c>
      <c r="H228" s="28">
        <v>34413988</v>
      </c>
      <c r="I228" s="40" t="s">
        <v>5729</v>
      </c>
      <c r="J228" s="44">
        <v>1</v>
      </c>
      <c r="K228" s="44" t="s">
        <v>3693</v>
      </c>
      <c r="L228" s="40" t="s">
        <v>5730</v>
      </c>
      <c r="M228" s="27" t="str">
        <f t="shared" si="5"/>
        <v>||</v>
      </c>
      <c r="N228" s="27" cm="1">
        <f t="array" aca="1" ref="N228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28" s="27" t="str" cm="1">
        <f t="array" aca="1" ref="O228" ca="1">IF(AND(TEXT(INDIRECT(ADDRESS(ROW()+1,COLUMN($N$2))),"0")=TEXT(Tableau2[[#This Row],[Number]],"0"),Tableau2[[#This Row],[Number]]&lt;&gt;Tableau2[[#This Row],[Parent]]),"Assembly","Part")</f>
        <v>Part</v>
      </c>
      <c r="P228" s="27" cm="1">
        <f t="array" ref="P2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34413988</v>
      </c>
      <c r="Q228" s="27" t="str" cm="1">
        <f t="array" ref="Q2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28" s="27" t="str" cm="1">
        <f t="array" aca="1" ref="R228" ca="1">_xlfn.IFS(
  AND(Tableau2[[#This Row],[Category]]="Part",Tableau2[[#This Row],[Is_CreoToOracle]]&lt;&gt;""),INDEX(Tableau_LOTS_2[Gestion SAT],Tableau2[[#This Row],[Is_CreoToOracle]]),
  1,""
  )</f>
        <v/>
      </c>
      <c r="S228" s="27" t="str" cm="1">
        <f t="array" aca="1" ref="S2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34413988_01</v>
      </c>
      <c r="U228" s="27" t="str" cm="1">
        <f t="array" ref="U228">_xlfn.IFS(
Tableau2[[#This Row],[Is_CreoToOracle]]&lt;&gt;"",INDEX(Tableau_LOTS_2[Description],Tableau2[[#This Row],[Is_CreoToOracle]]),
TRUE,Tableau2[[#This Row],[Name]]
)</f>
        <v>3 Phases * 2 bars - GP03 bar support to sustain Icc</v>
      </c>
      <c r="V228" s="27" cm="1">
        <f t="array" ref="V2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28" s="27" t="str" cm="1">
        <f t="array" aca="1" ref="W2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28" s="27" t="str">
        <f>TRIM(IF(ISNUMBER(SEARCH(" RAL",Tableau2[[#This Row],[Description]])),MID(Tableau2[[#This Row],[Description]],FIND(" RAL",Tableau2[[#This Row],[Description]]),8),""))</f>
        <v/>
      </c>
      <c r="Y228" s="27" t="str" cm="1">
        <f t="array" aca="1" ref="Y2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28" s="27" t="str" cm="1">
        <f t="array" aca="1" ref="Z2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28" s="27" t="str" cm="1">
        <f t="array" ref="AA228">_xlfn.IFS(
Tableau2[[#This Row],[Is_CreoToOracle]]&lt;&gt;"",INDEX(Tableau_LOTS_2[Critique],Tableau2[[#This Row],[Is_CreoToOracle]]),
TRUE,""
)</f>
        <v/>
      </c>
    </row>
    <row r="229" spans="1:27" s="20" customFormat="1" outlineLevel="2" x14ac:dyDescent="0.25">
      <c r="A229" s="37">
        <v>3</v>
      </c>
      <c r="B229" s="38"/>
      <c r="C229" s="39"/>
      <c r="D229" s="40">
        <v>3</v>
      </c>
      <c r="E229" s="40"/>
      <c r="F229" s="40"/>
      <c r="G229" s="27">
        <v>4</v>
      </c>
      <c r="H229" s="28" t="s">
        <v>2335</v>
      </c>
      <c r="I229" s="40" t="s">
        <v>5731</v>
      </c>
      <c r="J229" s="40" t="s">
        <v>6</v>
      </c>
      <c r="K229" s="40" t="s">
        <v>3724</v>
      </c>
      <c r="L229" s="40" t="s">
        <v>5732</v>
      </c>
      <c r="M229" s="27" t="str">
        <f t="shared" si="5"/>
        <v>||</v>
      </c>
      <c r="N229" s="27" cm="1">
        <f t="array" aca="1" ref="N229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29" s="27" t="str" cm="1">
        <f t="array" aca="1" ref="O229" ca="1">IF(AND(TEXT(INDIRECT(ADDRESS(ROW()+1,COLUMN($N$2))),"0")=TEXT(Tableau2[[#This Row],[Number]],"0"),Tableau2[[#This Row],[Number]]&lt;&gt;Tableau2[[#This Row],[Parent]]),"Assembly","Part")</f>
        <v>Part</v>
      </c>
      <c r="P229" s="27" t="str" cm="1">
        <f t="array" ref="P2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ISO4017-M6X100-A2K-8_8</v>
      </c>
      <c r="Q229" s="27" cm="1">
        <f t="array" ref="Q2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1232</v>
      </c>
      <c r="R229" s="27" t="str" cm="1">
        <f t="array" aca="1" ref="R229" ca="1">_xlfn.IFS(
  AND(Tableau2[[#This Row],[Category]]="Part",Tableau2[[#This Row],[Is_CreoToOracle]]&lt;&gt;""),INDEX(Tableau_LOTS_2[Gestion SAT],Tableau2[[#This Row],[Is_CreoToOracle]]),
  1,""
  )</f>
        <v/>
      </c>
      <c r="S229" s="27" t="str" cm="1">
        <f t="array" aca="1" ref="S2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ISO4017-M6X100-A2K-8_8</v>
      </c>
      <c r="U229" s="27" t="str" cm="1">
        <f t="array" ref="U229">_xlfn.IFS(
Tableau2[[#This Row],[Is_CreoToOracle]]&lt;&gt;"",INDEX(Tableau_LOTS_2[Description],Tableau2[[#This Row],[Is_CreoToOracle]]),
TRUE,Tableau2[[#This Row],[Name]]
)</f>
        <v>Screw MSC HXG ISO4017-M6X100-A2K-8_8 ou VDZ STL</v>
      </c>
      <c r="V229" s="27" cm="1">
        <f t="array" ref="V2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29" s="27" t="str" cm="1">
        <f t="array" aca="1" ref="W2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29" s="27" t="str">
        <f>TRIM(IF(ISNUMBER(SEARCH(" RAL",Tableau2[[#This Row],[Description]])),MID(Tableau2[[#This Row],[Description]],FIND(" RAL",Tableau2[[#This Row],[Description]]),8),""))</f>
        <v/>
      </c>
      <c r="Y229" s="27" t="str" cm="1">
        <f t="array" aca="1" ref="Y2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9" s="27" t="str" cm="1">
        <f t="array" aca="1" ref="Z2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29" s="27" t="str" cm="1">
        <f t="array" ref="AA229">_xlfn.IFS(
Tableau2[[#This Row],[Is_CreoToOracle]]&lt;&gt;"",INDEX(Tableau_LOTS_2[Critique],Tableau2[[#This Row],[Is_CreoToOracle]]),
TRUE,""
)</f>
        <v/>
      </c>
    </row>
    <row r="230" spans="1:27" s="20" customFormat="1" outlineLevel="2" x14ac:dyDescent="0.25">
      <c r="A230" s="37">
        <v>3</v>
      </c>
      <c r="B230" s="38"/>
      <c r="C230" s="39"/>
      <c r="D230" s="40">
        <v>3</v>
      </c>
      <c r="E230" s="40"/>
      <c r="F230" s="40"/>
      <c r="G230" s="27">
        <v>8</v>
      </c>
      <c r="H230" s="28" t="s">
        <v>2767</v>
      </c>
      <c r="I230" s="40" t="s">
        <v>2769</v>
      </c>
      <c r="J230" s="40" t="s">
        <v>6</v>
      </c>
      <c r="K230" s="40"/>
      <c r="L230" s="40" t="s">
        <v>5733</v>
      </c>
      <c r="M230" s="27" t="str">
        <f t="shared" si="5"/>
        <v>||</v>
      </c>
      <c r="N230" s="27" cm="1">
        <f t="array" aca="1" ref="N230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30" s="27" t="str" cm="1">
        <f t="array" aca="1" ref="O230" ca="1">IF(AND(TEXT(INDIRECT(ADDRESS(ROW()+1,COLUMN($N$2))),"0")=TEXT(Tableau2[[#This Row],[Number]],"0"),Tableau2[[#This Row],[Number]]&lt;&gt;Tableau2[[#This Row],[Parent]]),"Assembly","Part")</f>
        <v>Part</v>
      </c>
      <c r="P230" s="27" t="str" cm="1">
        <f t="array" ref="P2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NFE25-511M-A2-6</v>
      </c>
      <c r="Q230" s="27" cm="1">
        <f t="array" ref="Q2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R230" s="27" t="str" cm="1">
        <f t="array" aca="1" ref="R230" ca="1">_xlfn.IFS(
  AND(Tableau2[[#This Row],[Category]]="Part",Tableau2[[#This Row],[Is_CreoToOracle]]&lt;&gt;""),INDEX(Tableau_LOTS_2[Gestion SAT],Tableau2[[#This Row],[Is_CreoToOracle]]),
  1,""
  )</f>
        <v>Y</v>
      </c>
      <c r="S230" s="27" t="str" cm="1">
        <f t="array" aca="1" ref="S23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HUA11397</v>
      </c>
      <c r="U230" s="27" t="str" cm="1">
        <f t="array" ref="U230">_xlfn.IFS(
Tableau2[[#This Row],[Is_CreoToOracle]]&lt;&gt;"",INDEX(Tableau_LOTS_2[Description],Tableau2[[#This Row],[Is_CreoToOracle]]),
TRUE,Tableau2[[#This Row],[Name]]
)</f>
        <v>HUA11397 - Washer SD CON SPRG M6 x 12mm x 1.2mm A2 INOX</v>
      </c>
      <c r="V230" s="27" cm="1">
        <f t="array" ref="V2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230" s="27" t="str" cm="1">
        <f t="array" aca="1" ref="W2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30" s="27" t="str">
        <f>TRIM(IF(ISNUMBER(SEARCH(" RAL",Tableau2[[#This Row],[Description]])),MID(Tableau2[[#This Row],[Description]],FIND(" RAL",Tableau2[[#This Row],[Description]]),8),""))</f>
        <v/>
      </c>
      <c r="Y230" s="27" t="str" cm="1">
        <f t="array" aca="1" ref="Y2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0" s="27" t="str" cm="1">
        <f t="array" aca="1" ref="Z2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30" s="27" t="str" cm="1">
        <f t="array" ref="AA230">_xlfn.IFS(
Tableau2[[#This Row],[Is_CreoToOracle]]&lt;&gt;"",INDEX(Tableau_LOTS_2[Critique],Tableau2[[#This Row],[Is_CreoToOracle]]),
TRUE,""
)</f>
        <v/>
      </c>
    </row>
    <row r="231" spans="1:27" s="20" customFormat="1" outlineLevel="2" x14ac:dyDescent="0.25">
      <c r="A231" s="37">
        <v>3</v>
      </c>
      <c r="B231" s="38"/>
      <c r="C231" s="39"/>
      <c r="D231" s="40">
        <v>3</v>
      </c>
      <c r="E231" s="40"/>
      <c r="F231" s="40"/>
      <c r="G231" s="27">
        <v>8</v>
      </c>
      <c r="H231" s="28" t="s">
        <v>2791</v>
      </c>
      <c r="I231" s="40" t="s">
        <v>2793</v>
      </c>
      <c r="J231" s="40" t="s">
        <v>6</v>
      </c>
      <c r="K231" s="40"/>
      <c r="L231" s="40" t="s">
        <v>5611</v>
      </c>
      <c r="M231" s="27" t="str">
        <f t="shared" si="5"/>
        <v>||</v>
      </c>
      <c r="N231" s="27" cm="1">
        <f t="array" aca="1" ref="N231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31" s="27" t="str" cm="1">
        <f t="array" aca="1" ref="O231" ca="1">IF(AND(TEXT(INDIRECT(ADDRESS(ROW()+1,COLUMN($N$2))),"0")=TEXT(Tableau2[[#This Row],[Number]],"0"),Tableau2[[#This Row],[Number]]&lt;&gt;Tableau2[[#This Row],[Parent]]),"Assembly","Part")</f>
        <v>Part</v>
      </c>
      <c r="P231" s="27" t="str" cm="1">
        <f t="array" ref="P2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231" s="27" cm="1">
        <f t="array" ref="Q2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231" s="27" t="str" cm="1">
        <f t="array" aca="1" ref="R231" ca="1">_xlfn.IFS(
  AND(Tableau2[[#This Row],[Category]]="Part",Tableau2[[#This Row],[Is_CreoToOracle]]&lt;&gt;""),INDEX(Tableau_LOTS_2[Gestion SAT],Tableau2[[#This Row],[Is_CreoToOracle]]),
  1,""
  )</f>
        <v>Y</v>
      </c>
      <c r="S231" s="27" t="str" cm="1">
        <f t="array" aca="1" ref="S23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231" s="27" t="str" cm="1">
        <f t="array" ref="U231">_xlfn.IFS(
Tableau2[[#This Row],[Is_CreoToOracle]]&lt;&gt;"",INDEX(Tableau_LOTS_2[Description],Tableau2[[#This Row],[Is_CreoToOracle]]),
TRUE,Tableau2[[#This Row],[Name]]
)</f>
        <v>HUA12624 - Washer PL WSH M6 x 14mm x 1.2mm STL A2K ou VDZ</v>
      </c>
      <c r="V231" s="27" cm="1">
        <f t="array" ref="V2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231" s="27" t="str" cm="1">
        <f t="array" aca="1" ref="W2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31" s="27" t="str">
        <f>TRIM(IF(ISNUMBER(SEARCH(" RAL",Tableau2[[#This Row],[Description]])),MID(Tableau2[[#This Row],[Description]],FIND(" RAL",Tableau2[[#This Row],[Description]]),8),""))</f>
        <v/>
      </c>
      <c r="Y231" s="27" t="str" cm="1">
        <f t="array" aca="1" ref="Y2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1" s="27" t="str" cm="1">
        <f t="array" aca="1" ref="Z2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31" s="27" t="str" cm="1">
        <f t="array" ref="AA231">_xlfn.IFS(
Tableau2[[#This Row],[Is_CreoToOracle]]&lt;&gt;"",INDEX(Tableau_LOTS_2[Critique],Tableau2[[#This Row],[Is_CreoToOracle]]),
TRUE,""
)</f>
        <v/>
      </c>
    </row>
    <row r="232" spans="1:27" s="20" customFormat="1" outlineLevel="2" x14ac:dyDescent="0.25">
      <c r="A232" s="37">
        <v>3</v>
      </c>
      <c r="B232" s="38"/>
      <c r="C232" s="39"/>
      <c r="D232" s="40">
        <v>3</v>
      </c>
      <c r="E232" s="40"/>
      <c r="F232" s="40"/>
      <c r="G232" s="27">
        <v>4</v>
      </c>
      <c r="H232" s="28" t="s">
        <v>2451</v>
      </c>
      <c r="I232" s="40" t="s">
        <v>2453</v>
      </c>
      <c r="J232" s="40" t="s">
        <v>6</v>
      </c>
      <c r="K232" s="40" t="s">
        <v>58</v>
      </c>
      <c r="L232" s="40" t="s">
        <v>5612</v>
      </c>
      <c r="M232" s="27" t="str">
        <f t="shared" si="5"/>
        <v>||</v>
      </c>
      <c r="N232" s="27" cm="1">
        <f t="array" aca="1" ref="N232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32" s="27" t="str" cm="1">
        <f t="array" aca="1" ref="O232" ca="1">IF(AND(TEXT(INDIRECT(ADDRESS(ROW()+1,COLUMN($N$2))),"0")=TEXT(Tableau2[[#This Row],[Number]],"0"),Tableau2[[#This Row],[Number]]&lt;&gt;Tableau2[[#This Row],[Parent]]),"Assembly","Part")</f>
        <v>Part</v>
      </c>
      <c r="P232" s="27" t="str" cm="1">
        <f t="array" ref="P2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ISO4032-M6-A2K-8</v>
      </c>
      <c r="Q232" s="27" cm="1">
        <f t="array" ref="Q2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1276</v>
      </c>
      <c r="R232" s="27" t="str" cm="1">
        <f t="array" aca="1" ref="R232" ca="1">_xlfn.IFS(
  AND(Tableau2[[#This Row],[Category]]="Part",Tableau2[[#This Row],[Is_CreoToOracle]]&lt;&gt;""),INDEX(Tableau_LOTS_2[Gestion SAT],Tableau2[[#This Row],[Is_CreoToOracle]]),
  1,""
  )</f>
        <v>Y</v>
      </c>
      <c r="S232" s="27" t="str" cm="1">
        <f t="array" aca="1" ref="S23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HUA11412</v>
      </c>
      <c r="U232" s="27" t="str" cm="1">
        <f t="array" ref="U232">_xlfn.IFS(
Tableau2[[#This Row],[Is_CreoToOracle]]&lt;&gt;"",INDEX(Tableau_LOTS_2[Description],Tableau2[[#This Row],[Is_CreoToOracle]]),
TRUE,Tableau2[[#This Row],[Name]]
)</f>
        <v>HUA11412 - Nut ISO 4032 M6 STL 8 A2K GALVA</v>
      </c>
      <c r="V232" s="27" cm="1">
        <f t="array" ref="V2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32" s="27" t="str" cm="1">
        <f t="array" aca="1" ref="W2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32" s="27" t="str">
        <f>TRIM(IF(ISNUMBER(SEARCH(" RAL",Tableau2[[#This Row],[Description]])),MID(Tableau2[[#This Row],[Description]],FIND(" RAL",Tableau2[[#This Row],[Description]]),8),""))</f>
        <v/>
      </c>
      <c r="Y232" s="27" t="str" cm="1">
        <f t="array" aca="1" ref="Y2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2" s="27" t="str" cm="1">
        <f t="array" aca="1" ref="Z2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32" s="27" t="str" cm="1">
        <f t="array" ref="AA232">_xlfn.IFS(
Tableau2[[#This Row],[Is_CreoToOracle]]&lt;&gt;"",INDEX(Tableau_LOTS_2[Critique],Tableau2[[#This Row],[Is_CreoToOracle]]),
TRUE,""
)</f>
        <v/>
      </c>
    </row>
    <row r="233" spans="1:27" s="14" customFormat="1" outlineLevel="1" x14ac:dyDescent="0.25">
      <c r="A233" s="32">
        <v>2</v>
      </c>
      <c r="B233" s="34"/>
      <c r="C233" s="35">
        <v>2</v>
      </c>
      <c r="D233" s="35"/>
      <c r="E233" s="35"/>
      <c r="F233" s="35"/>
      <c r="G233" s="16">
        <v>3</v>
      </c>
      <c r="H233" s="26" t="s">
        <v>5921</v>
      </c>
      <c r="I233" s="35" t="s">
        <v>5734</v>
      </c>
      <c r="J233" s="46">
        <v>1</v>
      </c>
      <c r="K233" s="35"/>
      <c r="L233" s="35" t="s">
        <v>5665</v>
      </c>
      <c r="M233" s="16" t="str">
        <f t="shared" si="5"/>
        <v>||</v>
      </c>
      <c r="N233" s="16" t="str" cm="1">
        <f t="array" aca="1" ref="N233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33" s="16" t="str" cm="1">
        <f t="array" aca="1" ref="O233" ca="1">IF(AND(TEXT(INDIRECT(ADDRESS(ROW()+1,COLUMN($N$2))),"0")=TEXT(Tableau2[[#This Row],[Number]],"0"),Tableau2[[#This Row],[Number]]&lt;&gt;Tableau2[[#This Row],[Parent]]),"Assembly","Part")</f>
        <v>Assembly</v>
      </c>
      <c r="P233" s="16" t="str" cm="1">
        <f t="array" ref="P2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34413938_SCR</v>
      </c>
      <c r="Q233" s="16" t="str" cm="1">
        <f t="array" ref="Q2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33" s="16" t="str" cm="1">
        <f t="array" aca="1" ref="R233" ca="1">_xlfn.IFS(
  AND(Tableau2[[#This Row],[Category]]="Part",Tableau2[[#This Row],[Is_CreoToOracle]]&lt;&gt;""),INDEX(Tableau_LOTS_2[Gestion SAT],Tableau2[[#This Row],[Is_CreoToOracle]]),
  1,""
  )</f>
        <v/>
      </c>
      <c r="S233" s="16" t="str" cm="1">
        <f t="array" aca="1" ref="S2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3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34413938_SCR</v>
      </c>
      <c r="U233" s="16" t="str" cm="1">
        <f t="array" ref="U233">_xlfn.IFS(
Tableau2[[#This Row],[Is_CreoToOracle]]&lt;&gt;"",INDEX(Tableau_LOTS_2[Description],Tableau2[[#This Row],[Is_CreoToOracle]]),
TRUE,Tableau2[[#This Row],[Name]]
)</f>
        <v>PLA 34413938 GVXL UPS GVXL CROSS-BAR SUPPORT SCR</v>
      </c>
      <c r="V233" s="16" cm="1">
        <f t="array" ref="V2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33" s="16" t="str" cm="1">
        <f t="array" aca="1" ref="W23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33" s="16" t="str">
        <f>TRIM(IF(ISNUMBER(SEARCH(" RAL",Tableau2[[#This Row],[Description]])),MID(Tableau2[[#This Row],[Description]],FIND(" RAL",Tableau2[[#This Row],[Description]]),8),""))</f>
        <v/>
      </c>
      <c r="Y233" s="16" t="str" cm="1">
        <f t="array" aca="1" ref="Y23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3" s="16" t="str" cm="1">
        <f t="array" aca="1" ref="Z2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33" s="16" t="str" cm="1">
        <f t="array" ref="AA233">_xlfn.IFS(
Tableau2[[#This Row],[Is_CreoToOracle]]&lt;&gt;"",INDEX(Tableau_LOTS_2[Critique],Tableau2[[#This Row],[Is_CreoToOracle]]),
TRUE,""
)</f>
        <v/>
      </c>
    </row>
    <row r="234" spans="1:27" s="20" customFormat="1" outlineLevel="2" x14ac:dyDescent="0.25">
      <c r="A234" s="37">
        <v>3</v>
      </c>
      <c r="B234" s="38"/>
      <c r="C234" s="39"/>
      <c r="D234" s="40">
        <v>3</v>
      </c>
      <c r="E234" s="40"/>
      <c r="F234" s="40"/>
      <c r="G234" s="27">
        <v>3</v>
      </c>
      <c r="H234" s="28">
        <v>34413938</v>
      </c>
      <c r="I234" s="40" t="s">
        <v>5602</v>
      </c>
      <c r="J234" s="44">
        <v>1</v>
      </c>
      <c r="K234" s="40" t="s">
        <v>3693</v>
      </c>
      <c r="L234" s="40" t="s">
        <v>5601</v>
      </c>
      <c r="M234" s="27" t="str">
        <f t="shared" si="5"/>
        <v>||</v>
      </c>
      <c r="N234" s="27" t="str" cm="1">
        <f t="array" aca="1" ref="N234" ca="1">IFERROR(LOOKUP(2,1/(INDIRECT(ADDRESS(ROW($A$2),COLUMN($A$2))&amp;":"&amp;ADDRESS(ROW(),COLUMN($A$2)))=(Tableau2[[#This Row],[Level]]-1)),INDIRECT(ADDRESS(ROW($H$2),COLUMN($H$2))&amp;":"&amp;ADDRESS(ROW(),COLUMN($H$2)))),"")</f>
        <v>34413938_SCR</v>
      </c>
      <c r="O234" s="27" t="str" cm="1">
        <f t="array" aca="1" ref="O234" ca="1">IF(AND(TEXT(INDIRECT(ADDRESS(ROW()+1,COLUMN($N$2))),"0")=TEXT(Tableau2[[#This Row],[Number]],"0"),Tableau2[[#This Row],[Number]]&lt;&gt;Tableau2[[#This Row],[Parent]]),"Assembly","Part")</f>
        <v>Part</v>
      </c>
      <c r="P234" s="27" cm="1">
        <f t="array" ref="P2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Q234" s="27" t="str" cm="1">
        <f t="array" ref="Q2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34" s="27" t="str" cm="1">
        <f t="array" aca="1" ref="R234" ca="1">_xlfn.IFS(
  AND(Tableau2[[#This Row],[Category]]="Part",Tableau2[[#This Row],[Is_CreoToOracle]]&lt;&gt;""),INDEX(Tableau_LOTS_2[Gestion SAT],Tableau2[[#This Row],[Is_CreoToOracle]]),
  1,""
  )</f>
        <v/>
      </c>
      <c r="S234" s="27" t="str" cm="1">
        <f t="array" aca="1" ref="S2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U234" s="27" t="str" cm="1">
        <f t="array" ref="U234">_xlfn.IFS(
Tableau2[[#This Row],[Is_CreoToOracle]]&lt;&gt;"",INDEX(Tableau_LOTS_2[Description],Tableau2[[#This Row],[Is_CreoToOracle]]),
TRUE,Tableau2[[#This Row],[Name]]
)</f>
        <v>PLA 34413938 GVXL UPS GVXL CROSS-BAR SUPPORT</v>
      </c>
      <c r="V234" s="27" cm="1">
        <f t="array" ref="V2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34" s="27" t="str" cm="1">
        <f t="array" aca="1" ref="W2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34" s="27" t="str">
        <f>TRIM(IF(ISNUMBER(SEARCH(" RAL",Tableau2[[#This Row],[Description]])),MID(Tableau2[[#This Row],[Description]],FIND(" RAL",Tableau2[[#This Row],[Description]]),8),""))</f>
        <v/>
      </c>
      <c r="Y234" s="27" t="str" cm="1">
        <f t="array" aca="1" ref="Y2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34" s="27" t="str" cm="1">
        <f t="array" aca="1" ref="Z2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34" s="27" t="str" cm="1">
        <f t="array" ref="AA234">_xlfn.IFS(
Tableau2[[#This Row],[Is_CreoToOracle]]&lt;&gt;"",INDEX(Tableau_LOTS_2[Critique],Tableau2[[#This Row],[Is_CreoToOracle]]),
TRUE,""
)</f>
        <v/>
      </c>
    </row>
    <row r="235" spans="1:27" s="20" customFormat="1" outlineLevel="2" x14ac:dyDescent="0.25">
      <c r="A235" s="37">
        <v>3</v>
      </c>
      <c r="B235" s="38"/>
      <c r="C235" s="39"/>
      <c r="D235" s="40">
        <v>3</v>
      </c>
      <c r="E235" s="40"/>
      <c r="F235" s="40"/>
      <c r="G235" s="27">
        <v>6</v>
      </c>
      <c r="H235" s="28" t="s">
        <v>2227</v>
      </c>
      <c r="I235" s="40" t="s">
        <v>5666</v>
      </c>
      <c r="J235" s="40" t="s">
        <v>6</v>
      </c>
      <c r="K235" s="40" t="s">
        <v>3724</v>
      </c>
      <c r="L235" s="40" t="s">
        <v>5667</v>
      </c>
      <c r="M235" s="27" t="str">
        <f t="shared" si="5"/>
        <v>||</v>
      </c>
      <c r="N235" s="27" t="str" cm="1">
        <f t="array" aca="1" ref="N235" ca="1">IFERROR(LOOKUP(2,1/(INDIRECT(ADDRESS(ROW($A$2),COLUMN($A$2))&amp;":"&amp;ADDRESS(ROW(),COLUMN($A$2)))=(Tableau2[[#This Row],[Level]]-1)),INDIRECT(ADDRESS(ROW($H$2),COLUMN($H$2))&amp;":"&amp;ADDRESS(ROW(),COLUMN($H$2)))),"")</f>
        <v>34413938_SCR</v>
      </c>
      <c r="O235" s="27" t="str" cm="1">
        <f t="array" aca="1" ref="O235" ca="1">IF(AND(TEXT(INDIRECT(ADDRESS(ROW()+1,COLUMN($N$2))),"0")=TEXT(Tableau2[[#This Row],[Number]],"0"),Tableau2[[#This Row],[Number]]&lt;&gt;Tableau2[[#This Row],[Parent]]),"Assembly","Part")</f>
        <v>Part</v>
      </c>
      <c r="P235" s="27" t="str" cm="1">
        <f t="array" ref="P2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Q235" s="27" cm="1">
        <f t="array" ref="Q2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235" s="27" t="str" cm="1">
        <f t="array" aca="1" ref="R235" ca="1">_xlfn.IFS(
  AND(Tableau2[[#This Row],[Category]]="Part",Tableau2[[#This Row],[Is_CreoToOracle]]&lt;&gt;""),INDEX(Tableau_LOTS_2[Gestion SAT],Tableau2[[#This Row],[Is_CreoToOracle]]),
  1,""
  )</f>
        <v>Y</v>
      </c>
      <c r="S235" s="27" t="str" cm="1">
        <f t="array" aca="1" ref="S2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235" s="27" t="str" cm="1">
        <f t="array" ref="U235">_xlfn.IFS(
Tableau2[[#This Row],[Is_CreoToOracle]]&lt;&gt;"",INDEX(Tableau_LOTS_2[Description],Tableau2[[#This Row],[Is_CreoToOracle]]),
TRUE,Tableau2[[#This Row],[Name]]
)</f>
        <v>HUA14601 - Screw MSC HXG ISO4017-M10X60-A2K-8_8 ou VDZ STL</v>
      </c>
      <c r="V235" s="27" cm="1">
        <f t="array" ref="V2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35" s="27" t="str" cm="1">
        <f t="array" aca="1" ref="W2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35" s="27" t="str">
        <f>TRIM(IF(ISNUMBER(SEARCH(" RAL",Tableau2[[#This Row],[Description]])),MID(Tableau2[[#This Row],[Description]],FIND(" RAL",Tableau2[[#This Row],[Description]]),8),""))</f>
        <v/>
      </c>
      <c r="Y235" s="27" t="str" cm="1">
        <f t="array" aca="1" ref="Y2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5" s="27" t="str" cm="1">
        <f t="array" aca="1" ref="Z2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35" s="27" t="str" cm="1">
        <f t="array" ref="AA235">_xlfn.IFS(
Tableau2[[#This Row],[Is_CreoToOracle]]&lt;&gt;"",INDEX(Tableau_LOTS_2[Critique],Tableau2[[#This Row],[Is_CreoToOracle]]),
TRUE,""
)</f>
        <v/>
      </c>
    </row>
    <row r="236" spans="1:27" s="20" customFormat="1" outlineLevel="2" x14ac:dyDescent="0.25">
      <c r="A236" s="37">
        <v>3</v>
      </c>
      <c r="B236" s="38"/>
      <c r="C236" s="39"/>
      <c r="D236" s="40">
        <v>3</v>
      </c>
      <c r="E236" s="40"/>
      <c r="F236" s="40"/>
      <c r="G236" s="27">
        <v>6</v>
      </c>
      <c r="H236" s="28" t="s">
        <v>2775</v>
      </c>
      <c r="I236" s="40" t="s">
        <v>2776</v>
      </c>
      <c r="J236" s="40" t="s">
        <v>6</v>
      </c>
      <c r="K236" s="40"/>
      <c r="L236" s="40" t="s">
        <v>5577</v>
      </c>
      <c r="M236" s="27" t="str">
        <f t="shared" si="5"/>
        <v>||</v>
      </c>
      <c r="N236" s="27" t="str" cm="1">
        <f t="array" aca="1" ref="N236" ca="1">IFERROR(LOOKUP(2,1/(INDIRECT(ADDRESS(ROW($A$2),COLUMN($A$2))&amp;":"&amp;ADDRESS(ROW(),COLUMN($A$2)))=(Tableau2[[#This Row],[Level]]-1)),INDIRECT(ADDRESS(ROW($H$2),COLUMN($H$2))&amp;":"&amp;ADDRESS(ROW(),COLUMN($H$2)))),"")</f>
        <v>34413938_SCR</v>
      </c>
      <c r="O236" s="27" t="str" cm="1">
        <f t="array" aca="1" ref="O236" ca="1">IF(AND(TEXT(INDIRECT(ADDRESS(ROW()+1,COLUMN($N$2))),"0")=TEXT(Tableau2[[#This Row],[Number]],"0"),Tableau2[[#This Row],[Number]]&lt;&gt;Tableau2[[#This Row],[Parent]]),"Assembly","Part")</f>
        <v>Part</v>
      </c>
      <c r="P236" s="27" t="str" cm="1">
        <f t="array" ref="P2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36" s="27" cm="1">
        <f t="array" ref="Q2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36" s="27" t="str" cm="1">
        <f t="array" aca="1" ref="R236" ca="1">_xlfn.IFS(
  AND(Tableau2[[#This Row],[Category]]="Part",Tableau2[[#This Row],[Is_CreoToOracle]]&lt;&gt;""),INDEX(Tableau_LOTS_2[Gestion SAT],Tableau2[[#This Row],[Is_CreoToOracle]]),
  1,""
  )</f>
        <v/>
      </c>
      <c r="S236" s="27" t="str" cm="1">
        <f t="array" aca="1" ref="S2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36" s="27" t="str" cm="1">
        <f t="array" ref="U236">_xlfn.IFS(
Tableau2[[#This Row],[Is_CreoToOracle]]&lt;&gt;"",INDEX(Tableau_LOTS_2[Description],Tableau2[[#This Row],[Is_CreoToOracle]]),
TRUE,Tableau2[[#This Row],[Name]]
)</f>
        <v>1503856 - Washer PL WSH M10 x 20mm x 2mm STL A2K ou VDZ</v>
      </c>
      <c r="V236" s="27" cm="1">
        <f t="array" ref="V2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36" s="27" t="str" cm="1">
        <f t="array" aca="1" ref="W2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36" s="27" t="str">
        <f>TRIM(IF(ISNUMBER(SEARCH(" RAL",Tableau2[[#This Row],[Description]])),MID(Tableau2[[#This Row],[Description]],FIND(" RAL",Tableau2[[#This Row],[Description]]),8),""))</f>
        <v/>
      </c>
      <c r="Y236" s="27" t="str" cm="1">
        <f t="array" aca="1" ref="Y2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6" s="27" t="str" cm="1">
        <f t="array" aca="1" ref="Z2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36" s="27" t="str" cm="1">
        <f t="array" ref="AA236">_xlfn.IFS(
Tableau2[[#This Row],[Is_CreoToOracle]]&lt;&gt;"",INDEX(Tableau_LOTS_2[Critique],Tableau2[[#This Row],[Is_CreoToOracle]]),
TRUE,""
)</f>
        <v/>
      </c>
    </row>
    <row r="237" spans="1:27" s="20" customFormat="1" outlineLevel="1" x14ac:dyDescent="0.25">
      <c r="A237" s="37">
        <v>2</v>
      </c>
      <c r="B237" s="38"/>
      <c r="C237" s="39">
        <v>2</v>
      </c>
      <c r="D237" s="39"/>
      <c r="E237" s="39"/>
      <c r="F237" s="39"/>
      <c r="G237" s="30">
        <v>3</v>
      </c>
      <c r="H237" s="31">
        <v>34413938</v>
      </c>
      <c r="I237" s="39" t="s">
        <v>5602</v>
      </c>
      <c r="J237" s="48">
        <v>1</v>
      </c>
      <c r="K237" s="39" t="s">
        <v>3693</v>
      </c>
      <c r="L237" s="39" t="s">
        <v>5601</v>
      </c>
      <c r="M237" s="30" t="str">
        <f t="shared" si="5"/>
        <v>||</v>
      </c>
      <c r="N237" s="30" t="str" cm="1">
        <f t="array" aca="1" ref="N237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37" s="30" t="str" cm="1">
        <f t="array" aca="1" ref="O237" ca="1">IF(AND(TEXT(INDIRECT(ADDRESS(ROW()+1,COLUMN($N$2))),"0")=TEXT(Tableau2[[#This Row],[Number]],"0"),Tableau2[[#This Row],[Number]]&lt;&gt;Tableau2[[#This Row],[Parent]]),"Assembly","Part")</f>
        <v>Part</v>
      </c>
      <c r="P237" s="30" cm="1">
        <f t="array" ref="P2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Q237" s="30" t="str" cm="1">
        <f t="array" ref="Q2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37" s="30" t="str" cm="1">
        <f t="array" aca="1" ref="R237" ca="1">_xlfn.IFS(
  AND(Tableau2[[#This Row],[Category]]="Part",Tableau2[[#This Row],[Is_CreoToOracle]]&lt;&gt;""),INDEX(Tableau_LOTS_2[Gestion SAT],Tableau2[[#This Row],[Is_CreoToOracle]]),
  1,""
  )</f>
        <v/>
      </c>
      <c r="S237" s="30" t="str" cm="1">
        <f t="array" aca="1" ref="S2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7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U237" s="30" t="str" cm="1">
        <f t="array" ref="U237">_xlfn.IFS(
Tableau2[[#This Row],[Is_CreoToOracle]]&lt;&gt;"",INDEX(Tableau_LOTS_2[Description],Tableau2[[#This Row],[Is_CreoToOracle]]),
TRUE,Tableau2[[#This Row],[Name]]
)</f>
        <v>PLA 34413938 GVXL UPS GVXL CROSS-BAR SUPPORT</v>
      </c>
      <c r="V237" s="30" cm="1">
        <f t="array" ref="V2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37" s="30" t="str" cm="1">
        <f t="array" aca="1" ref="W2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37" s="30" t="str">
        <f>TRIM(IF(ISNUMBER(SEARCH(" RAL",Tableau2[[#This Row],[Description]])),MID(Tableau2[[#This Row],[Description]],FIND(" RAL",Tableau2[[#This Row],[Description]]),8),""))</f>
        <v/>
      </c>
      <c r="Y237" s="30" t="str" cm="1">
        <f t="array" aca="1" ref="Y2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37" s="30" t="str" cm="1">
        <f t="array" aca="1" ref="Z2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37" s="30" t="str" cm="1">
        <f t="array" ref="AA237">_xlfn.IFS(
Tableau2[[#This Row],[Is_CreoToOracle]]&lt;&gt;"",INDEX(Tableau_LOTS_2[Critique],Tableau2[[#This Row],[Is_CreoToOracle]]),
TRUE,""
)</f>
        <v/>
      </c>
    </row>
    <row r="238" spans="1:27" s="14" customFormat="1" x14ac:dyDescent="0.25">
      <c r="A238" s="32">
        <v>1</v>
      </c>
      <c r="B238" s="34">
        <v>1</v>
      </c>
      <c r="C238" s="34"/>
      <c r="D238" s="34"/>
      <c r="E238" s="34"/>
      <c r="F238" s="34"/>
      <c r="G238" s="15">
        <v>1</v>
      </c>
      <c r="H238" s="29" t="s">
        <v>5922</v>
      </c>
      <c r="I238" s="34" t="s">
        <v>5735</v>
      </c>
      <c r="J238" s="34" t="s">
        <v>6</v>
      </c>
      <c r="K238" s="34"/>
      <c r="L238" s="34" t="s">
        <v>5669</v>
      </c>
      <c r="M238" s="15" t="str">
        <f t="shared" si="5"/>
        <v>||</v>
      </c>
      <c r="N238" s="15" t="str" cm="1">
        <f t="array" aca="1" ref="N238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238" s="15" t="str" cm="1">
        <f t="array" aca="1" ref="O238" ca="1">IF(AND(TEXT(INDIRECT(ADDRESS(ROW()+1,COLUMN($N$2))),"0")=TEXT(Tableau2[[#This Row],[Number]],"0"),Tableau2[[#This Row],[Number]]&lt;&gt;Tableau2[[#This Row],[Parent]]),"Assembly","Part")</f>
        <v>Assembly</v>
      </c>
      <c r="P238" s="15" t="str" cm="1">
        <f t="array" ref="P2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QBOT21000_SE045E</v>
      </c>
      <c r="Q238" s="15" t="str" cm="1">
        <f t="array" ref="Q2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38" s="15" t="str" cm="1">
        <f t="array" aca="1" ref="R238" ca="1">_xlfn.IFS(
  AND(Tableau2[[#This Row],[Category]]="Part",Tableau2[[#This Row],[Is_CreoToOracle]]&lt;&gt;""),INDEX(Tableau_LOTS_2[Gestion SAT],Tableau2[[#This Row],[Is_CreoToOracle]]),
  1,""
  )</f>
        <v/>
      </c>
      <c r="S238" s="15" t="str" cm="1">
        <f t="array" aca="1" ref="S2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8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QBOT21000_SE045E</v>
      </c>
      <c r="U238" s="15" t="str" cm="1">
        <f t="array" ref="U238">_xlfn.IFS(
Tableau2[[#This Row],[Is_CreoToOracle]]&lt;&gt;"",INDEX(Tableau_LOTS_2[Description],Tableau2[[#This Row],[Is_CreoToOracle]]),
TRUE,Tableau2[[#This Row],[Name]]
)</f>
        <v>CX MAINS2 INTER-CELL SPLICING</v>
      </c>
      <c r="V238" s="15" cm="1">
        <f t="array" ref="V2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38" s="15" t="str" cm="1">
        <f t="array" aca="1" ref="W2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38" s="15" t="str">
        <f>TRIM(IF(ISNUMBER(SEARCH(" RAL",Tableau2[[#This Row],[Description]])),MID(Tableau2[[#This Row],[Description]],FIND(" RAL",Tableau2[[#This Row],[Description]]),8),""))</f>
        <v/>
      </c>
      <c r="Y238" s="15" t="str" cm="1">
        <f t="array" aca="1" ref="Y2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8" s="15" t="str" cm="1">
        <f t="array" aca="1" ref="Z2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38" s="15" t="str" cm="1">
        <f t="array" ref="AA238">_xlfn.IFS(
Tableau2[[#This Row],[Is_CreoToOracle]]&lt;&gt;"",INDEX(Tableau_LOTS_2[Critique],Tableau2[[#This Row],[Is_CreoToOracle]]),
TRUE,""
)</f>
        <v/>
      </c>
    </row>
    <row r="239" spans="1:27" s="14" customFormat="1" outlineLevel="1" x14ac:dyDescent="0.25">
      <c r="A239" s="32">
        <v>2</v>
      </c>
      <c r="B239" s="34"/>
      <c r="C239" s="35">
        <v>2</v>
      </c>
      <c r="D239" s="35"/>
      <c r="E239" s="35"/>
      <c r="F239" s="35"/>
      <c r="G239" s="16">
        <v>3</v>
      </c>
      <c r="H239" s="26" t="s">
        <v>5906</v>
      </c>
      <c r="I239" s="35" t="s">
        <v>5670</v>
      </c>
      <c r="J239" s="46">
        <v>1</v>
      </c>
      <c r="K239" s="35"/>
      <c r="L239" s="35" t="s">
        <v>5671</v>
      </c>
      <c r="M239" s="16" t="str">
        <f t="shared" si="5"/>
        <v>||</v>
      </c>
      <c r="N239" s="16" t="str" cm="1">
        <f t="array" aca="1" ref="N239" ca="1">IFERROR(LOOKUP(2,1/(INDIRECT(ADDRESS(ROW($A$2),COLUMN($A$2))&amp;":"&amp;ADDRESS(ROW(),COLUMN($A$2)))=(Tableau2[[#This Row],[Level]]-1)),INDIRECT(ADDRESS(ROW($H$2),COLUMN($H$2))&amp;":"&amp;ADDRESS(ROW(),COLUMN($H$2)))),"")</f>
        <v>QBOT21000_SE045E</v>
      </c>
      <c r="O239" s="16" t="str" cm="1">
        <f t="array" aca="1" ref="O239" ca="1">IF(AND(TEXT(INDIRECT(ADDRESS(ROW()+1,COLUMN($N$2))),"0")=TEXT(Tableau2[[#This Row],[Number]],"0"),Tableau2[[#This Row],[Number]]&lt;&gt;Tableau2[[#This Row],[Parent]]),"Assembly","Part")</f>
        <v>Assembly</v>
      </c>
      <c r="P239" s="16" t="str" cm="1">
        <f t="array" ref="P2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34413933_SCR</v>
      </c>
      <c r="Q239" s="16" t="str" cm="1">
        <f t="array" ref="Q2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39" s="16" t="str" cm="1">
        <f t="array" aca="1" ref="R239" ca="1">_xlfn.IFS(
  AND(Tableau2[[#This Row],[Category]]="Part",Tableau2[[#This Row],[Is_CreoToOracle]]&lt;&gt;""),INDEX(Tableau_LOTS_2[Gestion SAT],Tableau2[[#This Row],[Is_CreoToOracle]]),
  1,""
  )</f>
        <v/>
      </c>
      <c r="S239" s="16" t="str" cm="1">
        <f t="array" aca="1" ref="S2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34413933_SCR</v>
      </c>
      <c r="U239" s="16" t="str" cm="1">
        <f t="array" ref="U239">_xlfn.IFS(
Tableau2[[#This Row],[Is_CreoToOracle]]&lt;&gt;"",INDEX(Tableau_LOTS_2[Description],Tableau2[[#This Row],[Is_CreoToOracle]]),
TRUE,Tableau2[[#This Row],[Name]]
)</f>
        <v>COP 34413933 GVXL UPS SHORT FISHPLATE COPPER BAR SCR</v>
      </c>
      <c r="V239" s="16" cm="1">
        <f t="array" ref="V2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39" s="16" t="str" cm="1">
        <f t="array" aca="1" ref="W2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39" s="16" t="str">
        <f>TRIM(IF(ISNUMBER(SEARCH(" RAL",Tableau2[[#This Row],[Description]])),MID(Tableau2[[#This Row],[Description]],FIND(" RAL",Tableau2[[#This Row],[Description]]),8),""))</f>
        <v/>
      </c>
      <c r="Y239" s="16" t="str" cm="1">
        <f t="array" aca="1" ref="Y2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9" s="16" t="str" cm="1">
        <f t="array" aca="1" ref="Z2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39" s="16" t="str" cm="1">
        <f t="array" ref="AA239">_xlfn.IFS(
Tableau2[[#This Row],[Is_CreoToOracle]]&lt;&gt;"",INDEX(Tableau_LOTS_2[Critique],Tableau2[[#This Row],[Is_CreoToOracle]]),
TRUE,""
)</f>
        <v/>
      </c>
    </row>
    <row r="240" spans="1:27" s="20" customFormat="1" outlineLevel="2" x14ac:dyDescent="0.25">
      <c r="A240" s="37">
        <v>3</v>
      </c>
      <c r="B240" s="38"/>
      <c r="C240" s="39"/>
      <c r="D240" s="40">
        <v>3</v>
      </c>
      <c r="E240" s="40"/>
      <c r="F240" s="40"/>
      <c r="G240" s="27">
        <v>3</v>
      </c>
      <c r="H240" s="28">
        <v>34413933</v>
      </c>
      <c r="I240" s="40" t="s">
        <v>5672</v>
      </c>
      <c r="J240" s="44">
        <v>1</v>
      </c>
      <c r="K240" s="40" t="s">
        <v>3609</v>
      </c>
      <c r="L240" s="40" t="s">
        <v>5673</v>
      </c>
      <c r="M240" s="27" t="str">
        <f t="shared" si="5"/>
        <v>||</v>
      </c>
      <c r="N240" s="27" t="str" cm="1">
        <f t="array" aca="1" ref="N240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40" s="27" t="str" cm="1">
        <f t="array" aca="1" ref="O240" ca="1">IF(AND(TEXT(INDIRECT(ADDRESS(ROW()+1,COLUMN($N$2))),"0")=TEXT(Tableau2[[#This Row],[Number]],"0"),Tableau2[[#This Row],[Number]]&lt;&gt;Tableau2[[#This Row],[Parent]]),"Assembly","Part")</f>
        <v>Part</v>
      </c>
      <c r="P240" s="27" cm="1">
        <f t="array" ref="P2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</v>
      </c>
      <c r="Q240" s="27" t="str" cm="1">
        <f t="array" ref="Q2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40" s="27" t="str" cm="1">
        <f t="array" aca="1" ref="R240" ca="1">_xlfn.IFS(
  AND(Tableau2[[#This Row],[Category]]="Part",Tableau2[[#This Row],[Is_CreoToOracle]]&lt;&gt;""),INDEX(Tableau_LOTS_2[Gestion SAT],Tableau2[[#This Row],[Is_CreoToOracle]]),
  1,""
  )</f>
        <v/>
      </c>
      <c r="S240" s="27" t="str" cm="1">
        <f t="array" aca="1" ref="S2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34413933_01</v>
      </c>
      <c r="U240" s="27" t="str" cm="1">
        <f t="array" ref="U240">_xlfn.IFS(
Tableau2[[#This Row],[Is_CreoToOracle]]&lt;&gt;"",INDEX(Tableau_LOTS_2[Description],Tableau2[[#This Row],[Is_CreoToOracle]]),
TRUE,Tableau2[[#This Row],[Name]]
)</f>
        <v>COP 34413933 GVXL UPS SHORT FISHPLATE COPPER BAR</v>
      </c>
      <c r="V240" s="27" cm="1">
        <f t="array" ref="V2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40" s="27" t="str" cm="1">
        <f t="array" aca="1" ref="W2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40" s="27" t="str">
        <f>TRIM(IF(ISNUMBER(SEARCH(" RAL",Tableau2[[#This Row],[Description]])),MID(Tableau2[[#This Row],[Description]],FIND(" RAL",Tableau2[[#This Row],[Description]]),8),""))</f>
        <v/>
      </c>
      <c r="Y240" s="27" t="str" cm="1">
        <f t="array" aca="1" ref="Y2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40" s="27" t="str" cm="1">
        <f t="array" aca="1" ref="Z2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40" s="27" t="str" cm="1">
        <f t="array" ref="AA240">_xlfn.IFS(
Tableau2[[#This Row],[Is_CreoToOracle]]&lt;&gt;"",INDEX(Tableau_LOTS_2[Critique],Tableau2[[#This Row],[Is_CreoToOracle]]),
TRUE,""
)</f>
        <v/>
      </c>
    </row>
    <row r="241" spans="1:27" s="20" customFormat="1" outlineLevel="2" x14ac:dyDescent="0.25">
      <c r="A241" s="37">
        <v>3</v>
      </c>
      <c r="B241" s="38"/>
      <c r="C241" s="39"/>
      <c r="D241" s="40">
        <v>3</v>
      </c>
      <c r="E241" s="40"/>
      <c r="F241" s="40"/>
      <c r="G241" s="27">
        <v>9</v>
      </c>
      <c r="H241" s="28" t="s">
        <v>2214</v>
      </c>
      <c r="I241" s="40" t="s">
        <v>5603</v>
      </c>
      <c r="J241" s="40" t="s">
        <v>6</v>
      </c>
      <c r="K241" s="40" t="s">
        <v>3724</v>
      </c>
      <c r="L241" s="40" t="s">
        <v>5604</v>
      </c>
      <c r="M241" s="27" t="str">
        <f t="shared" si="5"/>
        <v>||</v>
      </c>
      <c r="N241" s="27" t="str" cm="1">
        <f t="array" aca="1" ref="N241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41" s="27" t="str" cm="1">
        <f t="array" aca="1" ref="O241" ca="1">IF(AND(TEXT(INDIRECT(ADDRESS(ROW()+1,COLUMN($N$2))),"0")=TEXT(Tableau2[[#This Row],[Number]],"0"),Tableau2[[#This Row],[Number]]&lt;&gt;Tableau2[[#This Row],[Parent]]),"Assembly","Part")</f>
        <v>Part</v>
      </c>
      <c r="P241" s="27" t="str" cm="1">
        <f t="array" ref="P2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Q241" s="27" cm="1">
        <f t="array" ref="Q2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R241" s="27" t="str" cm="1">
        <f t="array" aca="1" ref="R241" ca="1">_xlfn.IFS(
  AND(Tableau2[[#This Row],[Category]]="Part",Tableau2[[#This Row],[Is_CreoToOracle]]&lt;&gt;""),INDEX(Tableau_LOTS_2[Gestion SAT],Tableau2[[#This Row],[Is_CreoToOracle]]),
  1,""
  )</f>
        <v>Y</v>
      </c>
      <c r="S241" s="27" t="str" cm="1">
        <f t="array" aca="1" ref="S2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U241" s="27" t="str" cm="1">
        <f t="array" ref="U241">_xlfn.IFS(
Tableau2[[#This Row],[Is_CreoToOracle]]&lt;&gt;"",INDEX(Tableau_LOTS_2[Description],Tableau2[[#This Row],[Is_CreoToOracle]]),
TRUE,Tableau2[[#This Row],[Name]]
)</f>
        <v>HUA12375 - Screw MSC HXG ISO4017-M10X40-A2K-8_8 ou VDZ STL</v>
      </c>
      <c r="V241" s="27" cm="1">
        <f t="array" ref="V2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41" s="27" t="str" cm="1">
        <f t="array" aca="1" ref="W2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41" s="27" t="str">
        <f>TRIM(IF(ISNUMBER(SEARCH(" RAL",Tableau2[[#This Row],[Description]])),MID(Tableau2[[#This Row],[Description]],FIND(" RAL",Tableau2[[#This Row],[Description]]),8),""))</f>
        <v/>
      </c>
      <c r="Y241" s="27" t="str" cm="1">
        <f t="array" aca="1" ref="Y2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1" s="27" t="str" cm="1">
        <f t="array" aca="1" ref="Z2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41" s="27" t="str" cm="1">
        <f t="array" ref="AA241">_xlfn.IFS(
Tableau2[[#This Row],[Is_CreoToOracle]]&lt;&gt;"",INDEX(Tableau_LOTS_2[Critique],Tableau2[[#This Row],[Is_CreoToOracle]]),
TRUE,""
)</f>
        <v/>
      </c>
    </row>
    <row r="242" spans="1:27" s="20" customFormat="1" outlineLevel="2" x14ac:dyDescent="0.25">
      <c r="A242" s="37">
        <v>3</v>
      </c>
      <c r="B242" s="38"/>
      <c r="C242" s="39"/>
      <c r="D242" s="40">
        <v>3</v>
      </c>
      <c r="E242" s="40"/>
      <c r="F242" s="40"/>
      <c r="G242" s="27">
        <v>9</v>
      </c>
      <c r="H242" s="28" t="s">
        <v>2751</v>
      </c>
      <c r="I242" s="40" t="s">
        <v>2753</v>
      </c>
      <c r="J242" s="40" t="s">
        <v>6</v>
      </c>
      <c r="K242" s="40"/>
      <c r="L242" s="40" t="s">
        <v>5628</v>
      </c>
      <c r="M242" s="27" t="str">
        <f t="shared" si="5"/>
        <v>||</v>
      </c>
      <c r="N242" s="27" t="str" cm="1">
        <f t="array" aca="1" ref="N242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42" s="27" t="str" cm="1">
        <f t="array" aca="1" ref="O242" ca="1">IF(AND(TEXT(INDIRECT(ADDRESS(ROW()+1,COLUMN($N$2))),"0")=TEXT(Tableau2[[#This Row],[Number]],"0"),Tableau2[[#This Row],[Number]]&lt;&gt;Tableau2[[#This Row],[Parent]]),"Assembly","Part")</f>
        <v>Part</v>
      </c>
      <c r="P242" s="27" t="str" cm="1">
        <f t="array" ref="P2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242" s="27" cm="1">
        <f t="array" ref="Q2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242" s="27" t="str" cm="1">
        <f t="array" aca="1" ref="R242" ca="1">_xlfn.IFS(
  AND(Tableau2[[#This Row],[Category]]="Part",Tableau2[[#This Row],[Is_CreoToOracle]]&lt;&gt;""),INDEX(Tableau_LOTS_2[Gestion SAT],Tableau2[[#This Row],[Is_CreoToOracle]]),
  1,""
  )</f>
        <v>Y</v>
      </c>
      <c r="S242" s="27" t="str" cm="1">
        <f t="array" aca="1" ref="S2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242" s="27" t="str" cm="1">
        <f t="array" ref="U242">_xlfn.IFS(
Tableau2[[#This Row],[Is_CreoToOracle]]&lt;&gt;"",INDEX(Tableau_LOTS_2[Description],Tableau2[[#This Row],[Is_CreoToOracle]]),
TRUE,Tableau2[[#This Row],[Name]]
)</f>
        <v>HUA12590 - Washer SD CON SPRG M10 x 22mm x 1.6mm A2 INOX</v>
      </c>
      <c r="V242" s="27" cm="1">
        <f t="array" ref="V2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42" s="27" t="str" cm="1">
        <f t="array" aca="1" ref="W2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42" s="27" t="str">
        <f>TRIM(IF(ISNUMBER(SEARCH(" RAL",Tableau2[[#This Row],[Description]])),MID(Tableau2[[#This Row],[Description]],FIND(" RAL",Tableau2[[#This Row],[Description]]),8),""))</f>
        <v/>
      </c>
      <c r="Y242" s="27" t="str" cm="1">
        <f t="array" aca="1" ref="Y2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2" s="27" t="str" cm="1">
        <f t="array" aca="1" ref="Z2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42" s="27" t="str" cm="1">
        <f t="array" ref="AA242">_xlfn.IFS(
Tableau2[[#This Row],[Is_CreoToOracle]]&lt;&gt;"",INDEX(Tableau_LOTS_2[Critique],Tableau2[[#This Row],[Is_CreoToOracle]]),
TRUE,""
)</f>
        <v/>
      </c>
    </row>
    <row r="243" spans="1:27" s="20" customFormat="1" outlineLevel="2" x14ac:dyDescent="0.25">
      <c r="A243" s="37">
        <v>3</v>
      </c>
      <c r="B243" s="38"/>
      <c r="C243" s="39"/>
      <c r="D243" s="40">
        <v>3</v>
      </c>
      <c r="E243" s="40"/>
      <c r="F243" s="40"/>
      <c r="G243" s="27">
        <v>9</v>
      </c>
      <c r="H243" s="28" t="s">
        <v>2775</v>
      </c>
      <c r="I243" s="40" t="s">
        <v>2776</v>
      </c>
      <c r="J243" s="40" t="s">
        <v>6</v>
      </c>
      <c r="K243" s="40"/>
      <c r="L243" s="40" t="s">
        <v>5577</v>
      </c>
      <c r="M243" s="27" t="str">
        <f t="shared" si="5"/>
        <v>||</v>
      </c>
      <c r="N243" s="27" t="str" cm="1">
        <f t="array" aca="1" ref="N243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43" s="27" t="str" cm="1">
        <f t="array" aca="1" ref="O243" ca="1">IF(AND(TEXT(INDIRECT(ADDRESS(ROW()+1,COLUMN($N$2))),"0")=TEXT(Tableau2[[#This Row],[Number]],"0"),Tableau2[[#This Row],[Number]]&lt;&gt;Tableau2[[#This Row],[Parent]]),"Assembly","Part")</f>
        <v>Part</v>
      </c>
      <c r="P243" s="27" t="str" cm="1">
        <f t="array" ref="P2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43" s="27" cm="1">
        <f t="array" ref="Q2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43" s="27" t="str" cm="1">
        <f t="array" aca="1" ref="R243" ca="1">_xlfn.IFS(
  AND(Tableau2[[#This Row],[Category]]="Part",Tableau2[[#This Row],[Is_CreoToOracle]]&lt;&gt;""),INDEX(Tableau_LOTS_2[Gestion SAT],Tableau2[[#This Row],[Is_CreoToOracle]]),
  1,""
  )</f>
        <v/>
      </c>
      <c r="S243" s="27" t="str" cm="1">
        <f t="array" aca="1" ref="S2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43" s="27" t="str" cm="1">
        <f t="array" ref="U243">_xlfn.IFS(
Tableau2[[#This Row],[Is_CreoToOracle]]&lt;&gt;"",INDEX(Tableau_LOTS_2[Description],Tableau2[[#This Row],[Is_CreoToOracle]]),
TRUE,Tableau2[[#This Row],[Name]]
)</f>
        <v>1503856 - Washer PL WSH M10 x 20mm x 2mm STL A2K ou VDZ</v>
      </c>
      <c r="V243" s="27" cm="1">
        <f t="array" ref="V2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43" s="27" t="str" cm="1">
        <f t="array" aca="1" ref="W2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43" s="27" t="str">
        <f>TRIM(IF(ISNUMBER(SEARCH(" RAL",Tableau2[[#This Row],[Description]])),MID(Tableau2[[#This Row],[Description]],FIND(" RAL",Tableau2[[#This Row],[Description]]),8),""))</f>
        <v/>
      </c>
      <c r="Y243" s="27" t="str" cm="1">
        <f t="array" aca="1" ref="Y2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3" s="27" t="str" cm="1">
        <f t="array" aca="1" ref="Z2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43" s="27" t="str" cm="1">
        <f t="array" ref="AA243">_xlfn.IFS(
Tableau2[[#This Row],[Is_CreoToOracle]]&lt;&gt;"",INDEX(Tableau_LOTS_2[Critique],Tableau2[[#This Row],[Is_CreoToOracle]]),
TRUE,""
)</f>
        <v/>
      </c>
    </row>
    <row r="244" spans="1:27" s="14" customFormat="1" outlineLevel="1" x14ac:dyDescent="0.25">
      <c r="A244" s="32">
        <v>2</v>
      </c>
      <c r="B244" s="34"/>
      <c r="C244" s="35">
        <v>2</v>
      </c>
      <c r="D244" s="35"/>
      <c r="E244" s="35"/>
      <c r="F244" s="35"/>
      <c r="G244" s="16">
        <v>3</v>
      </c>
      <c r="H244" s="26" t="s">
        <v>5907</v>
      </c>
      <c r="I244" s="35" t="s">
        <v>5674</v>
      </c>
      <c r="J244" s="46" t="s">
        <v>6</v>
      </c>
      <c r="K244" s="35"/>
      <c r="L244" s="35" t="s">
        <v>5675</v>
      </c>
      <c r="M244" s="16" t="str">
        <f t="shared" si="5"/>
        <v>||</v>
      </c>
      <c r="N244" s="16" t="str" cm="1">
        <f t="array" aca="1" ref="N244" ca="1">IFERROR(LOOKUP(2,1/(INDIRECT(ADDRESS(ROW($A$2),COLUMN($A$2))&amp;":"&amp;ADDRESS(ROW(),COLUMN($A$2)))=(Tableau2[[#This Row],[Level]]-1)),INDIRECT(ADDRESS(ROW($H$2),COLUMN($H$2))&amp;":"&amp;ADDRESS(ROW(),COLUMN($H$2)))),"")</f>
        <v>QBOT21000_SE045E</v>
      </c>
      <c r="O244" s="16" t="str" cm="1">
        <f t="array" aca="1" ref="O244" ca="1">IF(AND(TEXT(INDIRECT(ADDRESS(ROW()+1,COLUMN($N$2))),"0")=TEXT(Tableau2[[#This Row],[Number]],"0"),Tableau2[[#This Row],[Number]]&lt;&gt;Tableau2[[#This Row],[Parent]]),"Assembly","Part")</f>
        <v>Assembly</v>
      </c>
      <c r="P244" s="16" t="str" cm="1">
        <f t="array" ref="P2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34413999_SCR</v>
      </c>
      <c r="Q244" s="16" t="str" cm="1">
        <f t="array" ref="Q2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44" s="16" t="str" cm="1">
        <f t="array" aca="1" ref="R244" ca="1">_xlfn.IFS(
  AND(Tableau2[[#This Row],[Category]]="Part",Tableau2[[#This Row],[Is_CreoToOracle]]&lt;&gt;""),INDEX(Tableau_LOTS_2[Gestion SAT],Tableau2[[#This Row],[Is_CreoToOracle]]),
  1,""
  )</f>
        <v/>
      </c>
      <c r="S244" s="16" t="str" cm="1">
        <f t="array" aca="1" ref="S2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34413999_SCR</v>
      </c>
      <c r="U244" s="16" t="str" cm="1">
        <f t="array" ref="U244">_xlfn.IFS(
Tableau2[[#This Row],[Is_CreoToOracle]]&lt;&gt;"",INDEX(Tableau_LOTS_2[Description],Tableau2[[#This Row],[Is_CreoToOracle]]),
TRUE,Tableau2[[#This Row],[Name]]
)</f>
        <v>34413999_scr</v>
      </c>
      <c r="V244" s="16" cm="1">
        <f t="array" ref="V2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44" s="16" t="str" cm="1">
        <f t="array" aca="1" ref="W2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44" s="16" t="str">
        <f>TRIM(IF(ISNUMBER(SEARCH(" RAL",Tableau2[[#This Row],[Description]])),MID(Tableau2[[#This Row],[Description]],FIND(" RAL",Tableau2[[#This Row],[Description]]),8),""))</f>
        <v/>
      </c>
      <c r="Y244" s="16" t="str" cm="1">
        <f t="array" aca="1" ref="Y2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4" s="16" t="str" cm="1">
        <f t="array" aca="1" ref="Z2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44" s="16" t="str" cm="1">
        <f t="array" ref="AA244">_xlfn.IFS(
Tableau2[[#This Row],[Is_CreoToOracle]]&lt;&gt;"",INDEX(Tableau_LOTS_2[Critique],Tableau2[[#This Row],[Is_CreoToOracle]]),
TRUE,""
)</f>
        <v/>
      </c>
    </row>
    <row r="245" spans="1:27" s="20" customFormat="1" outlineLevel="2" x14ac:dyDescent="0.25">
      <c r="A245" s="37">
        <v>3</v>
      </c>
      <c r="B245" s="38"/>
      <c r="C245" s="39"/>
      <c r="D245" s="40">
        <v>3</v>
      </c>
      <c r="E245" s="40"/>
      <c r="F245" s="40"/>
      <c r="G245" s="27">
        <v>3</v>
      </c>
      <c r="H245" s="28">
        <v>34413999</v>
      </c>
      <c r="I245" s="40" t="s">
        <v>5676</v>
      </c>
      <c r="J245" s="44">
        <v>1</v>
      </c>
      <c r="K245" s="40" t="s">
        <v>3647</v>
      </c>
      <c r="L245" s="40" t="s">
        <v>5677</v>
      </c>
      <c r="M245" s="27" t="str">
        <f t="shared" si="5"/>
        <v>||</v>
      </c>
      <c r="N245" s="27" t="str" cm="1">
        <f t="array" aca="1" ref="N245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245" s="27" t="str" cm="1">
        <f t="array" aca="1" ref="O245" ca="1">IF(AND(TEXT(INDIRECT(ADDRESS(ROW()+1,COLUMN($N$2))),"0")=TEXT(Tableau2[[#This Row],[Number]],"0"),Tableau2[[#This Row],[Number]]&lt;&gt;Tableau2[[#This Row],[Parent]]),"Assembly","Part")</f>
        <v>Part</v>
      </c>
      <c r="P245" s="27" cm="1">
        <f t="array" ref="P2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</v>
      </c>
      <c r="Q245" s="27" t="str" cm="1">
        <f t="array" ref="Q2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45" s="27" t="str" cm="1">
        <f t="array" aca="1" ref="R245" ca="1">_xlfn.IFS(
  AND(Tableau2[[#This Row],[Category]]="Part",Tableau2[[#This Row],[Is_CreoToOracle]]&lt;&gt;""),INDEX(Tableau_LOTS_2[Gestion SAT],Tableau2[[#This Row],[Is_CreoToOracle]]),
  1,""
  )</f>
        <v/>
      </c>
      <c r="S245" s="27" t="str" cm="1">
        <f t="array" aca="1" ref="S2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34413999_01</v>
      </c>
      <c r="U245" s="27" t="str" cm="1">
        <f t="array" ref="U245">_xlfn.IFS(
Tableau2[[#This Row],[Is_CreoToOracle]]&lt;&gt;"",INDEX(Tableau_LOTS_2[Description],Tableau2[[#This Row],[Is_CreoToOracle]]),
TRUE,Tableau2[[#This Row],[Name]]
)</f>
        <v>SMT 34413999 GVXL UPS 1250kVA</v>
      </c>
      <c r="V245" s="27" cm="1">
        <f t="array" ref="V2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45" s="27" t="str" cm="1">
        <f t="array" aca="1" ref="W2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245" s="27" t="str">
        <f>TRIM(IF(ISNUMBER(SEARCH(" RAL",Tableau2[[#This Row],[Description]])),MID(Tableau2[[#This Row],[Description]],FIND(" RAL",Tableau2[[#This Row],[Description]]),8),""))</f>
        <v/>
      </c>
      <c r="Y245" s="27" t="str" cm="1">
        <f t="array" aca="1" ref="Y2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245" s="27" t="str" cm="1">
        <f t="array" aca="1" ref="Z2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45" s="27" t="str" cm="1">
        <f t="array" ref="AA245">_xlfn.IFS(
Tableau2[[#This Row],[Is_CreoToOracle]]&lt;&gt;"",INDEX(Tableau_LOTS_2[Critique],Tableau2[[#This Row],[Is_CreoToOracle]]),
TRUE,""
)</f>
        <v/>
      </c>
    </row>
    <row r="246" spans="1:27" s="20" customFormat="1" outlineLevel="2" x14ac:dyDescent="0.25">
      <c r="A246" s="37">
        <v>3</v>
      </c>
      <c r="B246" s="38"/>
      <c r="C246" s="39"/>
      <c r="D246" s="40">
        <v>3</v>
      </c>
      <c r="E246" s="40"/>
      <c r="F246" s="40"/>
      <c r="G246" s="27">
        <v>9</v>
      </c>
      <c r="H246" s="28" t="s">
        <v>2775</v>
      </c>
      <c r="I246" s="40" t="s">
        <v>2776</v>
      </c>
      <c r="J246" s="40" t="s">
        <v>6</v>
      </c>
      <c r="K246" s="40"/>
      <c r="L246" s="40" t="s">
        <v>5577</v>
      </c>
      <c r="M246" s="27" t="str">
        <f t="shared" si="5"/>
        <v>||</v>
      </c>
      <c r="N246" s="27" t="str" cm="1">
        <f t="array" aca="1" ref="N246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246" s="27" t="str" cm="1">
        <f t="array" aca="1" ref="O246" ca="1">IF(AND(TEXT(INDIRECT(ADDRESS(ROW()+1,COLUMN($N$2))),"0")=TEXT(Tableau2[[#This Row],[Number]],"0"),Tableau2[[#This Row],[Number]]&lt;&gt;Tableau2[[#This Row],[Parent]]),"Assembly","Part")</f>
        <v>Part</v>
      </c>
      <c r="P246" s="27" t="str" cm="1">
        <f t="array" ref="P2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46" s="27" cm="1">
        <f t="array" ref="Q2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46" s="27" t="str" cm="1">
        <f t="array" aca="1" ref="R246" ca="1">_xlfn.IFS(
  AND(Tableau2[[#This Row],[Category]]="Part",Tableau2[[#This Row],[Is_CreoToOracle]]&lt;&gt;""),INDEX(Tableau_LOTS_2[Gestion SAT],Tableau2[[#This Row],[Is_CreoToOracle]]),
  1,""
  )</f>
        <v/>
      </c>
      <c r="S246" s="27" t="str" cm="1">
        <f t="array" aca="1" ref="S2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46" s="27" t="str" cm="1">
        <f t="array" ref="U246">_xlfn.IFS(
Tableau2[[#This Row],[Is_CreoToOracle]]&lt;&gt;"",INDEX(Tableau_LOTS_2[Description],Tableau2[[#This Row],[Is_CreoToOracle]]),
TRUE,Tableau2[[#This Row],[Name]]
)</f>
        <v>1503856 - Washer PL WSH M10 x 20mm x 2mm STL A2K ou VDZ</v>
      </c>
      <c r="V246" s="27" cm="1">
        <f t="array" ref="V2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46" s="27" t="str" cm="1">
        <f t="array" aca="1" ref="W2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46" s="27" t="str">
        <f>TRIM(IF(ISNUMBER(SEARCH(" RAL",Tableau2[[#This Row],[Description]])),MID(Tableau2[[#This Row],[Description]],FIND(" RAL",Tableau2[[#This Row],[Description]]),8),""))</f>
        <v/>
      </c>
      <c r="Y246" s="27" t="str" cm="1">
        <f t="array" aca="1" ref="Y2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6" s="27" t="str" cm="1">
        <f t="array" aca="1" ref="Z2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46" s="27" t="str" cm="1">
        <f t="array" ref="AA246">_xlfn.IFS(
Tableau2[[#This Row],[Is_CreoToOracle]]&lt;&gt;"",INDEX(Tableau_LOTS_2[Critique],Tableau2[[#This Row],[Is_CreoToOracle]]),
TRUE,""
)</f>
        <v/>
      </c>
    </row>
    <row r="247" spans="1:27" s="20" customFormat="1" outlineLevel="2" x14ac:dyDescent="0.25">
      <c r="A247" s="37">
        <v>3</v>
      </c>
      <c r="B247" s="38"/>
      <c r="C247" s="39"/>
      <c r="D247" s="40">
        <v>3</v>
      </c>
      <c r="E247" s="40"/>
      <c r="F247" s="40"/>
      <c r="G247" s="27">
        <v>9</v>
      </c>
      <c r="H247" s="28" t="s">
        <v>3372</v>
      </c>
      <c r="I247" s="40" t="s">
        <v>5678</v>
      </c>
      <c r="J247" s="40" t="s">
        <v>6</v>
      </c>
      <c r="K247" s="40" t="s">
        <v>58</v>
      </c>
      <c r="L247" s="40" t="s">
        <v>5679</v>
      </c>
      <c r="M247" s="27" t="str">
        <f t="shared" si="5"/>
        <v>||</v>
      </c>
      <c r="N247" s="27" t="str" cm="1">
        <f t="array" aca="1" ref="N247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247" s="27" t="str" cm="1">
        <f t="array" aca="1" ref="O247" ca="1">IF(AND(TEXT(INDIRECT(ADDRESS(ROW()+1,COLUMN($N$2))),"0")=TEXT(Tableau2[[#This Row],[Number]],"0"),Tableau2[[#This Row],[Number]]&lt;&gt;Tableau2[[#This Row],[Parent]]),"Assembly","Part")</f>
        <v>Part</v>
      </c>
      <c r="P247" s="27" t="str" cm="1">
        <f t="array" ref="P2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247" s="27" cm="1">
        <f t="array" ref="Q2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247" s="27" t="str" cm="1">
        <f t="array" aca="1" ref="R247" ca="1">_xlfn.IFS(
  AND(Tableau2[[#This Row],[Category]]="Part",Tableau2[[#This Row],[Is_CreoToOracle]]&lt;&gt;""),INDEX(Tableau_LOTS_2[Gestion SAT],Tableau2[[#This Row],[Is_CreoToOracle]]),
  1,""
  )</f>
        <v/>
      </c>
      <c r="S247" s="27" t="str" cm="1">
        <f t="array" aca="1" ref="S2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247" s="27" t="str" cm="1">
        <f t="array" ref="U247">_xlfn.IFS(
Tableau2[[#This Row],[Is_CreoToOracle]]&lt;&gt;"",INDEX(Tableau_LOTS_2[Description],Tableau2[[#This Row],[Is_CreoToOracle]]),
TRUE,Tableau2[[#This Row],[Name]]
)</f>
        <v>TOWLOK ECROU+RONDELLE AUTOFREINE IMPERDABLE AC-ZI M10</v>
      </c>
      <c r="V247" s="27" cm="1">
        <f t="array" ref="V2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47" s="27" t="str" cm="1">
        <f t="array" aca="1" ref="W2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47" s="27" t="str">
        <f>TRIM(IF(ISNUMBER(SEARCH(" RAL",Tableau2[[#This Row],[Description]])),MID(Tableau2[[#This Row],[Description]],FIND(" RAL",Tableau2[[#This Row],[Description]]),8),""))</f>
        <v/>
      </c>
      <c r="Y247" s="27" t="str" cm="1">
        <f t="array" aca="1" ref="Y2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7" s="27" t="str" cm="1">
        <f t="array" aca="1" ref="Z2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47" s="27" t="str" cm="1">
        <f t="array" ref="AA247">_xlfn.IFS(
Tableau2[[#This Row],[Is_CreoToOracle]]&lt;&gt;"",INDEX(Tableau_LOTS_2[Critique],Tableau2[[#This Row],[Is_CreoToOracle]]),
TRUE,""
)</f>
        <v/>
      </c>
    </row>
    <row r="248" spans="1:27" s="14" customFormat="1" x14ac:dyDescent="0.25">
      <c r="A248" s="32">
        <v>1</v>
      </c>
      <c r="B248" s="34">
        <v>1</v>
      </c>
      <c r="C248" s="34"/>
      <c r="D248" s="34"/>
      <c r="E248" s="34"/>
      <c r="F248" s="34"/>
      <c r="G248" s="15">
        <v>1</v>
      </c>
      <c r="H248" s="29" t="s">
        <v>5923</v>
      </c>
      <c r="I248" s="34" t="s">
        <v>5736</v>
      </c>
      <c r="J248" s="34" t="s">
        <v>6</v>
      </c>
      <c r="K248" s="34"/>
      <c r="L248" s="34" t="s">
        <v>5737</v>
      </c>
      <c r="M248" s="15" t="str">
        <f t="shared" si="5"/>
        <v>||</v>
      </c>
      <c r="N248" s="15" t="str" cm="1">
        <f t="array" aca="1" ref="N248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248" s="15" t="str" cm="1">
        <f t="array" aca="1" ref="O248" ca="1">IF(AND(TEXT(INDIRECT(ADDRESS(ROW()+1,COLUMN($N$2))),"0")=TEXT(Tableau2[[#This Row],[Number]],"0"),Tableau2[[#This Row],[Number]]&lt;&gt;Tableau2[[#This Row],[Parent]]),"Assembly","Part")</f>
        <v>Assembly</v>
      </c>
      <c r="P248" s="15" t="str" cm="1">
        <f t="array" ref="P2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QBOT21000_SE046R</v>
      </c>
      <c r="Q248" s="15" t="str" cm="1">
        <f t="array" ref="Q2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48" s="15" t="str" cm="1">
        <f t="array" aca="1" ref="R248" ca="1">_xlfn.IFS(
  AND(Tableau2[[#This Row],[Category]]="Part",Tableau2[[#This Row],[Is_CreoToOracle]]&lt;&gt;""),INDEX(Tableau_LOTS_2[Gestion SAT],Tableau2[[#This Row],[Is_CreoToOracle]]),
  1,""
  )</f>
        <v/>
      </c>
      <c r="S248" s="15" t="str" cm="1">
        <f t="array" aca="1" ref="S2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8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QBOT21000_SE046R</v>
      </c>
      <c r="U248" s="15" t="str" cm="1">
        <f t="array" ref="U248">_xlfn.IFS(
Tableau2[[#This Row],[Is_CreoToOracle]]&lt;&gt;"",INDEX(Tableau_LOTS_2[Description],Tableau2[[#This Row],[Is_CreoToOracle]]),
TRUE,Tableau2[[#This Row],[Name]]
)</f>
        <v>CX + SUPPORTS LOAD CUSTOMER CONNEXION</v>
      </c>
      <c r="V248" s="15" cm="1">
        <f t="array" ref="V2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48" s="15" t="str" cm="1">
        <f t="array" aca="1" ref="W2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48" s="15" t="str">
        <f>TRIM(IF(ISNUMBER(SEARCH(" RAL",Tableau2[[#This Row],[Description]])),MID(Tableau2[[#This Row],[Description]],FIND(" RAL",Tableau2[[#This Row],[Description]]),8),""))</f>
        <v/>
      </c>
      <c r="Y248" s="15" t="str" cm="1">
        <f t="array" aca="1" ref="Y2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8" s="15" t="str" cm="1">
        <f t="array" aca="1" ref="Z2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48" s="15" t="str" cm="1">
        <f t="array" ref="AA248">_xlfn.IFS(
Tableau2[[#This Row],[Is_CreoToOracle]]&lt;&gt;"",INDEX(Tableau_LOTS_2[Critique],Tableau2[[#This Row],[Is_CreoToOracle]]),
TRUE,""
)</f>
        <v/>
      </c>
    </row>
    <row r="249" spans="1:27" s="14" customFormat="1" outlineLevel="1" x14ac:dyDescent="0.25">
      <c r="A249" s="32">
        <v>2</v>
      </c>
      <c r="B249" s="34"/>
      <c r="C249" s="35">
        <v>2</v>
      </c>
      <c r="D249" s="35"/>
      <c r="E249" s="35"/>
      <c r="F249" s="35"/>
      <c r="G249" s="16">
        <v>3</v>
      </c>
      <c r="H249" s="26">
        <v>34413980</v>
      </c>
      <c r="I249" s="35" t="s">
        <v>5738</v>
      </c>
      <c r="J249" s="46">
        <v>1</v>
      </c>
      <c r="K249" s="35"/>
      <c r="L249" s="35" t="s">
        <v>5739</v>
      </c>
      <c r="M249" s="16" t="str">
        <f t="shared" si="5"/>
        <v>||</v>
      </c>
      <c r="N249" s="16" t="str" cm="1">
        <f t="array" aca="1" ref="N249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49" s="16" t="str" cm="1">
        <f t="array" aca="1" ref="O249" ca="1">IF(AND(TEXT(INDIRECT(ADDRESS(ROW()+1,COLUMN($N$2))),"0")=TEXT(Tableau2[[#This Row],[Number]],"0"),Tableau2[[#This Row],[Number]]&lt;&gt;Tableau2[[#This Row],[Parent]]),"Assembly","Part")</f>
        <v>Assembly</v>
      </c>
      <c r="P249" s="16" cm="1">
        <f t="array" ref="P2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34413980</v>
      </c>
      <c r="Q249" s="16" t="str" cm="1">
        <f t="array" ref="Q2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49" s="16" t="str" cm="1">
        <f t="array" aca="1" ref="R249" ca="1">_xlfn.IFS(
  AND(Tableau2[[#This Row],[Category]]="Part",Tableau2[[#This Row],[Is_CreoToOracle]]&lt;&gt;""),INDEX(Tableau_LOTS_2[Gestion SAT],Tableau2[[#This Row],[Is_CreoToOracle]]),
  1,""
  )</f>
        <v/>
      </c>
      <c r="S249" s="16" t="str" cm="1">
        <f t="array" aca="1" ref="S2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34413980</v>
      </c>
      <c r="U249" s="16" t="str" cm="1">
        <f t="array" ref="U249">_xlfn.IFS(
Tableau2[[#This Row],[Is_CreoToOracle]]&lt;&gt;"",INDEX(Tableau_LOTS_2[Description],Tableau2[[#This Row],[Is_CreoToOracle]]),
TRUE,Tableau2[[#This Row],[Name]]
)</f>
        <v>BYPASS TO OUTPUT SIDE SUPPORT PLATE ASM</v>
      </c>
      <c r="V249" s="16" cm="1">
        <f t="array" ref="V2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49" s="16" t="str" cm="1">
        <f t="array" aca="1" ref="W2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49" s="16" t="str">
        <f>TRIM(IF(ISNUMBER(SEARCH(" RAL",Tableau2[[#This Row],[Description]])),MID(Tableau2[[#This Row],[Description]],FIND(" RAL",Tableau2[[#This Row],[Description]]),8),""))</f>
        <v/>
      </c>
      <c r="Y249" s="16" t="str" cm="1">
        <f t="array" aca="1" ref="Y2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9" s="16" t="str" cm="1">
        <f t="array" aca="1" ref="Z2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49" s="16" t="str" cm="1">
        <f t="array" ref="AA249">_xlfn.IFS(
Tableau2[[#This Row],[Is_CreoToOracle]]&lt;&gt;"",INDEX(Tableau_LOTS_2[Critique],Tableau2[[#This Row],[Is_CreoToOracle]]),
TRUE,""
)</f>
        <v/>
      </c>
    </row>
    <row r="250" spans="1:27" s="14" customFormat="1" outlineLevel="2" x14ac:dyDescent="0.25">
      <c r="A250" s="32">
        <v>3</v>
      </c>
      <c r="B250" s="34"/>
      <c r="C250" s="35"/>
      <c r="D250" s="36">
        <v>3</v>
      </c>
      <c r="E250" s="36"/>
      <c r="F250" s="36"/>
      <c r="G250" s="17">
        <v>3</v>
      </c>
      <c r="H250" s="25" t="s">
        <v>5924</v>
      </c>
      <c r="I250" s="36" t="s">
        <v>5740</v>
      </c>
      <c r="J250" s="47">
        <v>1</v>
      </c>
      <c r="K250" s="36"/>
      <c r="L250" s="36" t="s">
        <v>5741</v>
      </c>
      <c r="M250" s="17" t="str">
        <f t="shared" ref="M250:M307" si="6">"||"</f>
        <v>||</v>
      </c>
      <c r="N250" s="17" cm="1">
        <f t="array" aca="1" ref="N250" ca="1">IFERROR(LOOKUP(2,1/(INDIRECT(ADDRESS(ROW($A$2),COLUMN($A$2))&amp;":"&amp;ADDRESS(ROW(),COLUMN($A$2)))=(Tableau2[[#This Row],[Level]]-1)),INDIRECT(ADDRESS(ROW($H$2),COLUMN($H$2))&amp;":"&amp;ADDRESS(ROW(),COLUMN($H$2)))),"")</f>
        <v>34413980</v>
      </c>
      <c r="O250" s="17" t="str" cm="1">
        <f t="array" aca="1" ref="O250" ca="1">IF(AND(TEXT(INDIRECT(ADDRESS(ROW()+1,COLUMN($N$2))),"0")=TEXT(Tableau2[[#This Row],[Number]],"0"),Tableau2[[#This Row],[Number]]&lt;&gt;Tableau2[[#This Row],[Parent]]),"Assembly","Part")</f>
        <v>Assembly</v>
      </c>
      <c r="P250" s="17" t="str" cm="1">
        <f t="array" ref="P2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34413940_SCR</v>
      </c>
      <c r="Q250" s="17" t="str" cm="1">
        <f t="array" ref="Q2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50" s="17" t="str" cm="1">
        <f t="array" aca="1" ref="R250" ca="1">_xlfn.IFS(
  AND(Tableau2[[#This Row],[Category]]="Part",Tableau2[[#This Row],[Is_CreoToOracle]]&lt;&gt;""),INDEX(Tableau_LOTS_2[Gestion SAT],Tableau2[[#This Row],[Is_CreoToOracle]]),
  1,""
  )</f>
        <v/>
      </c>
      <c r="S250" s="17" t="str" cm="1">
        <f t="array" aca="1" ref="S2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0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34413940_SCR</v>
      </c>
      <c r="U250" s="17" t="str" cm="1">
        <f t="array" ref="U250">_xlfn.IFS(
Tableau2[[#This Row],[Is_CreoToOracle]]&lt;&gt;"",INDEX(Tableau_LOTS_2[Description],Tableau2[[#This Row],[Is_CreoToOracle]]),
TRUE,Tableau2[[#This Row],[Name]]
)</f>
        <v>PLA 34413940 GVXL UPS GVXL BYPASS TO OUTPUT SIDE SUPPORT PLATE SCR</v>
      </c>
      <c r="V250" s="17" cm="1">
        <f t="array" ref="V2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50" s="17" t="str" cm="1">
        <f t="array" aca="1" ref="W2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50" s="17" t="str">
        <f>TRIM(IF(ISNUMBER(SEARCH(" RAL",Tableau2[[#This Row],[Description]])),MID(Tableau2[[#This Row],[Description]],FIND(" RAL",Tableau2[[#This Row],[Description]]),8),""))</f>
        <v/>
      </c>
      <c r="Y250" s="17" t="str" cm="1">
        <f t="array" aca="1" ref="Y2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0" s="17" t="str" cm="1">
        <f t="array" aca="1" ref="Z2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50" s="17" t="str" cm="1">
        <f t="array" ref="AA250">_xlfn.IFS(
Tableau2[[#This Row],[Is_CreoToOracle]]&lt;&gt;"",INDEX(Tableau_LOTS_2[Critique],Tableau2[[#This Row],[Is_CreoToOracle]]),
TRUE,""
)</f>
        <v/>
      </c>
    </row>
    <row r="251" spans="1:27" s="20" customFormat="1" outlineLevel="3" x14ac:dyDescent="0.25">
      <c r="A251" s="37">
        <v>4</v>
      </c>
      <c r="B251" s="38"/>
      <c r="C251" s="39"/>
      <c r="D251" s="40"/>
      <c r="E251" s="41">
        <v>4</v>
      </c>
      <c r="F251" s="41"/>
      <c r="G251" s="18">
        <v>3</v>
      </c>
      <c r="H251" s="19">
        <v>34413940</v>
      </c>
      <c r="I251" s="41" t="s">
        <v>5742</v>
      </c>
      <c r="J251" s="45">
        <v>1</v>
      </c>
      <c r="K251" s="41" t="s">
        <v>3693</v>
      </c>
      <c r="L251" s="41" t="s">
        <v>5743</v>
      </c>
      <c r="M251" s="18" t="str">
        <f t="shared" si="6"/>
        <v>||</v>
      </c>
      <c r="N251" s="18" t="str" cm="1">
        <f t="array" aca="1" ref="N251" ca="1">IFERROR(LOOKUP(2,1/(INDIRECT(ADDRESS(ROW($A$2),COLUMN($A$2))&amp;":"&amp;ADDRESS(ROW(),COLUMN($A$2)))=(Tableau2[[#This Row],[Level]]-1)),INDIRECT(ADDRESS(ROW($H$2),COLUMN($H$2))&amp;":"&amp;ADDRESS(ROW(),COLUMN($H$2)))),"")</f>
        <v>34413940_SCR</v>
      </c>
      <c r="O251" s="18" t="str" cm="1">
        <f t="array" aca="1" ref="O251" ca="1">IF(AND(TEXT(INDIRECT(ADDRESS(ROW()+1,COLUMN($N$2))),"0")=TEXT(Tableau2[[#This Row],[Number]],"0"),Tableau2[[#This Row],[Number]]&lt;&gt;Tableau2[[#This Row],[Parent]]),"Assembly","Part")</f>
        <v>Part</v>
      </c>
      <c r="P251" s="18" cm="1">
        <f t="array" ref="P2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34413940</v>
      </c>
      <c r="Q251" s="18" t="str" cm="1">
        <f t="array" ref="Q2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51" s="18" t="str" cm="1">
        <f t="array" aca="1" ref="R251" ca="1">_xlfn.IFS(
  AND(Tableau2[[#This Row],[Category]]="Part",Tableau2[[#This Row],[Is_CreoToOracle]]&lt;&gt;""),INDEX(Tableau_LOTS_2[Gestion SAT],Tableau2[[#This Row],[Is_CreoToOracle]]),
  1,""
  )</f>
        <v/>
      </c>
      <c r="S251" s="18" t="str" cm="1">
        <f t="array" aca="1" ref="S2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34413940_01</v>
      </c>
      <c r="U251" s="18" t="str" cm="1">
        <f t="array" ref="U251">_xlfn.IFS(
Tableau2[[#This Row],[Is_CreoToOracle]]&lt;&gt;"",INDEX(Tableau_LOTS_2[Description],Tableau2[[#This Row],[Is_CreoToOracle]]),
TRUE,Tableau2[[#This Row],[Name]]
)</f>
        <v>PLA 34413940 GVXL UPS GVXL BYPASS TO OUTPUT SIDE SUPPORT PLATE</v>
      </c>
      <c r="V251" s="18" cm="1">
        <f t="array" ref="V2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51" s="18" t="str" cm="1">
        <f t="array" aca="1" ref="W2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51" s="18" t="str">
        <f>TRIM(IF(ISNUMBER(SEARCH(" RAL",Tableau2[[#This Row],[Description]])),MID(Tableau2[[#This Row],[Description]],FIND(" RAL",Tableau2[[#This Row],[Description]]),8),""))</f>
        <v/>
      </c>
      <c r="Y251" s="18" t="str" cm="1">
        <f t="array" aca="1" ref="Y2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51" s="18" t="str" cm="1">
        <f t="array" aca="1" ref="Z2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51" s="18" t="str" cm="1">
        <f t="array" ref="AA251">_xlfn.IFS(
Tableau2[[#This Row],[Is_CreoToOracle]]&lt;&gt;"",INDEX(Tableau_LOTS_2[Critique],Tableau2[[#This Row],[Is_CreoToOracle]]),
TRUE,""
)</f>
        <v/>
      </c>
    </row>
    <row r="252" spans="1:27" s="20" customFormat="1" outlineLevel="3" x14ac:dyDescent="0.25">
      <c r="A252" s="37">
        <v>4</v>
      </c>
      <c r="B252" s="38"/>
      <c r="C252" s="39"/>
      <c r="D252" s="40"/>
      <c r="E252" s="41">
        <v>4</v>
      </c>
      <c r="F252" s="41"/>
      <c r="G252" s="18">
        <v>6</v>
      </c>
      <c r="H252" s="19" t="s">
        <v>2206</v>
      </c>
      <c r="I252" s="41" t="s">
        <v>5575</v>
      </c>
      <c r="J252" s="41" t="s">
        <v>6</v>
      </c>
      <c r="K252" s="41" t="s">
        <v>3724</v>
      </c>
      <c r="L252" s="41" t="s">
        <v>5576</v>
      </c>
      <c r="M252" s="18" t="str">
        <f t="shared" si="6"/>
        <v>||</v>
      </c>
      <c r="N252" s="18" t="str" cm="1">
        <f t="array" aca="1" ref="N252" ca="1">IFERROR(LOOKUP(2,1/(INDIRECT(ADDRESS(ROW($A$2),COLUMN($A$2))&amp;":"&amp;ADDRESS(ROW(),COLUMN($A$2)))=(Tableau2[[#This Row],[Level]]-1)),INDIRECT(ADDRESS(ROW($H$2),COLUMN($H$2))&amp;":"&amp;ADDRESS(ROW(),COLUMN($H$2)))),"")</f>
        <v>34413940_SCR</v>
      </c>
      <c r="O252" s="18" t="str" cm="1">
        <f t="array" aca="1" ref="O252" ca="1">IF(AND(TEXT(INDIRECT(ADDRESS(ROW()+1,COLUMN($N$2))),"0")=TEXT(Tableau2[[#This Row],[Number]],"0"),Tableau2[[#This Row],[Number]]&lt;&gt;Tableau2[[#This Row],[Parent]]),"Assembly","Part")</f>
        <v>Part</v>
      </c>
      <c r="P252" s="18" t="str" cm="1">
        <f t="array" ref="P2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252" s="18" cm="1">
        <f t="array" ref="Q2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252" s="18" t="str" cm="1">
        <f t="array" aca="1" ref="R252" ca="1">_xlfn.IFS(
  AND(Tableau2[[#This Row],[Category]]="Part",Tableau2[[#This Row],[Is_CreoToOracle]]&lt;&gt;""),INDEX(Tableau_LOTS_2[Gestion SAT],Tableau2[[#This Row],[Is_CreoToOracle]]),
  1,""
  )</f>
        <v>Y</v>
      </c>
      <c r="S252" s="18" t="str" cm="1">
        <f t="array" aca="1" ref="S2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252" s="18" t="str" cm="1">
        <f t="array" ref="U252">_xlfn.IFS(
Tableau2[[#This Row],[Is_CreoToOracle]]&lt;&gt;"",INDEX(Tableau_LOTS_2[Description],Tableau2[[#This Row],[Is_CreoToOracle]]),
TRUE,Tableau2[[#This Row],[Name]]
)</f>
        <v>HUA12374 - Screw MSC HXG ISO4017-M10X30-A2K-8_8 ou VDZ STL</v>
      </c>
      <c r="V252" s="18" cm="1">
        <f t="array" ref="V2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52" s="18" t="str" cm="1">
        <f t="array" aca="1" ref="W2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52" s="18" t="str">
        <f>TRIM(IF(ISNUMBER(SEARCH(" RAL",Tableau2[[#This Row],[Description]])),MID(Tableau2[[#This Row],[Description]],FIND(" RAL",Tableau2[[#This Row],[Description]]),8),""))</f>
        <v/>
      </c>
      <c r="Y252" s="18" t="str" cm="1">
        <f t="array" aca="1" ref="Y2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2" s="18" t="str" cm="1">
        <f t="array" aca="1" ref="Z2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52" s="18" t="str" cm="1">
        <f t="array" ref="AA252">_xlfn.IFS(
Tableau2[[#This Row],[Is_CreoToOracle]]&lt;&gt;"",INDEX(Tableau_LOTS_2[Critique],Tableau2[[#This Row],[Is_CreoToOracle]]),
TRUE,""
)</f>
        <v/>
      </c>
    </row>
    <row r="253" spans="1:27" s="20" customFormat="1" outlineLevel="3" x14ac:dyDescent="0.25">
      <c r="A253" s="37">
        <v>4</v>
      </c>
      <c r="B253" s="38"/>
      <c r="C253" s="39"/>
      <c r="D253" s="40"/>
      <c r="E253" s="41">
        <v>4</v>
      </c>
      <c r="F253" s="41"/>
      <c r="G253" s="18">
        <v>21</v>
      </c>
      <c r="H253" s="19" t="s">
        <v>2775</v>
      </c>
      <c r="I253" s="41" t="s">
        <v>2776</v>
      </c>
      <c r="J253" s="41" t="s">
        <v>6</v>
      </c>
      <c r="K253" s="41"/>
      <c r="L253" s="41" t="s">
        <v>5577</v>
      </c>
      <c r="M253" s="18" t="str">
        <f t="shared" si="6"/>
        <v>||</v>
      </c>
      <c r="N253" s="18" t="str" cm="1">
        <f t="array" aca="1" ref="N253" ca="1">IFERROR(LOOKUP(2,1/(INDIRECT(ADDRESS(ROW($A$2),COLUMN($A$2))&amp;":"&amp;ADDRESS(ROW(),COLUMN($A$2)))=(Tableau2[[#This Row],[Level]]-1)),INDIRECT(ADDRESS(ROW($H$2),COLUMN($H$2))&amp;":"&amp;ADDRESS(ROW(),COLUMN($H$2)))),"")</f>
        <v>34413940_SCR</v>
      </c>
      <c r="O253" s="18" t="str" cm="1">
        <f t="array" aca="1" ref="O253" ca="1">IF(AND(TEXT(INDIRECT(ADDRESS(ROW()+1,COLUMN($N$2))),"0")=TEXT(Tableau2[[#This Row],[Number]],"0"),Tableau2[[#This Row],[Number]]&lt;&gt;Tableau2[[#This Row],[Parent]]),"Assembly","Part")</f>
        <v>Part</v>
      </c>
      <c r="P253" s="18" t="str" cm="1">
        <f t="array" ref="P2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53" s="18" cm="1">
        <f t="array" ref="Q2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53" s="18" t="str" cm="1">
        <f t="array" aca="1" ref="R253" ca="1">_xlfn.IFS(
  AND(Tableau2[[#This Row],[Category]]="Part",Tableau2[[#This Row],[Is_CreoToOracle]]&lt;&gt;""),INDEX(Tableau_LOTS_2[Gestion SAT],Tableau2[[#This Row],[Is_CreoToOracle]]),
  1,""
  )</f>
        <v/>
      </c>
      <c r="S253" s="18" t="str" cm="1">
        <f t="array" aca="1" ref="S2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53" s="18" t="str" cm="1">
        <f t="array" ref="U253">_xlfn.IFS(
Tableau2[[#This Row],[Is_CreoToOracle]]&lt;&gt;"",INDEX(Tableau_LOTS_2[Description],Tableau2[[#This Row],[Is_CreoToOracle]]),
TRUE,Tableau2[[#This Row],[Name]]
)</f>
        <v>1503856 - Washer PL WSH M10 x 20mm x 2mm STL A2K ou VDZ</v>
      </c>
      <c r="V253" s="18" cm="1">
        <f t="array" ref="V2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21</v>
      </c>
      <c r="W253" s="18" t="str" cm="1">
        <f t="array" aca="1" ref="W2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53" s="18" t="str">
        <f>TRIM(IF(ISNUMBER(SEARCH(" RAL",Tableau2[[#This Row],[Description]])),MID(Tableau2[[#This Row],[Description]],FIND(" RAL",Tableau2[[#This Row],[Description]]),8),""))</f>
        <v/>
      </c>
      <c r="Y253" s="18" t="str" cm="1">
        <f t="array" aca="1" ref="Y2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3" s="18" t="str" cm="1">
        <f t="array" aca="1" ref="Z2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53" s="18" t="str" cm="1">
        <f t="array" ref="AA253">_xlfn.IFS(
Tableau2[[#This Row],[Is_CreoToOracle]]&lt;&gt;"",INDEX(Tableau_LOTS_2[Critique],Tableau2[[#This Row],[Is_CreoToOracle]]),
TRUE,""
)</f>
        <v/>
      </c>
    </row>
    <row r="254" spans="1:27" s="20" customFormat="1" outlineLevel="3" x14ac:dyDescent="0.25">
      <c r="A254" s="37">
        <v>4</v>
      </c>
      <c r="B254" s="38"/>
      <c r="C254" s="39"/>
      <c r="D254" s="40"/>
      <c r="E254" s="41">
        <v>4</v>
      </c>
      <c r="F254" s="41"/>
      <c r="G254" s="18">
        <v>6</v>
      </c>
      <c r="H254" s="19" t="s">
        <v>2432</v>
      </c>
      <c r="I254" s="41" t="s">
        <v>2433</v>
      </c>
      <c r="J254" s="41" t="s">
        <v>6</v>
      </c>
      <c r="K254" s="41" t="s">
        <v>58</v>
      </c>
      <c r="L254" s="41" t="s">
        <v>5578</v>
      </c>
      <c r="M254" s="18" t="str">
        <f t="shared" si="6"/>
        <v>||</v>
      </c>
      <c r="N254" s="18" t="str" cm="1">
        <f t="array" aca="1" ref="N254" ca="1">IFERROR(LOOKUP(2,1/(INDIRECT(ADDRESS(ROW($A$2),COLUMN($A$2))&amp;":"&amp;ADDRESS(ROW(),COLUMN($A$2)))=(Tableau2[[#This Row],[Level]]-1)),INDIRECT(ADDRESS(ROW($H$2),COLUMN($H$2))&amp;":"&amp;ADDRESS(ROW(),COLUMN($H$2)))),"")</f>
        <v>34413940_SCR</v>
      </c>
      <c r="O254" s="18" t="str" cm="1">
        <f t="array" aca="1" ref="O254" ca="1">IF(AND(TEXT(INDIRECT(ADDRESS(ROW()+1,COLUMN($N$2))),"0")=TEXT(Tableau2[[#This Row],[Number]],"0"),Tableau2[[#This Row],[Number]]&lt;&gt;Tableau2[[#This Row],[Parent]]),"Assembly","Part")</f>
        <v>Part</v>
      </c>
      <c r="P254" s="18" t="str" cm="1">
        <f t="array" ref="P2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254" s="18" cm="1">
        <f t="array" ref="Q2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254" s="18" t="str" cm="1">
        <f t="array" aca="1" ref="R254" ca="1">_xlfn.IFS(
  AND(Tableau2[[#This Row],[Category]]="Part",Tableau2[[#This Row],[Is_CreoToOracle]]&lt;&gt;""),INDEX(Tableau_LOTS_2[Gestion SAT],Tableau2[[#This Row],[Is_CreoToOracle]]),
  1,""
  )</f>
        <v/>
      </c>
      <c r="S254" s="18" t="str" cm="1">
        <f t="array" aca="1" ref="S2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254" s="18" t="str" cm="1">
        <f t="array" ref="U254">_xlfn.IFS(
Tableau2[[#This Row],[Is_CreoToOracle]]&lt;&gt;"",INDEX(Tableau_LOTS_2[Description],Tableau2[[#This Row],[Is_CreoToOracle]]),
TRUE,Tableau2[[#This Row],[Name]]
)</f>
        <v>21253110 - Nut ISO 4032 M10 STL 8 A2K GALVA</v>
      </c>
      <c r="V254" s="18" cm="1">
        <f t="array" ref="V2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54" s="18" t="str" cm="1">
        <f t="array" aca="1" ref="W2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54" s="18" t="str">
        <f>TRIM(IF(ISNUMBER(SEARCH(" RAL",Tableau2[[#This Row],[Description]])),MID(Tableau2[[#This Row],[Description]],FIND(" RAL",Tableau2[[#This Row],[Description]]),8),""))</f>
        <v/>
      </c>
      <c r="Y254" s="18" t="str" cm="1">
        <f t="array" aca="1" ref="Y2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4" s="18" t="str" cm="1">
        <f t="array" aca="1" ref="Z2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54" s="18" t="str" cm="1">
        <f t="array" ref="AA254">_xlfn.IFS(
Tableau2[[#This Row],[Is_CreoToOracle]]&lt;&gt;"",INDEX(Tableau_LOTS_2[Critique],Tableau2[[#This Row],[Is_CreoToOracle]]),
TRUE,""
)</f>
        <v/>
      </c>
    </row>
    <row r="255" spans="1:27" s="20" customFormat="1" outlineLevel="3" x14ac:dyDescent="0.25">
      <c r="A255" s="37">
        <v>4</v>
      </c>
      <c r="B255" s="38"/>
      <c r="C255" s="39"/>
      <c r="D255" s="40"/>
      <c r="E255" s="41">
        <v>4</v>
      </c>
      <c r="F255" s="41"/>
      <c r="G255" s="18">
        <v>9</v>
      </c>
      <c r="H255" s="19" t="s">
        <v>2202</v>
      </c>
      <c r="I255" s="41" t="s">
        <v>5626</v>
      </c>
      <c r="J255" s="41" t="s">
        <v>6</v>
      </c>
      <c r="K255" s="41"/>
      <c r="L255" s="41" t="s">
        <v>5627</v>
      </c>
      <c r="M255" s="18" t="str">
        <f t="shared" si="6"/>
        <v>||</v>
      </c>
      <c r="N255" s="18" t="str" cm="1">
        <f t="array" aca="1" ref="N255" ca="1">IFERROR(LOOKUP(2,1/(INDIRECT(ADDRESS(ROW($A$2),COLUMN($A$2))&amp;":"&amp;ADDRESS(ROW(),COLUMN($A$2)))=(Tableau2[[#This Row],[Level]]-1)),INDIRECT(ADDRESS(ROW($H$2),COLUMN($H$2))&amp;":"&amp;ADDRESS(ROW(),COLUMN($H$2)))),"")</f>
        <v>34413940_SCR</v>
      </c>
      <c r="O255" s="18" t="str" cm="1">
        <f t="array" aca="1" ref="O255" ca="1">IF(AND(TEXT(INDIRECT(ADDRESS(ROW()+1,COLUMN($N$2))),"0")=TEXT(Tableau2[[#This Row],[Number]],"0"),Tableau2[[#This Row],[Number]]&lt;&gt;Tableau2[[#This Row],[Parent]]),"Assembly","Part")</f>
        <v>Part</v>
      </c>
      <c r="P255" s="18" t="str" cm="1">
        <f t="array" ref="P2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ISO4017-M10X25-A2K-8_8</v>
      </c>
      <c r="Q255" s="18" cm="1">
        <f t="array" ref="Q2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1191</v>
      </c>
      <c r="R255" s="18" t="str" cm="1">
        <f t="array" aca="1" ref="R255" ca="1">_xlfn.IFS(
  AND(Tableau2[[#This Row],[Category]]="Part",Tableau2[[#This Row],[Is_CreoToOracle]]&lt;&gt;""),INDEX(Tableau_LOTS_2[Gestion SAT],Tableau2[[#This Row],[Is_CreoToOracle]]),
  1,""
  )</f>
        <v>Y</v>
      </c>
      <c r="S255" s="18" t="str" cm="1">
        <f t="array" aca="1" ref="S2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HUA13746</v>
      </c>
      <c r="U255" s="18" t="str" cm="1">
        <f t="array" ref="U255">_xlfn.IFS(
Tableau2[[#This Row],[Is_CreoToOracle]]&lt;&gt;"",INDEX(Tableau_LOTS_2[Description],Tableau2[[#This Row],[Is_CreoToOracle]]),
TRUE,Tableau2[[#This Row],[Name]]
)</f>
        <v>HUA13746 - Screw MSC HXG ISO4017-M10X25-A2K-8_8 ou VDZ STL</v>
      </c>
      <c r="V255" s="18" cm="1">
        <f t="array" ref="V2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55" s="18" t="str" cm="1">
        <f t="array" aca="1" ref="W2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55" s="18" t="str">
        <f>TRIM(IF(ISNUMBER(SEARCH(" RAL",Tableau2[[#This Row],[Description]])),MID(Tableau2[[#This Row],[Description]],FIND(" RAL",Tableau2[[#This Row],[Description]]),8),""))</f>
        <v/>
      </c>
      <c r="Y255" s="18" t="str" cm="1">
        <f t="array" aca="1" ref="Y2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5" s="18" t="str" cm="1">
        <f t="array" aca="1" ref="Z2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55" s="18" t="str" cm="1">
        <f t="array" ref="AA255">_xlfn.IFS(
Tableau2[[#This Row],[Is_CreoToOracle]]&lt;&gt;"",INDEX(Tableau_LOTS_2[Critique],Tableau2[[#This Row],[Is_CreoToOracle]]),
TRUE,""
)</f>
        <v/>
      </c>
    </row>
    <row r="256" spans="1:27" s="20" customFormat="1" outlineLevel="2" x14ac:dyDescent="0.25">
      <c r="A256" s="37">
        <v>3</v>
      </c>
      <c r="B256" s="38"/>
      <c r="C256" s="39"/>
      <c r="D256" s="40">
        <v>3</v>
      </c>
      <c r="E256" s="40"/>
      <c r="F256" s="40"/>
      <c r="G256" s="27">
        <v>3</v>
      </c>
      <c r="H256" s="28">
        <v>34413494</v>
      </c>
      <c r="I256" s="40" t="s">
        <v>5573</v>
      </c>
      <c r="J256" s="44">
        <v>2</v>
      </c>
      <c r="K256" s="40" t="s">
        <v>3649</v>
      </c>
      <c r="L256" s="40" t="s">
        <v>5574</v>
      </c>
      <c r="M256" s="27" t="str">
        <f t="shared" si="6"/>
        <v>||</v>
      </c>
      <c r="N256" s="27" cm="1">
        <f t="array" aca="1" ref="N256" ca="1">IFERROR(LOOKUP(2,1/(INDIRECT(ADDRESS(ROW($A$2),COLUMN($A$2))&amp;":"&amp;ADDRESS(ROW(),COLUMN($A$2)))=(Tableau2[[#This Row],[Level]]-1)),INDIRECT(ADDRESS(ROW($H$2),COLUMN($H$2))&amp;":"&amp;ADDRESS(ROW(),COLUMN($H$2)))),"")</f>
        <v>34413980</v>
      </c>
      <c r="O256" s="27" t="str" cm="1">
        <f t="array" aca="1" ref="O256" ca="1">IF(AND(TEXT(INDIRECT(ADDRESS(ROW()+1,COLUMN($N$2))),"0")=TEXT(Tableau2[[#This Row],[Number]],"0"),Tableau2[[#This Row],[Number]]&lt;&gt;Tableau2[[#This Row],[Parent]]),"Assembly","Part")</f>
        <v>Part</v>
      </c>
      <c r="P256" s="27" cm="1">
        <f t="array" ref="P2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Q256" s="27" t="str" cm="1">
        <f t="array" ref="Q2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56" s="27" t="str" cm="1">
        <f t="array" aca="1" ref="R256" ca="1">_xlfn.IFS(
  AND(Tableau2[[#This Row],[Category]]="Part",Tableau2[[#This Row],[Is_CreoToOracle]]&lt;&gt;""),INDEX(Tableau_LOTS_2[Gestion SAT],Tableau2[[#This Row],[Is_CreoToOracle]]),
  1,""
  )</f>
        <v/>
      </c>
      <c r="S256" s="27" t="str" cm="1">
        <f t="array" aca="1" ref="S2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34413494_02</v>
      </c>
      <c r="U256" s="27" t="str" cm="1">
        <f t="array" ref="U256">_xlfn.IFS(
Tableau2[[#This Row],[Is_CreoToOracle]]&lt;&gt;"",INDEX(Tableau_LOTS_2[Description],Tableau2[[#This Row],[Is_CreoToOracle]]),
TRUE,Tableau2[[#This Row],[Name]]
)</f>
        <v>SIDE TRIANGLE SUPPORT BAR</v>
      </c>
      <c r="V256" s="27" cm="1">
        <f t="array" ref="V2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56" s="27" t="str" cm="1">
        <f t="array" aca="1" ref="W2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256" s="27" t="str">
        <f>TRIM(IF(ISNUMBER(SEARCH(" RAL",Tableau2[[#This Row],[Description]])),MID(Tableau2[[#This Row],[Description]],FIND(" RAL",Tableau2[[#This Row],[Description]]),8),""))</f>
        <v/>
      </c>
      <c r="Y256" s="27" t="str" cm="1">
        <f t="array" aca="1" ref="Y2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Z256" s="27" t="str" cm="1">
        <f t="array" aca="1" ref="Z2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56" s="27" t="str" cm="1">
        <f t="array" ref="AA256">_xlfn.IFS(
Tableau2[[#This Row],[Is_CreoToOracle]]&lt;&gt;"",INDEX(Tableau_LOTS_2[Critique],Tableau2[[#This Row],[Is_CreoToOracle]]),
TRUE,""
)</f>
        <v/>
      </c>
    </row>
    <row r="257" spans="1:27" s="14" customFormat="1" outlineLevel="1" x14ac:dyDescent="0.25">
      <c r="A257" s="32">
        <v>2</v>
      </c>
      <c r="B257" s="34"/>
      <c r="C257" s="35">
        <v>2</v>
      </c>
      <c r="D257" s="35"/>
      <c r="E257" s="35"/>
      <c r="F257" s="35"/>
      <c r="G257" s="16">
        <v>1</v>
      </c>
      <c r="H257" s="26" t="s">
        <v>5925</v>
      </c>
      <c r="I257" s="35" t="s">
        <v>5744</v>
      </c>
      <c r="J257" s="46" t="s">
        <v>6</v>
      </c>
      <c r="K257" s="35"/>
      <c r="L257" s="35" t="s">
        <v>5745</v>
      </c>
      <c r="M257" s="16" t="str">
        <f t="shared" si="6"/>
        <v>||</v>
      </c>
      <c r="N257" s="16" t="str" cm="1">
        <f t="array" aca="1" ref="N257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57" s="16" t="str" cm="1">
        <f t="array" aca="1" ref="O257" ca="1">IF(AND(TEXT(INDIRECT(ADDRESS(ROW()+1,COLUMN($N$2))),"0")=TEXT(Tableau2[[#This Row],[Number]],"0"),Tableau2[[#This Row],[Number]]&lt;&gt;Tableau2[[#This Row],[Parent]]),"Assembly","Part")</f>
        <v>Assembly</v>
      </c>
      <c r="P257" s="16" t="str" cm="1">
        <f t="array" ref="P2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34413820_SCR2</v>
      </c>
      <c r="Q257" s="16" t="str" cm="1">
        <f t="array" ref="Q2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57" s="16" t="str" cm="1">
        <f t="array" aca="1" ref="R257" ca="1">_xlfn.IFS(
  AND(Tableau2[[#This Row],[Category]]="Part",Tableau2[[#This Row],[Is_CreoToOracle]]&lt;&gt;""),INDEX(Tableau_LOTS_2[Gestion SAT],Tableau2[[#This Row],[Is_CreoToOracle]]),
  1,""
  )</f>
        <v/>
      </c>
      <c r="S257" s="16" t="str" cm="1">
        <f t="array" aca="1" ref="S25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34413820_SCR2</v>
      </c>
      <c r="U257" s="16" t="str" cm="1">
        <f t="array" ref="U257">_xlfn.IFS(
Tableau2[[#This Row],[Is_CreoToOracle]]&lt;&gt;"",INDEX(Tableau_LOTS_2[Description],Tableau2[[#This Row],[Is_CreoToOracle]]),
TRUE,Tableau2[[#This Row],[Name]]
)</f>
        <v>PLA 34413820 GVXL UPS INSULATED MIDDLE BAR SUPPORT + SCREWS</v>
      </c>
      <c r="V257" s="16" cm="1">
        <f t="array" ref="V2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57" s="16" t="str" cm="1">
        <f t="array" aca="1" ref="W2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57" s="16" t="str">
        <f>TRIM(IF(ISNUMBER(SEARCH(" RAL",Tableau2[[#This Row],[Description]])),MID(Tableau2[[#This Row],[Description]],FIND(" RAL",Tableau2[[#This Row],[Description]]),8),""))</f>
        <v/>
      </c>
      <c r="Y257" s="16" t="str" cm="1">
        <f t="array" aca="1" ref="Y2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7" s="16" t="str" cm="1">
        <f t="array" aca="1" ref="Z2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57" s="16" t="str" cm="1">
        <f t="array" ref="AA257">_xlfn.IFS(
Tableau2[[#This Row],[Is_CreoToOracle]]&lt;&gt;"",INDEX(Tableau_LOTS_2[Critique],Tableau2[[#This Row],[Is_CreoToOracle]]),
TRUE,""
)</f>
        <v/>
      </c>
    </row>
    <row r="258" spans="1:27" s="20" customFormat="1" outlineLevel="2" x14ac:dyDescent="0.25">
      <c r="A258" s="37">
        <v>3</v>
      </c>
      <c r="B258" s="38"/>
      <c r="C258" s="39"/>
      <c r="D258" s="40">
        <v>3</v>
      </c>
      <c r="E258" s="40"/>
      <c r="F258" s="40"/>
      <c r="G258" s="27">
        <v>1</v>
      </c>
      <c r="H258" s="28">
        <v>34413820</v>
      </c>
      <c r="I258" s="40" t="s">
        <v>5648</v>
      </c>
      <c r="J258" s="44">
        <v>1</v>
      </c>
      <c r="K258" s="44" t="s">
        <v>3693</v>
      </c>
      <c r="L258" s="40" t="s">
        <v>5649</v>
      </c>
      <c r="M258" s="27" t="str">
        <f t="shared" si="6"/>
        <v>||</v>
      </c>
      <c r="N258" s="27" t="str" cm="1">
        <f t="array" aca="1" ref="N258" ca="1">IFERROR(LOOKUP(2,1/(INDIRECT(ADDRESS(ROW($A$2),COLUMN($A$2))&amp;":"&amp;ADDRESS(ROW(),COLUMN($A$2)))=(Tableau2[[#This Row],[Level]]-1)),INDIRECT(ADDRESS(ROW($H$2),COLUMN($H$2))&amp;":"&amp;ADDRESS(ROW(),COLUMN($H$2)))),"")</f>
        <v>34413820_SCR2</v>
      </c>
      <c r="O258" s="27" t="str" cm="1">
        <f t="array" aca="1" ref="O258" ca="1">IF(AND(TEXT(INDIRECT(ADDRESS(ROW()+1,COLUMN($N$2))),"0")=TEXT(Tableau2[[#This Row],[Number]],"0"),Tableau2[[#This Row],[Number]]&lt;&gt;Tableau2[[#This Row],[Parent]]),"Assembly","Part")</f>
        <v>Part</v>
      </c>
      <c r="P258" s="27" cm="1">
        <f t="array" ref="P2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34413820</v>
      </c>
      <c r="Q258" s="27" t="str" cm="1">
        <f t="array" ref="Q2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58" s="27" t="str" cm="1">
        <f t="array" aca="1" ref="R258" ca="1">_xlfn.IFS(
  AND(Tableau2[[#This Row],[Category]]="Part",Tableau2[[#This Row],[Is_CreoToOracle]]&lt;&gt;""),INDEX(Tableau_LOTS_2[Gestion SAT],Tableau2[[#This Row],[Is_CreoToOracle]]),
  1,""
  )</f>
        <v/>
      </c>
      <c r="S258" s="27" t="str" cm="1">
        <f t="array" aca="1" ref="S2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34413820_01</v>
      </c>
      <c r="U258" s="27" t="str" cm="1">
        <f t="array" ref="U258">_xlfn.IFS(
Tableau2[[#This Row],[Is_CreoToOracle]]&lt;&gt;"",INDEX(Tableau_LOTS_2[Description],Tableau2[[#This Row],[Is_CreoToOracle]]),
TRUE,Tableau2[[#This Row],[Name]]
)</f>
        <v>PLA 34413820 GVXL UPS INSULATED MIDDLE BAR SUPPORT</v>
      </c>
      <c r="V258" s="27" cm="1">
        <f t="array" ref="V2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58" s="27" t="str" cm="1">
        <f t="array" aca="1" ref="W2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58" s="27" t="str">
        <f>TRIM(IF(ISNUMBER(SEARCH(" RAL",Tableau2[[#This Row],[Description]])),MID(Tableau2[[#This Row],[Description]],FIND(" RAL",Tableau2[[#This Row],[Description]]),8),""))</f>
        <v/>
      </c>
      <c r="Y258" s="27" t="str" cm="1">
        <f t="array" aca="1" ref="Y2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58" s="27" t="str" cm="1">
        <f t="array" aca="1" ref="Z2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58" s="27" t="str" cm="1">
        <f t="array" ref="AA258">_xlfn.IFS(
Tableau2[[#This Row],[Is_CreoToOracle]]&lt;&gt;"",INDEX(Tableau_LOTS_2[Critique],Tableau2[[#This Row],[Is_CreoToOracle]]),
TRUE,""
)</f>
        <v/>
      </c>
    </row>
    <row r="259" spans="1:27" s="20" customFormat="1" outlineLevel="2" x14ac:dyDescent="0.25">
      <c r="A259" s="37">
        <v>3</v>
      </c>
      <c r="B259" s="38"/>
      <c r="C259" s="39"/>
      <c r="D259" s="40">
        <v>3</v>
      </c>
      <c r="E259" s="40"/>
      <c r="F259" s="40"/>
      <c r="G259" s="27">
        <v>6</v>
      </c>
      <c r="H259" s="28" t="s">
        <v>2407</v>
      </c>
      <c r="I259" s="40" t="s">
        <v>5644</v>
      </c>
      <c r="J259" s="40" t="s">
        <v>6</v>
      </c>
      <c r="K259" s="40"/>
      <c r="L259" s="40"/>
      <c r="M259" s="27" t="str">
        <f t="shared" si="6"/>
        <v>||</v>
      </c>
      <c r="N259" s="27" t="str" cm="1">
        <f t="array" aca="1" ref="N259" ca="1">IFERROR(LOOKUP(2,1/(INDIRECT(ADDRESS(ROW($A$2),COLUMN($A$2))&amp;":"&amp;ADDRESS(ROW(),COLUMN($A$2)))=(Tableau2[[#This Row],[Level]]-1)),INDIRECT(ADDRESS(ROW($H$2),COLUMN($H$2))&amp;":"&amp;ADDRESS(ROW(),COLUMN($H$2)))),"")</f>
        <v>34413820_SCR2</v>
      </c>
      <c r="O259" s="27" t="str" cm="1">
        <f t="array" aca="1" ref="O259" ca="1">IF(AND(TEXT(INDIRECT(ADDRESS(ROW()+1,COLUMN($N$2))),"0")=TEXT(Tableau2[[#This Row],[Number]],"0"),Tableau2[[#This Row],[Number]]&lt;&gt;Tableau2[[#This Row],[Parent]]),"Assembly","Part")</f>
        <v>Part</v>
      </c>
      <c r="P259" s="27" t="str" cm="1">
        <f t="array" ref="P2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Q259" s="27" cm="1">
        <f t="array" ref="Q2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259" s="27" t="str" cm="1">
        <f t="array" aca="1" ref="R259" ca="1">_xlfn.IFS(
  AND(Tableau2[[#This Row],[Category]]="Part",Tableau2[[#This Row],[Is_CreoToOracle]]&lt;&gt;""),INDEX(Tableau_LOTS_2[Gestion SAT],Tableau2[[#This Row],[Is_CreoToOracle]]),
  1,""
  )</f>
        <v>Y</v>
      </c>
      <c r="S259" s="27" t="str" cm="1">
        <f t="array" aca="1" ref="S2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259" s="27" t="str" cm="1">
        <f t="array" ref="U259">_xlfn.IFS(
Tableau2[[#This Row],[Is_CreoToOracle]]&lt;&gt;"",INDEX(Tableau_LOTS_2[Description],Tableau2[[#This Row],[Is_CreoToOracle]]),
TRUE,Tableau2[[#This Row],[Name]]
)</f>
        <v>HUA14578 - Screw MSC HXG ISO4017-M8X30-A2K-8_8 ou VDZ STL</v>
      </c>
      <c r="V259" s="27" cm="1">
        <f t="array" ref="V2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59" s="27" t="str" cm="1">
        <f t="array" aca="1" ref="W2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59" s="27" t="str">
        <f>TRIM(IF(ISNUMBER(SEARCH(" RAL",Tableau2[[#This Row],[Description]])),MID(Tableau2[[#This Row],[Description]],FIND(" RAL",Tableau2[[#This Row],[Description]]),8),""))</f>
        <v/>
      </c>
      <c r="Y259" s="27" t="str" cm="1">
        <f t="array" aca="1" ref="Y2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9" s="27" t="str" cm="1">
        <f t="array" aca="1" ref="Z2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59" s="27" t="str" cm="1">
        <f t="array" ref="AA259">_xlfn.IFS(
Tableau2[[#This Row],[Is_CreoToOracle]]&lt;&gt;"",INDEX(Tableau_LOTS_2[Critique],Tableau2[[#This Row],[Is_CreoToOracle]]),
TRUE,""
)</f>
        <v/>
      </c>
    </row>
    <row r="260" spans="1:27" s="20" customFormat="1" outlineLevel="2" x14ac:dyDescent="0.25">
      <c r="A260" s="37">
        <v>3</v>
      </c>
      <c r="B260" s="38"/>
      <c r="C260" s="39"/>
      <c r="D260" s="40">
        <v>3</v>
      </c>
      <c r="E260" s="40"/>
      <c r="F260" s="40"/>
      <c r="G260" s="27">
        <v>6</v>
      </c>
      <c r="H260" s="28" t="s">
        <v>2795</v>
      </c>
      <c r="I260" s="40" t="s">
        <v>2797</v>
      </c>
      <c r="J260" s="40" t="s">
        <v>6</v>
      </c>
      <c r="K260" s="40"/>
      <c r="L260" s="40" t="s">
        <v>5645</v>
      </c>
      <c r="M260" s="27" t="str">
        <f t="shared" si="6"/>
        <v>||</v>
      </c>
      <c r="N260" s="27" t="str" cm="1">
        <f t="array" aca="1" ref="N260" ca="1">IFERROR(LOOKUP(2,1/(INDIRECT(ADDRESS(ROW($A$2),COLUMN($A$2))&amp;":"&amp;ADDRESS(ROW(),COLUMN($A$2)))=(Tableau2[[#This Row],[Level]]-1)),INDIRECT(ADDRESS(ROW($H$2),COLUMN($H$2))&amp;":"&amp;ADDRESS(ROW(),COLUMN($H$2)))),"")</f>
        <v>34413820_SCR2</v>
      </c>
      <c r="O260" s="27" t="str" cm="1">
        <f t="array" aca="1" ref="O260" ca="1">IF(AND(TEXT(INDIRECT(ADDRESS(ROW()+1,COLUMN($N$2))),"0")=TEXT(Tableau2[[#This Row],[Number]],"0"),Tableau2[[#This Row],[Number]]&lt;&gt;Tableau2[[#This Row],[Parent]]),"Assembly","Part")</f>
        <v>Part</v>
      </c>
      <c r="P260" s="27" t="str" cm="1">
        <f t="array" ref="P2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260" s="27" cm="1">
        <f t="array" ref="Q2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260" s="27" t="str" cm="1">
        <f t="array" aca="1" ref="R260" ca="1">_xlfn.IFS(
  AND(Tableau2[[#This Row],[Category]]="Part",Tableau2[[#This Row],[Is_CreoToOracle]]&lt;&gt;""),INDEX(Tableau_LOTS_2[Gestion SAT],Tableau2[[#This Row],[Is_CreoToOracle]]),
  1,""
  )</f>
        <v>Y</v>
      </c>
      <c r="S260" s="27" t="str" cm="1">
        <f t="array" aca="1" ref="S2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260" s="27" t="str" cm="1">
        <f t="array" ref="U260">_xlfn.IFS(
Tableau2[[#This Row],[Is_CreoToOracle]]&lt;&gt;"",INDEX(Tableau_LOTS_2[Description],Tableau2[[#This Row],[Is_CreoToOracle]]),
TRUE,Tableau2[[#This Row],[Name]]
)</f>
        <v>HUA12780 - Washer PL WSH M8 x 18mm x 1.5mm STL A2K ou VDZ</v>
      </c>
      <c r="V260" s="27" cm="1">
        <f t="array" ref="V2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60" s="27" t="str" cm="1">
        <f t="array" aca="1" ref="W2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60" s="27" t="str">
        <f>TRIM(IF(ISNUMBER(SEARCH(" RAL",Tableau2[[#This Row],[Description]])),MID(Tableau2[[#This Row],[Description]],FIND(" RAL",Tableau2[[#This Row],[Description]]),8),""))</f>
        <v/>
      </c>
      <c r="Y260" s="27" t="str" cm="1">
        <f t="array" aca="1" ref="Y2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0" s="27" t="str" cm="1">
        <f t="array" aca="1" ref="Z2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60" s="27" t="str" cm="1">
        <f t="array" ref="AA260">_xlfn.IFS(
Tableau2[[#This Row],[Is_CreoToOracle]]&lt;&gt;"",INDEX(Tableau_LOTS_2[Critique],Tableau2[[#This Row],[Is_CreoToOracle]]),
TRUE,""
)</f>
        <v/>
      </c>
    </row>
    <row r="261" spans="1:27" s="14" customFormat="1" outlineLevel="1" x14ac:dyDescent="0.25">
      <c r="A261" s="32">
        <v>2</v>
      </c>
      <c r="B261" s="34"/>
      <c r="C261" s="35">
        <v>2</v>
      </c>
      <c r="D261" s="35"/>
      <c r="E261" s="35"/>
      <c r="F261" s="35"/>
      <c r="G261" s="16">
        <v>1</v>
      </c>
      <c r="H261" s="26" t="s">
        <v>5926</v>
      </c>
      <c r="I261" s="35" t="s">
        <v>5746</v>
      </c>
      <c r="J261" s="46" t="s">
        <v>6</v>
      </c>
      <c r="K261" s="35"/>
      <c r="L261" s="35" t="s">
        <v>5747</v>
      </c>
      <c r="M261" s="16" t="str">
        <f t="shared" si="6"/>
        <v>||</v>
      </c>
      <c r="N261" s="16" t="str" cm="1">
        <f t="array" aca="1" ref="N261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61" s="16" t="str" cm="1">
        <f t="array" aca="1" ref="O261" ca="1">IF(AND(TEXT(INDIRECT(ADDRESS(ROW()+1,COLUMN($N$2))),"0")=TEXT(Tableau2[[#This Row],[Number]],"0"),Tableau2[[#This Row],[Number]]&lt;&gt;Tableau2[[#This Row],[Parent]]),"Assembly","Part")</f>
        <v>Assembly</v>
      </c>
      <c r="P261" s="16" t="str" cm="1">
        <f t="array" ref="P2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34413819_SCR</v>
      </c>
      <c r="Q261" s="16" t="str" cm="1">
        <f t="array" ref="Q2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61" s="16" t="str" cm="1">
        <f t="array" aca="1" ref="R261" ca="1">_xlfn.IFS(
  AND(Tableau2[[#This Row],[Category]]="Part",Tableau2[[#This Row],[Is_CreoToOracle]]&lt;&gt;""),INDEX(Tableau_LOTS_2[Gestion SAT],Tableau2[[#This Row],[Is_CreoToOracle]]),
  1,""
  )</f>
        <v/>
      </c>
      <c r="S261" s="16" t="str" cm="1">
        <f t="array" aca="1" ref="S2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1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34413819_SCR</v>
      </c>
      <c r="U261" s="16" t="str" cm="1">
        <f t="array" ref="U261">_xlfn.IFS(
Tableau2[[#This Row],[Is_CreoToOracle]]&lt;&gt;"",INDEX(Tableau_LOTS_2[Description],Tableau2[[#This Row],[Is_CreoToOracle]]),
TRUE,Tableau2[[#This Row],[Name]]
)</f>
        <v>PLA 34413819 GVXL UPS 1500kVA + SCREWS</v>
      </c>
      <c r="V261" s="16" cm="1">
        <f t="array" ref="V2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61" s="16" t="str" cm="1">
        <f t="array" aca="1" ref="W2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61" s="16" t="str">
        <f>TRIM(IF(ISNUMBER(SEARCH(" RAL",Tableau2[[#This Row],[Description]])),MID(Tableau2[[#This Row],[Description]],FIND(" RAL",Tableau2[[#This Row],[Description]]),8),""))</f>
        <v/>
      </c>
      <c r="Y261" s="16" t="str" cm="1">
        <f t="array" aca="1" ref="Y2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1" s="16" t="str" cm="1">
        <f t="array" aca="1" ref="Z2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61" s="16" t="str" cm="1">
        <f t="array" ref="AA261">_xlfn.IFS(
Tableau2[[#This Row],[Is_CreoToOracle]]&lt;&gt;"",INDEX(Tableau_LOTS_2[Critique],Tableau2[[#This Row],[Is_CreoToOracle]]),
TRUE,""
)</f>
        <v/>
      </c>
    </row>
    <row r="262" spans="1:27" s="20" customFormat="1" outlineLevel="2" x14ac:dyDescent="0.25">
      <c r="A262" s="37">
        <v>3</v>
      </c>
      <c r="B262" s="38"/>
      <c r="C262" s="39"/>
      <c r="D262" s="40">
        <v>3</v>
      </c>
      <c r="E262" s="40"/>
      <c r="F262" s="40"/>
      <c r="G262" s="27">
        <v>1</v>
      </c>
      <c r="H262" s="28">
        <v>34413819</v>
      </c>
      <c r="I262" s="40" t="s">
        <v>5748</v>
      </c>
      <c r="J262" s="44">
        <v>1</v>
      </c>
      <c r="K262" s="44" t="s">
        <v>3693</v>
      </c>
      <c r="L262" s="40" t="s">
        <v>5749</v>
      </c>
      <c r="M262" s="27" t="str">
        <f t="shared" si="6"/>
        <v>||</v>
      </c>
      <c r="N262" s="27" t="str" cm="1">
        <f t="array" aca="1" ref="N262" ca="1">IFERROR(LOOKUP(2,1/(INDIRECT(ADDRESS(ROW($A$2),COLUMN($A$2))&amp;":"&amp;ADDRESS(ROW(),COLUMN($A$2)))=(Tableau2[[#This Row],[Level]]-1)),INDIRECT(ADDRESS(ROW($H$2),COLUMN($H$2))&amp;":"&amp;ADDRESS(ROW(),COLUMN($H$2)))),"")</f>
        <v>34413819_SCR</v>
      </c>
      <c r="O262" s="27" t="str" cm="1">
        <f t="array" aca="1" ref="O262" ca="1">IF(AND(TEXT(INDIRECT(ADDRESS(ROW()+1,COLUMN($N$2))),"0")=TEXT(Tableau2[[#This Row],[Number]],"0"),Tableau2[[#This Row],[Number]]&lt;&gt;Tableau2[[#This Row],[Parent]]),"Assembly","Part")</f>
        <v>Part</v>
      </c>
      <c r="P262" s="27" cm="1">
        <f t="array" ref="P2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34413819</v>
      </c>
      <c r="Q262" s="27" t="str" cm="1">
        <f t="array" ref="Q2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62" s="27" t="str" cm="1">
        <f t="array" aca="1" ref="R262" ca="1">_xlfn.IFS(
  AND(Tableau2[[#This Row],[Category]]="Part",Tableau2[[#This Row],[Is_CreoToOracle]]&lt;&gt;""),INDEX(Tableau_LOTS_2[Gestion SAT],Tableau2[[#This Row],[Is_CreoToOracle]]),
  1,""
  )</f>
        <v/>
      </c>
      <c r="S262" s="27" t="str" cm="1">
        <f t="array" aca="1" ref="S2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34413819_01</v>
      </c>
      <c r="U262" s="27" t="str" cm="1">
        <f t="array" ref="U262">_xlfn.IFS(
Tableau2[[#This Row],[Is_CreoToOracle]]&lt;&gt;"",INDEX(Tableau_LOTS_2[Description],Tableau2[[#This Row],[Is_CreoToOracle]]),
TRUE,Tableau2[[#This Row],[Name]]
)</f>
        <v>PLA 34413819 GVXL UPS 1500kVA</v>
      </c>
      <c r="V262" s="27" cm="1">
        <f t="array" ref="V2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62" s="27" t="str" cm="1">
        <f t="array" aca="1" ref="W2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62" s="27" t="str">
        <f>TRIM(IF(ISNUMBER(SEARCH(" RAL",Tableau2[[#This Row],[Description]])),MID(Tableau2[[#This Row],[Description]],FIND(" RAL",Tableau2[[#This Row],[Description]]),8),""))</f>
        <v/>
      </c>
      <c r="Y262" s="27" t="str" cm="1">
        <f t="array" aca="1" ref="Y2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62" s="27" t="str" cm="1">
        <f t="array" aca="1" ref="Z2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62" s="27" t="str" cm="1">
        <f t="array" ref="AA262">_xlfn.IFS(
Tableau2[[#This Row],[Is_CreoToOracle]]&lt;&gt;"",INDEX(Tableau_LOTS_2[Critique],Tableau2[[#This Row],[Is_CreoToOracle]]),
TRUE,""
)</f>
        <v/>
      </c>
    </row>
    <row r="263" spans="1:27" s="20" customFormat="1" outlineLevel="2" x14ac:dyDescent="0.25">
      <c r="A263" s="37">
        <v>3</v>
      </c>
      <c r="B263" s="38"/>
      <c r="C263" s="39"/>
      <c r="D263" s="40">
        <v>3</v>
      </c>
      <c r="E263" s="40"/>
      <c r="F263" s="40"/>
      <c r="G263" s="27">
        <v>4</v>
      </c>
      <c r="H263" s="28" t="s">
        <v>2407</v>
      </c>
      <c r="I263" s="40" t="s">
        <v>5644</v>
      </c>
      <c r="J263" s="40" t="s">
        <v>6</v>
      </c>
      <c r="K263" s="40"/>
      <c r="L263" s="40"/>
      <c r="M263" s="27" t="str">
        <f t="shared" si="6"/>
        <v>||</v>
      </c>
      <c r="N263" s="27" t="str" cm="1">
        <f t="array" aca="1" ref="N263" ca="1">IFERROR(LOOKUP(2,1/(INDIRECT(ADDRESS(ROW($A$2),COLUMN($A$2))&amp;":"&amp;ADDRESS(ROW(),COLUMN($A$2)))=(Tableau2[[#This Row],[Level]]-1)),INDIRECT(ADDRESS(ROW($H$2),COLUMN($H$2))&amp;":"&amp;ADDRESS(ROW(),COLUMN($H$2)))),"")</f>
        <v>34413819_SCR</v>
      </c>
      <c r="O263" s="27" t="str" cm="1">
        <f t="array" aca="1" ref="O263" ca="1">IF(AND(TEXT(INDIRECT(ADDRESS(ROW()+1,COLUMN($N$2))),"0")=TEXT(Tableau2[[#This Row],[Number]],"0"),Tableau2[[#This Row],[Number]]&lt;&gt;Tableau2[[#This Row],[Parent]]),"Assembly","Part")</f>
        <v>Part</v>
      </c>
      <c r="P263" s="27" t="str" cm="1">
        <f t="array" ref="P2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Q263" s="27" cm="1">
        <f t="array" ref="Q2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263" s="27" t="str" cm="1">
        <f t="array" aca="1" ref="R263" ca="1">_xlfn.IFS(
  AND(Tableau2[[#This Row],[Category]]="Part",Tableau2[[#This Row],[Is_CreoToOracle]]&lt;&gt;""),INDEX(Tableau_LOTS_2[Gestion SAT],Tableau2[[#This Row],[Is_CreoToOracle]]),
  1,""
  )</f>
        <v>Y</v>
      </c>
      <c r="S263" s="27" t="str" cm="1">
        <f t="array" aca="1" ref="S2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263" s="27" t="str" cm="1">
        <f t="array" ref="U263">_xlfn.IFS(
Tableau2[[#This Row],[Is_CreoToOracle]]&lt;&gt;"",INDEX(Tableau_LOTS_2[Description],Tableau2[[#This Row],[Is_CreoToOracle]]),
TRUE,Tableau2[[#This Row],[Name]]
)</f>
        <v>HUA14578 - Screw MSC HXG ISO4017-M8X30-A2K-8_8 ou VDZ STL</v>
      </c>
      <c r="V263" s="27" cm="1">
        <f t="array" ref="V2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63" s="27" t="str" cm="1">
        <f t="array" aca="1" ref="W2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63" s="27" t="str">
        <f>TRIM(IF(ISNUMBER(SEARCH(" RAL",Tableau2[[#This Row],[Description]])),MID(Tableau2[[#This Row],[Description]],FIND(" RAL",Tableau2[[#This Row],[Description]]),8),""))</f>
        <v/>
      </c>
      <c r="Y263" s="27" t="str" cm="1">
        <f t="array" aca="1" ref="Y2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3" s="27" t="str" cm="1">
        <f t="array" aca="1" ref="Z2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63" s="27" t="str" cm="1">
        <f t="array" ref="AA263">_xlfn.IFS(
Tableau2[[#This Row],[Is_CreoToOracle]]&lt;&gt;"",INDEX(Tableau_LOTS_2[Critique],Tableau2[[#This Row],[Is_CreoToOracle]]),
TRUE,""
)</f>
        <v/>
      </c>
    </row>
    <row r="264" spans="1:27" s="20" customFormat="1" outlineLevel="2" x14ac:dyDescent="0.25">
      <c r="A264" s="37">
        <v>3</v>
      </c>
      <c r="B264" s="38"/>
      <c r="C264" s="39"/>
      <c r="D264" s="40">
        <v>3</v>
      </c>
      <c r="E264" s="40"/>
      <c r="F264" s="40"/>
      <c r="G264" s="27">
        <v>4</v>
      </c>
      <c r="H264" s="28" t="s">
        <v>2795</v>
      </c>
      <c r="I264" s="40" t="s">
        <v>2797</v>
      </c>
      <c r="J264" s="40" t="s">
        <v>6</v>
      </c>
      <c r="K264" s="40"/>
      <c r="L264" s="40" t="s">
        <v>5645</v>
      </c>
      <c r="M264" s="27" t="str">
        <f t="shared" si="6"/>
        <v>||</v>
      </c>
      <c r="N264" s="27" t="str" cm="1">
        <f t="array" aca="1" ref="N264" ca="1">IFERROR(LOOKUP(2,1/(INDIRECT(ADDRESS(ROW($A$2),COLUMN($A$2))&amp;":"&amp;ADDRESS(ROW(),COLUMN($A$2)))=(Tableau2[[#This Row],[Level]]-1)),INDIRECT(ADDRESS(ROW($H$2),COLUMN($H$2))&amp;":"&amp;ADDRESS(ROW(),COLUMN($H$2)))),"")</f>
        <v>34413819_SCR</v>
      </c>
      <c r="O264" s="27" t="str" cm="1">
        <f t="array" aca="1" ref="O264" ca="1">IF(AND(TEXT(INDIRECT(ADDRESS(ROW()+1,COLUMN($N$2))),"0")=TEXT(Tableau2[[#This Row],[Number]],"0"),Tableau2[[#This Row],[Number]]&lt;&gt;Tableau2[[#This Row],[Parent]]),"Assembly","Part")</f>
        <v>Part</v>
      </c>
      <c r="P264" s="27" t="str" cm="1">
        <f t="array" ref="P2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264" s="27" cm="1">
        <f t="array" ref="Q2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264" s="27" t="str" cm="1">
        <f t="array" aca="1" ref="R264" ca="1">_xlfn.IFS(
  AND(Tableau2[[#This Row],[Category]]="Part",Tableau2[[#This Row],[Is_CreoToOracle]]&lt;&gt;""),INDEX(Tableau_LOTS_2[Gestion SAT],Tableau2[[#This Row],[Is_CreoToOracle]]),
  1,""
  )</f>
        <v>Y</v>
      </c>
      <c r="S264" s="27" t="str" cm="1">
        <f t="array" aca="1" ref="S2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264" s="27" t="str" cm="1">
        <f t="array" ref="U264">_xlfn.IFS(
Tableau2[[#This Row],[Is_CreoToOracle]]&lt;&gt;"",INDEX(Tableau_LOTS_2[Description],Tableau2[[#This Row],[Is_CreoToOracle]]),
TRUE,Tableau2[[#This Row],[Name]]
)</f>
        <v>HUA12780 - Washer PL WSH M8 x 18mm x 1.5mm STL A2K ou VDZ</v>
      </c>
      <c r="V264" s="27" cm="1">
        <f t="array" ref="V2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64" s="27" t="str" cm="1">
        <f t="array" aca="1" ref="W2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64" s="27" t="str">
        <f>TRIM(IF(ISNUMBER(SEARCH(" RAL",Tableau2[[#This Row],[Description]])),MID(Tableau2[[#This Row],[Description]],FIND(" RAL",Tableau2[[#This Row],[Description]]),8),""))</f>
        <v/>
      </c>
      <c r="Y264" s="27" t="str" cm="1">
        <f t="array" aca="1" ref="Y2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4" s="27" t="str" cm="1">
        <f t="array" aca="1" ref="Z2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64" s="27" t="str" cm="1">
        <f t="array" ref="AA264">_xlfn.IFS(
Tableau2[[#This Row],[Is_CreoToOracle]]&lt;&gt;"",INDEX(Tableau_LOTS_2[Critique],Tableau2[[#This Row],[Is_CreoToOracle]]),
TRUE,""
)</f>
        <v/>
      </c>
    </row>
    <row r="265" spans="1:27" s="14" customFormat="1" outlineLevel="1" x14ac:dyDescent="0.25">
      <c r="A265" s="32">
        <v>2</v>
      </c>
      <c r="B265" s="34"/>
      <c r="C265" s="35">
        <v>2</v>
      </c>
      <c r="D265" s="35"/>
      <c r="E265" s="35"/>
      <c r="F265" s="35"/>
      <c r="G265" s="16">
        <v>1</v>
      </c>
      <c r="H265" s="26" t="s">
        <v>5927</v>
      </c>
      <c r="I265" s="35" t="s">
        <v>5744</v>
      </c>
      <c r="J265" s="46" t="s">
        <v>6</v>
      </c>
      <c r="K265" s="35"/>
      <c r="L265" s="35" t="s">
        <v>5750</v>
      </c>
      <c r="M265" s="16" t="str">
        <f t="shared" si="6"/>
        <v>||</v>
      </c>
      <c r="N265" s="16" t="str" cm="1">
        <f t="array" aca="1" ref="N265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65" s="16" t="str" cm="1">
        <f t="array" aca="1" ref="O265" ca="1">IF(AND(TEXT(INDIRECT(ADDRESS(ROW()+1,COLUMN($N$2))),"0")=TEXT(Tableau2[[#This Row],[Number]],"0"),Tableau2[[#This Row],[Number]]&lt;&gt;Tableau2[[#This Row],[Parent]]),"Assembly","Part")</f>
        <v>Assembly</v>
      </c>
      <c r="P265" s="16" t="str" cm="1">
        <f t="array" ref="P2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34413820_SCR</v>
      </c>
      <c r="Q265" s="16" t="str" cm="1">
        <f t="array" ref="Q2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65" s="16" t="str" cm="1">
        <f t="array" aca="1" ref="R265" ca="1">_xlfn.IFS(
  AND(Tableau2[[#This Row],[Category]]="Part",Tableau2[[#This Row],[Is_CreoToOracle]]&lt;&gt;""),INDEX(Tableau_LOTS_2[Gestion SAT],Tableau2[[#This Row],[Is_CreoToOracle]]),
  1,""
  )</f>
        <v/>
      </c>
      <c r="S265" s="16" t="str" cm="1">
        <f t="array" aca="1" ref="S2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34413820_SCR</v>
      </c>
      <c r="U265" s="16" t="str" cm="1">
        <f t="array" ref="U265">_xlfn.IFS(
Tableau2[[#This Row],[Is_CreoToOracle]]&lt;&gt;"",INDEX(Tableau_LOTS_2[Description],Tableau2[[#This Row],[Is_CreoToOracle]]),
TRUE,Tableau2[[#This Row],[Name]]
)</f>
        <v>PLA 34413820 GVXL UPS INSULATED MIDDLE BAR SUPPORT + SCREWS</v>
      </c>
      <c r="V265" s="16" cm="1">
        <f t="array" ref="V2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65" s="16" t="str" cm="1">
        <f t="array" aca="1" ref="W2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65" s="16" t="str">
        <f>TRIM(IF(ISNUMBER(SEARCH(" RAL",Tableau2[[#This Row],[Description]])),MID(Tableau2[[#This Row],[Description]],FIND(" RAL",Tableau2[[#This Row],[Description]]),8),""))</f>
        <v/>
      </c>
      <c r="Y265" s="16" t="str" cm="1">
        <f t="array" aca="1" ref="Y2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5" s="16" t="str" cm="1">
        <f t="array" aca="1" ref="Z2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65" s="16" t="str" cm="1">
        <f t="array" ref="AA265">_xlfn.IFS(
Tableau2[[#This Row],[Is_CreoToOracle]]&lt;&gt;"",INDEX(Tableau_LOTS_2[Critique],Tableau2[[#This Row],[Is_CreoToOracle]]),
TRUE,""
)</f>
        <v/>
      </c>
    </row>
    <row r="266" spans="1:27" s="20" customFormat="1" outlineLevel="2" x14ac:dyDescent="0.25">
      <c r="A266" s="37">
        <v>3</v>
      </c>
      <c r="B266" s="38"/>
      <c r="C266" s="39"/>
      <c r="D266" s="40">
        <v>3</v>
      </c>
      <c r="E266" s="40"/>
      <c r="F266" s="40"/>
      <c r="G266" s="27">
        <v>1</v>
      </c>
      <c r="H266" s="28">
        <v>34413820</v>
      </c>
      <c r="I266" s="40" t="s">
        <v>5648</v>
      </c>
      <c r="J266" s="44">
        <v>1</v>
      </c>
      <c r="K266" s="44" t="s">
        <v>3693</v>
      </c>
      <c r="L266" s="40" t="s">
        <v>5649</v>
      </c>
      <c r="M266" s="27" t="str">
        <f t="shared" si="6"/>
        <v>||</v>
      </c>
      <c r="N266" s="27" t="str" cm="1">
        <f t="array" aca="1" ref="N266" ca="1">IFERROR(LOOKUP(2,1/(INDIRECT(ADDRESS(ROW($A$2),COLUMN($A$2))&amp;":"&amp;ADDRESS(ROW(),COLUMN($A$2)))=(Tableau2[[#This Row],[Level]]-1)),INDIRECT(ADDRESS(ROW($H$2),COLUMN($H$2))&amp;":"&amp;ADDRESS(ROW(),COLUMN($H$2)))),"")</f>
        <v>34413820_SCR</v>
      </c>
      <c r="O266" s="27" t="str" cm="1">
        <f t="array" aca="1" ref="O266" ca="1">IF(AND(TEXT(INDIRECT(ADDRESS(ROW()+1,COLUMN($N$2))),"0")=TEXT(Tableau2[[#This Row],[Number]],"0"),Tableau2[[#This Row],[Number]]&lt;&gt;Tableau2[[#This Row],[Parent]]),"Assembly","Part")</f>
        <v>Part</v>
      </c>
      <c r="P266" s="27" cm="1">
        <f t="array" ref="P2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34413820</v>
      </c>
      <c r="Q266" s="27" t="str" cm="1">
        <f t="array" ref="Q2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66" s="27" t="str" cm="1">
        <f t="array" aca="1" ref="R266" ca="1">_xlfn.IFS(
  AND(Tableau2[[#This Row],[Category]]="Part",Tableau2[[#This Row],[Is_CreoToOracle]]&lt;&gt;""),INDEX(Tableau_LOTS_2[Gestion SAT],Tableau2[[#This Row],[Is_CreoToOracle]]),
  1,""
  )</f>
        <v/>
      </c>
      <c r="S266" s="27" t="str" cm="1">
        <f t="array" aca="1" ref="S2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34413820_01</v>
      </c>
      <c r="U266" s="27" t="str" cm="1">
        <f t="array" ref="U266">_xlfn.IFS(
Tableau2[[#This Row],[Is_CreoToOracle]]&lt;&gt;"",INDEX(Tableau_LOTS_2[Description],Tableau2[[#This Row],[Is_CreoToOracle]]),
TRUE,Tableau2[[#This Row],[Name]]
)</f>
        <v>PLA 34413820 GVXL UPS INSULATED MIDDLE BAR SUPPORT</v>
      </c>
      <c r="V266" s="27" cm="1">
        <f t="array" ref="V2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66" s="27" t="str" cm="1">
        <f t="array" aca="1" ref="W2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66" s="27" t="str">
        <f>TRIM(IF(ISNUMBER(SEARCH(" RAL",Tableau2[[#This Row],[Description]])),MID(Tableau2[[#This Row],[Description]],FIND(" RAL",Tableau2[[#This Row],[Description]]),8),""))</f>
        <v/>
      </c>
      <c r="Y266" s="27" t="str" cm="1">
        <f t="array" aca="1" ref="Y2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66" s="27" t="str" cm="1">
        <f t="array" aca="1" ref="Z2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66" s="27" t="str" cm="1">
        <f t="array" ref="AA266">_xlfn.IFS(
Tableau2[[#This Row],[Is_CreoToOracle]]&lt;&gt;"",INDEX(Tableau_LOTS_2[Critique],Tableau2[[#This Row],[Is_CreoToOracle]]),
TRUE,""
)</f>
        <v/>
      </c>
    </row>
    <row r="267" spans="1:27" s="20" customFormat="1" outlineLevel="2" x14ac:dyDescent="0.25">
      <c r="A267" s="37">
        <v>3</v>
      </c>
      <c r="B267" s="38"/>
      <c r="C267" s="39"/>
      <c r="D267" s="40">
        <v>3</v>
      </c>
      <c r="E267" s="40"/>
      <c r="F267" s="40"/>
      <c r="G267" s="27">
        <v>2</v>
      </c>
      <c r="H267" s="28" t="s">
        <v>2407</v>
      </c>
      <c r="I267" s="40" t="s">
        <v>5644</v>
      </c>
      <c r="J267" s="40" t="s">
        <v>6</v>
      </c>
      <c r="K267" s="40"/>
      <c r="L267" s="40"/>
      <c r="M267" s="27" t="str">
        <f t="shared" si="6"/>
        <v>||</v>
      </c>
      <c r="N267" s="27" t="str" cm="1">
        <f t="array" aca="1" ref="N267" ca="1">IFERROR(LOOKUP(2,1/(INDIRECT(ADDRESS(ROW($A$2),COLUMN($A$2))&amp;":"&amp;ADDRESS(ROW(),COLUMN($A$2)))=(Tableau2[[#This Row],[Level]]-1)),INDIRECT(ADDRESS(ROW($H$2),COLUMN($H$2))&amp;":"&amp;ADDRESS(ROW(),COLUMN($H$2)))),"")</f>
        <v>34413820_SCR</v>
      </c>
      <c r="O267" s="27" t="str" cm="1">
        <f t="array" aca="1" ref="O267" ca="1">IF(AND(TEXT(INDIRECT(ADDRESS(ROW()+1,COLUMN($N$2))),"0")=TEXT(Tableau2[[#This Row],[Number]],"0"),Tableau2[[#This Row],[Number]]&lt;&gt;Tableau2[[#This Row],[Parent]]),"Assembly","Part")</f>
        <v>Part</v>
      </c>
      <c r="P267" s="27" t="str" cm="1">
        <f t="array" ref="P2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Q267" s="27" cm="1">
        <f t="array" ref="Q2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267" s="27" t="str" cm="1">
        <f t="array" aca="1" ref="R267" ca="1">_xlfn.IFS(
  AND(Tableau2[[#This Row],[Category]]="Part",Tableau2[[#This Row],[Is_CreoToOracle]]&lt;&gt;""),INDEX(Tableau_LOTS_2[Gestion SAT],Tableau2[[#This Row],[Is_CreoToOracle]]),
  1,""
  )</f>
        <v>Y</v>
      </c>
      <c r="S267" s="27" t="str" cm="1">
        <f t="array" aca="1" ref="S2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267" s="27" t="str" cm="1">
        <f t="array" ref="U267">_xlfn.IFS(
Tableau2[[#This Row],[Is_CreoToOracle]]&lt;&gt;"",INDEX(Tableau_LOTS_2[Description],Tableau2[[#This Row],[Is_CreoToOracle]]),
TRUE,Tableau2[[#This Row],[Name]]
)</f>
        <v>HUA14578 - Screw MSC HXG ISO4017-M8X30-A2K-8_8 ou VDZ STL</v>
      </c>
      <c r="V267" s="27" cm="1">
        <f t="array" ref="V2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67" s="27" t="str" cm="1">
        <f t="array" aca="1" ref="W2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67" s="27" t="str">
        <f>TRIM(IF(ISNUMBER(SEARCH(" RAL",Tableau2[[#This Row],[Description]])),MID(Tableau2[[#This Row],[Description]],FIND(" RAL",Tableau2[[#This Row],[Description]]),8),""))</f>
        <v/>
      </c>
      <c r="Y267" s="27" t="str" cm="1">
        <f t="array" aca="1" ref="Y2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7" s="27" t="str" cm="1">
        <f t="array" aca="1" ref="Z2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67" s="27" t="str" cm="1">
        <f t="array" ref="AA267">_xlfn.IFS(
Tableau2[[#This Row],[Is_CreoToOracle]]&lt;&gt;"",INDEX(Tableau_LOTS_2[Critique],Tableau2[[#This Row],[Is_CreoToOracle]]),
TRUE,""
)</f>
        <v/>
      </c>
    </row>
    <row r="268" spans="1:27" s="20" customFormat="1" outlineLevel="2" x14ac:dyDescent="0.25">
      <c r="A268" s="37">
        <v>3</v>
      </c>
      <c r="B268" s="38"/>
      <c r="C268" s="39"/>
      <c r="D268" s="40">
        <v>3</v>
      </c>
      <c r="E268" s="40"/>
      <c r="F268" s="40"/>
      <c r="G268" s="27">
        <v>2</v>
      </c>
      <c r="H268" s="28" t="s">
        <v>2795</v>
      </c>
      <c r="I268" s="40" t="s">
        <v>2797</v>
      </c>
      <c r="J268" s="40" t="s">
        <v>6</v>
      </c>
      <c r="K268" s="40"/>
      <c r="L268" s="40" t="s">
        <v>5645</v>
      </c>
      <c r="M268" s="27" t="str">
        <f t="shared" si="6"/>
        <v>||</v>
      </c>
      <c r="N268" s="27" t="str" cm="1">
        <f t="array" aca="1" ref="N268" ca="1">IFERROR(LOOKUP(2,1/(INDIRECT(ADDRESS(ROW($A$2),COLUMN($A$2))&amp;":"&amp;ADDRESS(ROW(),COLUMN($A$2)))=(Tableau2[[#This Row],[Level]]-1)),INDIRECT(ADDRESS(ROW($H$2),COLUMN($H$2))&amp;":"&amp;ADDRESS(ROW(),COLUMN($H$2)))),"")</f>
        <v>34413820_SCR</v>
      </c>
      <c r="O268" s="27" t="str" cm="1">
        <f t="array" aca="1" ref="O268" ca="1">IF(AND(TEXT(INDIRECT(ADDRESS(ROW()+1,COLUMN($N$2))),"0")=TEXT(Tableau2[[#This Row],[Number]],"0"),Tableau2[[#This Row],[Number]]&lt;&gt;Tableau2[[#This Row],[Parent]]),"Assembly","Part")</f>
        <v>Part</v>
      </c>
      <c r="P268" s="27" t="str" cm="1">
        <f t="array" ref="P2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268" s="27" cm="1">
        <f t="array" ref="Q2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268" s="27" t="str" cm="1">
        <f t="array" aca="1" ref="R268" ca="1">_xlfn.IFS(
  AND(Tableau2[[#This Row],[Category]]="Part",Tableau2[[#This Row],[Is_CreoToOracle]]&lt;&gt;""),INDEX(Tableau_LOTS_2[Gestion SAT],Tableau2[[#This Row],[Is_CreoToOracle]]),
  1,""
  )</f>
        <v>Y</v>
      </c>
      <c r="S268" s="27" t="str" cm="1">
        <f t="array" aca="1" ref="S2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268" s="27" t="str" cm="1">
        <f t="array" ref="U268">_xlfn.IFS(
Tableau2[[#This Row],[Is_CreoToOracle]]&lt;&gt;"",INDEX(Tableau_LOTS_2[Description],Tableau2[[#This Row],[Is_CreoToOracle]]),
TRUE,Tableau2[[#This Row],[Name]]
)</f>
        <v>HUA12780 - Washer PL WSH M8 x 18mm x 1.5mm STL A2K ou VDZ</v>
      </c>
      <c r="V268" s="27" cm="1">
        <f t="array" ref="V2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68" s="27" t="str" cm="1">
        <f t="array" aca="1" ref="W2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68" s="27" t="str">
        <f>TRIM(IF(ISNUMBER(SEARCH(" RAL",Tableau2[[#This Row],[Description]])),MID(Tableau2[[#This Row],[Description]],FIND(" RAL",Tableau2[[#This Row],[Description]]),8),""))</f>
        <v/>
      </c>
      <c r="Y268" s="27" t="str" cm="1">
        <f t="array" aca="1" ref="Y2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8" s="27" t="str" cm="1">
        <f t="array" aca="1" ref="Z2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68" s="27" t="str" cm="1">
        <f t="array" ref="AA268">_xlfn.IFS(
Tableau2[[#This Row],[Is_CreoToOracle]]&lt;&gt;"",INDEX(Tableau_LOTS_2[Critique],Tableau2[[#This Row],[Is_CreoToOracle]]),
TRUE,""
)</f>
        <v/>
      </c>
    </row>
    <row r="269" spans="1:27" s="14" customFormat="1" outlineLevel="1" x14ac:dyDescent="0.25">
      <c r="A269" s="32">
        <v>2</v>
      </c>
      <c r="B269" s="34"/>
      <c r="C269" s="35">
        <v>2</v>
      </c>
      <c r="D269" s="35"/>
      <c r="E269" s="35"/>
      <c r="F269" s="35"/>
      <c r="G269" s="16">
        <v>3</v>
      </c>
      <c r="H269" s="26" t="s">
        <v>5928</v>
      </c>
      <c r="I269" s="35" t="s">
        <v>5751</v>
      </c>
      <c r="J269" s="46">
        <v>1</v>
      </c>
      <c r="K269" s="35"/>
      <c r="L269" s="35" t="s">
        <v>5752</v>
      </c>
      <c r="M269" s="16" t="str">
        <f t="shared" si="6"/>
        <v>||</v>
      </c>
      <c r="N269" s="16" t="str" cm="1">
        <f t="array" aca="1" ref="N269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69" s="16" t="str" cm="1">
        <f t="array" aca="1" ref="O269" ca="1">IF(AND(TEXT(INDIRECT(ADDRESS(ROW()+1,COLUMN($N$2))),"0")=TEXT(Tableau2[[#This Row],[Number]],"0"),Tableau2[[#This Row],[Number]]&lt;&gt;Tableau2[[#This Row],[Parent]]),"Assembly","Part")</f>
        <v>Assembly</v>
      </c>
      <c r="P269" s="16" t="str" cm="1">
        <f t="array" ref="P2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34413801_SCR</v>
      </c>
      <c r="Q269" s="16" t="str" cm="1">
        <f t="array" ref="Q2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69" s="16" t="str" cm="1">
        <f t="array" aca="1" ref="R269" ca="1">_xlfn.IFS(
  AND(Tableau2[[#This Row],[Category]]="Part",Tableau2[[#This Row],[Is_CreoToOracle]]&lt;&gt;""),INDEX(Tableau_LOTS_2[Gestion SAT],Tableau2[[#This Row],[Is_CreoToOracle]]),
  1,""
  )</f>
        <v/>
      </c>
      <c r="S269" s="16" t="str" cm="1">
        <f t="array" aca="1" ref="S2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34413801_SCR</v>
      </c>
      <c r="U269" s="16" t="str" cm="1">
        <f t="array" ref="U269">_xlfn.IFS(
Tableau2[[#This Row],[Is_CreoToOracle]]&lt;&gt;"",INDEX(Tableau_LOTS_2[Description],Tableau2[[#This Row],[Is_CreoToOracle]]),
TRUE,Tableau2[[#This Row],[Name]]
)</f>
        <v>COP 34413801 GVXL UPS SHORT OUTPUT CONNECTION BAR SCR</v>
      </c>
      <c r="V269" s="16" cm="1">
        <f t="array" ref="V2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69" s="16" t="str" cm="1">
        <f t="array" aca="1" ref="W2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69" s="16" t="str">
        <f>TRIM(IF(ISNUMBER(SEARCH(" RAL",Tableau2[[#This Row],[Description]])),MID(Tableau2[[#This Row],[Description]],FIND(" RAL",Tableau2[[#This Row],[Description]]),8),""))</f>
        <v/>
      </c>
      <c r="Y269" s="16" t="str" cm="1">
        <f t="array" aca="1" ref="Y2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9" s="16" t="str" cm="1">
        <f t="array" aca="1" ref="Z2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69" s="16" t="str" cm="1">
        <f t="array" ref="AA269">_xlfn.IFS(
Tableau2[[#This Row],[Is_CreoToOracle]]&lt;&gt;"",INDEX(Tableau_LOTS_2[Critique],Tableau2[[#This Row],[Is_CreoToOracle]]),
TRUE,""
)</f>
        <v/>
      </c>
    </row>
    <row r="270" spans="1:27" s="20" customFormat="1" outlineLevel="2" x14ac:dyDescent="0.25">
      <c r="A270" s="37">
        <v>3</v>
      </c>
      <c r="B270" s="38"/>
      <c r="C270" s="39"/>
      <c r="D270" s="40">
        <v>3</v>
      </c>
      <c r="E270" s="40"/>
      <c r="F270" s="40"/>
      <c r="G270" s="27">
        <v>3</v>
      </c>
      <c r="H270" s="28">
        <v>34413801</v>
      </c>
      <c r="I270" s="40" t="s">
        <v>5753</v>
      </c>
      <c r="J270" s="44">
        <v>1</v>
      </c>
      <c r="K270" s="40" t="s">
        <v>3609</v>
      </c>
      <c r="L270" s="40" t="s">
        <v>5754</v>
      </c>
      <c r="M270" s="27" t="str">
        <f t="shared" si="6"/>
        <v>||</v>
      </c>
      <c r="N270" s="27" t="str" cm="1">
        <f t="array" aca="1" ref="N270" ca="1">IFERROR(LOOKUP(2,1/(INDIRECT(ADDRESS(ROW($A$2),COLUMN($A$2))&amp;":"&amp;ADDRESS(ROW(),COLUMN($A$2)))=(Tableau2[[#This Row],[Level]]-1)),INDIRECT(ADDRESS(ROW($H$2),COLUMN($H$2))&amp;":"&amp;ADDRESS(ROW(),COLUMN($H$2)))),"")</f>
        <v>34413801_SCR</v>
      </c>
      <c r="O270" s="27" t="str" cm="1">
        <f t="array" aca="1" ref="O270" ca="1">IF(AND(TEXT(INDIRECT(ADDRESS(ROW()+1,COLUMN($N$2))),"0")=TEXT(Tableau2[[#This Row],[Number]],"0"),Tableau2[[#This Row],[Number]]&lt;&gt;Tableau2[[#This Row],[Parent]]),"Assembly","Part")</f>
        <v>Part</v>
      </c>
      <c r="P270" s="27" cm="1">
        <f t="array" ref="P2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34413801</v>
      </c>
      <c r="Q270" s="27" t="str" cm="1">
        <f t="array" ref="Q2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70" s="27" t="str" cm="1">
        <f t="array" aca="1" ref="R270" ca="1">_xlfn.IFS(
  AND(Tableau2[[#This Row],[Category]]="Part",Tableau2[[#This Row],[Is_CreoToOracle]]&lt;&gt;""),INDEX(Tableau_LOTS_2[Gestion SAT],Tableau2[[#This Row],[Is_CreoToOracle]]),
  1,""
  )</f>
        <v/>
      </c>
      <c r="S270" s="27" t="str" cm="1">
        <f t="array" aca="1" ref="S2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34413801_01</v>
      </c>
      <c r="U270" s="27" t="str" cm="1">
        <f t="array" ref="U270">_xlfn.IFS(
Tableau2[[#This Row],[Is_CreoToOracle]]&lt;&gt;"",INDEX(Tableau_LOTS_2[Description],Tableau2[[#This Row],[Is_CreoToOracle]]),
TRUE,Tableau2[[#This Row],[Name]]
)</f>
        <v>COP 34413801 GVXL UPS SHORT OUTPUT CONNECTION BAR</v>
      </c>
      <c r="V270" s="27" cm="1">
        <f t="array" ref="V2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70" s="27" t="str" cm="1">
        <f t="array" aca="1" ref="W2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70" s="27" t="str">
        <f>TRIM(IF(ISNUMBER(SEARCH(" RAL",Tableau2[[#This Row],[Description]])),MID(Tableau2[[#This Row],[Description]],FIND(" RAL",Tableau2[[#This Row],[Description]]),8),""))</f>
        <v/>
      </c>
      <c r="Y270" s="27" t="str" cm="1">
        <f t="array" aca="1" ref="Y2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70" s="27" t="str" cm="1">
        <f t="array" aca="1" ref="Z2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70" s="27" t="str" cm="1">
        <f t="array" ref="AA270">_xlfn.IFS(
Tableau2[[#This Row],[Is_CreoToOracle]]&lt;&gt;"",INDEX(Tableau_LOTS_2[Critique],Tableau2[[#This Row],[Is_CreoToOracle]]),
TRUE,""
)</f>
        <v/>
      </c>
    </row>
    <row r="271" spans="1:27" s="20" customFormat="1" outlineLevel="2" x14ac:dyDescent="0.25">
      <c r="A271" s="37">
        <v>3</v>
      </c>
      <c r="B271" s="38"/>
      <c r="C271" s="39"/>
      <c r="D271" s="40">
        <v>3</v>
      </c>
      <c r="E271" s="40"/>
      <c r="F271" s="40"/>
      <c r="G271" s="27">
        <v>12</v>
      </c>
      <c r="H271" s="28" t="s">
        <v>2407</v>
      </c>
      <c r="I271" s="40" t="s">
        <v>5644</v>
      </c>
      <c r="J271" s="40" t="s">
        <v>6</v>
      </c>
      <c r="K271" s="40"/>
      <c r="L271" s="40"/>
      <c r="M271" s="27" t="str">
        <f t="shared" si="6"/>
        <v>||</v>
      </c>
      <c r="N271" s="27" t="str" cm="1">
        <f t="array" aca="1" ref="N271" ca="1">IFERROR(LOOKUP(2,1/(INDIRECT(ADDRESS(ROW($A$2),COLUMN($A$2))&amp;":"&amp;ADDRESS(ROW(),COLUMN($A$2)))=(Tableau2[[#This Row],[Level]]-1)),INDIRECT(ADDRESS(ROW($H$2),COLUMN($H$2))&amp;":"&amp;ADDRESS(ROW(),COLUMN($H$2)))),"")</f>
        <v>34413801_SCR</v>
      </c>
      <c r="O271" s="27" t="str" cm="1">
        <f t="array" aca="1" ref="O271" ca="1">IF(AND(TEXT(INDIRECT(ADDRESS(ROW()+1,COLUMN($N$2))),"0")=TEXT(Tableau2[[#This Row],[Number]],"0"),Tableau2[[#This Row],[Number]]&lt;&gt;Tableau2[[#This Row],[Parent]]),"Assembly","Part")</f>
        <v>Part</v>
      </c>
      <c r="P271" s="27" t="str" cm="1">
        <f t="array" ref="P2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Q271" s="27" cm="1">
        <f t="array" ref="Q2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271" s="27" t="str" cm="1">
        <f t="array" aca="1" ref="R271" ca="1">_xlfn.IFS(
  AND(Tableau2[[#This Row],[Category]]="Part",Tableau2[[#This Row],[Is_CreoToOracle]]&lt;&gt;""),INDEX(Tableau_LOTS_2[Gestion SAT],Tableau2[[#This Row],[Is_CreoToOracle]]),
  1,""
  )</f>
        <v>Y</v>
      </c>
      <c r="S271" s="27" t="str" cm="1">
        <f t="array" aca="1" ref="S2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271" s="27" t="str" cm="1">
        <f t="array" ref="U271">_xlfn.IFS(
Tableau2[[#This Row],[Is_CreoToOracle]]&lt;&gt;"",INDEX(Tableau_LOTS_2[Description],Tableau2[[#This Row],[Is_CreoToOracle]]),
TRUE,Tableau2[[#This Row],[Name]]
)</f>
        <v>HUA14578 - Screw MSC HXG ISO4017-M8X30-A2K-8_8 ou VDZ STL</v>
      </c>
      <c r="V271" s="27" cm="1">
        <f t="array" ref="V2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271" s="27" t="str" cm="1">
        <f t="array" aca="1" ref="W2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1" s="27" t="str">
        <f>TRIM(IF(ISNUMBER(SEARCH(" RAL",Tableau2[[#This Row],[Description]])),MID(Tableau2[[#This Row],[Description]],FIND(" RAL",Tableau2[[#This Row],[Description]]),8),""))</f>
        <v/>
      </c>
      <c r="Y271" s="27" t="str" cm="1">
        <f t="array" aca="1" ref="Y2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1" s="27" t="str" cm="1">
        <f t="array" aca="1" ref="Z2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71" s="27" t="str" cm="1">
        <f t="array" ref="AA271">_xlfn.IFS(
Tableau2[[#This Row],[Is_CreoToOracle]]&lt;&gt;"",INDEX(Tableau_LOTS_2[Critique],Tableau2[[#This Row],[Is_CreoToOracle]]),
TRUE,""
)</f>
        <v/>
      </c>
    </row>
    <row r="272" spans="1:27" s="20" customFormat="1" outlineLevel="2" x14ac:dyDescent="0.25">
      <c r="A272" s="37">
        <v>3</v>
      </c>
      <c r="B272" s="38"/>
      <c r="C272" s="39"/>
      <c r="D272" s="40">
        <v>3</v>
      </c>
      <c r="E272" s="40"/>
      <c r="F272" s="40"/>
      <c r="G272" s="27">
        <v>12</v>
      </c>
      <c r="H272" s="28" t="s">
        <v>2795</v>
      </c>
      <c r="I272" s="40" t="s">
        <v>2797</v>
      </c>
      <c r="J272" s="40" t="s">
        <v>6</v>
      </c>
      <c r="K272" s="40"/>
      <c r="L272" s="40" t="s">
        <v>5645</v>
      </c>
      <c r="M272" s="27" t="str">
        <f t="shared" si="6"/>
        <v>||</v>
      </c>
      <c r="N272" s="27" t="str" cm="1">
        <f t="array" aca="1" ref="N272" ca="1">IFERROR(LOOKUP(2,1/(INDIRECT(ADDRESS(ROW($A$2),COLUMN($A$2))&amp;":"&amp;ADDRESS(ROW(),COLUMN($A$2)))=(Tableau2[[#This Row],[Level]]-1)),INDIRECT(ADDRESS(ROW($H$2),COLUMN($H$2))&amp;":"&amp;ADDRESS(ROW(),COLUMN($H$2)))),"")</f>
        <v>34413801_SCR</v>
      </c>
      <c r="O272" s="27" t="str" cm="1">
        <f t="array" aca="1" ref="O272" ca="1">IF(AND(TEXT(INDIRECT(ADDRESS(ROW()+1,COLUMN($N$2))),"0")=TEXT(Tableau2[[#This Row],[Number]],"0"),Tableau2[[#This Row],[Number]]&lt;&gt;Tableau2[[#This Row],[Parent]]),"Assembly","Part")</f>
        <v>Part</v>
      </c>
      <c r="P272" s="27" t="str" cm="1">
        <f t="array" ref="P2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272" s="27" cm="1">
        <f t="array" ref="Q2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272" s="27" t="str" cm="1">
        <f t="array" aca="1" ref="R272" ca="1">_xlfn.IFS(
  AND(Tableau2[[#This Row],[Category]]="Part",Tableau2[[#This Row],[Is_CreoToOracle]]&lt;&gt;""),INDEX(Tableau_LOTS_2[Gestion SAT],Tableau2[[#This Row],[Is_CreoToOracle]]),
  1,""
  )</f>
        <v>Y</v>
      </c>
      <c r="S272" s="27" t="str" cm="1">
        <f t="array" aca="1" ref="S2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272" s="27" t="str" cm="1">
        <f t="array" ref="U272">_xlfn.IFS(
Tableau2[[#This Row],[Is_CreoToOracle]]&lt;&gt;"",INDEX(Tableau_LOTS_2[Description],Tableau2[[#This Row],[Is_CreoToOracle]]),
TRUE,Tableau2[[#This Row],[Name]]
)</f>
        <v>HUA12780 - Washer PL WSH M8 x 18mm x 1.5mm STL A2K ou VDZ</v>
      </c>
      <c r="V272" s="27" cm="1">
        <f t="array" ref="V2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272" s="27" t="str" cm="1">
        <f t="array" aca="1" ref="W2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2" s="27" t="str">
        <f>TRIM(IF(ISNUMBER(SEARCH(" RAL",Tableau2[[#This Row],[Description]])),MID(Tableau2[[#This Row],[Description]],FIND(" RAL",Tableau2[[#This Row],[Description]]),8),""))</f>
        <v/>
      </c>
      <c r="Y272" s="27" t="str" cm="1">
        <f t="array" aca="1" ref="Y2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2" s="27" t="str" cm="1">
        <f t="array" aca="1" ref="Z2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72" s="27" t="str" cm="1">
        <f t="array" ref="AA272">_xlfn.IFS(
Tableau2[[#This Row],[Is_CreoToOracle]]&lt;&gt;"",INDEX(Tableau_LOTS_2[Critique],Tableau2[[#This Row],[Is_CreoToOracle]]),
TRUE,""
)</f>
        <v/>
      </c>
    </row>
    <row r="273" spans="1:27" s="20" customFormat="1" outlineLevel="2" x14ac:dyDescent="0.25">
      <c r="A273" s="37">
        <v>3</v>
      </c>
      <c r="B273" s="38"/>
      <c r="C273" s="39"/>
      <c r="D273" s="40">
        <v>3</v>
      </c>
      <c r="E273" s="40"/>
      <c r="F273" s="40"/>
      <c r="G273" s="27">
        <v>6</v>
      </c>
      <c r="H273" s="28" t="s">
        <v>2221</v>
      </c>
      <c r="I273" s="40" t="s">
        <v>5646</v>
      </c>
      <c r="J273" s="40" t="s">
        <v>6</v>
      </c>
      <c r="K273" s="40" t="s">
        <v>3724</v>
      </c>
      <c r="L273" s="40" t="s">
        <v>5647</v>
      </c>
      <c r="M273" s="27" t="str">
        <f t="shared" si="6"/>
        <v>||</v>
      </c>
      <c r="N273" s="27" t="str" cm="1">
        <f t="array" aca="1" ref="N273" ca="1">IFERROR(LOOKUP(2,1/(INDIRECT(ADDRESS(ROW($A$2),COLUMN($A$2))&amp;":"&amp;ADDRESS(ROW(),COLUMN($A$2)))=(Tableau2[[#This Row],[Level]]-1)),INDIRECT(ADDRESS(ROW($H$2),COLUMN($H$2))&amp;":"&amp;ADDRESS(ROW(),COLUMN($H$2)))),"")</f>
        <v>34413801_SCR</v>
      </c>
      <c r="O273" s="27" t="str" cm="1">
        <f t="array" aca="1" ref="O273" ca="1">IF(AND(TEXT(INDIRECT(ADDRESS(ROW()+1,COLUMN($N$2))),"0")=TEXT(Tableau2[[#This Row],[Number]],"0"),Tableau2[[#This Row],[Number]]&lt;&gt;Tableau2[[#This Row],[Parent]]),"Assembly","Part")</f>
        <v>Part</v>
      </c>
      <c r="P273" s="27" t="str" cm="1">
        <f t="array" ref="P2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273" s="27" cm="1">
        <f t="array" ref="Q2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273" s="27" t="str" cm="1">
        <f t="array" aca="1" ref="R273" ca="1">_xlfn.IFS(
  AND(Tableau2[[#This Row],[Category]]="Part",Tableau2[[#This Row],[Is_CreoToOracle]]&lt;&gt;""),INDEX(Tableau_LOTS_2[Gestion SAT],Tableau2[[#This Row],[Is_CreoToOracle]]),
  1,""
  )</f>
        <v>Y</v>
      </c>
      <c r="S273" s="27" t="str" cm="1">
        <f t="array" aca="1" ref="S2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273" s="27" t="str" cm="1">
        <f t="array" ref="U273">_xlfn.IFS(
Tableau2[[#This Row],[Is_CreoToOracle]]&lt;&gt;"",INDEX(Tableau_LOTS_2[Description],Tableau2[[#This Row],[Is_CreoToOracle]]),
TRUE,Tableau2[[#This Row],[Name]]
)</f>
        <v>HUA14600 - Screw MSC HXG ISO4017-M10X50-A2K-8_8 ou VDZ STL</v>
      </c>
      <c r="V273" s="27" cm="1">
        <f t="array" ref="V2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73" s="27" t="str" cm="1">
        <f t="array" aca="1" ref="W2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3" s="27" t="str">
        <f>TRIM(IF(ISNUMBER(SEARCH(" RAL",Tableau2[[#This Row],[Description]])),MID(Tableau2[[#This Row],[Description]],FIND(" RAL",Tableau2[[#This Row],[Description]]),8),""))</f>
        <v/>
      </c>
      <c r="Y273" s="27" t="str" cm="1">
        <f t="array" aca="1" ref="Y2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3" s="27" t="str" cm="1">
        <f t="array" aca="1" ref="Z2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73" s="27" t="str" cm="1">
        <f t="array" ref="AA273">_xlfn.IFS(
Tableau2[[#This Row],[Is_CreoToOracle]]&lt;&gt;"",INDEX(Tableau_LOTS_2[Critique],Tableau2[[#This Row],[Is_CreoToOracle]]),
TRUE,""
)</f>
        <v/>
      </c>
    </row>
    <row r="274" spans="1:27" s="20" customFormat="1" outlineLevel="2" x14ac:dyDescent="0.25">
      <c r="A274" s="37">
        <v>3</v>
      </c>
      <c r="B274" s="38"/>
      <c r="C274" s="39"/>
      <c r="D274" s="40">
        <v>3</v>
      </c>
      <c r="E274" s="40"/>
      <c r="F274" s="40"/>
      <c r="G274" s="27">
        <v>6</v>
      </c>
      <c r="H274" s="28" t="s">
        <v>2751</v>
      </c>
      <c r="I274" s="40" t="s">
        <v>2753</v>
      </c>
      <c r="J274" s="40" t="s">
        <v>6</v>
      </c>
      <c r="K274" s="40"/>
      <c r="L274" s="40" t="s">
        <v>5628</v>
      </c>
      <c r="M274" s="27" t="str">
        <f t="shared" si="6"/>
        <v>||</v>
      </c>
      <c r="N274" s="27" t="str" cm="1">
        <f t="array" aca="1" ref="N274" ca="1">IFERROR(LOOKUP(2,1/(INDIRECT(ADDRESS(ROW($A$2),COLUMN($A$2))&amp;":"&amp;ADDRESS(ROW(),COLUMN($A$2)))=(Tableau2[[#This Row],[Level]]-1)),INDIRECT(ADDRESS(ROW($H$2),COLUMN($H$2))&amp;":"&amp;ADDRESS(ROW(),COLUMN($H$2)))),"")</f>
        <v>34413801_SCR</v>
      </c>
      <c r="O274" s="27" t="str" cm="1">
        <f t="array" aca="1" ref="O274" ca="1">IF(AND(TEXT(INDIRECT(ADDRESS(ROW()+1,COLUMN($N$2))),"0")=TEXT(Tableau2[[#This Row],[Number]],"0"),Tableau2[[#This Row],[Number]]&lt;&gt;Tableau2[[#This Row],[Parent]]),"Assembly","Part")</f>
        <v>Part</v>
      </c>
      <c r="P274" s="27" t="str" cm="1">
        <f t="array" ref="P2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274" s="27" cm="1">
        <f t="array" ref="Q2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274" s="27" t="str" cm="1">
        <f t="array" aca="1" ref="R274" ca="1">_xlfn.IFS(
  AND(Tableau2[[#This Row],[Category]]="Part",Tableau2[[#This Row],[Is_CreoToOracle]]&lt;&gt;""),INDEX(Tableau_LOTS_2[Gestion SAT],Tableau2[[#This Row],[Is_CreoToOracle]]),
  1,""
  )</f>
        <v>Y</v>
      </c>
      <c r="S274" s="27" t="str" cm="1">
        <f t="array" aca="1" ref="S2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274" s="27" t="str" cm="1">
        <f t="array" ref="U274">_xlfn.IFS(
Tableau2[[#This Row],[Is_CreoToOracle]]&lt;&gt;"",INDEX(Tableau_LOTS_2[Description],Tableau2[[#This Row],[Is_CreoToOracle]]),
TRUE,Tableau2[[#This Row],[Name]]
)</f>
        <v>HUA12590 - Washer SD CON SPRG M10 x 22mm x 1.6mm A2 INOX</v>
      </c>
      <c r="V274" s="27" cm="1">
        <f t="array" ref="V2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74" s="27" t="str" cm="1">
        <f t="array" aca="1" ref="W2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4" s="27" t="str">
        <f>TRIM(IF(ISNUMBER(SEARCH(" RAL",Tableau2[[#This Row],[Description]])),MID(Tableau2[[#This Row],[Description]],FIND(" RAL",Tableau2[[#This Row],[Description]]),8),""))</f>
        <v/>
      </c>
      <c r="Y274" s="27" t="str" cm="1">
        <f t="array" aca="1" ref="Y2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4" s="27" t="str" cm="1">
        <f t="array" aca="1" ref="Z2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74" s="27" t="str" cm="1">
        <f t="array" ref="AA274">_xlfn.IFS(
Tableau2[[#This Row],[Is_CreoToOracle]]&lt;&gt;"",INDEX(Tableau_LOTS_2[Critique],Tableau2[[#This Row],[Is_CreoToOracle]]),
TRUE,""
)</f>
        <v/>
      </c>
    </row>
    <row r="275" spans="1:27" s="20" customFormat="1" outlineLevel="2" x14ac:dyDescent="0.25">
      <c r="A275" s="37">
        <v>3</v>
      </c>
      <c r="B275" s="38"/>
      <c r="C275" s="39"/>
      <c r="D275" s="40">
        <v>3</v>
      </c>
      <c r="E275" s="40"/>
      <c r="F275" s="40"/>
      <c r="G275" s="27">
        <v>6</v>
      </c>
      <c r="H275" s="28" t="s">
        <v>2775</v>
      </c>
      <c r="I275" s="40" t="s">
        <v>2776</v>
      </c>
      <c r="J275" s="40" t="s">
        <v>6</v>
      </c>
      <c r="K275" s="40"/>
      <c r="L275" s="40" t="s">
        <v>5577</v>
      </c>
      <c r="M275" s="27" t="str">
        <f t="shared" si="6"/>
        <v>||</v>
      </c>
      <c r="N275" s="27" t="str" cm="1">
        <f t="array" aca="1" ref="N275" ca="1">IFERROR(LOOKUP(2,1/(INDIRECT(ADDRESS(ROW($A$2),COLUMN($A$2))&amp;":"&amp;ADDRESS(ROW(),COLUMN($A$2)))=(Tableau2[[#This Row],[Level]]-1)),INDIRECT(ADDRESS(ROW($H$2),COLUMN($H$2))&amp;":"&amp;ADDRESS(ROW(),COLUMN($H$2)))),"")</f>
        <v>34413801_SCR</v>
      </c>
      <c r="O275" s="27" t="str" cm="1">
        <f t="array" aca="1" ref="O275" ca="1">IF(AND(TEXT(INDIRECT(ADDRESS(ROW()+1,COLUMN($N$2))),"0")=TEXT(Tableau2[[#This Row],[Number]],"0"),Tableau2[[#This Row],[Number]]&lt;&gt;Tableau2[[#This Row],[Parent]]),"Assembly","Part")</f>
        <v>Part</v>
      </c>
      <c r="P275" s="27" t="str" cm="1">
        <f t="array" ref="P2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75" s="27" cm="1">
        <f t="array" ref="Q2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75" s="27" t="str" cm="1">
        <f t="array" aca="1" ref="R275" ca="1">_xlfn.IFS(
  AND(Tableau2[[#This Row],[Category]]="Part",Tableau2[[#This Row],[Is_CreoToOracle]]&lt;&gt;""),INDEX(Tableau_LOTS_2[Gestion SAT],Tableau2[[#This Row],[Is_CreoToOracle]]),
  1,""
  )</f>
        <v/>
      </c>
      <c r="S275" s="27" t="str" cm="1">
        <f t="array" aca="1" ref="S2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75" s="27" t="str" cm="1">
        <f t="array" ref="U275">_xlfn.IFS(
Tableau2[[#This Row],[Is_CreoToOracle]]&lt;&gt;"",INDEX(Tableau_LOTS_2[Description],Tableau2[[#This Row],[Is_CreoToOracle]]),
TRUE,Tableau2[[#This Row],[Name]]
)</f>
        <v>1503856 - Washer PL WSH M10 x 20mm x 2mm STL A2K ou VDZ</v>
      </c>
      <c r="V275" s="27" cm="1">
        <f t="array" ref="V2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75" s="27" t="str" cm="1">
        <f t="array" aca="1" ref="W2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5" s="27" t="str">
        <f>TRIM(IF(ISNUMBER(SEARCH(" RAL",Tableau2[[#This Row],[Description]])),MID(Tableau2[[#This Row],[Description]],FIND(" RAL",Tableau2[[#This Row],[Description]]),8),""))</f>
        <v/>
      </c>
      <c r="Y275" s="27" t="str" cm="1">
        <f t="array" aca="1" ref="Y2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5" s="27" t="str" cm="1">
        <f t="array" aca="1" ref="Z2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75" s="27" t="str" cm="1">
        <f t="array" ref="AA275">_xlfn.IFS(
Tableau2[[#This Row],[Is_CreoToOracle]]&lt;&gt;"",INDEX(Tableau_LOTS_2[Critique],Tableau2[[#This Row],[Is_CreoToOracle]]),
TRUE,""
)</f>
        <v/>
      </c>
    </row>
    <row r="276" spans="1:27" s="14" customFormat="1" outlineLevel="1" x14ac:dyDescent="0.25">
      <c r="A276" s="32">
        <v>2</v>
      </c>
      <c r="B276" s="34"/>
      <c r="C276" s="35">
        <v>2</v>
      </c>
      <c r="D276" s="35"/>
      <c r="E276" s="35"/>
      <c r="F276" s="35"/>
      <c r="G276" s="16">
        <v>1</v>
      </c>
      <c r="H276" s="26" t="s">
        <v>5929</v>
      </c>
      <c r="I276" s="35" t="s">
        <v>5755</v>
      </c>
      <c r="J276" s="46" t="s">
        <v>6</v>
      </c>
      <c r="K276" s="35"/>
      <c r="L276" s="35" t="s">
        <v>5756</v>
      </c>
      <c r="M276" s="16" t="str">
        <f t="shared" si="6"/>
        <v>||</v>
      </c>
      <c r="N276" s="16" t="str" cm="1">
        <f t="array" aca="1" ref="N276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76" s="16" t="str" cm="1">
        <f t="array" aca="1" ref="O276" ca="1">IF(AND(TEXT(INDIRECT(ADDRESS(ROW()+1,COLUMN($N$2))),"0")=TEXT(Tableau2[[#This Row],[Number]],"0"),Tableau2[[#This Row],[Number]]&lt;&gt;Tableau2[[#This Row],[Parent]]),"Assembly","Part")</f>
        <v>Assembly</v>
      </c>
      <c r="P276" s="16" t="str" cm="1">
        <f t="array" ref="P2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34413814_SCR</v>
      </c>
      <c r="Q276" s="16" t="str" cm="1">
        <f t="array" ref="Q2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76" s="16" t="str" cm="1">
        <f t="array" aca="1" ref="R276" ca="1">_xlfn.IFS(
  AND(Tableau2[[#This Row],[Category]]="Part",Tableau2[[#This Row],[Is_CreoToOracle]]&lt;&gt;""),INDEX(Tableau_LOTS_2[Gestion SAT],Tableau2[[#This Row],[Is_CreoToOracle]]),
  1,""
  )</f>
        <v/>
      </c>
      <c r="S276" s="16" t="str" cm="1">
        <f t="array" aca="1" ref="S2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34413814_SCR</v>
      </c>
      <c r="U276" s="16" t="str" cm="1">
        <f t="array" ref="U276">_xlfn.IFS(
Tableau2[[#This Row],[Is_CreoToOracle]]&lt;&gt;"",INDEX(Tableau_LOTS_2[Description],Tableau2[[#This Row],[Is_CreoToOracle]]),
TRUE,Tableau2[[#This Row],[Name]]
)</f>
        <v>COP 34413814 GVXL UPS OUTPUT L1 4 + SCREWS</v>
      </c>
      <c r="V276" s="16" cm="1">
        <f t="array" ref="V2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76" s="16" t="str" cm="1">
        <f t="array" aca="1" ref="W2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76" s="16" t="str">
        <f>TRIM(IF(ISNUMBER(SEARCH(" RAL",Tableau2[[#This Row],[Description]])),MID(Tableau2[[#This Row],[Description]],FIND(" RAL",Tableau2[[#This Row],[Description]]),8),""))</f>
        <v/>
      </c>
      <c r="Y276" s="16" t="str" cm="1">
        <f t="array" aca="1" ref="Y2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6" s="16" t="str" cm="1">
        <f t="array" aca="1" ref="Z2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76" s="16" t="str" cm="1">
        <f t="array" ref="AA276">_xlfn.IFS(
Tableau2[[#This Row],[Is_CreoToOracle]]&lt;&gt;"",INDEX(Tableau_LOTS_2[Critique],Tableau2[[#This Row],[Is_CreoToOracle]]),
TRUE,""
)</f>
        <v/>
      </c>
    </row>
    <row r="277" spans="1:27" s="20" customFormat="1" outlineLevel="2" x14ac:dyDescent="0.25">
      <c r="A277" s="37">
        <v>3</v>
      </c>
      <c r="B277" s="38"/>
      <c r="C277" s="39"/>
      <c r="D277" s="40">
        <v>3</v>
      </c>
      <c r="E277" s="40"/>
      <c r="F277" s="40"/>
      <c r="G277" s="27">
        <v>1</v>
      </c>
      <c r="H277" s="28">
        <v>34413814</v>
      </c>
      <c r="I277" s="40" t="s">
        <v>5757</v>
      </c>
      <c r="J277" s="44">
        <v>1</v>
      </c>
      <c r="K277" s="44" t="s">
        <v>3609</v>
      </c>
      <c r="L277" s="40" t="s">
        <v>5758</v>
      </c>
      <c r="M277" s="27" t="str">
        <f t="shared" si="6"/>
        <v>||</v>
      </c>
      <c r="N277" s="27" t="str" cm="1">
        <f t="array" aca="1" ref="N277" ca="1">IFERROR(LOOKUP(2,1/(INDIRECT(ADDRESS(ROW($A$2),COLUMN($A$2))&amp;":"&amp;ADDRESS(ROW(),COLUMN($A$2)))=(Tableau2[[#This Row],[Level]]-1)),INDIRECT(ADDRESS(ROW($H$2),COLUMN($H$2))&amp;":"&amp;ADDRESS(ROW(),COLUMN($H$2)))),"")</f>
        <v>34413814_SCR</v>
      </c>
      <c r="O277" s="27" t="str" cm="1">
        <f t="array" aca="1" ref="O277" ca="1">IF(AND(TEXT(INDIRECT(ADDRESS(ROW()+1,COLUMN($N$2))),"0")=TEXT(Tableau2[[#This Row],[Number]],"0"),Tableau2[[#This Row],[Number]]&lt;&gt;Tableau2[[#This Row],[Parent]]),"Assembly","Part")</f>
        <v>Part</v>
      </c>
      <c r="P277" s="27" cm="1">
        <f t="array" ref="P2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34413814</v>
      </c>
      <c r="Q277" s="27" t="str" cm="1">
        <f t="array" ref="Q2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77" s="27" t="str" cm="1">
        <f t="array" aca="1" ref="R277" ca="1">_xlfn.IFS(
  AND(Tableau2[[#This Row],[Category]]="Part",Tableau2[[#This Row],[Is_CreoToOracle]]&lt;&gt;""),INDEX(Tableau_LOTS_2[Gestion SAT],Tableau2[[#This Row],[Is_CreoToOracle]]),
  1,""
  )</f>
        <v/>
      </c>
      <c r="S277" s="27" t="str" cm="1">
        <f t="array" aca="1" ref="S2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34413814_01</v>
      </c>
      <c r="U277" s="27" t="str" cm="1">
        <f t="array" ref="U277">_xlfn.IFS(
Tableau2[[#This Row],[Is_CreoToOracle]]&lt;&gt;"",INDEX(Tableau_LOTS_2[Description],Tableau2[[#This Row],[Is_CreoToOracle]]),
TRUE,Tableau2[[#This Row],[Name]]
)</f>
        <v>COP 34413814 GVXL UPS OUTPUT L1 4</v>
      </c>
      <c r="V277" s="27" cm="1">
        <f t="array" ref="V2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77" s="27" t="str" cm="1">
        <f t="array" aca="1" ref="W2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77" s="27" t="str">
        <f>TRIM(IF(ISNUMBER(SEARCH(" RAL",Tableau2[[#This Row],[Description]])),MID(Tableau2[[#This Row],[Description]],FIND(" RAL",Tableau2[[#This Row],[Description]]),8),""))</f>
        <v/>
      </c>
      <c r="Y277" s="27" t="str" cm="1">
        <f t="array" aca="1" ref="Y2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77" s="27" t="str" cm="1">
        <f t="array" aca="1" ref="Z2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77" s="27" t="str" cm="1">
        <f t="array" ref="AA277">_xlfn.IFS(
Tableau2[[#This Row],[Is_CreoToOracle]]&lt;&gt;"",INDEX(Tableau_LOTS_2[Critique],Tableau2[[#This Row],[Is_CreoToOracle]]),
TRUE,""
)</f>
        <v/>
      </c>
    </row>
    <row r="278" spans="1:27" s="20" customFormat="1" outlineLevel="2" x14ac:dyDescent="0.25">
      <c r="A278" s="37">
        <v>3</v>
      </c>
      <c r="B278" s="38"/>
      <c r="C278" s="39"/>
      <c r="D278" s="40">
        <v>3</v>
      </c>
      <c r="E278" s="40"/>
      <c r="F278" s="40"/>
      <c r="G278" s="27">
        <v>2</v>
      </c>
      <c r="H278" s="28" t="s">
        <v>2227</v>
      </c>
      <c r="I278" s="40" t="s">
        <v>5666</v>
      </c>
      <c r="J278" s="40" t="s">
        <v>6</v>
      </c>
      <c r="K278" s="40" t="s">
        <v>3724</v>
      </c>
      <c r="L278" s="40" t="s">
        <v>5667</v>
      </c>
      <c r="M278" s="27" t="str">
        <f t="shared" si="6"/>
        <v>||</v>
      </c>
      <c r="N278" s="27" t="str" cm="1">
        <f t="array" aca="1" ref="N278" ca="1">IFERROR(LOOKUP(2,1/(INDIRECT(ADDRESS(ROW($A$2),COLUMN($A$2))&amp;":"&amp;ADDRESS(ROW(),COLUMN($A$2)))=(Tableau2[[#This Row],[Level]]-1)),INDIRECT(ADDRESS(ROW($H$2),COLUMN($H$2))&amp;":"&amp;ADDRESS(ROW(),COLUMN($H$2)))),"")</f>
        <v>34413814_SCR</v>
      </c>
      <c r="O278" s="27" t="str" cm="1">
        <f t="array" aca="1" ref="O278" ca="1">IF(AND(TEXT(INDIRECT(ADDRESS(ROW()+1,COLUMN($N$2))),"0")=TEXT(Tableau2[[#This Row],[Number]],"0"),Tableau2[[#This Row],[Number]]&lt;&gt;Tableau2[[#This Row],[Parent]]),"Assembly","Part")</f>
        <v>Part</v>
      </c>
      <c r="P278" s="27" t="str" cm="1">
        <f t="array" ref="P2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Q278" s="27" cm="1">
        <f t="array" ref="Q2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278" s="27" t="str" cm="1">
        <f t="array" aca="1" ref="R278" ca="1">_xlfn.IFS(
  AND(Tableau2[[#This Row],[Category]]="Part",Tableau2[[#This Row],[Is_CreoToOracle]]&lt;&gt;""),INDEX(Tableau_LOTS_2[Gestion SAT],Tableau2[[#This Row],[Is_CreoToOracle]]),
  1,""
  )</f>
        <v>Y</v>
      </c>
      <c r="S278" s="27" t="str" cm="1">
        <f t="array" aca="1" ref="S2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278" s="27" t="str" cm="1">
        <f t="array" ref="U278">_xlfn.IFS(
Tableau2[[#This Row],[Is_CreoToOracle]]&lt;&gt;"",INDEX(Tableau_LOTS_2[Description],Tableau2[[#This Row],[Is_CreoToOracle]]),
TRUE,Tableau2[[#This Row],[Name]]
)</f>
        <v>HUA14601 - Screw MSC HXG ISO4017-M10X60-A2K-8_8 ou VDZ STL</v>
      </c>
      <c r="V278" s="27" cm="1">
        <f t="array" ref="V2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78" s="27" t="str" cm="1">
        <f t="array" aca="1" ref="W2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8" s="27" t="str">
        <f>TRIM(IF(ISNUMBER(SEARCH(" RAL",Tableau2[[#This Row],[Description]])),MID(Tableau2[[#This Row],[Description]],FIND(" RAL",Tableau2[[#This Row],[Description]]),8),""))</f>
        <v/>
      </c>
      <c r="Y278" s="27" t="str" cm="1">
        <f t="array" aca="1" ref="Y2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8" s="27" t="str" cm="1">
        <f t="array" aca="1" ref="Z2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78" s="27" t="str" cm="1">
        <f t="array" ref="AA278">_xlfn.IFS(
Tableau2[[#This Row],[Is_CreoToOracle]]&lt;&gt;"",INDEX(Tableau_LOTS_2[Critique],Tableau2[[#This Row],[Is_CreoToOracle]]),
TRUE,""
)</f>
        <v/>
      </c>
    </row>
    <row r="279" spans="1:27" s="20" customFormat="1" outlineLevel="2" x14ac:dyDescent="0.25">
      <c r="A279" s="37">
        <v>3</v>
      </c>
      <c r="B279" s="38"/>
      <c r="C279" s="39"/>
      <c r="D279" s="40">
        <v>3</v>
      </c>
      <c r="E279" s="40"/>
      <c r="F279" s="40"/>
      <c r="G279" s="27">
        <v>4</v>
      </c>
      <c r="H279" s="28" t="s">
        <v>2775</v>
      </c>
      <c r="I279" s="40" t="s">
        <v>2776</v>
      </c>
      <c r="J279" s="40" t="s">
        <v>6</v>
      </c>
      <c r="K279" s="40"/>
      <c r="L279" s="40" t="s">
        <v>5577</v>
      </c>
      <c r="M279" s="27" t="str">
        <f t="shared" si="6"/>
        <v>||</v>
      </c>
      <c r="N279" s="27" t="str" cm="1">
        <f t="array" aca="1" ref="N279" ca="1">IFERROR(LOOKUP(2,1/(INDIRECT(ADDRESS(ROW($A$2),COLUMN($A$2))&amp;":"&amp;ADDRESS(ROW(),COLUMN($A$2)))=(Tableau2[[#This Row],[Level]]-1)),INDIRECT(ADDRESS(ROW($H$2),COLUMN($H$2))&amp;":"&amp;ADDRESS(ROW(),COLUMN($H$2)))),"")</f>
        <v>34413814_SCR</v>
      </c>
      <c r="O279" s="27" t="str" cm="1">
        <f t="array" aca="1" ref="O279" ca="1">IF(AND(TEXT(INDIRECT(ADDRESS(ROW()+1,COLUMN($N$2))),"0")=TEXT(Tableau2[[#This Row],[Number]],"0"),Tableau2[[#This Row],[Number]]&lt;&gt;Tableau2[[#This Row],[Parent]]),"Assembly","Part")</f>
        <v>Part</v>
      </c>
      <c r="P279" s="27" t="str" cm="1">
        <f t="array" ref="P2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79" s="27" cm="1">
        <f t="array" ref="Q2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79" s="27" t="str" cm="1">
        <f t="array" aca="1" ref="R279" ca="1">_xlfn.IFS(
  AND(Tableau2[[#This Row],[Category]]="Part",Tableau2[[#This Row],[Is_CreoToOracle]]&lt;&gt;""),INDEX(Tableau_LOTS_2[Gestion SAT],Tableau2[[#This Row],[Is_CreoToOracle]]),
  1,""
  )</f>
        <v/>
      </c>
      <c r="S279" s="27" t="str" cm="1">
        <f t="array" aca="1" ref="S2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79" s="27" t="str" cm="1">
        <f t="array" ref="U279">_xlfn.IFS(
Tableau2[[#This Row],[Is_CreoToOracle]]&lt;&gt;"",INDEX(Tableau_LOTS_2[Description],Tableau2[[#This Row],[Is_CreoToOracle]]),
TRUE,Tableau2[[#This Row],[Name]]
)</f>
        <v>1503856 - Washer PL WSH M10 x 20mm x 2mm STL A2K ou VDZ</v>
      </c>
      <c r="V279" s="27" cm="1">
        <f t="array" ref="V2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79" s="27" t="str" cm="1">
        <f t="array" aca="1" ref="W27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9" s="27" t="str">
        <f>TRIM(IF(ISNUMBER(SEARCH(" RAL",Tableau2[[#This Row],[Description]])),MID(Tableau2[[#This Row],[Description]],FIND(" RAL",Tableau2[[#This Row],[Description]]),8),""))</f>
        <v/>
      </c>
      <c r="Y279" s="27" t="str" cm="1">
        <f t="array" aca="1" ref="Y27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9" s="27" t="str" cm="1">
        <f t="array" aca="1" ref="Z2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79" s="27" t="str" cm="1">
        <f t="array" ref="AA279">_xlfn.IFS(
Tableau2[[#This Row],[Is_CreoToOracle]]&lt;&gt;"",INDEX(Tableau_LOTS_2[Critique],Tableau2[[#This Row],[Is_CreoToOracle]]),
TRUE,""
)</f>
        <v/>
      </c>
    </row>
    <row r="280" spans="1:27" s="20" customFormat="1" outlineLevel="2" x14ac:dyDescent="0.25">
      <c r="A280" s="37">
        <v>3</v>
      </c>
      <c r="B280" s="38"/>
      <c r="C280" s="39"/>
      <c r="D280" s="40">
        <v>3</v>
      </c>
      <c r="E280" s="40"/>
      <c r="F280" s="40"/>
      <c r="G280" s="27">
        <v>2</v>
      </c>
      <c r="H280" s="28" t="s">
        <v>2432</v>
      </c>
      <c r="I280" s="40" t="s">
        <v>2433</v>
      </c>
      <c r="J280" s="40" t="s">
        <v>6</v>
      </c>
      <c r="K280" s="40" t="s">
        <v>58</v>
      </c>
      <c r="L280" s="40" t="s">
        <v>5578</v>
      </c>
      <c r="M280" s="27" t="str">
        <f t="shared" si="6"/>
        <v>||</v>
      </c>
      <c r="N280" s="27" t="str" cm="1">
        <f t="array" aca="1" ref="N280" ca="1">IFERROR(LOOKUP(2,1/(INDIRECT(ADDRESS(ROW($A$2),COLUMN($A$2))&amp;":"&amp;ADDRESS(ROW(),COLUMN($A$2)))=(Tableau2[[#This Row],[Level]]-1)),INDIRECT(ADDRESS(ROW($H$2),COLUMN($H$2))&amp;":"&amp;ADDRESS(ROW(),COLUMN($H$2)))),"")</f>
        <v>34413814_SCR</v>
      </c>
      <c r="O280" s="27" t="str" cm="1">
        <f t="array" aca="1" ref="O280" ca="1">IF(AND(TEXT(INDIRECT(ADDRESS(ROW()+1,COLUMN($N$2))),"0")=TEXT(Tableau2[[#This Row],[Number]],"0"),Tableau2[[#This Row],[Number]]&lt;&gt;Tableau2[[#This Row],[Parent]]),"Assembly","Part")</f>
        <v>Part</v>
      </c>
      <c r="P280" s="27" t="str" cm="1">
        <f t="array" ref="P2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280" s="27" cm="1">
        <f t="array" ref="Q2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280" s="27" t="str" cm="1">
        <f t="array" aca="1" ref="R280" ca="1">_xlfn.IFS(
  AND(Tableau2[[#This Row],[Category]]="Part",Tableau2[[#This Row],[Is_CreoToOracle]]&lt;&gt;""),INDEX(Tableau_LOTS_2[Gestion SAT],Tableau2[[#This Row],[Is_CreoToOracle]]),
  1,""
  )</f>
        <v/>
      </c>
      <c r="S280" s="27" t="str" cm="1">
        <f t="array" aca="1" ref="S2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280" s="27" t="str" cm="1">
        <f t="array" ref="U280">_xlfn.IFS(
Tableau2[[#This Row],[Is_CreoToOracle]]&lt;&gt;"",INDEX(Tableau_LOTS_2[Description],Tableau2[[#This Row],[Is_CreoToOracle]]),
TRUE,Tableau2[[#This Row],[Name]]
)</f>
        <v>21253110 - Nut ISO 4032 M10 STL 8 A2K GALVA</v>
      </c>
      <c r="V280" s="27" cm="1">
        <f t="array" ref="V2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80" s="27" t="str" cm="1">
        <f t="array" aca="1" ref="W2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80" s="27" t="str">
        <f>TRIM(IF(ISNUMBER(SEARCH(" RAL",Tableau2[[#This Row],[Description]])),MID(Tableau2[[#This Row],[Description]],FIND(" RAL",Tableau2[[#This Row],[Description]]),8),""))</f>
        <v/>
      </c>
      <c r="Y280" s="27" t="str" cm="1">
        <f t="array" aca="1" ref="Y2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0" s="27" t="str" cm="1">
        <f t="array" aca="1" ref="Z2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0" s="27" t="str" cm="1">
        <f t="array" ref="AA280">_xlfn.IFS(
Tableau2[[#This Row],[Is_CreoToOracle]]&lt;&gt;"",INDEX(Tableau_LOTS_2[Critique],Tableau2[[#This Row],[Is_CreoToOracle]]),
TRUE,""
)</f>
        <v/>
      </c>
    </row>
    <row r="281" spans="1:27" s="14" customFormat="1" outlineLevel="1" x14ac:dyDescent="0.25">
      <c r="A281" s="32">
        <v>2</v>
      </c>
      <c r="B281" s="34"/>
      <c r="C281" s="35">
        <v>2</v>
      </c>
      <c r="D281" s="35"/>
      <c r="E281" s="35"/>
      <c r="F281" s="35"/>
      <c r="G281" s="16">
        <v>1</v>
      </c>
      <c r="H281" s="26" t="s">
        <v>5930</v>
      </c>
      <c r="I281" s="35" t="s">
        <v>5759</v>
      </c>
      <c r="J281" s="46" t="s">
        <v>6</v>
      </c>
      <c r="K281" s="35"/>
      <c r="L281" s="35" t="s">
        <v>5760</v>
      </c>
      <c r="M281" s="16" t="str">
        <f t="shared" si="6"/>
        <v>||</v>
      </c>
      <c r="N281" s="16" t="str" cm="1">
        <f t="array" aca="1" ref="N281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81" s="16" t="str" cm="1">
        <f t="array" aca="1" ref="O281" ca="1">IF(AND(TEXT(INDIRECT(ADDRESS(ROW()+1,COLUMN($N$2))),"0")=TEXT(Tableau2[[#This Row],[Number]],"0"),Tableau2[[#This Row],[Number]]&lt;&gt;Tableau2[[#This Row],[Parent]]),"Assembly","Part")</f>
        <v>Assembly</v>
      </c>
      <c r="P281" s="16" t="str" cm="1">
        <f t="array" ref="P2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34413815_SCR</v>
      </c>
      <c r="Q281" s="16" t="str" cm="1">
        <f t="array" ref="Q2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81" s="16" t="str" cm="1">
        <f t="array" aca="1" ref="R281" ca="1">_xlfn.IFS(
  AND(Tableau2[[#This Row],[Category]]="Part",Tableau2[[#This Row],[Is_CreoToOracle]]&lt;&gt;""),INDEX(Tableau_LOTS_2[Gestion SAT],Tableau2[[#This Row],[Is_CreoToOracle]]),
  1,""
  )</f>
        <v/>
      </c>
      <c r="S281" s="16" t="str" cm="1">
        <f t="array" aca="1" ref="S2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1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34413815_SCR</v>
      </c>
      <c r="U281" s="16" t="str" cm="1">
        <f t="array" ref="U281">_xlfn.IFS(
Tableau2[[#This Row],[Is_CreoToOracle]]&lt;&gt;"",INDEX(Tableau_LOTS_2[Description],Tableau2[[#This Row],[Is_CreoToOracle]]),
TRUE,Tableau2[[#This Row],[Name]]
)</f>
        <v>COP 34413815 GVXL UPS OUTPUT L2 4 + SCREWS</v>
      </c>
      <c r="V281" s="16" cm="1">
        <f t="array" ref="V2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81" s="16" t="str" cm="1">
        <f t="array" aca="1" ref="W2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81" s="16" t="str">
        <f>TRIM(IF(ISNUMBER(SEARCH(" RAL",Tableau2[[#This Row],[Description]])),MID(Tableau2[[#This Row],[Description]],FIND(" RAL",Tableau2[[#This Row],[Description]]),8),""))</f>
        <v/>
      </c>
      <c r="Y281" s="16" t="str" cm="1">
        <f t="array" aca="1" ref="Y2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1" s="16" t="str" cm="1">
        <f t="array" aca="1" ref="Z2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81" s="16" t="str" cm="1">
        <f t="array" ref="AA281">_xlfn.IFS(
Tableau2[[#This Row],[Is_CreoToOracle]]&lt;&gt;"",INDEX(Tableau_LOTS_2[Critique],Tableau2[[#This Row],[Is_CreoToOracle]]),
TRUE,""
)</f>
        <v/>
      </c>
    </row>
    <row r="282" spans="1:27" s="20" customFormat="1" outlineLevel="2" x14ac:dyDescent="0.25">
      <c r="A282" s="37">
        <v>3</v>
      </c>
      <c r="B282" s="38"/>
      <c r="C282" s="39"/>
      <c r="D282" s="40">
        <v>3</v>
      </c>
      <c r="E282" s="40"/>
      <c r="F282" s="40"/>
      <c r="G282" s="27">
        <v>1</v>
      </c>
      <c r="H282" s="28">
        <v>34413815</v>
      </c>
      <c r="I282" s="40" t="s">
        <v>5761</v>
      </c>
      <c r="J282" s="44">
        <v>1</v>
      </c>
      <c r="K282" s="44" t="s">
        <v>3609</v>
      </c>
      <c r="L282" s="40" t="s">
        <v>5762</v>
      </c>
      <c r="M282" s="27" t="str">
        <f t="shared" si="6"/>
        <v>||</v>
      </c>
      <c r="N282" s="27" t="str" cm="1">
        <f t="array" aca="1" ref="N282" ca="1">IFERROR(LOOKUP(2,1/(INDIRECT(ADDRESS(ROW($A$2),COLUMN($A$2))&amp;":"&amp;ADDRESS(ROW(),COLUMN($A$2)))=(Tableau2[[#This Row],[Level]]-1)),INDIRECT(ADDRESS(ROW($H$2),COLUMN($H$2))&amp;":"&amp;ADDRESS(ROW(),COLUMN($H$2)))),"")</f>
        <v>34413815_SCR</v>
      </c>
      <c r="O282" s="27" t="str" cm="1">
        <f t="array" aca="1" ref="O282" ca="1">IF(AND(TEXT(INDIRECT(ADDRESS(ROW()+1,COLUMN($N$2))),"0")=TEXT(Tableau2[[#This Row],[Number]],"0"),Tableau2[[#This Row],[Number]]&lt;&gt;Tableau2[[#This Row],[Parent]]),"Assembly","Part")</f>
        <v>Part</v>
      </c>
      <c r="P282" s="27" cm="1">
        <f t="array" ref="P2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34413815</v>
      </c>
      <c r="Q282" s="27" t="str" cm="1">
        <f t="array" ref="Q2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82" s="27" t="str" cm="1">
        <f t="array" aca="1" ref="R282" ca="1">_xlfn.IFS(
  AND(Tableau2[[#This Row],[Category]]="Part",Tableau2[[#This Row],[Is_CreoToOracle]]&lt;&gt;""),INDEX(Tableau_LOTS_2[Gestion SAT],Tableau2[[#This Row],[Is_CreoToOracle]]),
  1,""
  )</f>
        <v/>
      </c>
      <c r="S282" s="27" t="str" cm="1">
        <f t="array" aca="1" ref="S2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34413815_01</v>
      </c>
      <c r="U282" s="27" t="str" cm="1">
        <f t="array" ref="U282">_xlfn.IFS(
Tableau2[[#This Row],[Is_CreoToOracle]]&lt;&gt;"",INDEX(Tableau_LOTS_2[Description],Tableau2[[#This Row],[Is_CreoToOracle]]),
TRUE,Tableau2[[#This Row],[Name]]
)</f>
        <v>COP 34413815 GVXL UPS OUTPUT L2 4</v>
      </c>
      <c r="V282" s="27" cm="1">
        <f t="array" ref="V2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82" s="27" t="str" cm="1">
        <f t="array" aca="1" ref="W2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82" s="27" t="str">
        <f>TRIM(IF(ISNUMBER(SEARCH(" RAL",Tableau2[[#This Row],[Description]])),MID(Tableau2[[#This Row],[Description]],FIND(" RAL",Tableau2[[#This Row],[Description]]),8),""))</f>
        <v/>
      </c>
      <c r="Y282" s="27" t="str" cm="1">
        <f t="array" aca="1" ref="Y2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82" s="27" t="str" cm="1">
        <f t="array" aca="1" ref="Z2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2" s="27" t="str" cm="1">
        <f t="array" ref="AA282">_xlfn.IFS(
Tableau2[[#This Row],[Is_CreoToOracle]]&lt;&gt;"",INDEX(Tableau_LOTS_2[Critique],Tableau2[[#This Row],[Is_CreoToOracle]]),
TRUE,""
)</f>
        <v/>
      </c>
    </row>
    <row r="283" spans="1:27" s="20" customFormat="1" outlineLevel="2" x14ac:dyDescent="0.25">
      <c r="A283" s="37">
        <v>3</v>
      </c>
      <c r="B283" s="38"/>
      <c r="C283" s="39"/>
      <c r="D283" s="40">
        <v>3</v>
      </c>
      <c r="E283" s="40"/>
      <c r="F283" s="40"/>
      <c r="G283" s="27">
        <v>2</v>
      </c>
      <c r="H283" s="28" t="s">
        <v>2227</v>
      </c>
      <c r="I283" s="40" t="s">
        <v>5666</v>
      </c>
      <c r="J283" s="40" t="s">
        <v>6</v>
      </c>
      <c r="K283" s="40" t="s">
        <v>3724</v>
      </c>
      <c r="L283" s="40" t="s">
        <v>5667</v>
      </c>
      <c r="M283" s="27" t="str">
        <f t="shared" si="6"/>
        <v>||</v>
      </c>
      <c r="N283" s="27" t="str" cm="1">
        <f t="array" aca="1" ref="N283" ca="1">IFERROR(LOOKUP(2,1/(INDIRECT(ADDRESS(ROW($A$2),COLUMN($A$2))&amp;":"&amp;ADDRESS(ROW(),COLUMN($A$2)))=(Tableau2[[#This Row],[Level]]-1)),INDIRECT(ADDRESS(ROW($H$2),COLUMN($H$2))&amp;":"&amp;ADDRESS(ROW(),COLUMN($H$2)))),"")</f>
        <v>34413815_SCR</v>
      </c>
      <c r="O283" s="27" t="str" cm="1">
        <f t="array" aca="1" ref="O283" ca="1">IF(AND(TEXT(INDIRECT(ADDRESS(ROW()+1,COLUMN($N$2))),"0")=TEXT(Tableau2[[#This Row],[Number]],"0"),Tableau2[[#This Row],[Number]]&lt;&gt;Tableau2[[#This Row],[Parent]]),"Assembly","Part")</f>
        <v>Part</v>
      </c>
      <c r="P283" s="27" t="str" cm="1">
        <f t="array" ref="P2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Q283" s="27" cm="1">
        <f t="array" ref="Q2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283" s="27" t="str" cm="1">
        <f t="array" aca="1" ref="R283" ca="1">_xlfn.IFS(
  AND(Tableau2[[#This Row],[Category]]="Part",Tableau2[[#This Row],[Is_CreoToOracle]]&lt;&gt;""),INDEX(Tableau_LOTS_2[Gestion SAT],Tableau2[[#This Row],[Is_CreoToOracle]]),
  1,""
  )</f>
        <v>Y</v>
      </c>
      <c r="S283" s="27" t="str" cm="1">
        <f t="array" aca="1" ref="S2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283" s="27" t="str" cm="1">
        <f t="array" ref="U283">_xlfn.IFS(
Tableau2[[#This Row],[Is_CreoToOracle]]&lt;&gt;"",INDEX(Tableau_LOTS_2[Description],Tableau2[[#This Row],[Is_CreoToOracle]]),
TRUE,Tableau2[[#This Row],[Name]]
)</f>
        <v>HUA14601 - Screw MSC HXG ISO4017-M10X60-A2K-8_8 ou VDZ STL</v>
      </c>
      <c r="V283" s="27" cm="1">
        <f t="array" ref="V2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83" s="27" t="str" cm="1">
        <f t="array" aca="1" ref="W2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83" s="27" t="str">
        <f>TRIM(IF(ISNUMBER(SEARCH(" RAL",Tableau2[[#This Row],[Description]])),MID(Tableau2[[#This Row],[Description]],FIND(" RAL",Tableau2[[#This Row],[Description]]),8),""))</f>
        <v/>
      </c>
      <c r="Y283" s="27" t="str" cm="1">
        <f t="array" aca="1" ref="Y2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3" s="27" t="str" cm="1">
        <f t="array" aca="1" ref="Z2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83" s="27" t="str" cm="1">
        <f t="array" ref="AA283">_xlfn.IFS(
Tableau2[[#This Row],[Is_CreoToOracle]]&lt;&gt;"",INDEX(Tableau_LOTS_2[Critique],Tableau2[[#This Row],[Is_CreoToOracle]]),
TRUE,""
)</f>
        <v/>
      </c>
    </row>
    <row r="284" spans="1:27" s="20" customFormat="1" outlineLevel="2" x14ac:dyDescent="0.25">
      <c r="A284" s="37">
        <v>3</v>
      </c>
      <c r="B284" s="38"/>
      <c r="C284" s="39"/>
      <c r="D284" s="40">
        <v>3</v>
      </c>
      <c r="E284" s="40"/>
      <c r="F284" s="40"/>
      <c r="G284" s="27">
        <v>4</v>
      </c>
      <c r="H284" s="28" t="s">
        <v>2775</v>
      </c>
      <c r="I284" s="40" t="s">
        <v>2776</v>
      </c>
      <c r="J284" s="40" t="s">
        <v>6</v>
      </c>
      <c r="K284" s="40"/>
      <c r="L284" s="40" t="s">
        <v>5577</v>
      </c>
      <c r="M284" s="27" t="str">
        <f t="shared" si="6"/>
        <v>||</v>
      </c>
      <c r="N284" s="27" t="str" cm="1">
        <f t="array" aca="1" ref="N284" ca="1">IFERROR(LOOKUP(2,1/(INDIRECT(ADDRESS(ROW($A$2),COLUMN($A$2))&amp;":"&amp;ADDRESS(ROW(),COLUMN($A$2)))=(Tableau2[[#This Row],[Level]]-1)),INDIRECT(ADDRESS(ROW($H$2),COLUMN($H$2))&amp;":"&amp;ADDRESS(ROW(),COLUMN($H$2)))),"")</f>
        <v>34413815_SCR</v>
      </c>
      <c r="O284" s="27" t="str" cm="1">
        <f t="array" aca="1" ref="O284" ca="1">IF(AND(TEXT(INDIRECT(ADDRESS(ROW()+1,COLUMN($N$2))),"0")=TEXT(Tableau2[[#This Row],[Number]],"0"),Tableau2[[#This Row],[Number]]&lt;&gt;Tableau2[[#This Row],[Parent]]),"Assembly","Part")</f>
        <v>Part</v>
      </c>
      <c r="P284" s="27" t="str" cm="1">
        <f t="array" ref="P2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84" s="27" cm="1">
        <f t="array" ref="Q2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84" s="27" t="str" cm="1">
        <f t="array" aca="1" ref="R284" ca="1">_xlfn.IFS(
  AND(Tableau2[[#This Row],[Category]]="Part",Tableau2[[#This Row],[Is_CreoToOracle]]&lt;&gt;""),INDEX(Tableau_LOTS_2[Gestion SAT],Tableau2[[#This Row],[Is_CreoToOracle]]),
  1,""
  )</f>
        <v/>
      </c>
      <c r="S284" s="27" t="str" cm="1">
        <f t="array" aca="1" ref="S2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84" s="27" t="str" cm="1">
        <f t="array" ref="U284">_xlfn.IFS(
Tableau2[[#This Row],[Is_CreoToOracle]]&lt;&gt;"",INDEX(Tableau_LOTS_2[Description],Tableau2[[#This Row],[Is_CreoToOracle]]),
TRUE,Tableau2[[#This Row],[Name]]
)</f>
        <v>1503856 - Washer PL WSH M10 x 20mm x 2mm STL A2K ou VDZ</v>
      </c>
      <c r="V284" s="27" cm="1">
        <f t="array" ref="V2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84" s="27" t="str" cm="1">
        <f t="array" aca="1" ref="W2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84" s="27" t="str">
        <f>TRIM(IF(ISNUMBER(SEARCH(" RAL",Tableau2[[#This Row],[Description]])),MID(Tableau2[[#This Row],[Description]],FIND(" RAL",Tableau2[[#This Row],[Description]]),8),""))</f>
        <v/>
      </c>
      <c r="Y284" s="27" t="str" cm="1">
        <f t="array" aca="1" ref="Y2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4" s="27" t="str" cm="1">
        <f t="array" aca="1" ref="Z2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4" s="27" t="str" cm="1">
        <f t="array" ref="AA284">_xlfn.IFS(
Tableau2[[#This Row],[Is_CreoToOracle]]&lt;&gt;"",INDEX(Tableau_LOTS_2[Critique],Tableau2[[#This Row],[Is_CreoToOracle]]),
TRUE,""
)</f>
        <v/>
      </c>
    </row>
    <row r="285" spans="1:27" s="20" customFormat="1" outlineLevel="2" x14ac:dyDescent="0.25">
      <c r="A285" s="37">
        <v>3</v>
      </c>
      <c r="B285" s="38"/>
      <c r="C285" s="39"/>
      <c r="D285" s="40">
        <v>3</v>
      </c>
      <c r="E285" s="40"/>
      <c r="F285" s="40"/>
      <c r="G285" s="27">
        <v>2</v>
      </c>
      <c r="H285" s="28" t="s">
        <v>2432</v>
      </c>
      <c r="I285" s="40" t="s">
        <v>2433</v>
      </c>
      <c r="J285" s="40" t="s">
        <v>6</v>
      </c>
      <c r="K285" s="40" t="s">
        <v>58</v>
      </c>
      <c r="L285" s="40" t="s">
        <v>5578</v>
      </c>
      <c r="M285" s="27" t="str">
        <f t="shared" si="6"/>
        <v>||</v>
      </c>
      <c r="N285" s="27" t="str" cm="1">
        <f t="array" aca="1" ref="N285" ca="1">IFERROR(LOOKUP(2,1/(INDIRECT(ADDRESS(ROW($A$2),COLUMN($A$2))&amp;":"&amp;ADDRESS(ROW(),COLUMN($A$2)))=(Tableau2[[#This Row],[Level]]-1)),INDIRECT(ADDRESS(ROW($H$2),COLUMN($H$2))&amp;":"&amp;ADDRESS(ROW(),COLUMN($H$2)))),"")</f>
        <v>34413815_SCR</v>
      </c>
      <c r="O285" s="27" t="str" cm="1">
        <f t="array" aca="1" ref="O285" ca="1">IF(AND(TEXT(INDIRECT(ADDRESS(ROW()+1,COLUMN($N$2))),"0")=TEXT(Tableau2[[#This Row],[Number]],"0"),Tableau2[[#This Row],[Number]]&lt;&gt;Tableau2[[#This Row],[Parent]]),"Assembly","Part")</f>
        <v>Part</v>
      </c>
      <c r="P285" s="27" t="str" cm="1">
        <f t="array" ref="P2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285" s="27" cm="1">
        <f t="array" ref="Q2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285" s="27" t="str" cm="1">
        <f t="array" aca="1" ref="R285" ca="1">_xlfn.IFS(
  AND(Tableau2[[#This Row],[Category]]="Part",Tableau2[[#This Row],[Is_CreoToOracle]]&lt;&gt;""),INDEX(Tableau_LOTS_2[Gestion SAT],Tableau2[[#This Row],[Is_CreoToOracle]]),
  1,""
  )</f>
        <v/>
      </c>
      <c r="S285" s="27" t="str" cm="1">
        <f t="array" aca="1" ref="S2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285" s="27" t="str" cm="1">
        <f t="array" ref="U285">_xlfn.IFS(
Tableau2[[#This Row],[Is_CreoToOracle]]&lt;&gt;"",INDEX(Tableau_LOTS_2[Description],Tableau2[[#This Row],[Is_CreoToOracle]]),
TRUE,Tableau2[[#This Row],[Name]]
)</f>
        <v>21253110 - Nut ISO 4032 M10 STL 8 A2K GALVA</v>
      </c>
      <c r="V285" s="27" cm="1">
        <f t="array" ref="V2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85" s="27" t="str" cm="1">
        <f t="array" aca="1" ref="W2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85" s="27" t="str">
        <f>TRIM(IF(ISNUMBER(SEARCH(" RAL",Tableau2[[#This Row],[Description]])),MID(Tableau2[[#This Row],[Description]],FIND(" RAL",Tableau2[[#This Row],[Description]]),8),""))</f>
        <v/>
      </c>
      <c r="Y285" s="27" t="str" cm="1">
        <f t="array" aca="1" ref="Y2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5" s="27" t="str" cm="1">
        <f t="array" aca="1" ref="Z2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5" s="27" t="str" cm="1">
        <f t="array" ref="AA285">_xlfn.IFS(
Tableau2[[#This Row],[Is_CreoToOracle]]&lt;&gt;"",INDEX(Tableau_LOTS_2[Critique],Tableau2[[#This Row],[Is_CreoToOracle]]),
TRUE,""
)</f>
        <v/>
      </c>
    </row>
    <row r="286" spans="1:27" s="14" customFormat="1" outlineLevel="1" x14ac:dyDescent="0.25">
      <c r="A286" s="32">
        <v>2</v>
      </c>
      <c r="B286" s="34"/>
      <c r="C286" s="35">
        <v>2</v>
      </c>
      <c r="D286" s="35"/>
      <c r="E286" s="35"/>
      <c r="F286" s="35"/>
      <c r="G286" s="16">
        <v>1</v>
      </c>
      <c r="H286" s="26" t="s">
        <v>5931</v>
      </c>
      <c r="I286" s="35" t="s">
        <v>5763</v>
      </c>
      <c r="J286" s="46" t="s">
        <v>6</v>
      </c>
      <c r="K286" s="35"/>
      <c r="L286" s="35" t="s">
        <v>5764</v>
      </c>
      <c r="M286" s="16" t="str">
        <f t="shared" si="6"/>
        <v>||</v>
      </c>
      <c r="N286" s="16" t="str" cm="1">
        <f t="array" aca="1" ref="N286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86" s="16" t="str" cm="1">
        <f t="array" aca="1" ref="O286" ca="1">IF(AND(TEXT(INDIRECT(ADDRESS(ROW()+1,COLUMN($N$2))),"0")=TEXT(Tableau2[[#This Row],[Number]],"0"),Tableau2[[#This Row],[Number]]&lt;&gt;Tableau2[[#This Row],[Parent]]),"Assembly","Part")</f>
        <v>Assembly</v>
      </c>
      <c r="P286" s="16" t="str" cm="1">
        <f t="array" ref="P2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34413816_SCR</v>
      </c>
      <c r="Q286" s="16" t="str" cm="1">
        <f t="array" ref="Q2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86" s="16" t="str" cm="1">
        <f t="array" aca="1" ref="R286" ca="1">_xlfn.IFS(
  AND(Tableau2[[#This Row],[Category]]="Part",Tableau2[[#This Row],[Is_CreoToOracle]]&lt;&gt;""),INDEX(Tableau_LOTS_2[Gestion SAT],Tableau2[[#This Row],[Is_CreoToOracle]]),
  1,""
  )</f>
        <v/>
      </c>
      <c r="S286" s="16" t="str" cm="1">
        <f t="array" aca="1" ref="S2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34413816_SCR</v>
      </c>
      <c r="U286" s="16" t="str" cm="1">
        <f t="array" ref="U286">_xlfn.IFS(
Tableau2[[#This Row],[Is_CreoToOracle]]&lt;&gt;"",INDEX(Tableau_LOTS_2[Description],Tableau2[[#This Row],[Is_CreoToOracle]]),
TRUE,Tableau2[[#This Row],[Name]]
)</f>
        <v>COP 34413816 GVXL UPS OUTPUT L3 4 + SCREWS</v>
      </c>
      <c r="V286" s="16" cm="1">
        <f t="array" ref="V2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86" s="16" t="str" cm="1">
        <f t="array" aca="1" ref="W2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86" s="16" t="str">
        <f>TRIM(IF(ISNUMBER(SEARCH(" RAL",Tableau2[[#This Row],[Description]])),MID(Tableau2[[#This Row],[Description]],FIND(" RAL",Tableau2[[#This Row],[Description]]),8),""))</f>
        <v/>
      </c>
      <c r="Y286" s="16" t="str" cm="1">
        <f t="array" aca="1" ref="Y2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6" s="16" t="str" cm="1">
        <f t="array" aca="1" ref="Z2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86" s="16" t="str" cm="1">
        <f t="array" ref="AA286">_xlfn.IFS(
Tableau2[[#This Row],[Is_CreoToOracle]]&lt;&gt;"",INDEX(Tableau_LOTS_2[Critique],Tableau2[[#This Row],[Is_CreoToOracle]]),
TRUE,""
)</f>
        <v/>
      </c>
    </row>
    <row r="287" spans="1:27" s="20" customFormat="1" outlineLevel="2" x14ac:dyDescent="0.25">
      <c r="A287" s="37">
        <v>3</v>
      </c>
      <c r="B287" s="38"/>
      <c r="C287" s="39"/>
      <c r="D287" s="40">
        <v>3</v>
      </c>
      <c r="E287" s="40"/>
      <c r="F287" s="40"/>
      <c r="G287" s="27">
        <v>1</v>
      </c>
      <c r="H287" s="28">
        <v>34413816</v>
      </c>
      <c r="I287" s="40" t="s">
        <v>5765</v>
      </c>
      <c r="J287" s="44">
        <v>1</v>
      </c>
      <c r="K287" s="44" t="s">
        <v>3609</v>
      </c>
      <c r="L287" s="40" t="s">
        <v>5766</v>
      </c>
      <c r="M287" s="27" t="str">
        <f t="shared" si="6"/>
        <v>||</v>
      </c>
      <c r="N287" s="27" t="str" cm="1">
        <f t="array" aca="1" ref="N287" ca="1">IFERROR(LOOKUP(2,1/(INDIRECT(ADDRESS(ROW($A$2),COLUMN($A$2))&amp;":"&amp;ADDRESS(ROW(),COLUMN($A$2)))=(Tableau2[[#This Row],[Level]]-1)),INDIRECT(ADDRESS(ROW($H$2),COLUMN($H$2))&amp;":"&amp;ADDRESS(ROW(),COLUMN($H$2)))),"")</f>
        <v>34413816_SCR</v>
      </c>
      <c r="O287" s="27" t="str" cm="1">
        <f t="array" aca="1" ref="O287" ca="1">IF(AND(TEXT(INDIRECT(ADDRESS(ROW()+1,COLUMN($N$2))),"0")=TEXT(Tableau2[[#This Row],[Number]],"0"),Tableau2[[#This Row],[Number]]&lt;&gt;Tableau2[[#This Row],[Parent]]),"Assembly","Part")</f>
        <v>Part</v>
      </c>
      <c r="P287" s="27" cm="1">
        <f t="array" ref="P2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34413816</v>
      </c>
      <c r="Q287" s="27" t="str" cm="1">
        <f t="array" ref="Q2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87" s="27" t="str" cm="1">
        <f t="array" aca="1" ref="R287" ca="1">_xlfn.IFS(
  AND(Tableau2[[#This Row],[Category]]="Part",Tableau2[[#This Row],[Is_CreoToOracle]]&lt;&gt;""),INDEX(Tableau_LOTS_2[Gestion SAT],Tableau2[[#This Row],[Is_CreoToOracle]]),
  1,""
  )</f>
        <v/>
      </c>
      <c r="S287" s="27" t="str" cm="1">
        <f t="array" aca="1" ref="S2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34413816_01</v>
      </c>
      <c r="U287" s="27" t="str" cm="1">
        <f t="array" ref="U287">_xlfn.IFS(
Tableau2[[#This Row],[Is_CreoToOracle]]&lt;&gt;"",INDEX(Tableau_LOTS_2[Description],Tableau2[[#This Row],[Is_CreoToOracle]]),
TRUE,Tableau2[[#This Row],[Name]]
)</f>
        <v>COP 34413816 GVXL UPS OUTPUT L3 4</v>
      </c>
      <c r="V287" s="27" cm="1">
        <f t="array" ref="V2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87" s="27" t="str" cm="1">
        <f t="array" aca="1" ref="W2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87" s="27" t="str">
        <f>TRIM(IF(ISNUMBER(SEARCH(" RAL",Tableau2[[#This Row],[Description]])),MID(Tableau2[[#This Row],[Description]],FIND(" RAL",Tableau2[[#This Row],[Description]]),8),""))</f>
        <v/>
      </c>
      <c r="Y287" s="27" t="str" cm="1">
        <f t="array" aca="1" ref="Y2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87" s="27" t="str" cm="1">
        <f t="array" aca="1" ref="Z2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7" s="27" t="str" cm="1">
        <f t="array" ref="AA287">_xlfn.IFS(
Tableau2[[#This Row],[Is_CreoToOracle]]&lt;&gt;"",INDEX(Tableau_LOTS_2[Critique],Tableau2[[#This Row],[Is_CreoToOracle]]),
TRUE,""
)</f>
        <v/>
      </c>
    </row>
    <row r="288" spans="1:27" s="20" customFormat="1" outlineLevel="2" x14ac:dyDescent="0.25">
      <c r="A288" s="37">
        <v>3</v>
      </c>
      <c r="B288" s="38"/>
      <c r="C288" s="39"/>
      <c r="D288" s="40">
        <v>3</v>
      </c>
      <c r="E288" s="40"/>
      <c r="F288" s="40"/>
      <c r="G288" s="27">
        <v>2</v>
      </c>
      <c r="H288" s="28" t="s">
        <v>2227</v>
      </c>
      <c r="I288" s="40" t="s">
        <v>5666</v>
      </c>
      <c r="J288" s="40" t="s">
        <v>6</v>
      </c>
      <c r="K288" s="40" t="s">
        <v>3724</v>
      </c>
      <c r="L288" s="40" t="s">
        <v>5667</v>
      </c>
      <c r="M288" s="27" t="str">
        <f t="shared" si="6"/>
        <v>||</v>
      </c>
      <c r="N288" s="27" t="str" cm="1">
        <f t="array" aca="1" ref="N288" ca="1">IFERROR(LOOKUP(2,1/(INDIRECT(ADDRESS(ROW($A$2),COLUMN($A$2))&amp;":"&amp;ADDRESS(ROW(),COLUMN($A$2)))=(Tableau2[[#This Row],[Level]]-1)),INDIRECT(ADDRESS(ROW($H$2),COLUMN($H$2))&amp;":"&amp;ADDRESS(ROW(),COLUMN($H$2)))),"")</f>
        <v>34413816_SCR</v>
      </c>
      <c r="O288" s="27" t="str" cm="1">
        <f t="array" aca="1" ref="O288" ca="1">IF(AND(TEXT(INDIRECT(ADDRESS(ROW()+1,COLUMN($N$2))),"0")=TEXT(Tableau2[[#This Row],[Number]],"0"),Tableau2[[#This Row],[Number]]&lt;&gt;Tableau2[[#This Row],[Parent]]),"Assembly","Part")</f>
        <v>Part</v>
      </c>
      <c r="P288" s="27" t="str" cm="1">
        <f t="array" ref="P2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Q288" s="27" cm="1">
        <f t="array" ref="Q2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288" s="27" t="str" cm="1">
        <f t="array" aca="1" ref="R288" ca="1">_xlfn.IFS(
  AND(Tableau2[[#This Row],[Category]]="Part",Tableau2[[#This Row],[Is_CreoToOracle]]&lt;&gt;""),INDEX(Tableau_LOTS_2[Gestion SAT],Tableau2[[#This Row],[Is_CreoToOracle]]),
  1,""
  )</f>
        <v>Y</v>
      </c>
      <c r="S288" s="27" t="str" cm="1">
        <f t="array" aca="1" ref="S2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288" s="27" t="str" cm="1">
        <f t="array" ref="U288">_xlfn.IFS(
Tableau2[[#This Row],[Is_CreoToOracle]]&lt;&gt;"",INDEX(Tableau_LOTS_2[Description],Tableau2[[#This Row],[Is_CreoToOracle]]),
TRUE,Tableau2[[#This Row],[Name]]
)</f>
        <v>HUA14601 - Screw MSC HXG ISO4017-M10X60-A2K-8_8 ou VDZ STL</v>
      </c>
      <c r="V288" s="27" cm="1">
        <f t="array" ref="V2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88" s="27" t="str" cm="1">
        <f t="array" aca="1" ref="W2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88" s="27" t="str">
        <f>TRIM(IF(ISNUMBER(SEARCH(" RAL",Tableau2[[#This Row],[Description]])),MID(Tableau2[[#This Row],[Description]],FIND(" RAL",Tableau2[[#This Row],[Description]]),8),""))</f>
        <v/>
      </c>
      <c r="Y288" s="27" t="str" cm="1">
        <f t="array" aca="1" ref="Y2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8" s="27" t="str" cm="1">
        <f t="array" aca="1" ref="Z2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88" s="27" t="str" cm="1">
        <f t="array" ref="AA288">_xlfn.IFS(
Tableau2[[#This Row],[Is_CreoToOracle]]&lt;&gt;"",INDEX(Tableau_LOTS_2[Critique],Tableau2[[#This Row],[Is_CreoToOracle]]),
TRUE,""
)</f>
        <v/>
      </c>
    </row>
    <row r="289" spans="1:27" s="20" customFormat="1" outlineLevel="2" x14ac:dyDescent="0.25">
      <c r="A289" s="37">
        <v>3</v>
      </c>
      <c r="B289" s="38"/>
      <c r="C289" s="39"/>
      <c r="D289" s="40">
        <v>3</v>
      </c>
      <c r="E289" s="40"/>
      <c r="F289" s="40"/>
      <c r="G289" s="27">
        <v>4</v>
      </c>
      <c r="H289" s="28" t="s">
        <v>2775</v>
      </c>
      <c r="I289" s="40" t="s">
        <v>2776</v>
      </c>
      <c r="J289" s="40" t="s">
        <v>6</v>
      </c>
      <c r="K289" s="40"/>
      <c r="L289" s="40" t="s">
        <v>5577</v>
      </c>
      <c r="M289" s="27" t="str">
        <f t="shared" si="6"/>
        <v>||</v>
      </c>
      <c r="N289" s="27" t="str" cm="1">
        <f t="array" aca="1" ref="N289" ca="1">IFERROR(LOOKUP(2,1/(INDIRECT(ADDRESS(ROW($A$2),COLUMN($A$2))&amp;":"&amp;ADDRESS(ROW(),COLUMN($A$2)))=(Tableau2[[#This Row],[Level]]-1)),INDIRECT(ADDRESS(ROW($H$2),COLUMN($H$2))&amp;":"&amp;ADDRESS(ROW(),COLUMN($H$2)))),"")</f>
        <v>34413816_SCR</v>
      </c>
      <c r="O289" s="27" t="str" cm="1">
        <f t="array" aca="1" ref="O289" ca="1">IF(AND(TEXT(INDIRECT(ADDRESS(ROW()+1,COLUMN($N$2))),"0")=TEXT(Tableau2[[#This Row],[Number]],"0"),Tableau2[[#This Row],[Number]]&lt;&gt;Tableau2[[#This Row],[Parent]]),"Assembly","Part")</f>
        <v>Part</v>
      </c>
      <c r="P289" s="27" t="str" cm="1">
        <f t="array" ref="P2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89" s="27" cm="1">
        <f t="array" ref="Q2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89" s="27" t="str" cm="1">
        <f t="array" aca="1" ref="R289" ca="1">_xlfn.IFS(
  AND(Tableau2[[#This Row],[Category]]="Part",Tableau2[[#This Row],[Is_CreoToOracle]]&lt;&gt;""),INDEX(Tableau_LOTS_2[Gestion SAT],Tableau2[[#This Row],[Is_CreoToOracle]]),
  1,""
  )</f>
        <v/>
      </c>
      <c r="S289" s="27" t="str" cm="1">
        <f t="array" aca="1" ref="S2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89" s="27" t="str" cm="1">
        <f t="array" ref="U289">_xlfn.IFS(
Tableau2[[#This Row],[Is_CreoToOracle]]&lt;&gt;"",INDEX(Tableau_LOTS_2[Description],Tableau2[[#This Row],[Is_CreoToOracle]]),
TRUE,Tableau2[[#This Row],[Name]]
)</f>
        <v>1503856 - Washer PL WSH M10 x 20mm x 2mm STL A2K ou VDZ</v>
      </c>
      <c r="V289" s="27" cm="1">
        <f t="array" ref="V2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89" s="27" t="str" cm="1">
        <f t="array" aca="1" ref="W2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89" s="27" t="str">
        <f>TRIM(IF(ISNUMBER(SEARCH(" RAL",Tableau2[[#This Row],[Description]])),MID(Tableau2[[#This Row],[Description]],FIND(" RAL",Tableau2[[#This Row],[Description]]),8),""))</f>
        <v/>
      </c>
      <c r="Y289" s="27" t="str" cm="1">
        <f t="array" aca="1" ref="Y2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9" s="27" t="str" cm="1">
        <f t="array" aca="1" ref="Z2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9" s="27" t="str" cm="1">
        <f t="array" ref="AA289">_xlfn.IFS(
Tableau2[[#This Row],[Is_CreoToOracle]]&lt;&gt;"",INDEX(Tableau_LOTS_2[Critique],Tableau2[[#This Row],[Is_CreoToOracle]]),
TRUE,""
)</f>
        <v/>
      </c>
    </row>
    <row r="290" spans="1:27" s="20" customFormat="1" outlineLevel="2" x14ac:dyDescent="0.25">
      <c r="A290" s="37">
        <v>3</v>
      </c>
      <c r="B290" s="38"/>
      <c r="C290" s="39"/>
      <c r="D290" s="40">
        <v>3</v>
      </c>
      <c r="E290" s="40"/>
      <c r="F290" s="40"/>
      <c r="G290" s="27">
        <v>2</v>
      </c>
      <c r="H290" s="28" t="s">
        <v>2432</v>
      </c>
      <c r="I290" s="40" t="s">
        <v>2433</v>
      </c>
      <c r="J290" s="40" t="s">
        <v>6</v>
      </c>
      <c r="K290" s="40" t="s">
        <v>58</v>
      </c>
      <c r="L290" s="40" t="s">
        <v>5578</v>
      </c>
      <c r="M290" s="27" t="str">
        <f t="shared" si="6"/>
        <v>||</v>
      </c>
      <c r="N290" s="27" t="str" cm="1">
        <f t="array" aca="1" ref="N290" ca="1">IFERROR(LOOKUP(2,1/(INDIRECT(ADDRESS(ROW($A$2),COLUMN($A$2))&amp;":"&amp;ADDRESS(ROW(),COLUMN($A$2)))=(Tableau2[[#This Row],[Level]]-1)),INDIRECT(ADDRESS(ROW($H$2),COLUMN($H$2))&amp;":"&amp;ADDRESS(ROW(),COLUMN($H$2)))),"")</f>
        <v>34413816_SCR</v>
      </c>
      <c r="O290" s="27" t="str" cm="1">
        <f t="array" aca="1" ref="O290" ca="1">IF(AND(TEXT(INDIRECT(ADDRESS(ROW()+1,COLUMN($N$2))),"0")=TEXT(Tableau2[[#This Row],[Number]],"0"),Tableau2[[#This Row],[Number]]&lt;&gt;Tableau2[[#This Row],[Parent]]),"Assembly","Part")</f>
        <v>Part</v>
      </c>
      <c r="P290" s="27" t="str" cm="1">
        <f t="array" ref="P2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290" s="27" cm="1">
        <f t="array" ref="Q2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290" s="27" t="str" cm="1">
        <f t="array" aca="1" ref="R290" ca="1">_xlfn.IFS(
  AND(Tableau2[[#This Row],[Category]]="Part",Tableau2[[#This Row],[Is_CreoToOracle]]&lt;&gt;""),INDEX(Tableau_LOTS_2[Gestion SAT],Tableau2[[#This Row],[Is_CreoToOracle]]),
  1,""
  )</f>
        <v/>
      </c>
      <c r="S290" s="27" t="str" cm="1">
        <f t="array" aca="1" ref="S29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290" s="27" t="str" cm="1">
        <f t="array" ref="U290">_xlfn.IFS(
Tableau2[[#This Row],[Is_CreoToOracle]]&lt;&gt;"",INDEX(Tableau_LOTS_2[Description],Tableau2[[#This Row],[Is_CreoToOracle]]),
TRUE,Tableau2[[#This Row],[Name]]
)</f>
        <v>21253110 - Nut ISO 4032 M10 STL 8 A2K GALVA</v>
      </c>
      <c r="V290" s="27" cm="1">
        <f t="array" ref="V2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90" s="27" t="str" cm="1">
        <f t="array" aca="1" ref="W2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90" s="27" t="str">
        <f>TRIM(IF(ISNUMBER(SEARCH(" RAL",Tableau2[[#This Row],[Description]])),MID(Tableau2[[#This Row],[Description]],FIND(" RAL",Tableau2[[#This Row],[Description]]),8),""))</f>
        <v/>
      </c>
      <c r="Y290" s="27" t="str" cm="1">
        <f t="array" aca="1" ref="Y2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0" s="27" t="str" cm="1">
        <f t="array" aca="1" ref="Z2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90" s="27" t="str" cm="1">
        <f t="array" ref="AA290">_xlfn.IFS(
Tableau2[[#This Row],[Is_CreoToOracle]]&lt;&gt;"",INDEX(Tableau_LOTS_2[Critique],Tableau2[[#This Row],[Is_CreoToOracle]]),
TRUE,""
)</f>
        <v/>
      </c>
    </row>
    <row r="291" spans="1:27" s="20" customFormat="1" outlineLevel="1" x14ac:dyDescent="0.25">
      <c r="A291" s="37">
        <v>2</v>
      </c>
      <c r="B291" s="38"/>
      <c r="C291" s="39">
        <v>2</v>
      </c>
      <c r="D291" s="39"/>
      <c r="E291" s="39"/>
      <c r="F291" s="39"/>
      <c r="G291" s="30">
        <v>1</v>
      </c>
      <c r="H291" s="31">
        <v>34413816</v>
      </c>
      <c r="I291" s="39" t="s">
        <v>5765</v>
      </c>
      <c r="J291" s="48">
        <v>1</v>
      </c>
      <c r="K291" s="48" t="s">
        <v>3609</v>
      </c>
      <c r="L291" s="39" t="s">
        <v>5766</v>
      </c>
      <c r="M291" s="30" t="str">
        <f t="shared" si="6"/>
        <v>||</v>
      </c>
      <c r="N291" s="30" t="str" cm="1">
        <f t="array" aca="1" ref="N291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91" s="30" t="str" cm="1">
        <f t="array" aca="1" ref="O291" ca="1">IF(AND(TEXT(INDIRECT(ADDRESS(ROW()+1,COLUMN($N$2))),"0")=TEXT(Tableau2[[#This Row],[Number]],"0"),Tableau2[[#This Row],[Number]]&lt;&gt;Tableau2[[#This Row],[Parent]]),"Assembly","Part")</f>
        <v>Part</v>
      </c>
      <c r="P291" s="30" cm="1">
        <f t="array" ref="P2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34413816</v>
      </c>
      <c r="Q291" s="30" t="str" cm="1">
        <f t="array" ref="Q2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91" s="30" t="str" cm="1">
        <f t="array" aca="1" ref="R291" ca="1">_xlfn.IFS(
  AND(Tableau2[[#This Row],[Category]]="Part",Tableau2[[#This Row],[Is_CreoToOracle]]&lt;&gt;""),INDEX(Tableau_LOTS_2[Gestion SAT],Tableau2[[#This Row],[Is_CreoToOracle]]),
  1,""
  )</f>
        <v/>
      </c>
      <c r="S291" s="30" t="str" cm="1">
        <f t="array" aca="1" ref="S29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1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34413816_01</v>
      </c>
      <c r="U291" s="30" t="str" cm="1">
        <f t="array" ref="U291">_xlfn.IFS(
Tableau2[[#This Row],[Is_CreoToOracle]]&lt;&gt;"",INDEX(Tableau_LOTS_2[Description],Tableau2[[#This Row],[Is_CreoToOracle]]),
TRUE,Tableau2[[#This Row],[Name]]
)</f>
        <v>COP 34413816 GVXL UPS OUTPUT L3 4</v>
      </c>
      <c r="V291" s="30" cm="1">
        <f t="array" ref="V2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91" s="30" t="str" cm="1">
        <f t="array" aca="1" ref="W2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91" s="30" t="str">
        <f>TRIM(IF(ISNUMBER(SEARCH(" RAL",Tableau2[[#This Row],[Description]])),MID(Tableau2[[#This Row],[Description]],FIND(" RAL",Tableau2[[#This Row],[Description]]),8),""))</f>
        <v/>
      </c>
      <c r="Y291" s="30" t="str" cm="1">
        <f t="array" aca="1" ref="Y2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91" s="30" t="str" cm="1">
        <f t="array" aca="1" ref="Z2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91" s="30" t="str" cm="1">
        <f t="array" ref="AA291">_xlfn.IFS(
Tableau2[[#This Row],[Is_CreoToOracle]]&lt;&gt;"",INDEX(Tableau_LOTS_2[Critique],Tableau2[[#This Row],[Is_CreoToOracle]]),
TRUE,""
)</f>
        <v/>
      </c>
    </row>
    <row r="292" spans="1:27" s="20" customFormat="1" outlineLevel="1" x14ac:dyDescent="0.25">
      <c r="A292" s="37">
        <v>2</v>
      </c>
      <c r="B292" s="38"/>
      <c r="C292" s="39">
        <v>2</v>
      </c>
      <c r="D292" s="39"/>
      <c r="E292" s="39"/>
      <c r="F292" s="39"/>
      <c r="G292" s="30">
        <v>1</v>
      </c>
      <c r="H292" s="31">
        <v>34413815</v>
      </c>
      <c r="I292" s="39" t="s">
        <v>5761</v>
      </c>
      <c r="J292" s="48">
        <v>1</v>
      </c>
      <c r="K292" s="48" t="s">
        <v>3609</v>
      </c>
      <c r="L292" s="39" t="s">
        <v>5762</v>
      </c>
      <c r="M292" s="30" t="str">
        <f t="shared" si="6"/>
        <v>||</v>
      </c>
      <c r="N292" s="30" t="str" cm="1">
        <f t="array" aca="1" ref="N292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92" s="30" t="str" cm="1">
        <f t="array" aca="1" ref="O292" ca="1">IF(AND(TEXT(INDIRECT(ADDRESS(ROW()+1,COLUMN($N$2))),"0")=TEXT(Tableau2[[#This Row],[Number]],"0"),Tableau2[[#This Row],[Number]]&lt;&gt;Tableau2[[#This Row],[Parent]]),"Assembly","Part")</f>
        <v>Part</v>
      </c>
      <c r="P292" s="30" cm="1">
        <f t="array" ref="P2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34413815</v>
      </c>
      <c r="Q292" s="30" t="str" cm="1">
        <f t="array" ref="Q2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92" s="30" t="str" cm="1">
        <f t="array" aca="1" ref="R292" ca="1">_xlfn.IFS(
  AND(Tableau2[[#This Row],[Category]]="Part",Tableau2[[#This Row],[Is_CreoToOracle]]&lt;&gt;""),INDEX(Tableau_LOTS_2[Gestion SAT],Tableau2[[#This Row],[Is_CreoToOracle]]),
  1,""
  )</f>
        <v/>
      </c>
      <c r="S292" s="30" t="str" cm="1">
        <f t="array" aca="1" ref="S2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2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34413815_01</v>
      </c>
      <c r="U292" s="30" t="str" cm="1">
        <f t="array" ref="U292">_xlfn.IFS(
Tableau2[[#This Row],[Is_CreoToOracle]]&lt;&gt;"",INDEX(Tableau_LOTS_2[Description],Tableau2[[#This Row],[Is_CreoToOracle]]),
TRUE,Tableau2[[#This Row],[Name]]
)</f>
        <v>COP 34413815 GVXL UPS OUTPUT L2 4</v>
      </c>
      <c r="V292" s="30" cm="1">
        <f t="array" ref="V2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92" s="30" t="str" cm="1">
        <f t="array" aca="1" ref="W2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92" s="30" t="str">
        <f>TRIM(IF(ISNUMBER(SEARCH(" RAL",Tableau2[[#This Row],[Description]])),MID(Tableau2[[#This Row],[Description]],FIND(" RAL",Tableau2[[#This Row],[Description]]),8),""))</f>
        <v/>
      </c>
      <c r="Y292" s="30" t="str" cm="1">
        <f t="array" aca="1" ref="Y2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92" s="30" t="str" cm="1">
        <f t="array" aca="1" ref="Z2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92" s="30" t="str" cm="1">
        <f t="array" ref="AA292">_xlfn.IFS(
Tableau2[[#This Row],[Is_CreoToOracle]]&lt;&gt;"",INDEX(Tableau_LOTS_2[Critique],Tableau2[[#This Row],[Is_CreoToOracle]]),
TRUE,""
)</f>
        <v/>
      </c>
    </row>
    <row r="293" spans="1:27" s="20" customFormat="1" outlineLevel="1" x14ac:dyDescent="0.25">
      <c r="A293" s="37">
        <v>2</v>
      </c>
      <c r="B293" s="38"/>
      <c r="C293" s="39">
        <v>2</v>
      </c>
      <c r="D293" s="39"/>
      <c r="E293" s="39"/>
      <c r="F293" s="39"/>
      <c r="G293" s="30">
        <v>1</v>
      </c>
      <c r="H293" s="31">
        <v>34413814</v>
      </c>
      <c r="I293" s="39" t="s">
        <v>5757</v>
      </c>
      <c r="J293" s="48">
        <v>1</v>
      </c>
      <c r="K293" s="48" t="s">
        <v>3609</v>
      </c>
      <c r="L293" s="39" t="s">
        <v>5758</v>
      </c>
      <c r="M293" s="30" t="str">
        <f t="shared" si="6"/>
        <v>||</v>
      </c>
      <c r="N293" s="30" t="str" cm="1">
        <f t="array" aca="1" ref="N293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93" s="30" t="str" cm="1">
        <f t="array" aca="1" ref="O293" ca="1">IF(AND(TEXT(INDIRECT(ADDRESS(ROW()+1,COLUMN($N$2))),"0")=TEXT(Tableau2[[#This Row],[Number]],"0"),Tableau2[[#This Row],[Number]]&lt;&gt;Tableau2[[#This Row],[Parent]]),"Assembly","Part")</f>
        <v>Part</v>
      </c>
      <c r="P293" s="30" cm="1">
        <f t="array" ref="P2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34413814</v>
      </c>
      <c r="Q293" s="30" t="str" cm="1">
        <f t="array" ref="Q2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93" s="30" t="str" cm="1">
        <f t="array" aca="1" ref="R293" ca="1">_xlfn.IFS(
  AND(Tableau2[[#This Row],[Category]]="Part",Tableau2[[#This Row],[Is_CreoToOracle]]&lt;&gt;""),INDEX(Tableau_LOTS_2[Gestion SAT],Tableau2[[#This Row],[Is_CreoToOracle]]),
  1,""
  )</f>
        <v/>
      </c>
      <c r="S293" s="30" t="str" cm="1">
        <f t="array" aca="1" ref="S2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3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34413814_01</v>
      </c>
      <c r="U293" s="30" t="str" cm="1">
        <f t="array" ref="U293">_xlfn.IFS(
Tableau2[[#This Row],[Is_CreoToOracle]]&lt;&gt;"",INDEX(Tableau_LOTS_2[Description],Tableau2[[#This Row],[Is_CreoToOracle]]),
TRUE,Tableau2[[#This Row],[Name]]
)</f>
        <v>COP 34413814 GVXL UPS OUTPUT L1 4</v>
      </c>
      <c r="V293" s="30" cm="1">
        <f t="array" ref="V2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93" s="30" t="str" cm="1">
        <f t="array" aca="1" ref="W2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93" s="30" t="str">
        <f>TRIM(IF(ISNUMBER(SEARCH(" RAL",Tableau2[[#This Row],[Description]])),MID(Tableau2[[#This Row],[Description]],FIND(" RAL",Tableau2[[#This Row],[Description]]),8),""))</f>
        <v/>
      </c>
      <c r="Y293" s="30" t="str" cm="1">
        <f t="array" aca="1" ref="Y2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93" s="30" t="str" cm="1">
        <f t="array" aca="1" ref="Z2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93" s="30" t="str" cm="1">
        <f t="array" ref="AA293">_xlfn.IFS(
Tableau2[[#This Row],[Is_CreoToOracle]]&lt;&gt;"",INDEX(Tableau_LOTS_2[Critique],Tableau2[[#This Row],[Is_CreoToOracle]]),
TRUE,""
)</f>
        <v/>
      </c>
    </row>
    <row r="294" spans="1:27" s="14" customFormat="1" outlineLevel="1" x14ac:dyDescent="0.25">
      <c r="A294" s="32">
        <v>2</v>
      </c>
      <c r="B294" s="34"/>
      <c r="C294" s="35">
        <v>2</v>
      </c>
      <c r="D294" s="35"/>
      <c r="E294" s="35"/>
      <c r="F294" s="35"/>
      <c r="G294" s="16">
        <v>1</v>
      </c>
      <c r="H294" s="26">
        <v>34413989</v>
      </c>
      <c r="I294" s="35" t="s">
        <v>5727</v>
      </c>
      <c r="J294" s="46">
        <v>1</v>
      </c>
      <c r="K294" s="35"/>
      <c r="L294" s="35" t="s">
        <v>5728</v>
      </c>
      <c r="M294" s="16" t="str">
        <f t="shared" si="6"/>
        <v>||</v>
      </c>
      <c r="N294" s="16" t="str" cm="1">
        <f t="array" aca="1" ref="N294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94" s="16" t="str" cm="1">
        <f t="array" aca="1" ref="O294" ca="1">IF(AND(TEXT(INDIRECT(ADDRESS(ROW()+1,COLUMN($N$2))),"0")=TEXT(Tableau2[[#This Row],[Number]],"0"),Tableau2[[#This Row],[Number]]&lt;&gt;Tableau2[[#This Row],[Parent]]),"Assembly","Part")</f>
        <v>Assembly</v>
      </c>
      <c r="P294" s="16" cm="1">
        <f t="array" ref="P2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34413989</v>
      </c>
      <c r="Q294" s="16" t="str" cm="1">
        <f t="array" ref="Q2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94" s="16" t="str" cm="1">
        <f t="array" aca="1" ref="R294" ca="1">_xlfn.IFS(
  AND(Tableau2[[#This Row],[Category]]="Part",Tableau2[[#This Row],[Is_CreoToOracle]]&lt;&gt;""),INDEX(Tableau_LOTS_2[Gestion SAT],Tableau2[[#This Row],[Is_CreoToOracle]]),
  1,""
  )</f>
        <v/>
      </c>
      <c r="S294" s="16" t="str" cm="1">
        <f t="array" aca="1" ref="S2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34413989</v>
      </c>
      <c r="U294" s="16" t="str" cm="1">
        <f t="array" ref="U294">_xlfn.IFS(
Tableau2[[#This Row],[Is_CreoToOracle]]&lt;&gt;"",INDEX(Tableau_LOTS_2[Description],Tableau2[[#This Row],[Is_CreoToOracle]]),
TRUE,Tableau2[[#This Row],[Name]]
)</f>
        <v>GP03 bar support to sustain Icc ASM</v>
      </c>
      <c r="V294" s="16" cm="1">
        <f t="array" ref="V2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94" s="16" t="str" cm="1">
        <f t="array" aca="1" ref="W2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94" s="16" t="str">
        <f>TRIM(IF(ISNUMBER(SEARCH(" RAL",Tableau2[[#This Row],[Description]])),MID(Tableau2[[#This Row],[Description]],FIND(" RAL",Tableau2[[#This Row],[Description]]),8),""))</f>
        <v/>
      </c>
      <c r="Y294" s="16" t="str" cm="1">
        <f t="array" aca="1" ref="Y2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4" s="16" t="str" cm="1">
        <f t="array" aca="1" ref="Z2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94" s="16" t="str" cm="1">
        <f t="array" ref="AA294">_xlfn.IFS(
Tableau2[[#This Row],[Is_CreoToOracle]]&lt;&gt;"",INDEX(Tableau_LOTS_2[Critique],Tableau2[[#This Row],[Is_CreoToOracle]]),
TRUE,""
)</f>
        <v/>
      </c>
    </row>
    <row r="295" spans="1:27" s="20" customFormat="1" outlineLevel="2" x14ac:dyDescent="0.25">
      <c r="A295" s="37">
        <v>3</v>
      </c>
      <c r="B295" s="38"/>
      <c r="C295" s="39"/>
      <c r="D295" s="40">
        <v>3</v>
      </c>
      <c r="E295" s="40"/>
      <c r="F295" s="40"/>
      <c r="G295" s="27">
        <v>2</v>
      </c>
      <c r="H295" s="28">
        <v>34413988</v>
      </c>
      <c r="I295" s="40" t="s">
        <v>5729</v>
      </c>
      <c r="J295" s="44">
        <v>1</v>
      </c>
      <c r="K295" s="44" t="s">
        <v>3693</v>
      </c>
      <c r="L295" s="40" t="s">
        <v>5730</v>
      </c>
      <c r="M295" s="27" t="str">
        <f t="shared" si="6"/>
        <v>||</v>
      </c>
      <c r="N295" s="27" cm="1">
        <f t="array" aca="1" ref="N295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95" s="27" t="str" cm="1">
        <f t="array" aca="1" ref="O295" ca="1">IF(AND(TEXT(INDIRECT(ADDRESS(ROW()+1,COLUMN($N$2))),"0")=TEXT(Tableau2[[#This Row],[Number]],"0"),Tableau2[[#This Row],[Number]]&lt;&gt;Tableau2[[#This Row],[Parent]]),"Assembly","Part")</f>
        <v>Part</v>
      </c>
      <c r="P295" s="27" cm="1">
        <f t="array" ref="P2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34413988</v>
      </c>
      <c r="Q295" s="27" t="str" cm="1">
        <f t="array" ref="Q2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95" s="27" t="str" cm="1">
        <f t="array" aca="1" ref="R295" ca="1">_xlfn.IFS(
  AND(Tableau2[[#This Row],[Category]]="Part",Tableau2[[#This Row],[Is_CreoToOracle]]&lt;&gt;""),INDEX(Tableau_LOTS_2[Gestion SAT],Tableau2[[#This Row],[Is_CreoToOracle]]),
  1,""
  )</f>
        <v/>
      </c>
      <c r="S295" s="27" t="str" cm="1">
        <f t="array" aca="1" ref="S2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34413988_01</v>
      </c>
      <c r="U295" s="27" t="str" cm="1">
        <f t="array" ref="U295">_xlfn.IFS(
Tableau2[[#This Row],[Is_CreoToOracle]]&lt;&gt;"",INDEX(Tableau_LOTS_2[Description],Tableau2[[#This Row],[Is_CreoToOracle]]),
TRUE,Tableau2[[#This Row],[Name]]
)</f>
        <v>3 Phases * 2 bars - GP03 bar support to sustain Icc</v>
      </c>
      <c r="V295" s="27" cm="1">
        <f t="array" ref="V2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95" s="27" t="str" cm="1">
        <f t="array" aca="1" ref="W2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95" s="27" t="str">
        <f>TRIM(IF(ISNUMBER(SEARCH(" RAL",Tableau2[[#This Row],[Description]])),MID(Tableau2[[#This Row],[Description]],FIND(" RAL",Tableau2[[#This Row],[Description]]),8),""))</f>
        <v/>
      </c>
      <c r="Y295" s="27" t="str" cm="1">
        <f t="array" aca="1" ref="Y2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95" s="27" t="str" cm="1">
        <f t="array" aca="1" ref="Z2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95" s="27" t="str" cm="1">
        <f t="array" ref="AA295">_xlfn.IFS(
Tableau2[[#This Row],[Is_CreoToOracle]]&lt;&gt;"",INDEX(Tableau_LOTS_2[Critique],Tableau2[[#This Row],[Is_CreoToOracle]]),
TRUE,""
)</f>
        <v/>
      </c>
    </row>
    <row r="296" spans="1:27" s="20" customFormat="1" outlineLevel="2" x14ac:dyDescent="0.25">
      <c r="A296" s="37">
        <v>3</v>
      </c>
      <c r="B296" s="38"/>
      <c r="C296" s="39"/>
      <c r="D296" s="40">
        <v>3</v>
      </c>
      <c r="E296" s="40"/>
      <c r="F296" s="40"/>
      <c r="G296" s="27">
        <v>4</v>
      </c>
      <c r="H296" s="28" t="s">
        <v>2335</v>
      </c>
      <c r="I296" s="40" t="s">
        <v>5731</v>
      </c>
      <c r="J296" s="40" t="s">
        <v>6</v>
      </c>
      <c r="K296" s="40" t="s">
        <v>3724</v>
      </c>
      <c r="L296" s="40" t="s">
        <v>5732</v>
      </c>
      <c r="M296" s="27" t="str">
        <f t="shared" si="6"/>
        <v>||</v>
      </c>
      <c r="N296" s="27" cm="1">
        <f t="array" aca="1" ref="N296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96" s="27" t="str" cm="1">
        <f t="array" aca="1" ref="O296" ca="1">IF(AND(TEXT(INDIRECT(ADDRESS(ROW()+1,COLUMN($N$2))),"0")=TEXT(Tableau2[[#This Row],[Number]],"0"),Tableau2[[#This Row],[Number]]&lt;&gt;Tableau2[[#This Row],[Parent]]),"Assembly","Part")</f>
        <v>Part</v>
      </c>
      <c r="P296" s="27" t="str" cm="1">
        <f t="array" ref="P2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ISO4017-M6X100-A2K-8_8</v>
      </c>
      <c r="Q296" s="27" cm="1">
        <f t="array" ref="Q2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1232</v>
      </c>
      <c r="R296" s="27" t="str" cm="1">
        <f t="array" aca="1" ref="R296" ca="1">_xlfn.IFS(
  AND(Tableau2[[#This Row],[Category]]="Part",Tableau2[[#This Row],[Is_CreoToOracle]]&lt;&gt;""),INDEX(Tableau_LOTS_2[Gestion SAT],Tableau2[[#This Row],[Is_CreoToOracle]]),
  1,""
  )</f>
        <v/>
      </c>
      <c r="S296" s="27" t="str" cm="1">
        <f t="array" aca="1" ref="S2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ISO4017-M6X100-A2K-8_8</v>
      </c>
      <c r="U296" s="27" t="str" cm="1">
        <f t="array" ref="U296">_xlfn.IFS(
Tableau2[[#This Row],[Is_CreoToOracle]]&lt;&gt;"",INDEX(Tableau_LOTS_2[Description],Tableau2[[#This Row],[Is_CreoToOracle]]),
TRUE,Tableau2[[#This Row],[Name]]
)</f>
        <v>Screw MSC HXG ISO4017-M6X100-A2K-8_8 ou VDZ STL</v>
      </c>
      <c r="V296" s="27" cm="1">
        <f t="array" ref="V2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96" s="27" t="str" cm="1">
        <f t="array" aca="1" ref="W2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96" s="27" t="str">
        <f>TRIM(IF(ISNUMBER(SEARCH(" RAL",Tableau2[[#This Row],[Description]])),MID(Tableau2[[#This Row],[Description]],FIND(" RAL",Tableau2[[#This Row],[Description]]),8),""))</f>
        <v/>
      </c>
      <c r="Y296" s="27" t="str" cm="1">
        <f t="array" aca="1" ref="Y2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6" s="27" t="str" cm="1">
        <f t="array" aca="1" ref="Z2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96" s="27" t="str" cm="1">
        <f t="array" ref="AA296">_xlfn.IFS(
Tableau2[[#This Row],[Is_CreoToOracle]]&lt;&gt;"",INDEX(Tableau_LOTS_2[Critique],Tableau2[[#This Row],[Is_CreoToOracle]]),
TRUE,""
)</f>
        <v/>
      </c>
    </row>
    <row r="297" spans="1:27" s="20" customFormat="1" outlineLevel="2" x14ac:dyDescent="0.25">
      <c r="A297" s="37">
        <v>3</v>
      </c>
      <c r="B297" s="38"/>
      <c r="C297" s="39"/>
      <c r="D297" s="40">
        <v>3</v>
      </c>
      <c r="E297" s="40"/>
      <c r="F297" s="40"/>
      <c r="G297" s="27">
        <v>8</v>
      </c>
      <c r="H297" s="28" t="s">
        <v>2767</v>
      </c>
      <c r="I297" s="40" t="s">
        <v>2769</v>
      </c>
      <c r="J297" s="40" t="s">
        <v>6</v>
      </c>
      <c r="K297" s="40"/>
      <c r="L297" s="40" t="s">
        <v>5733</v>
      </c>
      <c r="M297" s="27" t="str">
        <f t="shared" si="6"/>
        <v>||</v>
      </c>
      <c r="N297" s="27" cm="1">
        <f t="array" aca="1" ref="N297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97" s="27" t="str" cm="1">
        <f t="array" aca="1" ref="O297" ca="1">IF(AND(TEXT(INDIRECT(ADDRESS(ROW()+1,COLUMN($N$2))),"0")=TEXT(Tableau2[[#This Row],[Number]],"0"),Tableau2[[#This Row],[Number]]&lt;&gt;Tableau2[[#This Row],[Parent]]),"Assembly","Part")</f>
        <v>Part</v>
      </c>
      <c r="P297" s="27" t="str" cm="1">
        <f t="array" ref="P2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NFE25-511M-A2-6</v>
      </c>
      <c r="Q297" s="27" cm="1">
        <f t="array" ref="Q2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R297" s="27" t="str" cm="1">
        <f t="array" aca="1" ref="R297" ca="1">_xlfn.IFS(
  AND(Tableau2[[#This Row],[Category]]="Part",Tableau2[[#This Row],[Is_CreoToOracle]]&lt;&gt;""),INDEX(Tableau_LOTS_2[Gestion SAT],Tableau2[[#This Row],[Is_CreoToOracle]]),
  1,""
  )</f>
        <v>Y</v>
      </c>
      <c r="S297" s="27" t="str" cm="1">
        <f t="array" aca="1" ref="S2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HUA11397</v>
      </c>
      <c r="U297" s="27" t="str" cm="1">
        <f t="array" ref="U297">_xlfn.IFS(
Tableau2[[#This Row],[Is_CreoToOracle]]&lt;&gt;"",INDEX(Tableau_LOTS_2[Description],Tableau2[[#This Row],[Is_CreoToOracle]]),
TRUE,Tableau2[[#This Row],[Name]]
)</f>
        <v>HUA11397 - Washer SD CON SPRG M6 x 12mm x 1.2mm A2 INOX</v>
      </c>
      <c r="V297" s="27" cm="1">
        <f t="array" ref="V2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297" s="27" t="str" cm="1">
        <f t="array" aca="1" ref="W2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97" s="27" t="str">
        <f>TRIM(IF(ISNUMBER(SEARCH(" RAL",Tableau2[[#This Row],[Description]])),MID(Tableau2[[#This Row],[Description]],FIND(" RAL",Tableau2[[#This Row],[Description]]),8),""))</f>
        <v/>
      </c>
      <c r="Y297" s="27" t="str" cm="1">
        <f t="array" aca="1" ref="Y2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7" s="27" t="str" cm="1">
        <f t="array" aca="1" ref="Z2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97" s="27" t="str" cm="1">
        <f t="array" ref="AA297">_xlfn.IFS(
Tableau2[[#This Row],[Is_CreoToOracle]]&lt;&gt;"",INDEX(Tableau_LOTS_2[Critique],Tableau2[[#This Row],[Is_CreoToOracle]]),
TRUE,""
)</f>
        <v/>
      </c>
    </row>
    <row r="298" spans="1:27" s="20" customFormat="1" outlineLevel="2" x14ac:dyDescent="0.25">
      <c r="A298" s="37">
        <v>3</v>
      </c>
      <c r="B298" s="38"/>
      <c r="C298" s="39"/>
      <c r="D298" s="40">
        <v>3</v>
      </c>
      <c r="E298" s="40"/>
      <c r="F298" s="40"/>
      <c r="G298" s="27">
        <v>8</v>
      </c>
      <c r="H298" s="28" t="s">
        <v>2791</v>
      </c>
      <c r="I298" s="40" t="s">
        <v>2793</v>
      </c>
      <c r="J298" s="40" t="s">
        <v>6</v>
      </c>
      <c r="K298" s="40"/>
      <c r="L298" s="40" t="s">
        <v>5611</v>
      </c>
      <c r="M298" s="27" t="str">
        <f t="shared" si="6"/>
        <v>||</v>
      </c>
      <c r="N298" s="27" cm="1">
        <f t="array" aca="1" ref="N298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98" s="27" t="str" cm="1">
        <f t="array" aca="1" ref="O298" ca="1">IF(AND(TEXT(INDIRECT(ADDRESS(ROW()+1,COLUMN($N$2))),"0")=TEXT(Tableau2[[#This Row],[Number]],"0"),Tableau2[[#This Row],[Number]]&lt;&gt;Tableau2[[#This Row],[Parent]]),"Assembly","Part")</f>
        <v>Part</v>
      </c>
      <c r="P298" s="27" t="str" cm="1">
        <f t="array" ref="P29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298" s="27" cm="1">
        <f t="array" ref="Q29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298" s="27" t="str" cm="1">
        <f t="array" aca="1" ref="R298" ca="1">_xlfn.IFS(
  AND(Tableau2[[#This Row],[Category]]="Part",Tableau2[[#This Row],[Is_CreoToOracle]]&lt;&gt;""),INDEX(Tableau_LOTS_2[Gestion SAT],Tableau2[[#This Row],[Is_CreoToOracle]]),
  1,""
  )</f>
        <v>Y</v>
      </c>
      <c r="S298" s="27" t="str" cm="1">
        <f t="array" aca="1" ref="S29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298" s="27" t="str" cm="1">
        <f t="array" ref="U298">_xlfn.IFS(
Tableau2[[#This Row],[Is_CreoToOracle]]&lt;&gt;"",INDEX(Tableau_LOTS_2[Description],Tableau2[[#This Row],[Is_CreoToOracle]]),
TRUE,Tableau2[[#This Row],[Name]]
)</f>
        <v>HUA12624 - Washer PL WSH M6 x 14mm x 1.2mm STL A2K ou VDZ</v>
      </c>
      <c r="V298" s="27" cm="1">
        <f t="array" ref="V29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298" s="27" t="str" cm="1">
        <f t="array" aca="1" ref="W29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98" s="27" t="str">
        <f>TRIM(IF(ISNUMBER(SEARCH(" RAL",Tableau2[[#This Row],[Description]])),MID(Tableau2[[#This Row],[Description]],FIND(" RAL",Tableau2[[#This Row],[Description]]),8),""))</f>
        <v/>
      </c>
      <c r="Y298" s="27" t="str" cm="1">
        <f t="array" aca="1" ref="Y29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8" s="27" t="str" cm="1">
        <f t="array" aca="1" ref="Z29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98" s="27" t="str" cm="1">
        <f t="array" ref="AA298">_xlfn.IFS(
Tableau2[[#This Row],[Is_CreoToOracle]]&lt;&gt;"",INDEX(Tableau_LOTS_2[Critique],Tableau2[[#This Row],[Is_CreoToOracle]]),
TRUE,""
)</f>
        <v/>
      </c>
    </row>
    <row r="299" spans="1:27" s="20" customFormat="1" outlineLevel="2" x14ac:dyDescent="0.25">
      <c r="A299" s="37">
        <v>3</v>
      </c>
      <c r="B299" s="38"/>
      <c r="C299" s="39"/>
      <c r="D299" s="40">
        <v>3</v>
      </c>
      <c r="E299" s="40"/>
      <c r="F299" s="40"/>
      <c r="G299" s="27">
        <v>4</v>
      </c>
      <c r="H299" s="28" t="s">
        <v>2451</v>
      </c>
      <c r="I299" s="40" t="s">
        <v>2453</v>
      </c>
      <c r="J299" s="40" t="s">
        <v>6</v>
      </c>
      <c r="K299" s="40" t="s">
        <v>58</v>
      </c>
      <c r="L299" s="40" t="s">
        <v>5612</v>
      </c>
      <c r="M299" s="27" t="str">
        <f t="shared" si="6"/>
        <v>||</v>
      </c>
      <c r="N299" s="27" cm="1">
        <f t="array" aca="1" ref="N299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99" s="27" t="str" cm="1">
        <f t="array" aca="1" ref="O299" ca="1">IF(AND(TEXT(INDIRECT(ADDRESS(ROW()+1,COLUMN($N$2))),"0")=TEXT(Tableau2[[#This Row],[Number]],"0"),Tableau2[[#This Row],[Number]]&lt;&gt;Tableau2[[#This Row],[Parent]]),"Assembly","Part")</f>
        <v>Part</v>
      </c>
      <c r="P299" s="27" t="str" cm="1">
        <f t="array" ref="P29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ISO4032-M6-A2K-8</v>
      </c>
      <c r="Q299" s="27" cm="1">
        <f t="array" ref="Q29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1276</v>
      </c>
      <c r="R299" s="27" t="str" cm="1">
        <f t="array" aca="1" ref="R299" ca="1">_xlfn.IFS(
  AND(Tableau2[[#This Row],[Category]]="Part",Tableau2[[#This Row],[Is_CreoToOracle]]&lt;&gt;""),INDEX(Tableau_LOTS_2[Gestion SAT],Tableau2[[#This Row],[Is_CreoToOracle]]),
  1,""
  )</f>
        <v>Y</v>
      </c>
      <c r="S299" s="27" t="str" cm="1">
        <f t="array" aca="1" ref="S29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HUA11412</v>
      </c>
      <c r="U299" s="27" t="str" cm="1">
        <f t="array" ref="U299">_xlfn.IFS(
Tableau2[[#This Row],[Is_CreoToOracle]]&lt;&gt;"",INDEX(Tableau_LOTS_2[Description],Tableau2[[#This Row],[Is_CreoToOracle]]),
TRUE,Tableau2[[#This Row],[Name]]
)</f>
        <v>HUA11412 - Nut ISO 4032 M6 STL 8 A2K GALVA</v>
      </c>
      <c r="V299" s="27" cm="1">
        <f t="array" ref="V29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99" s="27" t="str" cm="1">
        <f t="array" aca="1" ref="W29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99" s="27" t="str">
        <f>TRIM(IF(ISNUMBER(SEARCH(" RAL",Tableau2[[#This Row],[Description]])),MID(Tableau2[[#This Row],[Description]],FIND(" RAL",Tableau2[[#This Row],[Description]]),8),""))</f>
        <v/>
      </c>
      <c r="Y299" s="27" t="str" cm="1">
        <f t="array" aca="1" ref="Y29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9" s="27" t="str" cm="1">
        <f t="array" aca="1" ref="Z29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99" s="27" t="str" cm="1">
        <f t="array" ref="AA299">_xlfn.IFS(
Tableau2[[#This Row],[Is_CreoToOracle]]&lt;&gt;"",INDEX(Tableau_LOTS_2[Critique],Tableau2[[#This Row],[Is_CreoToOracle]]),
TRUE,""
)</f>
        <v/>
      </c>
    </row>
    <row r="300" spans="1:27" s="14" customFormat="1" x14ac:dyDescent="0.25">
      <c r="A300" s="32">
        <v>1</v>
      </c>
      <c r="B300" s="34">
        <v>1</v>
      </c>
      <c r="C300" s="34"/>
      <c r="D300" s="34"/>
      <c r="E300" s="34"/>
      <c r="F300" s="34"/>
      <c r="G300" s="15">
        <v>1</v>
      </c>
      <c r="H300" s="29" t="s">
        <v>5932</v>
      </c>
      <c r="I300" s="34" t="s">
        <v>5767</v>
      </c>
      <c r="J300" s="34" t="s">
        <v>6</v>
      </c>
      <c r="K300" s="34"/>
      <c r="L300" s="34" t="s">
        <v>5768</v>
      </c>
      <c r="M300" s="15" t="str">
        <f t="shared" si="6"/>
        <v>||</v>
      </c>
      <c r="N300" s="15" t="str" cm="1">
        <f t="array" aca="1" ref="N300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00" s="15" t="str" cm="1">
        <f t="array" aca="1" ref="O300" ca="1">IF(AND(TEXT(INDIRECT(ADDRESS(ROW()+1,COLUMN($N$2))),"0")=TEXT(Tableau2[[#This Row],[Number]],"0"),Tableau2[[#This Row],[Number]]&lt;&gt;Tableau2[[#This Row],[Parent]]),"Assembly","Part")</f>
        <v>Assembly</v>
      </c>
      <c r="P300" s="15" t="str" cm="1">
        <f t="array" ref="P30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QBOT21000_SE046E</v>
      </c>
      <c r="Q300" s="15" t="str" cm="1">
        <f t="array" ref="Q30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00" s="15" t="str" cm="1">
        <f t="array" aca="1" ref="R300" ca="1">_xlfn.IFS(
  AND(Tableau2[[#This Row],[Category]]="Part",Tableau2[[#This Row],[Is_CreoToOracle]]&lt;&gt;""),INDEX(Tableau_LOTS_2[Gestion SAT],Tableau2[[#This Row],[Is_CreoToOracle]]),
  1,""
  )</f>
        <v/>
      </c>
      <c r="S300" s="15" t="str" cm="1">
        <f t="array" aca="1" ref="S30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0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QBOT21000_SE046E</v>
      </c>
      <c r="U300" s="15" t="str" cm="1">
        <f t="array" ref="U300">_xlfn.IFS(
Tableau2[[#This Row],[Is_CreoToOracle]]&lt;&gt;"",INDEX(Tableau_LOTS_2[Description],Tableau2[[#This Row],[Is_CreoToOracle]]),
TRUE,Tableau2[[#This Row],[Name]]
)</f>
        <v>CX LOAD INTER-CELL SPLICING</v>
      </c>
      <c r="V300" s="15" cm="1">
        <f t="array" ref="V30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00" s="15" t="str" cm="1">
        <f t="array" aca="1" ref="W30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00" s="15" t="str">
        <f>TRIM(IF(ISNUMBER(SEARCH(" RAL",Tableau2[[#This Row],[Description]])),MID(Tableau2[[#This Row],[Description]],FIND(" RAL",Tableau2[[#This Row],[Description]]),8),""))</f>
        <v/>
      </c>
      <c r="Y300" s="15" t="str" cm="1">
        <f t="array" aca="1" ref="Y30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0" s="15" t="str" cm="1">
        <f t="array" aca="1" ref="Z30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00" s="15" t="str" cm="1">
        <f t="array" ref="AA300">_xlfn.IFS(
Tableau2[[#This Row],[Is_CreoToOracle]]&lt;&gt;"",INDEX(Tableau_LOTS_2[Critique],Tableau2[[#This Row],[Is_CreoToOracle]]),
TRUE,""
)</f>
        <v/>
      </c>
    </row>
    <row r="301" spans="1:27" s="14" customFormat="1" outlineLevel="1" x14ac:dyDescent="0.25">
      <c r="A301" s="32">
        <v>2</v>
      </c>
      <c r="B301" s="34"/>
      <c r="C301" s="35">
        <v>2</v>
      </c>
      <c r="D301" s="35"/>
      <c r="E301" s="35"/>
      <c r="F301" s="35"/>
      <c r="G301" s="16">
        <v>3</v>
      </c>
      <c r="H301" s="26" t="s">
        <v>5933</v>
      </c>
      <c r="I301" s="35" t="s">
        <v>5769</v>
      </c>
      <c r="J301" s="46">
        <v>1</v>
      </c>
      <c r="K301" s="35"/>
      <c r="L301" s="35" t="s">
        <v>5770</v>
      </c>
      <c r="M301" s="16" t="str">
        <f t="shared" si="6"/>
        <v>||</v>
      </c>
      <c r="N301" s="16" t="str" cm="1">
        <f t="array" aca="1" ref="N301" ca="1">IFERROR(LOOKUP(2,1/(INDIRECT(ADDRESS(ROW($A$2),COLUMN($A$2))&amp;":"&amp;ADDRESS(ROW(),COLUMN($A$2)))=(Tableau2[[#This Row],[Level]]-1)),INDIRECT(ADDRESS(ROW($H$2),COLUMN($H$2))&amp;":"&amp;ADDRESS(ROW(),COLUMN($H$2)))),"")</f>
        <v>QBOT21000_SE046E</v>
      </c>
      <c r="O301" s="16" t="str" cm="1">
        <f t="array" aca="1" ref="O301" ca="1">IF(AND(TEXT(INDIRECT(ADDRESS(ROW()+1,COLUMN($N$2))),"0")=TEXT(Tableau2[[#This Row],[Number]],"0"),Tableau2[[#This Row],[Number]]&lt;&gt;Tableau2[[#This Row],[Parent]]),"Assembly","Part")</f>
        <v>Assembly</v>
      </c>
      <c r="P301" s="16" t="str" cm="1">
        <f t="array" ref="P30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34413943_SCR</v>
      </c>
      <c r="Q301" s="16" t="str" cm="1">
        <f t="array" ref="Q30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01" s="16" t="str" cm="1">
        <f t="array" aca="1" ref="R301" ca="1">_xlfn.IFS(
  AND(Tableau2[[#This Row],[Category]]="Part",Tableau2[[#This Row],[Is_CreoToOracle]]&lt;&gt;""),INDEX(Tableau_LOTS_2[Gestion SAT],Tableau2[[#This Row],[Is_CreoToOracle]]),
  1,""
  )</f>
        <v/>
      </c>
      <c r="S301" s="16" t="str" cm="1">
        <f t="array" aca="1" ref="S30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1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34413943_SCR</v>
      </c>
      <c r="U301" s="16" t="str" cm="1">
        <f t="array" ref="U301">_xlfn.IFS(
Tableau2[[#This Row],[Is_CreoToOracle]]&lt;&gt;"",INDEX(Tableau_LOTS_2[Description],Tableau2[[#This Row],[Is_CreoToOracle]]),
TRUE,Tableau2[[#This Row],[Name]]
)</f>
        <v>COP 34413943 GVXL UPS LONG FISHPLATE COPPER BAR SCR</v>
      </c>
      <c r="V301" s="16" cm="1">
        <f t="array" ref="V30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01" s="16" t="str" cm="1">
        <f t="array" aca="1" ref="W30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01" s="16" t="str">
        <f>TRIM(IF(ISNUMBER(SEARCH(" RAL",Tableau2[[#This Row],[Description]])),MID(Tableau2[[#This Row],[Description]],FIND(" RAL",Tableau2[[#This Row],[Description]]),8),""))</f>
        <v/>
      </c>
      <c r="Y301" s="16" t="str" cm="1">
        <f t="array" aca="1" ref="Y30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1" s="16" t="str" cm="1">
        <f t="array" aca="1" ref="Z30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01" s="16" t="str" cm="1">
        <f t="array" ref="AA301">_xlfn.IFS(
Tableau2[[#This Row],[Is_CreoToOracle]]&lt;&gt;"",INDEX(Tableau_LOTS_2[Critique],Tableau2[[#This Row],[Is_CreoToOracle]]),
TRUE,""
)</f>
        <v/>
      </c>
    </row>
    <row r="302" spans="1:27" s="20" customFormat="1" outlineLevel="2" x14ac:dyDescent="0.25">
      <c r="A302" s="37">
        <v>3</v>
      </c>
      <c r="B302" s="38"/>
      <c r="C302" s="39"/>
      <c r="D302" s="40">
        <v>3</v>
      </c>
      <c r="E302" s="40"/>
      <c r="F302" s="40"/>
      <c r="G302" s="27">
        <v>3</v>
      </c>
      <c r="H302" s="28">
        <v>34413943</v>
      </c>
      <c r="I302" s="40" t="s">
        <v>5771</v>
      </c>
      <c r="J302" s="44">
        <v>1</v>
      </c>
      <c r="K302" s="40" t="s">
        <v>3609</v>
      </c>
      <c r="L302" s="40" t="s">
        <v>5772</v>
      </c>
      <c r="M302" s="27" t="str">
        <f t="shared" si="6"/>
        <v>||</v>
      </c>
      <c r="N302" s="27" t="str" cm="1">
        <f t="array" aca="1" ref="N302" ca="1">IFERROR(LOOKUP(2,1/(INDIRECT(ADDRESS(ROW($A$2),COLUMN($A$2))&amp;":"&amp;ADDRESS(ROW(),COLUMN($A$2)))=(Tableau2[[#This Row],[Level]]-1)),INDIRECT(ADDRESS(ROW($H$2),COLUMN($H$2))&amp;":"&amp;ADDRESS(ROW(),COLUMN($H$2)))),"")</f>
        <v>34413943_SCR</v>
      </c>
      <c r="O302" s="27" t="str" cm="1">
        <f t="array" aca="1" ref="O302" ca="1">IF(AND(TEXT(INDIRECT(ADDRESS(ROW()+1,COLUMN($N$2))),"0")=TEXT(Tableau2[[#This Row],[Number]],"0"),Tableau2[[#This Row],[Number]]&lt;&gt;Tableau2[[#This Row],[Parent]]),"Assembly","Part")</f>
        <v>Part</v>
      </c>
      <c r="P302" s="27" cm="1">
        <f t="array" ref="P30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34413943</v>
      </c>
      <c r="Q302" s="27" t="str" cm="1">
        <f t="array" ref="Q30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02" s="27" t="str" cm="1">
        <f t="array" aca="1" ref="R302" ca="1">_xlfn.IFS(
  AND(Tableau2[[#This Row],[Category]]="Part",Tableau2[[#This Row],[Is_CreoToOracle]]&lt;&gt;""),INDEX(Tableau_LOTS_2[Gestion SAT],Tableau2[[#This Row],[Is_CreoToOracle]]),
  1,""
  )</f>
        <v/>
      </c>
      <c r="S302" s="27" t="str" cm="1">
        <f t="array" aca="1" ref="S30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34413943_01</v>
      </c>
      <c r="U302" s="27" t="str" cm="1">
        <f t="array" ref="U302">_xlfn.IFS(
Tableau2[[#This Row],[Is_CreoToOracle]]&lt;&gt;"",INDEX(Tableau_LOTS_2[Description],Tableau2[[#This Row],[Is_CreoToOracle]]),
TRUE,Tableau2[[#This Row],[Name]]
)</f>
        <v>COP 34413943 GVXL UPS LONG FISHPLATE COPPER BAR</v>
      </c>
      <c r="V302" s="27" cm="1">
        <f t="array" ref="V30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02" s="27" t="str" cm="1">
        <f t="array" aca="1" ref="W30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302" s="27" t="str">
        <f>TRIM(IF(ISNUMBER(SEARCH(" RAL",Tableau2[[#This Row],[Description]])),MID(Tableau2[[#This Row],[Description]],FIND(" RAL",Tableau2[[#This Row],[Description]]),8),""))</f>
        <v/>
      </c>
      <c r="Y302" s="27" t="str" cm="1">
        <f t="array" aca="1" ref="Y30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302" s="27" t="str" cm="1">
        <f t="array" aca="1" ref="Z30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02" s="27" t="str" cm="1">
        <f t="array" ref="AA302">_xlfn.IFS(
Tableau2[[#This Row],[Is_CreoToOracle]]&lt;&gt;"",INDEX(Tableau_LOTS_2[Critique],Tableau2[[#This Row],[Is_CreoToOracle]]),
TRUE,""
)</f>
        <v/>
      </c>
    </row>
    <row r="303" spans="1:27" s="20" customFormat="1" outlineLevel="2" x14ac:dyDescent="0.25">
      <c r="A303" s="37">
        <v>3</v>
      </c>
      <c r="B303" s="38"/>
      <c r="C303" s="39"/>
      <c r="D303" s="40">
        <v>3</v>
      </c>
      <c r="E303" s="40"/>
      <c r="F303" s="40"/>
      <c r="G303" s="27">
        <v>9</v>
      </c>
      <c r="H303" s="28" t="s">
        <v>2210</v>
      </c>
      <c r="I303" s="40" t="s">
        <v>5773</v>
      </c>
      <c r="J303" s="40" t="s">
        <v>6</v>
      </c>
      <c r="K303" s="40" t="s">
        <v>3724</v>
      </c>
      <c r="L303" s="40" t="s">
        <v>5774</v>
      </c>
      <c r="M303" s="27" t="str">
        <f t="shared" si="6"/>
        <v>||</v>
      </c>
      <c r="N303" s="27" t="str" cm="1">
        <f t="array" aca="1" ref="N303" ca="1">IFERROR(LOOKUP(2,1/(INDIRECT(ADDRESS(ROW($A$2),COLUMN($A$2))&amp;":"&amp;ADDRESS(ROW(),COLUMN($A$2)))=(Tableau2[[#This Row],[Level]]-1)),INDIRECT(ADDRESS(ROW($H$2),COLUMN($H$2))&amp;":"&amp;ADDRESS(ROW(),COLUMN($H$2)))),"")</f>
        <v>34413943_SCR</v>
      </c>
      <c r="O303" s="27" t="str" cm="1">
        <f t="array" aca="1" ref="O303" ca="1">IF(AND(TEXT(INDIRECT(ADDRESS(ROW()+1,COLUMN($N$2))),"0")=TEXT(Tableau2[[#This Row],[Number]],"0"),Tableau2[[#This Row],[Number]]&lt;&gt;Tableau2[[#This Row],[Parent]]),"Assembly","Part")</f>
        <v>Part</v>
      </c>
      <c r="P303" s="27" t="str" cm="1">
        <f t="array" ref="P30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Q303" s="27" cm="1">
        <f t="array" ref="Q30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R303" s="27" t="str" cm="1">
        <f t="array" aca="1" ref="R303" ca="1">_xlfn.IFS(
  AND(Tableau2[[#This Row],[Category]]="Part",Tableau2[[#This Row],[Is_CreoToOracle]]&lt;&gt;""),INDEX(Tableau_LOTS_2[Gestion SAT],Tableau2[[#This Row],[Is_CreoToOracle]]),
  1,""
  )</f>
        <v>Y</v>
      </c>
      <c r="S303" s="27" t="str" cm="1">
        <f t="array" aca="1" ref="S30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U303" s="27" t="str" cm="1">
        <f t="array" ref="U303">_xlfn.IFS(
Tableau2[[#This Row],[Is_CreoToOracle]]&lt;&gt;"",INDEX(Tableau_LOTS_2[Description],Tableau2[[#This Row],[Is_CreoToOracle]]),
TRUE,Tableau2[[#This Row],[Name]]
)</f>
        <v>HUA13747 - Screw MSC HXG ISO4017-M10X35-A2K-8_8 ou VDZ STL</v>
      </c>
      <c r="V303" s="27" cm="1">
        <f t="array" ref="V30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303" s="27" t="str" cm="1">
        <f t="array" aca="1" ref="W30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03" s="27" t="str">
        <f>TRIM(IF(ISNUMBER(SEARCH(" RAL",Tableau2[[#This Row],[Description]])),MID(Tableau2[[#This Row],[Description]],FIND(" RAL",Tableau2[[#This Row],[Description]]),8),""))</f>
        <v/>
      </c>
      <c r="Y303" s="27" t="str" cm="1">
        <f t="array" aca="1" ref="Y30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3" s="27" t="str" cm="1">
        <f t="array" aca="1" ref="Z30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03" s="27" t="str" cm="1">
        <f t="array" ref="AA303">_xlfn.IFS(
Tableau2[[#This Row],[Is_CreoToOracle]]&lt;&gt;"",INDEX(Tableau_LOTS_2[Critique],Tableau2[[#This Row],[Is_CreoToOracle]]),
TRUE,""
)</f>
        <v/>
      </c>
    </row>
    <row r="304" spans="1:27" s="20" customFormat="1" outlineLevel="2" x14ac:dyDescent="0.25">
      <c r="A304" s="37">
        <v>3</v>
      </c>
      <c r="B304" s="38"/>
      <c r="C304" s="39"/>
      <c r="D304" s="40">
        <v>3</v>
      </c>
      <c r="E304" s="40"/>
      <c r="F304" s="40"/>
      <c r="G304" s="27">
        <v>9</v>
      </c>
      <c r="H304" s="28" t="s">
        <v>2751</v>
      </c>
      <c r="I304" s="40" t="s">
        <v>2753</v>
      </c>
      <c r="J304" s="40" t="s">
        <v>6</v>
      </c>
      <c r="K304" s="40"/>
      <c r="L304" s="40" t="s">
        <v>5628</v>
      </c>
      <c r="M304" s="27" t="str">
        <f t="shared" si="6"/>
        <v>||</v>
      </c>
      <c r="N304" s="27" t="str" cm="1">
        <f t="array" aca="1" ref="N304" ca="1">IFERROR(LOOKUP(2,1/(INDIRECT(ADDRESS(ROW($A$2),COLUMN($A$2))&amp;":"&amp;ADDRESS(ROW(),COLUMN($A$2)))=(Tableau2[[#This Row],[Level]]-1)),INDIRECT(ADDRESS(ROW($H$2),COLUMN($H$2))&amp;":"&amp;ADDRESS(ROW(),COLUMN($H$2)))),"")</f>
        <v>34413943_SCR</v>
      </c>
      <c r="O304" s="27" t="str" cm="1">
        <f t="array" aca="1" ref="O304" ca="1">IF(AND(TEXT(INDIRECT(ADDRESS(ROW()+1,COLUMN($N$2))),"0")=TEXT(Tableau2[[#This Row],[Number]],"0"),Tableau2[[#This Row],[Number]]&lt;&gt;Tableau2[[#This Row],[Parent]]),"Assembly","Part")</f>
        <v>Part</v>
      </c>
      <c r="P304" s="27" t="str" cm="1">
        <f t="array" ref="P30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304" s="27" cm="1">
        <f t="array" ref="Q30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304" s="27" t="str" cm="1">
        <f t="array" aca="1" ref="R304" ca="1">_xlfn.IFS(
  AND(Tableau2[[#This Row],[Category]]="Part",Tableau2[[#This Row],[Is_CreoToOracle]]&lt;&gt;""),INDEX(Tableau_LOTS_2[Gestion SAT],Tableau2[[#This Row],[Is_CreoToOracle]]),
  1,""
  )</f>
        <v>Y</v>
      </c>
      <c r="S304" s="27" t="str" cm="1">
        <f t="array" aca="1" ref="S30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304" s="27" t="str" cm="1">
        <f t="array" ref="U304">_xlfn.IFS(
Tableau2[[#This Row],[Is_CreoToOracle]]&lt;&gt;"",INDEX(Tableau_LOTS_2[Description],Tableau2[[#This Row],[Is_CreoToOracle]]),
TRUE,Tableau2[[#This Row],[Name]]
)</f>
        <v>HUA12590 - Washer SD CON SPRG M10 x 22mm x 1.6mm A2 INOX</v>
      </c>
      <c r="V304" s="27" cm="1">
        <f t="array" ref="V30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304" s="27" t="str" cm="1">
        <f t="array" aca="1" ref="W30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04" s="27" t="str">
        <f>TRIM(IF(ISNUMBER(SEARCH(" RAL",Tableau2[[#This Row],[Description]])),MID(Tableau2[[#This Row],[Description]],FIND(" RAL",Tableau2[[#This Row],[Description]]),8),""))</f>
        <v/>
      </c>
      <c r="Y304" s="27" t="str" cm="1">
        <f t="array" aca="1" ref="Y30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4" s="27" t="str" cm="1">
        <f t="array" aca="1" ref="Z30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04" s="27" t="str" cm="1">
        <f t="array" ref="AA304">_xlfn.IFS(
Tableau2[[#This Row],[Is_CreoToOracle]]&lt;&gt;"",INDEX(Tableau_LOTS_2[Critique],Tableau2[[#This Row],[Is_CreoToOracle]]),
TRUE,""
)</f>
        <v/>
      </c>
    </row>
    <row r="305" spans="1:27" s="20" customFormat="1" outlineLevel="2" x14ac:dyDescent="0.25">
      <c r="A305" s="37">
        <v>3</v>
      </c>
      <c r="B305" s="38"/>
      <c r="C305" s="39"/>
      <c r="D305" s="40">
        <v>3</v>
      </c>
      <c r="E305" s="40"/>
      <c r="F305" s="40"/>
      <c r="G305" s="27">
        <v>15</v>
      </c>
      <c r="H305" s="28" t="s">
        <v>2775</v>
      </c>
      <c r="I305" s="40" t="s">
        <v>2776</v>
      </c>
      <c r="J305" s="40" t="s">
        <v>6</v>
      </c>
      <c r="K305" s="40"/>
      <c r="L305" s="40" t="s">
        <v>5577</v>
      </c>
      <c r="M305" s="27" t="str">
        <f t="shared" si="6"/>
        <v>||</v>
      </c>
      <c r="N305" s="27" t="str" cm="1">
        <f t="array" aca="1" ref="N305" ca="1">IFERROR(LOOKUP(2,1/(INDIRECT(ADDRESS(ROW($A$2),COLUMN($A$2))&amp;":"&amp;ADDRESS(ROW(),COLUMN($A$2)))=(Tableau2[[#This Row],[Level]]-1)),INDIRECT(ADDRESS(ROW($H$2),COLUMN($H$2))&amp;":"&amp;ADDRESS(ROW(),COLUMN($H$2)))),"")</f>
        <v>34413943_SCR</v>
      </c>
      <c r="O305" s="27" t="str" cm="1">
        <f t="array" aca="1" ref="O305" ca="1">IF(AND(TEXT(INDIRECT(ADDRESS(ROW()+1,COLUMN($N$2))),"0")=TEXT(Tableau2[[#This Row],[Number]],"0"),Tableau2[[#This Row],[Number]]&lt;&gt;Tableau2[[#This Row],[Parent]]),"Assembly","Part")</f>
        <v>Part</v>
      </c>
      <c r="P305" s="27" t="str" cm="1">
        <f t="array" ref="P30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305" s="27" cm="1">
        <f t="array" ref="Q30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305" s="27" t="str" cm="1">
        <f t="array" aca="1" ref="R305" ca="1">_xlfn.IFS(
  AND(Tableau2[[#This Row],[Category]]="Part",Tableau2[[#This Row],[Is_CreoToOracle]]&lt;&gt;""),INDEX(Tableau_LOTS_2[Gestion SAT],Tableau2[[#This Row],[Is_CreoToOracle]]),
  1,""
  )</f>
        <v/>
      </c>
      <c r="S305" s="27" t="str" cm="1">
        <f t="array" aca="1" ref="S30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305" s="27" t="str" cm="1">
        <f t="array" ref="U305">_xlfn.IFS(
Tableau2[[#This Row],[Is_CreoToOracle]]&lt;&gt;"",INDEX(Tableau_LOTS_2[Description],Tableau2[[#This Row],[Is_CreoToOracle]]),
TRUE,Tableau2[[#This Row],[Name]]
)</f>
        <v>1503856 - Washer PL WSH M10 x 20mm x 2mm STL A2K ou VDZ</v>
      </c>
      <c r="V305" s="27" cm="1">
        <f t="array" ref="V30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15</v>
      </c>
      <c r="W305" s="27" t="str" cm="1">
        <f t="array" aca="1" ref="W30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05" s="27" t="str">
        <f>TRIM(IF(ISNUMBER(SEARCH(" RAL",Tableau2[[#This Row],[Description]])),MID(Tableau2[[#This Row],[Description]],FIND(" RAL",Tableau2[[#This Row],[Description]]),8),""))</f>
        <v/>
      </c>
      <c r="Y305" s="27" t="str" cm="1">
        <f t="array" aca="1" ref="Y30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5" s="27" t="str" cm="1">
        <f t="array" aca="1" ref="Z30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05" s="27" t="str" cm="1">
        <f t="array" ref="AA305">_xlfn.IFS(
Tableau2[[#This Row],[Is_CreoToOracle]]&lt;&gt;"",INDEX(Tableau_LOTS_2[Critique],Tableau2[[#This Row],[Is_CreoToOracle]]),
TRUE,""
)</f>
        <v/>
      </c>
    </row>
    <row r="306" spans="1:27" s="20" customFormat="1" outlineLevel="2" x14ac:dyDescent="0.25">
      <c r="A306" s="37">
        <v>3</v>
      </c>
      <c r="B306" s="38"/>
      <c r="C306" s="39"/>
      <c r="D306" s="40">
        <v>3</v>
      </c>
      <c r="E306" s="40"/>
      <c r="F306" s="40"/>
      <c r="G306" s="27">
        <v>6</v>
      </c>
      <c r="H306" s="28" t="s">
        <v>2206</v>
      </c>
      <c r="I306" s="40" t="s">
        <v>5575</v>
      </c>
      <c r="J306" s="40" t="s">
        <v>6</v>
      </c>
      <c r="K306" s="40" t="s">
        <v>3724</v>
      </c>
      <c r="L306" s="40" t="s">
        <v>5576</v>
      </c>
      <c r="M306" s="27" t="str">
        <f t="shared" si="6"/>
        <v>||</v>
      </c>
      <c r="N306" s="27" t="str" cm="1">
        <f t="array" aca="1" ref="N306" ca="1">IFERROR(LOOKUP(2,1/(INDIRECT(ADDRESS(ROW($A$2),COLUMN($A$2))&amp;":"&amp;ADDRESS(ROW(),COLUMN($A$2)))=(Tableau2[[#This Row],[Level]]-1)),INDIRECT(ADDRESS(ROW($H$2),COLUMN($H$2))&amp;":"&amp;ADDRESS(ROW(),COLUMN($H$2)))),"")</f>
        <v>34413943_SCR</v>
      </c>
      <c r="O306" s="27" t="str" cm="1">
        <f t="array" aca="1" ref="O306" ca="1">IF(AND(TEXT(INDIRECT(ADDRESS(ROW()+1,COLUMN($N$2))),"0")=TEXT(Tableau2[[#This Row],[Number]],"0"),Tableau2[[#This Row],[Number]]&lt;&gt;Tableau2[[#This Row],[Parent]]),"Assembly","Part")</f>
        <v>Part</v>
      </c>
      <c r="P306" s="27" t="str" cm="1">
        <f t="array" ref="P30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306" s="27" cm="1">
        <f t="array" ref="Q30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306" s="27" t="str" cm="1">
        <f t="array" aca="1" ref="R306" ca="1">_xlfn.IFS(
  AND(Tableau2[[#This Row],[Category]]="Part",Tableau2[[#This Row],[Is_CreoToOracle]]&lt;&gt;""),INDEX(Tableau_LOTS_2[Gestion SAT],Tableau2[[#This Row],[Is_CreoToOracle]]),
  1,""
  )</f>
        <v>Y</v>
      </c>
      <c r="S306" s="27" t="str" cm="1">
        <f t="array" aca="1" ref="S30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306" s="27" t="str" cm="1">
        <f t="array" ref="U306">_xlfn.IFS(
Tableau2[[#This Row],[Is_CreoToOracle]]&lt;&gt;"",INDEX(Tableau_LOTS_2[Description],Tableau2[[#This Row],[Is_CreoToOracle]]),
TRUE,Tableau2[[#This Row],[Name]]
)</f>
        <v>HUA12374 - Screw MSC HXG ISO4017-M10X30-A2K-8_8 ou VDZ STL</v>
      </c>
      <c r="V306" s="27" cm="1">
        <f t="array" ref="V30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306" s="27" t="str" cm="1">
        <f t="array" aca="1" ref="W30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06" s="27" t="str">
        <f>TRIM(IF(ISNUMBER(SEARCH(" RAL",Tableau2[[#This Row],[Description]])),MID(Tableau2[[#This Row],[Description]],FIND(" RAL",Tableau2[[#This Row],[Description]]),8),""))</f>
        <v/>
      </c>
      <c r="Y306" s="27" t="str" cm="1">
        <f t="array" aca="1" ref="Y30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6" s="27" t="str" cm="1">
        <f t="array" aca="1" ref="Z30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06" s="27" t="str" cm="1">
        <f t="array" ref="AA306">_xlfn.IFS(
Tableau2[[#This Row],[Is_CreoToOracle]]&lt;&gt;"",INDEX(Tableau_LOTS_2[Critique],Tableau2[[#This Row],[Is_CreoToOracle]]),
TRUE,""
)</f>
        <v/>
      </c>
    </row>
    <row r="307" spans="1:27" s="14" customFormat="1" outlineLevel="1" x14ac:dyDescent="0.25">
      <c r="A307" s="32">
        <v>2</v>
      </c>
      <c r="B307" s="34"/>
      <c r="C307" s="35">
        <v>2</v>
      </c>
      <c r="D307" s="35"/>
      <c r="E307" s="35"/>
      <c r="F307" s="35"/>
      <c r="G307" s="16">
        <v>3</v>
      </c>
      <c r="H307" s="26" t="s">
        <v>5907</v>
      </c>
      <c r="I307" s="35" t="s">
        <v>5674</v>
      </c>
      <c r="J307" s="46" t="s">
        <v>6</v>
      </c>
      <c r="K307" s="35"/>
      <c r="L307" s="35" t="s">
        <v>5675</v>
      </c>
      <c r="M307" s="16" t="str">
        <f t="shared" si="6"/>
        <v>||</v>
      </c>
      <c r="N307" s="16" t="str" cm="1">
        <f t="array" aca="1" ref="N307" ca="1">IFERROR(LOOKUP(2,1/(INDIRECT(ADDRESS(ROW($A$2),COLUMN($A$2))&amp;":"&amp;ADDRESS(ROW(),COLUMN($A$2)))=(Tableau2[[#This Row],[Level]]-1)),INDIRECT(ADDRESS(ROW($H$2),COLUMN($H$2))&amp;":"&amp;ADDRESS(ROW(),COLUMN($H$2)))),"")</f>
        <v>QBOT21000_SE046E</v>
      </c>
      <c r="O307" s="16" t="str" cm="1">
        <f t="array" aca="1" ref="O307" ca="1">IF(AND(TEXT(INDIRECT(ADDRESS(ROW()+1,COLUMN($N$2))),"0")=TEXT(Tableau2[[#This Row],[Number]],"0"),Tableau2[[#This Row],[Number]]&lt;&gt;Tableau2[[#This Row],[Parent]]),"Assembly","Part")</f>
        <v>Assembly</v>
      </c>
      <c r="P307" s="16" t="str" cm="1">
        <f t="array" ref="P30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34413999_SCR</v>
      </c>
      <c r="Q307" s="16" t="str" cm="1">
        <f t="array" ref="Q30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07" s="16" t="str" cm="1">
        <f t="array" aca="1" ref="R307" ca="1">_xlfn.IFS(
  AND(Tableau2[[#This Row],[Category]]="Part",Tableau2[[#This Row],[Is_CreoToOracle]]&lt;&gt;""),INDEX(Tableau_LOTS_2[Gestion SAT],Tableau2[[#This Row],[Is_CreoToOracle]]),
  1,""
  )</f>
        <v/>
      </c>
      <c r="S307" s="16" t="str" cm="1">
        <f t="array" aca="1" ref="S30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34413999_SCR</v>
      </c>
      <c r="U307" s="16" t="str" cm="1">
        <f t="array" ref="U307">_xlfn.IFS(
Tableau2[[#This Row],[Is_CreoToOracle]]&lt;&gt;"",INDEX(Tableau_LOTS_2[Description],Tableau2[[#This Row],[Is_CreoToOracle]]),
TRUE,Tableau2[[#This Row],[Name]]
)</f>
        <v>34413999_scr</v>
      </c>
      <c r="V307" s="16" cm="1">
        <f t="array" ref="V30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07" s="16" t="str" cm="1">
        <f t="array" aca="1" ref="W30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07" s="16" t="str">
        <f>TRIM(IF(ISNUMBER(SEARCH(" RAL",Tableau2[[#This Row],[Description]])),MID(Tableau2[[#This Row],[Description]],FIND(" RAL",Tableau2[[#This Row],[Description]]),8),""))</f>
        <v/>
      </c>
      <c r="Y307" s="16" t="str" cm="1">
        <f t="array" aca="1" ref="Y30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7" s="16" t="str" cm="1">
        <f t="array" aca="1" ref="Z30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07" s="16" t="str" cm="1">
        <f t="array" ref="AA307">_xlfn.IFS(
Tableau2[[#This Row],[Is_CreoToOracle]]&lt;&gt;"",INDEX(Tableau_LOTS_2[Critique],Tableau2[[#This Row],[Is_CreoToOracle]]),
TRUE,""
)</f>
        <v/>
      </c>
    </row>
    <row r="308" spans="1:27" s="20" customFormat="1" outlineLevel="2" x14ac:dyDescent="0.25">
      <c r="A308" s="37">
        <v>3</v>
      </c>
      <c r="B308" s="38"/>
      <c r="C308" s="39"/>
      <c r="D308" s="40">
        <v>3</v>
      </c>
      <c r="E308" s="40"/>
      <c r="F308" s="40"/>
      <c r="G308" s="27">
        <v>3</v>
      </c>
      <c r="H308" s="28">
        <v>34413999</v>
      </c>
      <c r="I308" s="40" t="s">
        <v>5676</v>
      </c>
      <c r="J308" s="44">
        <v>1</v>
      </c>
      <c r="K308" s="40" t="s">
        <v>3647</v>
      </c>
      <c r="L308" s="40" t="s">
        <v>5677</v>
      </c>
      <c r="M308" s="27" t="str">
        <f t="shared" ref="M308:M346" si="7">"||"</f>
        <v>||</v>
      </c>
      <c r="N308" s="27" t="str" cm="1">
        <f t="array" aca="1" ref="N308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308" s="27" t="str" cm="1">
        <f t="array" aca="1" ref="O308" ca="1">IF(AND(TEXT(INDIRECT(ADDRESS(ROW()+1,COLUMN($N$2))),"0")=TEXT(Tableau2[[#This Row],[Number]],"0"),Tableau2[[#This Row],[Number]]&lt;&gt;Tableau2[[#This Row],[Parent]]),"Assembly","Part")</f>
        <v>Part</v>
      </c>
      <c r="P308" s="27" cm="1">
        <f t="array" ref="P30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</v>
      </c>
      <c r="Q308" s="27" t="str" cm="1">
        <f t="array" ref="Q30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08" s="27" t="str" cm="1">
        <f t="array" aca="1" ref="R308" ca="1">_xlfn.IFS(
  AND(Tableau2[[#This Row],[Category]]="Part",Tableau2[[#This Row],[Is_CreoToOracle]]&lt;&gt;""),INDEX(Tableau_LOTS_2[Gestion SAT],Tableau2[[#This Row],[Is_CreoToOracle]]),
  1,""
  )</f>
        <v/>
      </c>
      <c r="S308" s="27" t="str" cm="1">
        <f t="array" aca="1" ref="S30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34413999_01</v>
      </c>
      <c r="U308" s="27" t="str" cm="1">
        <f t="array" ref="U308">_xlfn.IFS(
Tableau2[[#This Row],[Is_CreoToOracle]]&lt;&gt;"",INDEX(Tableau_LOTS_2[Description],Tableau2[[#This Row],[Is_CreoToOracle]]),
TRUE,Tableau2[[#This Row],[Name]]
)</f>
        <v>SMT 34413999 GVXL UPS 1250kVA</v>
      </c>
      <c r="V308" s="27" cm="1">
        <f t="array" ref="V30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08" s="27" t="str" cm="1">
        <f t="array" aca="1" ref="W30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08" s="27" t="str">
        <f>TRIM(IF(ISNUMBER(SEARCH(" RAL",Tableau2[[#This Row],[Description]])),MID(Tableau2[[#This Row],[Description]],FIND(" RAL",Tableau2[[#This Row],[Description]]),8),""))</f>
        <v/>
      </c>
      <c r="Y308" s="27" t="str" cm="1">
        <f t="array" aca="1" ref="Y30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08" s="27" t="str" cm="1">
        <f t="array" aca="1" ref="Z30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08" s="27" t="str" cm="1">
        <f t="array" ref="AA308">_xlfn.IFS(
Tableau2[[#This Row],[Is_CreoToOracle]]&lt;&gt;"",INDEX(Tableau_LOTS_2[Critique],Tableau2[[#This Row],[Is_CreoToOracle]]),
TRUE,""
)</f>
        <v/>
      </c>
    </row>
    <row r="309" spans="1:27" s="20" customFormat="1" outlineLevel="2" x14ac:dyDescent="0.25">
      <c r="A309" s="37">
        <v>3</v>
      </c>
      <c r="B309" s="38"/>
      <c r="C309" s="39"/>
      <c r="D309" s="40">
        <v>3</v>
      </c>
      <c r="E309" s="40"/>
      <c r="F309" s="40"/>
      <c r="G309" s="27">
        <v>9</v>
      </c>
      <c r="H309" s="28" t="s">
        <v>2775</v>
      </c>
      <c r="I309" s="40" t="s">
        <v>2776</v>
      </c>
      <c r="J309" s="40" t="s">
        <v>6</v>
      </c>
      <c r="K309" s="40"/>
      <c r="L309" s="40" t="s">
        <v>5577</v>
      </c>
      <c r="M309" s="27" t="str">
        <f t="shared" si="7"/>
        <v>||</v>
      </c>
      <c r="N309" s="27" t="str" cm="1">
        <f t="array" aca="1" ref="N309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309" s="27" t="str" cm="1">
        <f t="array" aca="1" ref="O309" ca="1">IF(AND(TEXT(INDIRECT(ADDRESS(ROW()+1,COLUMN($N$2))),"0")=TEXT(Tableau2[[#This Row],[Number]],"0"),Tableau2[[#This Row],[Number]]&lt;&gt;Tableau2[[#This Row],[Parent]]),"Assembly","Part")</f>
        <v>Part</v>
      </c>
      <c r="P309" s="27" t="str" cm="1">
        <f t="array" ref="P30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309" s="27" cm="1">
        <f t="array" ref="Q30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309" s="27" t="str" cm="1">
        <f t="array" aca="1" ref="R309" ca="1">_xlfn.IFS(
  AND(Tableau2[[#This Row],[Category]]="Part",Tableau2[[#This Row],[Is_CreoToOracle]]&lt;&gt;""),INDEX(Tableau_LOTS_2[Gestion SAT],Tableau2[[#This Row],[Is_CreoToOracle]]),
  1,""
  )</f>
        <v/>
      </c>
      <c r="S309" s="27" t="str" cm="1">
        <f t="array" aca="1" ref="S30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309" s="27" t="str" cm="1">
        <f t="array" ref="U309">_xlfn.IFS(
Tableau2[[#This Row],[Is_CreoToOracle]]&lt;&gt;"",INDEX(Tableau_LOTS_2[Description],Tableau2[[#This Row],[Is_CreoToOracle]]),
TRUE,Tableau2[[#This Row],[Name]]
)</f>
        <v>1503856 - Washer PL WSH M10 x 20mm x 2mm STL A2K ou VDZ</v>
      </c>
      <c r="V309" s="27" cm="1">
        <f t="array" ref="V30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309" s="27" t="str" cm="1">
        <f t="array" aca="1" ref="W30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09" s="27" t="str">
        <f>TRIM(IF(ISNUMBER(SEARCH(" RAL",Tableau2[[#This Row],[Description]])),MID(Tableau2[[#This Row],[Description]],FIND(" RAL",Tableau2[[#This Row],[Description]]),8),""))</f>
        <v/>
      </c>
      <c r="Y309" s="27" t="str" cm="1">
        <f t="array" aca="1" ref="Y30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9" s="27" t="str" cm="1">
        <f t="array" aca="1" ref="Z30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09" s="27" t="str" cm="1">
        <f t="array" ref="AA309">_xlfn.IFS(
Tableau2[[#This Row],[Is_CreoToOracle]]&lt;&gt;"",INDEX(Tableau_LOTS_2[Critique],Tableau2[[#This Row],[Is_CreoToOracle]]),
TRUE,""
)</f>
        <v/>
      </c>
    </row>
    <row r="310" spans="1:27" s="20" customFormat="1" outlineLevel="2" x14ac:dyDescent="0.25">
      <c r="A310" s="37">
        <v>3</v>
      </c>
      <c r="B310" s="38"/>
      <c r="C310" s="39"/>
      <c r="D310" s="40">
        <v>3</v>
      </c>
      <c r="E310" s="40"/>
      <c r="F310" s="40"/>
      <c r="G310" s="27">
        <v>9</v>
      </c>
      <c r="H310" s="28" t="s">
        <v>3372</v>
      </c>
      <c r="I310" s="40" t="s">
        <v>5678</v>
      </c>
      <c r="J310" s="40" t="s">
        <v>6</v>
      </c>
      <c r="K310" s="40" t="s">
        <v>58</v>
      </c>
      <c r="L310" s="40" t="s">
        <v>5679</v>
      </c>
      <c r="M310" s="27" t="str">
        <f t="shared" si="7"/>
        <v>||</v>
      </c>
      <c r="N310" s="27" t="str" cm="1">
        <f t="array" aca="1" ref="N310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310" s="27" t="str" cm="1">
        <f t="array" aca="1" ref="O310" ca="1">IF(AND(TEXT(INDIRECT(ADDRESS(ROW()+1,COLUMN($N$2))),"0")=TEXT(Tableau2[[#This Row],[Number]],"0"),Tableau2[[#This Row],[Number]]&lt;&gt;Tableau2[[#This Row],[Parent]]),"Assembly","Part")</f>
        <v>Part</v>
      </c>
      <c r="P310" s="27" t="str" cm="1">
        <f t="array" ref="P3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310" s="27" cm="1">
        <f t="array" ref="Q3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310" s="27" t="str" cm="1">
        <f t="array" aca="1" ref="R310" ca="1">_xlfn.IFS(
  AND(Tableau2[[#This Row],[Category]]="Part",Tableau2[[#This Row],[Is_CreoToOracle]]&lt;&gt;""),INDEX(Tableau_LOTS_2[Gestion SAT],Tableau2[[#This Row],[Is_CreoToOracle]]),
  1,""
  )</f>
        <v/>
      </c>
      <c r="S310" s="27" t="str" cm="1">
        <f t="array" aca="1" ref="S31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310" s="27" t="str" cm="1">
        <f t="array" ref="U310">_xlfn.IFS(
Tableau2[[#This Row],[Is_CreoToOracle]]&lt;&gt;"",INDEX(Tableau_LOTS_2[Description],Tableau2[[#This Row],[Is_CreoToOracle]]),
TRUE,Tableau2[[#This Row],[Name]]
)</f>
        <v>TOWLOK ECROU+RONDELLE AUTOFREINE IMPERDABLE AC-ZI M10</v>
      </c>
      <c r="V310" s="27" cm="1">
        <f t="array" ref="V3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310" s="27" t="str" cm="1">
        <f t="array" aca="1" ref="W3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10" s="27" t="str">
        <f>TRIM(IF(ISNUMBER(SEARCH(" RAL",Tableau2[[#This Row],[Description]])),MID(Tableau2[[#This Row],[Description]],FIND(" RAL",Tableau2[[#This Row],[Description]]),8),""))</f>
        <v/>
      </c>
      <c r="Y310" s="27" t="str" cm="1">
        <f t="array" aca="1" ref="Y3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0" s="27" t="str" cm="1">
        <f t="array" aca="1" ref="Z3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10" s="27" t="str" cm="1">
        <f t="array" ref="AA310">_xlfn.IFS(
Tableau2[[#This Row],[Is_CreoToOracle]]&lt;&gt;"",INDEX(Tableau_LOTS_2[Critique],Tableau2[[#This Row],[Is_CreoToOracle]]),
TRUE,""
)</f>
        <v/>
      </c>
    </row>
    <row r="311" spans="1:27" s="14" customFormat="1" x14ac:dyDescent="0.25">
      <c r="A311" s="32">
        <v>1</v>
      </c>
      <c r="B311" s="34">
        <v>1</v>
      </c>
      <c r="C311" s="34"/>
      <c r="D311" s="34"/>
      <c r="E311" s="34"/>
      <c r="F311" s="34"/>
      <c r="G311" s="15">
        <v>1</v>
      </c>
      <c r="H311" s="29" t="s">
        <v>5934</v>
      </c>
      <c r="I311" s="34" t="s">
        <v>5775</v>
      </c>
      <c r="J311" s="34" t="s">
        <v>6</v>
      </c>
      <c r="K311" s="34"/>
      <c r="L311" s="34" t="s">
        <v>5776</v>
      </c>
      <c r="M311" s="15" t="str">
        <f t="shared" si="7"/>
        <v>||</v>
      </c>
      <c r="N311" s="15" t="str" cm="1">
        <f t="array" aca="1" ref="N311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11" s="15" t="str" cm="1">
        <f t="array" aca="1" ref="O311" ca="1">IF(AND(TEXT(INDIRECT(ADDRESS(ROW()+1,COLUMN($N$2))),"0")=TEXT(Tableau2[[#This Row],[Number]],"0"),Tableau2[[#This Row],[Number]]&lt;&gt;Tableau2[[#This Row],[Parent]]),"Assembly","Part")</f>
        <v>Assembly</v>
      </c>
      <c r="P311" s="15" t="str" cm="1">
        <f t="array" ref="P3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QBOT21000_SE05</v>
      </c>
      <c r="Q311" s="15" t="str" cm="1">
        <f t="array" ref="Q3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1" s="15" t="str" cm="1">
        <f t="array" aca="1" ref="R311" ca="1">_xlfn.IFS(
  AND(Tableau2[[#This Row],[Category]]="Part",Tableau2[[#This Row],[Is_CreoToOracle]]&lt;&gt;""),INDEX(Tableau_LOTS_2[Gestion SAT],Tableau2[[#This Row],[Is_CreoToOracle]]),
  1,""
  )</f>
        <v/>
      </c>
      <c r="S311" s="15" t="str" cm="1">
        <f t="array" aca="1" ref="S3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1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QBOT21000_SE05</v>
      </c>
      <c r="U311" s="15" t="str" cm="1">
        <f t="array" ref="U311">_xlfn.IFS(
Tableau2[[#This Row],[Is_CreoToOracle]]&lt;&gt;"",INDEX(Tableau_LOTS_2[Description],Tableau2[[#This Row],[Is_CreoToOracle]]),
TRUE,Tableau2[[#This Row],[Name]]
)</f>
        <v>BOTTOM CABLES FIXING</v>
      </c>
      <c r="V311" s="15" cm="1">
        <f t="array" ref="V3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11" s="15" t="str" cm="1">
        <f t="array" aca="1" ref="W3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11" s="15" t="str">
        <f>TRIM(IF(ISNUMBER(SEARCH(" RAL",Tableau2[[#This Row],[Description]])),MID(Tableau2[[#This Row],[Description]],FIND(" RAL",Tableau2[[#This Row],[Description]]),8),""))</f>
        <v/>
      </c>
      <c r="Y311" s="15" t="str" cm="1">
        <f t="array" aca="1" ref="Y3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1" s="15" t="str" cm="1">
        <f t="array" aca="1" ref="Z3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11" s="15" t="str" cm="1">
        <f t="array" ref="AA311">_xlfn.IFS(
Tableau2[[#This Row],[Is_CreoToOracle]]&lt;&gt;"",INDEX(Tableau_LOTS_2[Critique],Tableau2[[#This Row],[Is_CreoToOracle]]),
TRUE,""
)</f>
        <v/>
      </c>
    </row>
    <row r="312" spans="1:27" s="14" customFormat="1" outlineLevel="1" x14ac:dyDescent="0.25">
      <c r="A312" s="32">
        <v>2</v>
      </c>
      <c r="B312" s="34"/>
      <c r="C312" s="35">
        <v>2</v>
      </c>
      <c r="D312" s="35"/>
      <c r="E312" s="35"/>
      <c r="F312" s="35"/>
      <c r="G312" s="16">
        <v>6</v>
      </c>
      <c r="H312" s="26" t="s">
        <v>5935</v>
      </c>
      <c r="I312" s="35" t="s">
        <v>5777</v>
      </c>
      <c r="J312" s="46" t="s">
        <v>6</v>
      </c>
      <c r="K312" s="35"/>
      <c r="L312" s="35" t="s">
        <v>5778</v>
      </c>
      <c r="M312" s="16" t="str">
        <f t="shared" si="7"/>
        <v>||</v>
      </c>
      <c r="N312" s="16" t="str" cm="1">
        <f t="array" aca="1" ref="N312" ca="1">IFERROR(LOOKUP(2,1/(INDIRECT(ADDRESS(ROW($A$2),COLUMN($A$2))&amp;":"&amp;ADDRESS(ROW(),COLUMN($A$2)))=(Tableau2[[#This Row],[Level]]-1)),INDIRECT(ADDRESS(ROW($H$2),COLUMN($H$2))&amp;":"&amp;ADDRESS(ROW(),COLUMN($H$2)))),"")</f>
        <v>QBOT21000_SE05</v>
      </c>
      <c r="O312" s="16" t="str" cm="1">
        <f t="array" aca="1" ref="O312" ca="1">IF(AND(TEXT(INDIRECT(ADDRESS(ROW()+1,COLUMN($N$2))),"0")=TEXT(Tableau2[[#This Row],[Number]],"0"),Tableau2[[#This Row],[Number]]&lt;&gt;Tableau2[[#This Row],[Parent]]),"Assembly","Part")</f>
        <v>Assembly</v>
      </c>
      <c r="P312" s="16" t="str" cm="1">
        <f t="array" ref="P3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34414003_SCR</v>
      </c>
      <c r="Q312" s="16" t="str" cm="1">
        <f t="array" ref="Q3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2" s="16" t="str" cm="1">
        <f t="array" aca="1" ref="R312" ca="1">_xlfn.IFS(
  AND(Tableau2[[#This Row],[Category]]="Part",Tableau2[[#This Row],[Is_CreoToOracle]]&lt;&gt;""),INDEX(Tableau_LOTS_2[Gestion SAT],Tableau2[[#This Row],[Is_CreoToOracle]]),
  1,""
  )</f>
        <v/>
      </c>
      <c r="S312" s="16" t="str" cm="1">
        <f t="array" aca="1" ref="S3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2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34414003_SCR</v>
      </c>
      <c r="U312" s="16" t="str" cm="1">
        <f t="array" ref="U312">_xlfn.IFS(
Tableau2[[#This Row],[Is_CreoToOracle]]&lt;&gt;"",INDEX(Tableau_LOTS_2[Description],Tableau2[[#This Row],[Is_CreoToOracle]]),
TRUE,Tableau2[[#This Row],[Name]]
)</f>
        <v>34414003_scr</v>
      </c>
      <c r="V312" s="16" cm="1">
        <f t="array" ref="V3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312" s="16" t="str" cm="1">
        <f t="array" aca="1" ref="W3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12" s="16" t="str">
        <f>TRIM(IF(ISNUMBER(SEARCH(" RAL",Tableau2[[#This Row],[Description]])),MID(Tableau2[[#This Row],[Description]],FIND(" RAL",Tableau2[[#This Row],[Description]]),8),""))</f>
        <v/>
      </c>
      <c r="Y312" s="16" t="str" cm="1">
        <f t="array" aca="1" ref="Y3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2" s="16" t="str" cm="1">
        <f t="array" aca="1" ref="Z3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12" s="16" t="str" cm="1">
        <f t="array" ref="AA312">_xlfn.IFS(
Tableau2[[#This Row],[Is_CreoToOracle]]&lt;&gt;"",INDEX(Tableau_LOTS_2[Critique],Tableau2[[#This Row],[Is_CreoToOracle]]),
TRUE,""
)</f>
        <v/>
      </c>
    </row>
    <row r="313" spans="1:27" s="20" customFormat="1" outlineLevel="2" x14ac:dyDescent="0.25">
      <c r="A313" s="37">
        <v>3</v>
      </c>
      <c r="B313" s="38"/>
      <c r="C313" s="39"/>
      <c r="D313" s="40">
        <v>3</v>
      </c>
      <c r="E313" s="40"/>
      <c r="F313" s="40"/>
      <c r="G313" s="27">
        <v>6</v>
      </c>
      <c r="H313" s="28">
        <v>34414003</v>
      </c>
      <c r="I313" s="40" t="s">
        <v>5779</v>
      </c>
      <c r="J313" s="44">
        <v>1</v>
      </c>
      <c r="K313" s="40" t="s">
        <v>3647</v>
      </c>
      <c r="L313" s="40" t="s">
        <v>5780</v>
      </c>
      <c r="M313" s="27" t="str">
        <f t="shared" si="7"/>
        <v>||</v>
      </c>
      <c r="N313" s="27" t="str" cm="1">
        <f t="array" aca="1" ref="N313" ca="1">IFERROR(LOOKUP(2,1/(INDIRECT(ADDRESS(ROW($A$2),COLUMN($A$2))&amp;":"&amp;ADDRESS(ROW(),COLUMN($A$2)))=(Tableau2[[#This Row],[Level]]-1)),INDIRECT(ADDRESS(ROW($H$2),COLUMN($H$2))&amp;":"&amp;ADDRESS(ROW(),COLUMN($H$2)))),"")</f>
        <v>34414003_SCR</v>
      </c>
      <c r="O313" s="27" t="str" cm="1">
        <f t="array" aca="1" ref="O313" ca="1">IF(AND(TEXT(INDIRECT(ADDRESS(ROW()+1,COLUMN($N$2))),"0")=TEXT(Tableau2[[#This Row],[Number]],"0"),Tableau2[[#This Row],[Number]]&lt;&gt;Tableau2[[#This Row],[Parent]]),"Assembly","Part")</f>
        <v>Part</v>
      </c>
      <c r="P313" s="27" cm="1">
        <f t="array" ref="P3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34414003</v>
      </c>
      <c r="Q313" s="27" t="str" cm="1">
        <f t="array" ref="Q3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3" s="27" t="str" cm="1">
        <f t="array" aca="1" ref="R313" ca="1">_xlfn.IFS(
  AND(Tableau2[[#This Row],[Category]]="Part",Tableau2[[#This Row],[Is_CreoToOracle]]&lt;&gt;""),INDEX(Tableau_LOTS_2[Gestion SAT],Tableau2[[#This Row],[Is_CreoToOracle]]),
  1,""
  )</f>
        <v/>
      </c>
      <c r="S313" s="27" t="str" cm="1">
        <f t="array" aca="1" ref="S3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34414003_01</v>
      </c>
      <c r="U313" s="27" t="str" cm="1">
        <f t="array" ref="U313">_xlfn.IFS(
Tableau2[[#This Row],[Is_CreoToOracle]]&lt;&gt;"",INDEX(Tableau_LOTS_2[Description],Tableau2[[#This Row],[Is_CreoToOracle]]),
TRUE,Tableau2[[#This Row],[Name]]
)</f>
        <v>SMT 34414003 GVXL UPS 1250kVA</v>
      </c>
      <c r="V313" s="27" cm="1">
        <f t="array" ref="V3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313" s="27" t="str" cm="1">
        <f t="array" aca="1" ref="W3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13" s="27" t="str">
        <f>TRIM(IF(ISNUMBER(SEARCH(" RAL",Tableau2[[#This Row],[Description]])),MID(Tableau2[[#This Row],[Description]],FIND(" RAL",Tableau2[[#This Row],[Description]]),8),""))</f>
        <v/>
      </c>
      <c r="Y313" s="27" t="str" cm="1">
        <f t="array" aca="1" ref="Y3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13" s="27" t="str" cm="1">
        <f t="array" aca="1" ref="Z3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13" s="27" t="str" cm="1">
        <f t="array" ref="AA313">_xlfn.IFS(
Tableau2[[#This Row],[Is_CreoToOracle]]&lt;&gt;"",INDEX(Tableau_LOTS_2[Critique],Tableau2[[#This Row],[Is_CreoToOracle]]),
TRUE,""
)</f>
        <v/>
      </c>
    </row>
    <row r="314" spans="1:27" s="20" customFormat="1" outlineLevel="2" x14ac:dyDescent="0.25">
      <c r="A314" s="37">
        <v>3</v>
      </c>
      <c r="B314" s="38"/>
      <c r="C314" s="39"/>
      <c r="D314" s="40">
        <v>3</v>
      </c>
      <c r="E314" s="40"/>
      <c r="F314" s="40"/>
      <c r="G314" s="27">
        <v>24</v>
      </c>
      <c r="H314" s="28">
        <v>6716530</v>
      </c>
      <c r="I314" s="40" t="s">
        <v>5781</v>
      </c>
      <c r="J314" s="40" t="s">
        <v>6</v>
      </c>
      <c r="K314" s="40"/>
      <c r="L314" s="40"/>
      <c r="M314" s="27" t="str">
        <f t="shared" si="7"/>
        <v>||</v>
      </c>
      <c r="N314" s="27" t="str" cm="1">
        <f t="array" aca="1" ref="N314" ca="1">IFERROR(LOOKUP(2,1/(INDIRECT(ADDRESS(ROW($A$2),COLUMN($A$2))&amp;":"&amp;ADDRESS(ROW(),COLUMN($A$2)))=(Tableau2[[#This Row],[Level]]-1)),INDIRECT(ADDRESS(ROW($H$2),COLUMN($H$2))&amp;":"&amp;ADDRESS(ROW(),COLUMN($H$2)))),"")</f>
        <v>34414003_SCR</v>
      </c>
      <c r="O314" s="27" t="str" cm="1">
        <f t="array" aca="1" ref="O314" ca="1">IF(AND(TEXT(INDIRECT(ADDRESS(ROW()+1,COLUMN($N$2))),"0")=TEXT(Tableau2[[#This Row],[Number]],"0"),Tableau2[[#This Row],[Number]]&lt;&gt;Tableau2[[#This Row],[Parent]]),"Assembly","Part")</f>
        <v>Part</v>
      </c>
      <c r="P314" s="27" cm="1">
        <f t="array" ref="P3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6716530</v>
      </c>
      <c r="Q314" s="27" cm="1">
        <f t="array" ref="Q3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506</v>
      </c>
      <c r="R314" s="27" t="str" cm="1">
        <f t="array" aca="1" ref="R314" ca="1">_xlfn.IFS(
  AND(Tableau2[[#This Row],[Category]]="Part",Tableau2[[#This Row],[Is_CreoToOracle]]&lt;&gt;""),INDEX(Tableau_LOTS_2[Gestion SAT],Tableau2[[#This Row],[Is_CreoToOracle]]),
  1,""
  )</f>
        <v/>
      </c>
      <c r="S314" s="27" t="str" cm="1">
        <f t="array" aca="1" ref="S3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6716530</v>
      </c>
      <c r="U314" s="27" t="str" cm="1">
        <f t="array" ref="U314">_xlfn.IFS(
Tableau2[[#This Row],[Is_CreoToOracle]]&lt;&gt;"",INDEX(Tableau_LOTS_2[Description],Tableau2[[#This Row],[Is_CreoToOracle]]),
TRUE,Tableau2[[#This Row],[Name]]
)</f>
        <v>SUSPENDER CLIPS M6</v>
      </c>
      <c r="V314" s="27" cm="1">
        <f t="array" ref="V3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314" s="27" t="str" cm="1">
        <f t="array" aca="1" ref="W3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14" s="27" t="str">
        <f>TRIM(IF(ISNUMBER(SEARCH(" RAL",Tableau2[[#This Row],[Description]])),MID(Tableau2[[#This Row],[Description]],FIND(" RAL",Tableau2[[#This Row],[Description]]),8),""))</f>
        <v/>
      </c>
      <c r="Y314" s="27" t="str" cm="1">
        <f t="array" aca="1" ref="Y3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4" s="27" t="str" cm="1">
        <f t="array" aca="1" ref="Z3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14" s="27" t="str" cm="1">
        <f t="array" ref="AA314">_xlfn.IFS(
Tableau2[[#This Row],[Is_CreoToOracle]]&lt;&gt;"",INDEX(Tableau_LOTS_2[Critique],Tableau2[[#This Row],[Is_CreoToOracle]]),
TRUE,""
)</f>
        <v/>
      </c>
    </row>
    <row r="315" spans="1:27" s="20" customFormat="1" outlineLevel="2" x14ac:dyDescent="0.25">
      <c r="A315" s="37">
        <v>3</v>
      </c>
      <c r="B315" s="38"/>
      <c r="C315" s="39"/>
      <c r="D315" s="40">
        <v>3</v>
      </c>
      <c r="E315" s="40"/>
      <c r="F315" s="40"/>
      <c r="G315" s="27">
        <v>24</v>
      </c>
      <c r="H315" s="28" t="s">
        <v>2176</v>
      </c>
      <c r="I315" s="40" t="s">
        <v>5548</v>
      </c>
      <c r="J315" s="40" t="s">
        <v>6</v>
      </c>
      <c r="K315" s="40" t="s">
        <v>3724</v>
      </c>
      <c r="L315" s="40" t="s">
        <v>5549</v>
      </c>
      <c r="M315" s="27" t="str">
        <f t="shared" si="7"/>
        <v>||</v>
      </c>
      <c r="N315" s="27" t="str" cm="1">
        <f t="array" aca="1" ref="N315" ca="1">IFERROR(LOOKUP(2,1/(INDIRECT(ADDRESS(ROW($A$2),COLUMN($A$2))&amp;":"&amp;ADDRESS(ROW(),COLUMN($A$2)))=(Tableau2[[#This Row],[Level]]-1)),INDIRECT(ADDRESS(ROW($H$2),COLUMN($H$2))&amp;":"&amp;ADDRESS(ROW(),COLUMN($H$2)))),"")</f>
        <v>34414003_SCR</v>
      </c>
      <c r="O315" s="27" t="str" cm="1">
        <f t="array" aca="1" ref="O315" ca="1">IF(AND(TEXT(INDIRECT(ADDRESS(ROW()+1,COLUMN($N$2))),"0")=TEXT(Tableau2[[#This Row],[Number]],"0"),Tableau2[[#This Row],[Number]]&lt;&gt;Tableau2[[#This Row],[Parent]]),"Assembly","Part")</f>
        <v>Part</v>
      </c>
      <c r="P315" s="27" t="str" cm="1">
        <f t="array" ref="P3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15" s="27" cm="1">
        <f t="array" ref="Q3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15" s="27" t="str" cm="1">
        <f t="array" aca="1" ref="R315" ca="1">_xlfn.IFS(
  AND(Tableau2[[#This Row],[Category]]="Part",Tableau2[[#This Row],[Is_CreoToOracle]]&lt;&gt;""),INDEX(Tableau_LOTS_2[Gestion SAT],Tableau2[[#This Row],[Is_CreoToOracle]]),
  1,""
  )</f>
        <v>Y</v>
      </c>
      <c r="S315" s="27" t="str" cm="1">
        <f t="array" aca="1" ref="S3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15" s="27" t="str" cm="1">
        <f t="array" ref="U315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15" s="27" cm="1">
        <f t="array" ref="V3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315" s="27" t="str" cm="1">
        <f t="array" aca="1" ref="W3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15" s="27" t="str">
        <f>TRIM(IF(ISNUMBER(SEARCH(" RAL",Tableau2[[#This Row],[Description]])),MID(Tableau2[[#This Row],[Description]],FIND(" RAL",Tableau2[[#This Row],[Description]]),8),""))</f>
        <v/>
      </c>
      <c r="Y315" s="27" t="str" cm="1">
        <f t="array" aca="1" ref="Y3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5" s="27" t="str" cm="1">
        <f t="array" aca="1" ref="Z3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15" s="27" t="str" cm="1">
        <f t="array" ref="AA315">_xlfn.IFS(
Tableau2[[#This Row],[Is_CreoToOracle]]&lt;&gt;"",INDEX(Tableau_LOTS_2[Critique],Tableau2[[#This Row],[Is_CreoToOracle]]),
TRUE,""
)</f>
        <v/>
      </c>
    </row>
    <row r="316" spans="1:27" s="14" customFormat="1" x14ac:dyDescent="0.25">
      <c r="A316" s="32">
        <v>1</v>
      </c>
      <c r="B316" s="34">
        <v>1</v>
      </c>
      <c r="C316" s="34"/>
      <c r="D316" s="34"/>
      <c r="E316" s="34"/>
      <c r="F316" s="34"/>
      <c r="G316" s="15">
        <v>1</v>
      </c>
      <c r="H316" s="29" t="s">
        <v>5936</v>
      </c>
      <c r="I316" s="34" t="s">
        <v>5782</v>
      </c>
      <c r="J316" s="34" t="s">
        <v>6</v>
      </c>
      <c r="K316" s="34"/>
      <c r="L316" s="34" t="s">
        <v>5783</v>
      </c>
      <c r="M316" s="15" t="str">
        <f t="shared" si="7"/>
        <v>||</v>
      </c>
      <c r="N316" s="15" t="str" cm="1">
        <f t="array" aca="1" ref="N316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16" s="15" t="str" cm="1">
        <f t="array" aca="1" ref="O316" ca="1">IF(AND(TEXT(INDIRECT(ADDRESS(ROW()+1,COLUMN($N$2))),"0")=TEXT(Tableau2[[#This Row],[Number]],"0"),Tableau2[[#This Row],[Number]]&lt;&gt;Tableau2[[#This Row],[Parent]]),"Assembly","Part")</f>
        <v>Assembly</v>
      </c>
      <c r="P316" s="15" t="str" cm="1">
        <f t="array" ref="P3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QBOT21000_SE06</v>
      </c>
      <c r="Q316" s="15" t="str" cm="1">
        <f t="array" ref="Q3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6" s="15" t="str" cm="1">
        <f t="array" aca="1" ref="R316" ca="1">_xlfn.IFS(
  AND(Tableau2[[#This Row],[Category]]="Part",Tableau2[[#This Row],[Is_CreoToOracle]]&lt;&gt;""),INDEX(Tableau_LOTS_2[Gestion SAT],Tableau2[[#This Row],[Is_CreoToOracle]]),
  1,""
  )</f>
        <v/>
      </c>
      <c r="S316" s="15" t="str" cm="1">
        <f t="array" aca="1" ref="S3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6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QBOT21000_SE06</v>
      </c>
      <c r="U316" s="15" t="str" cm="1">
        <f t="array" ref="U316">_xlfn.IFS(
Tableau2[[#This Row],[Is_CreoToOracle]]&lt;&gt;"",INDEX(Tableau_LOTS_2[Description],Tableau2[[#This Row],[Is_CreoToOracle]]),
TRUE,Tableau2[[#This Row],[Name]]
)</f>
        <v>COUPLING CUBICLE FINISING</v>
      </c>
      <c r="V316" s="15" cm="1">
        <f t="array" ref="V3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16" s="15" t="str" cm="1">
        <f t="array" aca="1" ref="W3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16" s="15" t="str">
        <f>TRIM(IF(ISNUMBER(SEARCH(" RAL",Tableau2[[#This Row],[Description]])),MID(Tableau2[[#This Row],[Description]],FIND(" RAL",Tableau2[[#This Row],[Description]]),8),""))</f>
        <v/>
      </c>
      <c r="Y316" s="15" t="str" cm="1">
        <f t="array" aca="1" ref="Y3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6" s="15" t="str" cm="1">
        <f t="array" aca="1" ref="Z3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16" s="15" t="str" cm="1">
        <f t="array" ref="AA316">_xlfn.IFS(
Tableau2[[#This Row],[Is_CreoToOracle]]&lt;&gt;"",INDEX(Tableau_LOTS_2[Critique],Tableau2[[#This Row],[Is_CreoToOracle]]),
TRUE,""
)</f>
        <v/>
      </c>
    </row>
    <row r="317" spans="1:27" s="20" customFormat="1" outlineLevel="1" x14ac:dyDescent="0.25">
      <c r="A317" s="37">
        <v>2</v>
      </c>
      <c r="B317" s="38"/>
      <c r="C317" s="39">
        <v>2</v>
      </c>
      <c r="D317" s="39"/>
      <c r="E317" s="39"/>
      <c r="F317" s="39"/>
      <c r="G317" s="30">
        <v>2</v>
      </c>
      <c r="H317" s="31">
        <v>34413972</v>
      </c>
      <c r="I317" s="39" t="s">
        <v>5784</v>
      </c>
      <c r="J317" s="48">
        <v>1</v>
      </c>
      <c r="K317" s="39" t="s">
        <v>3647</v>
      </c>
      <c r="L317" s="39" t="s">
        <v>5785</v>
      </c>
      <c r="M317" s="30" t="str">
        <f t="shared" si="7"/>
        <v>||</v>
      </c>
      <c r="N317" s="30" t="str" cm="1">
        <f t="array" aca="1" ref="N317" ca="1">IFERROR(LOOKUP(2,1/(INDIRECT(ADDRESS(ROW($A$2),COLUMN($A$2))&amp;":"&amp;ADDRESS(ROW(),COLUMN($A$2)))=(Tableau2[[#This Row],[Level]]-1)),INDIRECT(ADDRESS(ROW($H$2),COLUMN($H$2))&amp;":"&amp;ADDRESS(ROW(),COLUMN($H$2)))),"")</f>
        <v>QBOT21000_SE06</v>
      </c>
      <c r="O317" s="30" t="str" cm="1">
        <f t="array" aca="1" ref="O317" ca="1">IF(AND(TEXT(INDIRECT(ADDRESS(ROW()+1,COLUMN($N$2))),"0")=TEXT(Tableau2[[#This Row],[Number]],"0"),Tableau2[[#This Row],[Number]]&lt;&gt;Tableau2[[#This Row],[Parent]]),"Assembly","Part")</f>
        <v>Part</v>
      </c>
      <c r="P317" s="30" cm="1">
        <f t="array" ref="P3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34413972</v>
      </c>
      <c r="Q317" s="30" t="str" cm="1">
        <f t="array" ref="Q3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7" s="30" t="str" cm="1">
        <f t="array" aca="1" ref="R317" ca="1">_xlfn.IFS(
  AND(Tableau2[[#This Row],[Category]]="Part",Tableau2[[#This Row],[Is_CreoToOracle]]&lt;&gt;""),INDEX(Tableau_LOTS_2[Gestion SAT],Tableau2[[#This Row],[Is_CreoToOracle]]),
  1,""
  )</f>
        <v/>
      </c>
      <c r="S317" s="30" t="str" cm="1">
        <f t="array" aca="1" ref="S3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7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34413972_01</v>
      </c>
      <c r="U317" s="30" t="str" cm="1">
        <f t="array" ref="U317">_xlfn.IFS(
Tableau2[[#This Row],[Is_CreoToOracle]]&lt;&gt;"",INDEX(Tableau_LOTS_2[Description],Tableau2[[#This Row],[Is_CreoToOracle]]),
TRUE,Tableau2[[#This Row],[Name]]
)</f>
        <v>FRONT CABINET COMPLING PLATE</v>
      </c>
      <c r="V317" s="30" cm="1">
        <f t="array" ref="V3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17" s="30" t="str" cm="1">
        <f t="array" aca="1" ref="W3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17" s="30" t="str">
        <f>TRIM(IF(ISNUMBER(SEARCH(" RAL",Tableau2[[#This Row],[Description]])),MID(Tableau2[[#This Row],[Description]],FIND(" RAL",Tableau2[[#This Row],[Description]]),8),""))</f>
        <v/>
      </c>
      <c r="Y317" s="30" t="str" cm="1">
        <f t="array" aca="1" ref="Y3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17" s="30" t="str" cm="1">
        <f t="array" aca="1" ref="Z3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17" s="30" t="str" cm="1">
        <f t="array" ref="AA317">_xlfn.IFS(
Tableau2[[#This Row],[Is_CreoToOracle]]&lt;&gt;"",INDEX(Tableau_LOTS_2[Critique],Tableau2[[#This Row],[Is_CreoToOracle]]),
TRUE,""
)</f>
        <v/>
      </c>
    </row>
    <row r="318" spans="1:27" s="20" customFormat="1" outlineLevel="1" x14ac:dyDescent="0.25">
      <c r="A318" s="37">
        <v>2</v>
      </c>
      <c r="B318" s="38"/>
      <c r="C318" s="39">
        <v>2</v>
      </c>
      <c r="D318" s="39"/>
      <c r="E318" s="39"/>
      <c r="F318" s="39"/>
      <c r="G318" s="30">
        <v>2</v>
      </c>
      <c r="H318" s="31">
        <v>34413973</v>
      </c>
      <c r="I318" s="39" t="s">
        <v>5786</v>
      </c>
      <c r="J318" s="48">
        <v>1</v>
      </c>
      <c r="K318" s="39" t="s">
        <v>3647</v>
      </c>
      <c r="L318" s="39" t="s">
        <v>5787</v>
      </c>
      <c r="M318" s="30" t="str">
        <f t="shared" si="7"/>
        <v>||</v>
      </c>
      <c r="N318" s="30" t="str" cm="1">
        <f t="array" aca="1" ref="N318" ca="1">IFERROR(LOOKUP(2,1/(INDIRECT(ADDRESS(ROW($A$2),COLUMN($A$2))&amp;":"&amp;ADDRESS(ROW(),COLUMN($A$2)))=(Tableau2[[#This Row],[Level]]-1)),INDIRECT(ADDRESS(ROW($H$2),COLUMN($H$2))&amp;":"&amp;ADDRESS(ROW(),COLUMN($H$2)))),"")</f>
        <v>QBOT21000_SE06</v>
      </c>
      <c r="O318" s="30" t="str" cm="1">
        <f t="array" aca="1" ref="O318" ca="1">IF(AND(TEXT(INDIRECT(ADDRESS(ROW()+1,COLUMN($N$2))),"0")=TEXT(Tableau2[[#This Row],[Number]],"0"),Tableau2[[#This Row],[Number]]&lt;&gt;Tableau2[[#This Row],[Parent]]),"Assembly","Part")</f>
        <v>Part</v>
      </c>
      <c r="P318" s="30" cm="1">
        <f t="array" ref="P3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34413973</v>
      </c>
      <c r="Q318" s="30" t="str" cm="1">
        <f t="array" ref="Q3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8" s="30" t="str" cm="1">
        <f t="array" aca="1" ref="R318" ca="1">_xlfn.IFS(
  AND(Tableau2[[#This Row],[Category]]="Part",Tableau2[[#This Row],[Is_CreoToOracle]]&lt;&gt;""),INDEX(Tableau_LOTS_2[Gestion SAT],Tableau2[[#This Row],[Is_CreoToOracle]]),
  1,""
  )</f>
        <v/>
      </c>
      <c r="S318" s="30" t="str" cm="1">
        <f t="array" aca="1" ref="S3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8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34413973_01</v>
      </c>
      <c r="U318" s="30" t="str" cm="1">
        <f t="array" ref="U318">_xlfn.IFS(
Tableau2[[#This Row],[Is_CreoToOracle]]&lt;&gt;"",INDEX(Tableau_LOTS_2[Description],Tableau2[[#This Row],[Is_CreoToOracle]]),
TRUE,Tableau2[[#This Row],[Name]]
)</f>
        <v>REAR CABINET COMPLING PLATE</v>
      </c>
      <c r="V318" s="30" cm="1">
        <f t="array" ref="V3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18" s="30" t="str" cm="1">
        <f t="array" aca="1" ref="W3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18" s="30" t="str">
        <f>TRIM(IF(ISNUMBER(SEARCH(" RAL",Tableau2[[#This Row],[Description]])),MID(Tableau2[[#This Row],[Description]],FIND(" RAL",Tableau2[[#This Row],[Description]]),8),""))</f>
        <v/>
      </c>
      <c r="Y318" s="30" t="str" cm="1">
        <f t="array" aca="1" ref="Y3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18" s="30" t="str" cm="1">
        <f t="array" aca="1" ref="Z3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18" s="30" t="str" cm="1">
        <f t="array" ref="AA318">_xlfn.IFS(
Tableau2[[#This Row],[Is_CreoToOracle]]&lt;&gt;"",INDEX(Tableau_LOTS_2[Critique],Tableau2[[#This Row],[Is_CreoToOracle]]),
TRUE,""
)</f>
        <v/>
      </c>
    </row>
    <row r="319" spans="1:27" s="14" customFormat="1" outlineLevel="1" x14ac:dyDescent="0.25">
      <c r="A319" s="32">
        <v>2</v>
      </c>
      <c r="B319" s="34"/>
      <c r="C319" s="35">
        <v>2</v>
      </c>
      <c r="D319" s="35"/>
      <c r="E319" s="35"/>
      <c r="F319" s="35"/>
      <c r="G319" s="16">
        <v>1</v>
      </c>
      <c r="H319" s="26" t="s">
        <v>5937</v>
      </c>
      <c r="I319" s="35" t="s">
        <v>5788</v>
      </c>
      <c r="J319" s="46">
        <v>1</v>
      </c>
      <c r="K319" s="35"/>
      <c r="L319" s="35" t="s">
        <v>5789</v>
      </c>
      <c r="M319" s="16" t="str">
        <f t="shared" si="7"/>
        <v>||</v>
      </c>
      <c r="N319" s="16" t="str" cm="1">
        <f t="array" aca="1" ref="N319" ca="1">IFERROR(LOOKUP(2,1/(INDIRECT(ADDRESS(ROW($A$2),COLUMN($A$2))&amp;":"&amp;ADDRESS(ROW(),COLUMN($A$2)))=(Tableau2[[#This Row],[Level]]-1)),INDIRECT(ADDRESS(ROW($H$2),COLUMN($H$2))&amp;":"&amp;ADDRESS(ROW(),COLUMN($H$2)))),"")</f>
        <v>QBOT21000_SE06</v>
      </c>
      <c r="O319" s="16" t="str" cm="1">
        <f t="array" aca="1" ref="O319" ca="1">IF(AND(TEXT(INDIRECT(ADDRESS(ROW()+1,COLUMN($N$2))),"0")=TEXT(Tableau2[[#This Row],[Number]],"0"),Tableau2[[#This Row],[Number]]&lt;&gt;Tableau2[[#This Row],[Parent]]),"Assembly","Part")</f>
        <v>Assembly</v>
      </c>
      <c r="P319" s="16" t="str" cm="1">
        <f t="array" ref="P3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34413986_SCR</v>
      </c>
      <c r="Q319" s="16" t="str" cm="1">
        <f t="array" ref="Q3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9" s="16" t="str" cm="1">
        <f t="array" aca="1" ref="R319" ca="1">_xlfn.IFS(
  AND(Tableau2[[#This Row],[Category]]="Part",Tableau2[[#This Row],[Is_CreoToOracle]]&lt;&gt;""),INDEX(Tableau_LOTS_2[Gestion SAT],Tableau2[[#This Row],[Is_CreoToOracle]]),
  1,""
  )</f>
        <v/>
      </c>
      <c r="S319" s="16" t="str" cm="1">
        <f t="array" aca="1" ref="S3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34413986_SCR</v>
      </c>
      <c r="U319" s="16" t="str" cm="1">
        <f t="array" ref="U319">_xlfn.IFS(
Tableau2[[#This Row],[Is_CreoToOracle]]&lt;&gt;"",INDEX(Tableau_LOTS_2[Description],Tableau2[[#This Row],[Is_CreoToOracle]]),
TRUE,Tableau2[[#This Row],[Name]]
)</f>
        <v>FRONT- BIRDY CABINET / GVXL COUPLING COVER SCR</v>
      </c>
      <c r="V319" s="16" cm="1">
        <f t="array" ref="V3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19" s="16" t="str" cm="1">
        <f t="array" aca="1" ref="W3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19" s="16" t="str">
        <f>TRIM(IF(ISNUMBER(SEARCH(" RAL",Tableau2[[#This Row],[Description]])),MID(Tableau2[[#This Row],[Description]],FIND(" RAL",Tableau2[[#This Row],[Description]]),8),""))</f>
        <v/>
      </c>
      <c r="Y319" s="16" t="str" cm="1">
        <f t="array" aca="1" ref="Y3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9" s="16" t="str" cm="1">
        <f t="array" aca="1" ref="Z3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19" s="16" t="str" cm="1">
        <f t="array" ref="AA319">_xlfn.IFS(
Tableau2[[#This Row],[Is_CreoToOracle]]&lt;&gt;"",INDEX(Tableau_LOTS_2[Critique],Tableau2[[#This Row],[Is_CreoToOracle]]),
TRUE,""
)</f>
        <v/>
      </c>
    </row>
    <row r="320" spans="1:27" s="20" customFormat="1" outlineLevel="2" x14ac:dyDescent="0.25">
      <c r="A320" s="37">
        <v>3</v>
      </c>
      <c r="B320" s="38"/>
      <c r="C320" s="39"/>
      <c r="D320" s="40">
        <v>3</v>
      </c>
      <c r="E320" s="40"/>
      <c r="F320" s="40"/>
      <c r="G320" s="27">
        <v>1</v>
      </c>
      <c r="H320" s="28">
        <v>34413986</v>
      </c>
      <c r="I320" s="40" t="s">
        <v>5790</v>
      </c>
      <c r="J320" s="44">
        <v>1</v>
      </c>
      <c r="K320" s="40" t="s">
        <v>3642</v>
      </c>
      <c r="L320" s="40" t="s">
        <v>5791</v>
      </c>
      <c r="M320" s="27" t="str">
        <f t="shared" si="7"/>
        <v>||</v>
      </c>
      <c r="N320" s="27" t="str" cm="1">
        <f t="array" aca="1" ref="N320" ca="1">IFERROR(LOOKUP(2,1/(INDIRECT(ADDRESS(ROW($A$2),COLUMN($A$2))&amp;":"&amp;ADDRESS(ROW(),COLUMN($A$2)))=(Tableau2[[#This Row],[Level]]-1)),INDIRECT(ADDRESS(ROW($H$2),COLUMN($H$2))&amp;":"&amp;ADDRESS(ROW(),COLUMN($H$2)))),"")</f>
        <v>34413986_SCR</v>
      </c>
      <c r="O320" s="27" t="str" cm="1">
        <f t="array" aca="1" ref="O320" ca="1">IF(AND(TEXT(INDIRECT(ADDRESS(ROW()+1,COLUMN($N$2))),"0")=TEXT(Tableau2[[#This Row],[Number]],"0"),Tableau2[[#This Row],[Number]]&lt;&gt;Tableau2[[#This Row],[Parent]]),"Assembly","Part")</f>
        <v>Part</v>
      </c>
      <c r="P320" s="27" cm="1">
        <f t="array" ref="P3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34413986</v>
      </c>
      <c r="Q320" s="27" t="str" cm="1">
        <f t="array" ref="Q3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20" s="27" t="str" cm="1">
        <f t="array" aca="1" ref="R320" ca="1">_xlfn.IFS(
  AND(Tableau2[[#This Row],[Category]]="Part",Tableau2[[#This Row],[Is_CreoToOracle]]&lt;&gt;""),INDEX(Tableau_LOTS_2[Gestion SAT],Tableau2[[#This Row],[Is_CreoToOracle]]),
  1,""
  )</f>
        <v/>
      </c>
      <c r="S320" s="27" t="str" cm="1">
        <f t="array" aca="1" ref="S3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34413986_01</v>
      </c>
      <c r="U320" s="27" t="str" cm="1">
        <f t="array" ref="U320">_xlfn.IFS(
Tableau2[[#This Row],[Is_CreoToOracle]]&lt;&gt;"",INDEX(Tableau_LOTS_2[Description],Tableau2[[#This Row],[Is_CreoToOracle]]),
TRUE,Tableau2[[#This Row],[Name]]
)</f>
        <v>FRONT- BIRDY CABINET / GVXL COUPLING COVER</v>
      </c>
      <c r="V320" s="27" cm="1">
        <f t="array" ref="V3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20" s="27" t="str" cm="1">
        <f t="array" aca="1" ref="W3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20" s="27" t="str">
        <f>TRIM(IF(ISNUMBER(SEARCH(" RAL",Tableau2[[#This Row],[Description]])),MID(Tableau2[[#This Row],[Description]],FIND(" RAL",Tableau2[[#This Row],[Description]]),8),""))</f>
        <v/>
      </c>
      <c r="Y320" s="27" t="str" cm="1">
        <f t="array" aca="1" ref="Y3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20" s="27" t="str" cm="1">
        <f t="array" aca="1" ref="Z3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20" s="27" t="str" cm="1">
        <f t="array" ref="AA320">_xlfn.IFS(
Tableau2[[#This Row],[Is_CreoToOracle]]&lt;&gt;"",INDEX(Tableau_LOTS_2[Critique],Tableau2[[#This Row],[Is_CreoToOracle]]),
TRUE,""
)</f>
        <v/>
      </c>
    </row>
    <row r="321" spans="1:27" s="20" customFormat="1" outlineLevel="2" x14ac:dyDescent="0.25">
      <c r="A321" s="37">
        <v>3</v>
      </c>
      <c r="B321" s="38"/>
      <c r="C321" s="39"/>
      <c r="D321" s="40">
        <v>3</v>
      </c>
      <c r="E321" s="40"/>
      <c r="F321" s="40"/>
      <c r="G321" s="27">
        <v>3</v>
      </c>
      <c r="H321" s="28" t="s">
        <v>5440</v>
      </c>
      <c r="I321" s="40" t="s">
        <v>5792</v>
      </c>
      <c r="J321" s="40" t="s">
        <v>6</v>
      </c>
      <c r="K321" s="40"/>
      <c r="L321" s="40"/>
      <c r="M321" s="27" t="str">
        <f t="shared" si="7"/>
        <v>||</v>
      </c>
      <c r="N321" s="27" t="str" cm="1">
        <f t="array" aca="1" ref="N321" ca="1">IFERROR(LOOKUP(2,1/(INDIRECT(ADDRESS(ROW($A$2),COLUMN($A$2))&amp;":"&amp;ADDRESS(ROW(),COLUMN($A$2)))=(Tableau2[[#This Row],[Level]]-1)),INDIRECT(ADDRESS(ROW($H$2),COLUMN($H$2))&amp;":"&amp;ADDRESS(ROW(),COLUMN($H$2)))),"")</f>
        <v>34413986_SCR</v>
      </c>
      <c r="O321" s="27" t="str" cm="1">
        <f t="array" aca="1" ref="O321" ca="1">IF(AND(TEXT(INDIRECT(ADDRESS(ROW()+1,COLUMN($N$2))),"0")=TEXT(Tableau2[[#This Row],[Number]],"0"),Tableau2[[#This Row],[Number]]&lt;&gt;Tableau2[[#This Row],[Parent]]),"Assembly","Part")</f>
        <v>Part</v>
      </c>
      <c r="P321" s="27" t="str" cm="1">
        <f t="array" ref="P3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ISO7380-1-M6X10-8_8</v>
      </c>
      <c r="Q321" s="27" cm="1">
        <f t="array" ref="Q3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1290</v>
      </c>
      <c r="R321" s="27" t="str" cm="1">
        <f t="array" aca="1" ref="R321" ca="1">_xlfn.IFS(
  AND(Tableau2[[#This Row],[Category]]="Part",Tableau2[[#This Row],[Is_CreoToOracle]]&lt;&gt;""),INDEX(Tableau_LOTS_2[Gestion SAT],Tableau2[[#This Row],[Is_CreoToOracle]]),
  1,""
  )</f>
        <v/>
      </c>
      <c r="S321" s="27" t="str" cm="1">
        <f t="array" aca="1" ref="S3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ISO7380-1-M6X10-8_8</v>
      </c>
      <c r="U321" s="27" t="str" cm="1">
        <f t="array" ref="U321">_xlfn.IFS(
Tableau2[[#This Row],[Is_CreoToOracle]]&lt;&gt;"",INDEX(Tableau_LOTS_2[Description],Tableau2[[#This Row],[Is_CreoToOracle]]),
TRUE,Tableau2[[#This Row],[Name]]
)</f>
        <v>Screw with flattened half round head and hexagon socket M6x10 ISO 7380-1 A2-070 stainless steel</v>
      </c>
      <c r="V321" s="27" cm="1">
        <f t="array" ref="V3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21" s="27" t="str" cm="1">
        <f t="array" aca="1" ref="W3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21" s="27" t="str">
        <f>TRIM(IF(ISNUMBER(SEARCH(" RAL",Tableau2[[#This Row],[Description]])),MID(Tableau2[[#This Row],[Description]],FIND(" RAL",Tableau2[[#This Row],[Description]]),8),""))</f>
        <v/>
      </c>
      <c r="Y321" s="27" t="str" cm="1">
        <f t="array" aca="1" ref="Y3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1" s="27" t="str" cm="1">
        <f t="array" aca="1" ref="Z3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21" s="27" t="str" cm="1">
        <f t="array" ref="AA321">_xlfn.IFS(
Tableau2[[#This Row],[Is_CreoToOracle]]&lt;&gt;"",INDEX(Tableau_LOTS_2[Critique],Tableau2[[#This Row],[Is_CreoToOracle]]),
TRUE,""
)</f>
        <v/>
      </c>
    </row>
    <row r="322" spans="1:27" s="14" customFormat="1" outlineLevel="1" x14ac:dyDescent="0.25">
      <c r="A322" s="32">
        <v>2</v>
      </c>
      <c r="B322" s="34"/>
      <c r="C322" s="35">
        <v>2</v>
      </c>
      <c r="D322" s="35"/>
      <c r="E322" s="35"/>
      <c r="F322" s="35"/>
      <c r="G322" s="16">
        <v>1</v>
      </c>
      <c r="H322" s="26" t="s">
        <v>5938</v>
      </c>
      <c r="I322" s="35" t="s">
        <v>5793</v>
      </c>
      <c r="J322" s="46">
        <v>1</v>
      </c>
      <c r="K322" s="35"/>
      <c r="L322" s="35" t="s">
        <v>5794</v>
      </c>
      <c r="M322" s="16" t="str">
        <f t="shared" si="7"/>
        <v>||</v>
      </c>
      <c r="N322" s="16" t="str" cm="1">
        <f t="array" aca="1" ref="N322" ca="1">IFERROR(LOOKUP(2,1/(INDIRECT(ADDRESS(ROW($A$2),COLUMN($A$2))&amp;":"&amp;ADDRESS(ROW(),COLUMN($A$2)))=(Tableau2[[#This Row],[Level]]-1)),INDIRECT(ADDRESS(ROW($H$2),COLUMN($H$2))&amp;":"&amp;ADDRESS(ROW(),COLUMN($H$2)))),"")</f>
        <v>QBOT21000_SE06</v>
      </c>
      <c r="O322" s="16" t="str" cm="1">
        <f t="array" aca="1" ref="O322" ca="1">IF(AND(TEXT(INDIRECT(ADDRESS(ROW()+1,COLUMN($N$2))),"0")=TEXT(Tableau2[[#This Row],[Number]],"0"),Tableau2[[#This Row],[Number]]&lt;&gt;Tableau2[[#This Row],[Parent]]),"Assembly","Part")</f>
        <v>Assembly</v>
      </c>
      <c r="P322" s="16" t="str" cm="1">
        <f t="array" ref="P3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34413538_SCR</v>
      </c>
      <c r="Q322" s="16" t="str" cm="1">
        <f t="array" ref="Q3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22" s="16" t="str" cm="1">
        <f t="array" aca="1" ref="R322" ca="1">_xlfn.IFS(
  AND(Tableau2[[#This Row],[Category]]="Part",Tableau2[[#This Row],[Is_CreoToOracle]]&lt;&gt;""),INDEX(Tableau_LOTS_2[Gestion SAT],Tableau2[[#This Row],[Is_CreoToOracle]]),
  1,""
  )</f>
        <v/>
      </c>
      <c r="S322" s="16" t="str" cm="1">
        <f t="array" aca="1" ref="S3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2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34413538_SCR</v>
      </c>
      <c r="U322" s="16" t="str" cm="1">
        <f t="array" ref="U322">_xlfn.IFS(
Tableau2[[#This Row],[Is_CreoToOracle]]&lt;&gt;"",INDEX(Tableau_LOTS_2[Description],Tableau2[[#This Row],[Is_CreoToOracle]]),
TRUE,Tableau2[[#This Row],[Name]]
)</f>
        <v>TOP CABINET COUPLING COVER SCR</v>
      </c>
      <c r="V322" s="16" cm="1">
        <f t="array" ref="V3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22" s="16" t="str" cm="1">
        <f t="array" aca="1" ref="W3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22" s="16" t="str">
        <f>TRIM(IF(ISNUMBER(SEARCH(" RAL",Tableau2[[#This Row],[Description]])),MID(Tableau2[[#This Row],[Description]],FIND(" RAL",Tableau2[[#This Row],[Description]]),8),""))</f>
        <v/>
      </c>
      <c r="Y322" s="16" t="str" cm="1">
        <f t="array" aca="1" ref="Y3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2" s="16" t="str" cm="1">
        <f t="array" aca="1" ref="Z3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22" s="16" t="str" cm="1">
        <f t="array" ref="AA322">_xlfn.IFS(
Tableau2[[#This Row],[Is_CreoToOracle]]&lt;&gt;"",INDEX(Tableau_LOTS_2[Critique],Tableau2[[#This Row],[Is_CreoToOracle]]),
TRUE,""
)</f>
        <v/>
      </c>
    </row>
    <row r="323" spans="1:27" s="20" customFormat="1" outlineLevel="2" x14ac:dyDescent="0.25">
      <c r="A323" s="37">
        <v>3</v>
      </c>
      <c r="B323" s="38"/>
      <c r="C323" s="39"/>
      <c r="D323" s="40">
        <v>3</v>
      </c>
      <c r="E323" s="40"/>
      <c r="F323" s="40"/>
      <c r="G323" s="27">
        <v>1</v>
      </c>
      <c r="H323" s="28">
        <v>34413538</v>
      </c>
      <c r="I323" s="40" t="s">
        <v>5795</v>
      </c>
      <c r="J323" s="44">
        <v>1</v>
      </c>
      <c r="K323" s="40" t="s">
        <v>3642</v>
      </c>
      <c r="L323" s="40" t="s">
        <v>5796</v>
      </c>
      <c r="M323" s="27" t="str">
        <f t="shared" si="7"/>
        <v>||</v>
      </c>
      <c r="N323" s="27" t="str" cm="1">
        <f t="array" aca="1" ref="N323" ca="1">IFERROR(LOOKUP(2,1/(INDIRECT(ADDRESS(ROW($A$2),COLUMN($A$2))&amp;":"&amp;ADDRESS(ROW(),COLUMN($A$2)))=(Tableau2[[#This Row],[Level]]-1)),INDIRECT(ADDRESS(ROW($H$2),COLUMN($H$2))&amp;":"&amp;ADDRESS(ROW(),COLUMN($H$2)))),"")</f>
        <v>34413538_SCR</v>
      </c>
      <c r="O323" s="27" t="str" cm="1">
        <f t="array" aca="1" ref="O323" ca="1">IF(AND(TEXT(INDIRECT(ADDRESS(ROW()+1,COLUMN($N$2))),"0")=TEXT(Tableau2[[#This Row],[Number]],"0"),Tableau2[[#This Row],[Number]]&lt;&gt;Tableau2[[#This Row],[Parent]]),"Assembly","Part")</f>
        <v>Part</v>
      </c>
      <c r="P323" s="27" cm="1">
        <f t="array" ref="P3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34413538</v>
      </c>
      <c r="Q323" s="27" t="str" cm="1">
        <f t="array" ref="Q3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23" s="27" t="str" cm="1">
        <f t="array" aca="1" ref="R323" ca="1">_xlfn.IFS(
  AND(Tableau2[[#This Row],[Category]]="Part",Tableau2[[#This Row],[Is_CreoToOracle]]&lt;&gt;""),INDEX(Tableau_LOTS_2[Gestion SAT],Tableau2[[#This Row],[Is_CreoToOracle]]),
  1,""
  )</f>
        <v/>
      </c>
      <c r="S323" s="27" t="str" cm="1">
        <f t="array" aca="1" ref="S3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34413538_01</v>
      </c>
      <c r="U323" s="27" t="str" cm="1">
        <f t="array" ref="U323">_xlfn.IFS(
Tableau2[[#This Row],[Is_CreoToOracle]]&lt;&gt;"",INDEX(Tableau_LOTS_2[Description],Tableau2[[#This Row],[Is_CreoToOracle]]),
TRUE,Tableau2[[#This Row],[Name]]
)</f>
        <v>TOP CABINET COUPLING COVER</v>
      </c>
      <c r="V323" s="27" cm="1">
        <f t="array" ref="V3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23" s="27" t="str" cm="1">
        <f t="array" aca="1" ref="W3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23" s="27" t="str">
        <f>TRIM(IF(ISNUMBER(SEARCH(" RAL",Tableau2[[#This Row],[Description]])),MID(Tableau2[[#This Row],[Description]],FIND(" RAL",Tableau2[[#This Row],[Description]]),8),""))</f>
        <v/>
      </c>
      <c r="Y323" s="27" t="str" cm="1">
        <f t="array" aca="1" ref="Y3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23" s="27" t="str" cm="1">
        <f t="array" aca="1" ref="Z3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23" s="27" t="str" cm="1">
        <f t="array" ref="AA323">_xlfn.IFS(
Tableau2[[#This Row],[Is_CreoToOracle]]&lt;&gt;"",INDEX(Tableau_LOTS_2[Critique],Tableau2[[#This Row],[Is_CreoToOracle]]),
TRUE,""
)</f>
        <v/>
      </c>
    </row>
    <row r="324" spans="1:27" s="20" customFormat="1" outlineLevel="2" x14ac:dyDescent="0.25">
      <c r="A324" s="37">
        <v>3</v>
      </c>
      <c r="B324" s="38"/>
      <c r="C324" s="39"/>
      <c r="D324" s="40">
        <v>3</v>
      </c>
      <c r="E324" s="40"/>
      <c r="F324" s="40"/>
      <c r="G324" s="27">
        <v>3</v>
      </c>
      <c r="H324" s="28" t="s">
        <v>2363</v>
      </c>
      <c r="I324" s="40" t="s">
        <v>5630</v>
      </c>
      <c r="J324" s="40" t="s">
        <v>6</v>
      </c>
      <c r="K324" s="40" t="s">
        <v>3724</v>
      </c>
      <c r="L324" s="40" t="s">
        <v>5631</v>
      </c>
      <c r="M324" s="27" t="str">
        <f t="shared" si="7"/>
        <v>||</v>
      </c>
      <c r="N324" s="27" t="str" cm="1">
        <f t="array" aca="1" ref="N324" ca="1">IFERROR(LOOKUP(2,1/(INDIRECT(ADDRESS(ROW($A$2),COLUMN($A$2))&amp;":"&amp;ADDRESS(ROW(),COLUMN($A$2)))=(Tableau2[[#This Row],[Level]]-1)),INDIRECT(ADDRESS(ROW($H$2),COLUMN($H$2))&amp;":"&amp;ADDRESS(ROW(),COLUMN($H$2)))),"")</f>
        <v>34413538_SCR</v>
      </c>
      <c r="O324" s="27" t="str" cm="1">
        <f t="array" aca="1" ref="O324" ca="1">IF(AND(TEXT(INDIRECT(ADDRESS(ROW()+1,COLUMN($N$2))),"0")=TEXT(Tableau2[[#This Row],[Number]],"0"),Tableau2[[#This Row],[Number]]&lt;&gt;Tableau2[[#This Row],[Parent]]),"Assembly","Part")</f>
        <v>Part</v>
      </c>
      <c r="P324" s="27" t="str" cm="1">
        <f t="array" ref="P3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ISO4017-M6X20-A2K-8_8</v>
      </c>
      <c r="Q324" s="27" cm="1">
        <f t="array" ref="Q3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1241</v>
      </c>
      <c r="R324" s="27" t="str" cm="1">
        <f t="array" aca="1" ref="R324" ca="1">_xlfn.IFS(
  AND(Tableau2[[#This Row],[Category]]="Part",Tableau2[[#This Row],[Is_CreoToOracle]]&lt;&gt;""),INDEX(Tableau_LOTS_2[Gestion SAT],Tableau2[[#This Row],[Is_CreoToOracle]]),
  1,""
  )</f>
        <v>Y</v>
      </c>
      <c r="S324" s="27" t="str" cm="1">
        <f t="array" aca="1" ref="S3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HUA12368</v>
      </c>
      <c r="U324" s="27" t="str" cm="1">
        <f t="array" ref="U324">_xlfn.IFS(
Tableau2[[#This Row],[Is_CreoToOracle]]&lt;&gt;"",INDEX(Tableau_LOTS_2[Description],Tableau2[[#This Row],[Is_CreoToOracle]]),
TRUE,Tableau2[[#This Row],[Name]]
)</f>
        <v>HUA12368 - Screw MSC HXG ISO4017-M6X20-A2K-8_8 ou VDZ STL</v>
      </c>
      <c r="V324" s="27" cm="1">
        <f t="array" ref="V3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24" s="27" t="str" cm="1">
        <f t="array" aca="1" ref="W3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24" s="27" t="str">
        <f>TRIM(IF(ISNUMBER(SEARCH(" RAL",Tableau2[[#This Row],[Description]])),MID(Tableau2[[#This Row],[Description]],FIND(" RAL",Tableau2[[#This Row],[Description]]),8),""))</f>
        <v/>
      </c>
      <c r="Y324" s="27" t="str" cm="1">
        <f t="array" aca="1" ref="Y3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4" s="27" t="str" cm="1">
        <f t="array" aca="1" ref="Z3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24" s="27" t="str" cm="1">
        <f t="array" ref="AA324">_xlfn.IFS(
Tableau2[[#This Row],[Is_CreoToOracle]]&lt;&gt;"",INDEX(Tableau_LOTS_2[Critique],Tableau2[[#This Row],[Is_CreoToOracle]]),
TRUE,""
)</f>
        <v/>
      </c>
    </row>
    <row r="325" spans="1:27" s="20" customFormat="1" outlineLevel="2" x14ac:dyDescent="0.25">
      <c r="A325" s="37">
        <v>3</v>
      </c>
      <c r="B325" s="38"/>
      <c r="C325" s="39"/>
      <c r="D325" s="40">
        <v>3</v>
      </c>
      <c r="E325" s="40"/>
      <c r="F325" s="40"/>
      <c r="G325" s="27">
        <v>3</v>
      </c>
      <c r="H325" s="28" t="s">
        <v>2791</v>
      </c>
      <c r="I325" s="40" t="s">
        <v>2793</v>
      </c>
      <c r="J325" s="40" t="s">
        <v>6</v>
      </c>
      <c r="K325" s="40"/>
      <c r="L325" s="40" t="s">
        <v>5611</v>
      </c>
      <c r="M325" s="27" t="str">
        <f t="shared" si="7"/>
        <v>||</v>
      </c>
      <c r="N325" s="27" t="str" cm="1">
        <f t="array" aca="1" ref="N325" ca="1">IFERROR(LOOKUP(2,1/(INDIRECT(ADDRESS(ROW($A$2),COLUMN($A$2))&amp;":"&amp;ADDRESS(ROW(),COLUMN($A$2)))=(Tableau2[[#This Row],[Level]]-1)),INDIRECT(ADDRESS(ROW($H$2),COLUMN($H$2))&amp;":"&amp;ADDRESS(ROW(),COLUMN($H$2)))),"")</f>
        <v>34413538_SCR</v>
      </c>
      <c r="O325" s="27" t="str" cm="1">
        <f t="array" aca="1" ref="O325" ca="1">IF(AND(TEXT(INDIRECT(ADDRESS(ROW()+1,COLUMN($N$2))),"0")=TEXT(Tableau2[[#This Row],[Number]],"0"),Tableau2[[#This Row],[Number]]&lt;&gt;Tableau2[[#This Row],[Parent]]),"Assembly","Part")</f>
        <v>Part</v>
      </c>
      <c r="P325" s="27" t="str" cm="1">
        <f t="array" ref="P3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325" s="27" cm="1">
        <f t="array" ref="Q3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325" s="27" t="str" cm="1">
        <f t="array" aca="1" ref="R325" ca="1">_xlfn.IFS(
  AND(Tableau2[[#This Row],[Category]]="Part",Tableau2[[#This Row],[Is_CreoToOracle]]&lt;&gt;""),INDEX(Tableau_LOTS_2[Gestion SAT],Tableau2[[#This Row],[Is_CreoToOracle]]),
  1,""
  )</f>
        <v>Y</v>
      </c>
      <c r="S325" s="27" t="str" cm="1">
        <f t="array" aca="1" ref="S3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325" s="27" t="str" cm="1">
        <f t="array" ref="U325">_xlfn.IFS(
Tableau2[[#This Row],[Is_CreoToOracle]]&lt;&gt;"",INDEX(Tableau_LOTS_2[Description],Tableau2[[#This Row],[Is_CreoToOracle]]),
TRUE,Tableau2[[#This Row],[Name]]
)</f>
        <v>HUA12624 - Washer PL WSH M6 x 14mm x 1.2mm STL A2K ou VDZ</v>
      </c>
      <c r="V325" s="27" cm="1">
        <f t="array" ref="V3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25" s="27" t="str" cm="1">
        <f t="array" aca="1" ref="W3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25" s="27" t="str">
        <f>TRIM(IF(ISNUMBER(SEARCH(" RAL",Tableau2[[#This Row],[Description]])),MID(Tableau2[[#This Row],[Description]],FIND(" RAL",Tableau2[[#This Row],[Description]]),8),""))</f>
        <v/>
      </c>
      <c r="Y325" s="27" t="str" cm="1">
        <f t="array" aca="1" ref="Y3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5" s="27" t="str" cm="1">
        <f t="array" aca="1" ref="Z3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25" s="27" t="str" cm="1">
        <f t="array" ref="AA325">_xlfn.IFS(
Tableau2[[#This Row],[Is_CreoToOracle]]&lt;&gt;"",INDEX(Tableau_LOTS_2[Critique],Tableau2[[#This Row],[Is_CreoToOracle]]),
TRUE,""
)</f>
        <v/>
      </c>
    </row>
    <row r="326" spans="1:27" s="14" customFormat="1" outlineLevel="1" x14ac:dyDescent="0.25">
      <c r="A326" s="32">
        <v>2</v>
      </c>
      <c r="B326" s="34"/>
      <c r="C326" s="35">
        <v>2</v>
      </c>
      <c r="D326" s="35"/>
      <c r="E326" s="35"/>
      <c r="F326" s="35"/>
      <c r="G326" s="16">
        <v>1</v>
      </c>
      <c r="H326" s="26" t="s">
        <v>5939</v>
      </c>
      <c r="I326" s="35" t="s">
        <v>5797</v>
      </c>
      <c r="J326" s="46">
        <v>1</v>
      </c>
      <c r="K326" s="35"/>
      <c r="L326" s="35" t="s">
        <v>5798</v>
      </c>
      <c r="M326" s="16" t="str">
        <f t="shared" si="7"/>
        <v>||</v>
      </c>
      <c r="N326" s="16" t="str" cm="1">
        <f t="array" aca="1" ref="N326" ca="1">IFERROR(LOOKUP(2,1/(INDIRECT(ADDRESS(ROW($A$2),COLUMN($A$2))&amp;":"&amp;ADDRESS(ROW(),COLUMN($A$2)))=(Tableau2[[#This Row],[Level]]-1)),INDIRECT(ADDRESS(ROW($H$2),COLUMN($H$2))&amp;":"&amp;ADDRESS(ROW(),COLUMN($H$2)))),"")</f>
        <v>QBOT21000_SE06</v>
      </c>
      <c r="O326" s="16" t="str" cm="1">
        <f t="array" aca="1" ref="O326" ca="1">IF(AND(TEXT(INDIRECT(ADDRESS(ROW()+1,COLUMN($N$2))),"0")=TEXT(Tableau2[[#This Row],[Number]],"0"),Tableau2[[#This Row],[Number]]&lt;&gt;Tableau2[[#This Row],[Parent]]),"Assembly","Part")</f>
        <v>Assembly</v>
      </c>
      <c r="P326" s="16" t="str" cm="1">
        <f t="array" ref="P3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34413987_SCR</v>
      </c>
      <c r="Q326" s="16" t="str" cm="1">
        <f t="array" ref="Q3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26" s="16" t="str" cm="1">
        <f t="array" aca="1" ref="R326" ca="1">_xlfn.IFS(
  AND(Tableau2[[#This Row],[Category]]="Part",Tableau2[[#This Row],[Is_CreoToOracle]]&lt;&gt;""),INDEX(Tableau_LOTS_2[Gestion SAT],Tableau2[[#This Row],[Is_CreoToOracle]]),
  1,""
  )</f>
        <v/>
      </c>
      <c r="S326" s="16" t="str" cm="1">
        <f t="array" aca="1" ref="S3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34413987_SCR</v>
      </c>
      <c r="U326" s="16" t="str" cm="1">
        <f t="array" ref="U326">_xlfn.IFS(
Tableau2[[#This Row],[Is_CreoToOracle]]&lt;&gt;"",INDEX(Tableau_LOTS_2[Description],Tableau2[[#This Row],[Is_CreoToOracle]]),
TRUE,Tableau2[[#This Row],[Name]]
)</f>
        <v>REAR - BIRDY CABINET / GVXL COUPLING COVER</v>
      </c>
      <c r="V326" s="16" cm="1">
        <f t="array" ref="V3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26" s="16" t="str" cm="1">
        <f t="array" aca="1" ref="W3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26" s="16" t="str">
        <f>TRIM(IF(ISNUMBER(SEARCH(" RAL",Tableau2[[#This Row],[Description]])),MID(Tableau2[[#This Row],[Description]],FIND(" RAL",Tableau2[[#This Row],[Description]]),8),""))</f>
        <v/>
      </c>
      <c r="Y326" s="16" t="str" cm="1">
        <f t="array" aca="1" ref="Y3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6" s="16" t="str" cm="1">
        <f t="array" aca="1" ref="Z3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26" s="16" t="str" cm="1">
        <f t="array" ref="AA326">_xlfn.IFS(
Tableau2[[#This Row],[Is_CreoToOracle]]&lt;&gt;"",INDEX(Tableau_LOTS_2[Critique],Tableau2[[#This Row],[Is_CreoToOracle]]),
TRUE,""
)</f>
        <v/>
      </c>
    </row>
    <row r="327" spans="1:27" s="20" customFormat="1" outlineLevel="2" x14ac:dyDescent="0.25">
      <c r="A327" s="37">
        <v>3</v>
      </c>
      <c r="B327" s="38"/>
      <c r="C327" s="39"/>
      <c r="D327" s="40">
        <v>3</v>
      </c>
      <c r="E327" s="40"/>
      <c r="F327" s="40"/>
      <c r="G327" s="27">
        <v>1</v>
      </c>
      <c r="H327" s="28">
        <v>34413987</v>
      </c>
      <c r="I327" s="40" t="s">
        <v>5797</v>
      </c>
      <c r="J327" s="44">
        <v>1</v>
      </c>
      <c r="K327" s="40" t="s">
        <v>3642</v>
      </c>
      <c r="L327" s="40" t="s">
        <v>5799</v>
      </c>
      <c r="M327" s="27" t="str">
        <f t="shared" si="7"/>
        <v>||</v>
      </c>
      <c r="N327" s="27" t="str" cm="1">
        <f t="array" aca="1" ref="N327" ca="1">IFERROR(LOOKUP(2,1/(INDIRECT(ADDRESS(ROW($A$2),COLUMN($A$2))&amp;":"&amp;ADDRESS(ROW(),COLUMN($A$2)))=(Tableau2[[#This Row],[Level]]-1)),INDIRECT(ADDRESS(ROW($H$2),COLUMN($H$2))&amp;":"&amp;ADDRESS(ROW(),COLUMN($H$2)))),"")</f>
        <v>34413987_SCR</v>
      </c>
      <c r="O327" s="27" t="str" cm="1">
        <f t="array" aca="1" ref="O327" ca="1">IF(AND(TEXT(INDIRECT(ADDRESS(ROW()+1,COLUMN($N$2))),"0")=TEXT(Tableau2[[#This Row],[Number]],"0"),Tableau2[[#This Row],[Number]]&lt;&gt;Tableau2[[#This Row],[Parent]]),"Assembly","Part")</f>
        <v>Part</v>
      </c>
      <c r="P327" s="27" cm="1">
        <f t="array" ref="P3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34413987</v>
      </c>
      <c r="Q327" s="27" t="str" cm="1">
        <f t="array" ref="Q3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27" s="27" t="str" cm="1">
        <f t="array" aca="1" ref="R327" ca="1">_xlfn.IFS(
  AND(Tableau2[[#This Row],[Category]]="Part",Tableau2[[#This Row],[Is_CreoToOracle]]&lt;&gt;""),INDEX(Tableau_LOTS_2[Gestion SAT],Tableau2[[#This Row],[Is_CreoToOracle]]),
  1,""
  )</f>
        <v/>
      </c>
      <c r="S327" s="27" t="str" cm="1">
        <f t="array" aca="1" ref="S3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34413987_01</v>
      </c>
      <c r="U327" s="27" t="str" cm="1">
        <f t="array" ref="U327">_xlfn.IFS(
Tableau2[[#This Row],[Is_CreoToOracle]]&lt;&gt;"",INDEX(Tableau_LOTS_2[Description],Tableau2[[#This Row],[Is_CreoToOracle]]),
TRUE,Tableau2[[#This Row],[Name]]
)</f>
        <v>REAR - BIRDY CABINET / GVXL COUPLING COVER</v>
      </c>
      <c r="V327" s="27" cm="1">
        <f t="array" ref="V3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27" s="27" t="str" cm="1">
        <f t="array" aca="1" ref="W3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27" s="27" t="str">
        <f>TRIM(IF(ISNUMBER(SEARCH(" RAL",Tableau2[[#This Row],[Description]])),MID(Tableau2[[#This Row],[Description]],FIND(" RAL",Tableau2[[#This Row],[Description]]),8),""))</f>
        <v/>
      </c>
      <c r="Y327" s="27" t="str" cm="1">
        <f t="array" aca="1" ref="Y3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27" s="27" t="str" cm="1">
        <f t="array" aca="1" ref="Z3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27" s="27" t="str" cm="1">
        <f t="array" ref="AA327">_xlfn.IFS(
Tableau2[[#This Row],[Is_CreoToOracle]]&lt;&gt;"",INDEX(Tableau_LOTS_2[Critique],Tableau2[[#This Row],[Is_CreoToOracle]]),
TRUE,""
)</f>
        <v/>
      </c>
    </row>
    <row r="328" spans="1:27" s="20" customFormat="1" outlineLevel="2" x14ac:dyDescent="0.25">
      <c r="A328" s="37">
        <v>3</v>
      </c>
      <c r="B328" s="38"/>
      <c r="C328" s="39"/>
      <c r="D328" s="40">
        <v>3</v>
      </c>
      <c r="E328" s="40"/>
      <c r="F328" s="40"/>
      <c r="G328" s="27">
        <v>3</v>
      </c>
      <c r="H328" s="28" t="s">
        <v>5440</v>
      </c>
      <c r="I328" s="40" t="s">
        <v>5792</v>
      </c>
      <c r="J328" s="40" t="s">
        <v>6</v>
      </c>
      <c r="K328" s="40"/>
      <c r="L328" s="40"/>
      <c r="M328" s="27" t="str">
        <f t="shared" si="7"/>
        <v>||</v>
      </c>
      <c r="N328" s="27" t="str" cm="1">
        <f t="array" aca="1" ref="N328" ca="1">IFERROR(LOOKUP(2,1/(INDIRECT(ADDRESS(ROW($A$2),COLUMN($A$2))&amp;":"&amp;ADDRESS(ROW(),COLUMN($A$2)))=(Tableau2[[#This Row],[Level]]-1)),INDIRECT(ADDRESS(ROW($H$2),COLUMN($H$2))&amp;":"&amp;ADDRESS(ROW(),COLUMN($H$2)))),"")</f>
        <v>34413987_SCR</v>
      </c>
      <c r="O328" s="27" t="str" cm="1">
        <f t="array" aca="1" ref="O328" ca="1">IF(AND(TEXT(INDIRECT(ADDRESS(ROW()+1,COLUMN($N$2))),"0")=TEXT(Tableau2[[#This Row],[Number]],"0"),Tableau2[[#This Row],[Number]]&lt;&gt;Tableau2[[#This Row],[Parent]]),"Assembly","Part")</f>
        <v>Part</v>
      </c>
      <c r="P328" s="27" t="str" cm="1">
        <f t="array" ref="P3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ISO7380-1-M6X10-8_8</v>
      </c>
      <c r="Q328" s="27" cm="1">
        <f t="array" ref="Q3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1290</v>
      </c>
      <c r="R328" s="27" t="str" cm="1">
        <f t="array" aca="1" ref="R328" ca="1">_xlfn.IFS(
  AND(Tableau2[[#This Row],[Category]]="Part",Tableau2[[#This Row],[Is_CreoToOracle]]&lt;&gt;""),INDEX(Tableau_LOTS_2[Gestion SAT],Tableau2[[#This Row],[Is_CreoToOracle]]),
  1,""
  )</f>
        <v/>
      </c>
      <c r="S328" s="27" t="str" cm="1">
        <f t="array" aca="1" ref="S3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ISO7380-1-M6X10-8_8</v>
      </c>
      <c r="U328" s="27" t="str" cm="1">
        <f t="array" ref="U328">_xlfn.IFS(
Tableau2[[#This Row],[Is_CreoToOracle]]&lt;&gt;"",INDEX(Tableau_LOTS_2[Description],Tableau2[[#This Row],[Is_CreoToOracle]]),
TRUE,Tableau2[[#This Row],[Name]]
)</f>
        <v>Screw with flattened half round head and hexagon socket M6x10 ISO 7380-1 A2-070 stainless steel</v>
      </c>
      <c r="V328" s="27" cm="1">
        <f t="array" ref="V3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28" s="27" t="str" cm="1">
        <f t="array" aca="1" ref="W3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28" s="27" t="str">
        <f>TRIM(IF(ISNUMBER(SEARCH(" RAL",Tableau2[[#This Row],[Description]])),MID(Tableau2[[#This Row],[Description]],FIND(" RAL",Tableau2[[#This Row],[Description]]),8),""))</f>
        <v/>
      </c>
      <c r="Y328" s="27" t="str" cm="1">
        <f t="array" aca="1" ref="Y3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8" s="27" t="str" cm="1">
        <f t="array" aca="1" ref="Z3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28" s="27" t="str" cm="1">
        <f t="array" ref="AA328">_xlfn.IFS(
Tableau2[[#This Row],[Is_CreoToOracle]]&lt;&gt;"",INDEX(Tableau_LOTS_2[Critique],Tableau2[[#This Row],[Is_CreoToOracle]]),
TRUE,""
)</f>
        <v/>
      </c>
    </row>
    <row r="329" spans="1:27" s="14" customFormat="1" x14ac:dyDescent="0.25">
      <c r="A329" s="32">
        <v>1</v>
      </c>
      <c r="B329" s="34">
        <v>1</v>
      </c>
      <c r="C329" s="34"/>
      <c r="D329" s="34"/>
      <c r="E329" s="34"/>
      <c r="F329" s="34"/>
      <c r="G329" s="15">
        <v>1</v>
      </c>
      <c r="H329" s="29" t="s">
        <v>5940</v>
      </c>
      <c r="I329" s="34" t="s">
        <v>5800</v>
      </c>
      <c r="J329" s="34" t="s">
        <v>6</v>
      </c>
      <c r="K329" s="34"/>
      <c r="L329" s="34" t="s">
        <v>5801</v>
      </c>
      <c r="M329" s="15" t="str">
        <f t="shared" si="7"/>
        <v>||</v>
      </c>
      <c r="N329" s="15" t="str" cm="1">
        <f t="array" aca="1" ref="N329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29" s="15" t="str" cm="1">
        <f t="array" aca="1" ref="O329" ca="1">IF(AND(TEXT(INDIRECT(ADDRESS(ROW()+1,COLUMN($N$2))),"0")=TEXT(Tableau2[[#This Row],[Number]],"0"),Tableau2[[#This Row],[Number]]&lt;&gt;Tableau2[[#This Row],[Parent]]),"Assembly","Part")</f>
        <v>Assembly</v>
      </c>
      <c r="P329" s="15" t="str" cm="1">
        <f t="array" ref="P3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QBOT21000_SE07</v>
      </c>
      <c r="Q329" s="15" t="str" cm="1">
        <f t="array" ref="Q3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29" s="15" t="str" cm="1">
        <f t="array" aca="1" ref="R329" ca="1">_xlfn.IFS(
  AND(Tableau2[[#This Row],[Category]]="Part",Tableau2[[#This Row],[Is_CreoToOracle]]&lt;&gt;""),INDEX(Tableau_LOTS_2[Gestion SAT],Tableau2[[#This Row],[Is_CreoToOracle]]),
  1,""
  )</f>
        <v/>
      </c>
      <c r="S329" s="15" t="str" cm="1">
        <f t="array" aca="1" ref="S3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9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QBOT21000_SE07</v>
      </c>
      <c r="U329" s="15" t="str" cm="1">
        <f t="array" ref="U329">_xlfn.IFS(
Tableau2[[#This Row],[Is_CreoToOracle]]&lt;&gt;"",INDEX(Tableau_LOTS_2[Description],Tableau2[[#This Row],[Is_CreoToOracle]]),
TRUE,Tableau2[[#This Row],[Name]]
)</f>
        <v>IP DIRECT CONTACT PROTECTION</v>
      </c>
      <c r="V329" s="15" cm="1">
        <f t="array" ref="V3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29" s="15" t="str" cm="1">
        <f t="array" aca="1" ref="W3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29" s="15" t="str">
        <f>TRIM(IF(ISNUMBER(SEARCH(" RAL",Tableau2[[#This Row],[Description]])),MID(Tableau2[[#This Row],[Description]],FIND(" RAL",Tableau2[[#This Row],[Description]]),8),""))</f>
        <v/>
      </c>
      <c r="Y329" s="15" t="str" cm="1">
        <f t="array" aca="1" ref="Y3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9" s="15" t="str" cm="1">
        <f t="array" aca="1" ref="Z3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29" s="15" t="str" cm="1">
        <f t="array" ref="AA329">_xlfn.IFS(
Tableau2[[#This Row],[Is_CreoToOracle]]&lt;&gt;"",INDEX(Tableau_LOTS_2[Critique],Tableau2[[#This Row],[Is_CreoToOracle]]),
TRUE,""
)</f>
        <v/>
      </c>
    </row>
    <row r="330" spans="1:27" s="14" customFormat="1" outlineLevel="1" x14ac:dyDescent="0.25">
      <c r="A330" s="32">
        <v>2</v>
      </c>
      <c r="B330" s="34"/>
      <c r="C330" s="35">
        <v>2</v>
      </c>
      <c r="D330" s="35"/>
      <c r="E330" s="35"/>
      <c r="F330" s="35"/>
      <c r="G330" s="16">
        <v>12</v>
      </c>
      <c r="H330" s="26" t="s">
        <v>5941</v>
      </c>
      <c r="I330" s="35" t="s">
        <v>5802</v>
      </c>
      <c r="J330" s="46" t="s">
        <v>6</v>
      </c>
      <c r="K330" s="35"/>
      <c r="L330" s="35" t="s">
        <v>5803</v>
      </c>
      <c r="M330" s="16" t="str">
        <f t="shared" si="7"/>
        <v>||</v>
      </c>
      <c r="N330" s="16" t="str" cm="1">
        <f t="array" aca="1" ref="N330" ca="1">IFERROR(LOOKUP(2,1/(INDIRECT(ADDRESS(ROW($A$2),COLUMN($A$2))&amp;":"&amp;ADDRESS(ROW(),COLUMN($A$2)))=(Tableau2[[#This Row],[Level]]-1)),INDIRECT(ADDRESS(ROW($H$2),COLUMN($H$2))&amp;":"&amp;ADDRESS(ROW(),COLUMN($H$2)))),"")</f>
        <v>QBOT21000_SE07</v>
      </c>
      <c r="O330" s="16" t="str" cm="1">
        <f t="array" aca="1" ref="O330" ca="1">IF(AND(TEXT(INDIRECT(ADDRESS(ROW()+1,COLUMN($N$2))),"0")=TEXT(Tableau2[[#This Row],[Number]],"0"),Tableau2[[#This Row],[Number]]&lt;&gt;Tableau2[[#This Row],[Parent]]),"Assembly","Part")</f>
        <v>Assembly</v>
      </c>
      <c r="P330" s="16" t="str" cm="1">
        <f t="array" ref="P3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34414022_SCR</v>
      </c>
      <c r="Q330" s="16" t="str" cm="1">
        <f t="array" ref="Q3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0" s="16" t="str" cm="1">
        <f t="array" aca="1" ref="R330" ca="1">_xlfn.IFS(
  AND(Tableau2[[#This Row],[Category]]="Part",Tableau2[[#This Row],[Is_CreoToOracle]]&lt;&gt;""),INDEX(Tableau_LOTS_2[Gestion SAT],Tableau2[[#This Row],[Is_CreoToOracle]]),
  1,""
  )</f>
        <v/>
      </c>
      <c r="S330" s="16" t="str" cm="1">
        <f t="array" aca="1" ref="S33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0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34414022_SCR</v>
      </c>
      <c r="U330" s="16" t="str" cm="1">
        <f t="array" ref="U330">_xlfn.IFS(
Tableau2[[#This Row],[Is_CreoToOracle]]&lt;&gt;"",INDEX(Tableau_LOTS_2[Description],Tableau2[[#This Row],[Is_CreoToOracle]]),
TRUE,Tableau2[[#This Row],[Name]]
)</f>
        <v>34414022_scr</v>
      </c>
      <c r="V330" s="16" cm="1">
        <f t="array" ref="V3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330" s="16" t="str" cm="1">
        <f t="array" aca="1" ref="W3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30" s="16" t="str">
        <f>TRIM(IF(ISNUMBER(SEARCH(" RAL",Tableau2[[#This Row],[Description]])),MID(Tableau2[[#This Row],[Description]],FIND(" RAL",Tableau2[[#This Row],[Description]]),8),""))</f>
        <v/>
      </c>
      <c r="Y330" s="16" t="str" cm="1">
        <f t="array" aca="1" ref="Y3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0" s="16" t="str" cm="1">
        <f t="array" aca="1" ref="Z3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30" s="16" t="str" cm="1">
        <f t="array" ref="AA330">_xlfn.IFS(
Tableau2[[#This Row],[Is_CreoToOracle]]&lt;&gt;"",INDEX(Tableau_LOTS_2[Critique],Tableau2[[#This Row],[Is_CreoToOracle]]),
TRUE,""
)</f>
        <v/>
      </c>
    </row>
    <row r="331" spans="1:27" s="20" customFormat="1" outlineLevel="2" x14ac:dyDescent="0.25">
      <c r="A331" s="37">
        <v>3</v>
      </c>
      <c r="B331" s="38"/>
      <c r="C331" s="39"/>
      <c r="D331" s="40">
        <v>3</v>
      </c>
      <c r="E331" s="40"/>
      <c r="F331" s="40"/>
      <c r="G331" s="27">
        <v>12</v>
      </c>
      <c r="H331" s="28">
        <v>34414022</v>
      </c>
      <c r="I331" s="40" t="s">
        <v>5804</v>
      </c>
      <c r="J331" s="44">
        <v>1</v>
      </c>
      <c r="K331" s="40" t="s">
        <v>3647</v>
      </c>
      <c r="L331" s="40" t="s">
        <v>5805</v>
      </c>
      <c r="M331" s="27" t="str">
        <f t="shared" si="7"/>
        <v>||</v>
      </c>
      <c r="N331" s="27" t="str" cm="1">
        <f t="array" aca="1" ref="N331" ca="1">IFERROR(LOOKUP(2,1/(INDIRECT(ADDRESS(ROW($A$2),COLUMN($A$2))&amp;":"&amp;ADDRESS(ROW(),COLUMN($A$2)))=(Tableau2[[#This Row],[Level]]-1)),INDIRECT(ADDRESS(ROW($H$2),COLUMN($H$2))&amp;":"&amp;ADDRESS(ROW(),COLUMN($H$2)))),"")</f>
        <v>34414022_SCR</v>
      </c>
      <c r="O331" s="27" t="str" cm="1">
        <f t="array" aca="1" ref="O331" ca="1">IF(AND(TEXT(INDIRECT(ADDRESS(ROW()+1,COLUMN($N$2))),"0")=TEXT(Tableau2[[#This Row],[Number]],"0"),Tableau2[[#This Row],[Number]]&lt;&gt;Tableau2[[#This Row],[Parent]]),"Assembly","Part")</f>
        <v>Part</v>
      </c>
      <c r="P331" s="27" cm="1">
        <f t="array" ref="P3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34414022</v>
      </c>
      <c r="Q331" s="27" t="str" cm="1">
        <f t="array" ref="Q3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1" s="27" t="str" cm="1">
        <f t="array" aca="1" ref="R331" ca="1">_xlfn.IFS(
  AND(Tableau2[[#This Row],[Category]]="Part",Tableau2[[#This Row],[Is_CreoToOracle]]&lt;&gt;""),INDEX(Tableau_LOTS_2[Gestion SAT],Tableau2[[#This Row],[Is_CreoToOracle]]),
  1,""
  )</f>
        <v/>
      </c>
      <c r="S331" s="27" t="str" cm="1">
        <f t="array" aca="1" ref="S33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34414022_01</v>
      </c>
      <c r="U331" s="27" t="str" cm="1">
        <f t="array" ref="U331">_xlfn.IFS(
Tableau2[[#This Row],[Is_CreoToOracle]]&lt;&gt;"",INDEX(Tableau_LOTS_2[Description],Tableau2[[#This Row],[Is_CreoToOracle]]),
TRUE,Tableau2[[#This Row],[Name]]
)</f>
        <v>SMT 34414022 GVXL UPS 1250kVA</v>
      </c>
      <c r="V331" s="27" cm="1">
        <f t="array" ref="V3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331" s="27" t="str" cm="1">
        <f t="array" aca="1" ref="W3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31" s="27" t="str">
        <f>TRIM(IF(ISNUMBER(SEARCH(" RAL",Tableau2[[#This Row],[Description]])),MID(Tableau2[[#This Row],[Description]],FIND(" RAL",Tableau2[[#This Row],[Description]]),8),""))</f>
        <v/>
      </c>
      <c r="Y331" s="27" t="str" cm="1">
        <f t="array" aca="1" ref="Y3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31" s="27" t="str" cm="1">
        <f t="array" aca="1" ref="Z3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31" s="27" t="str" cm="1">
        <f t="array" ref="AA331">_xlfn.IFS(
Tableau2[[#This Row],[Is_CreoToOracle]]&lt;&gt;"",INDEX(Tableau_LOTS_2[Critique],Tableau2[[#This Row],[Is_CreoToOracle]]),
TRUE,""
)</f>
        <v/>
      </c>
    </row>
    <row r="332" spans="1:27" s="20" customFormat="1" outlineLevel="2" x14ac:dyDescent="0.25">
      <c r="A332" s="37">
        <v>3</v>
      </c>
      <c r="B332" s="38"/>
      <c r="C332" s="39"/>
      <c r="D332" s="40">
        <v>3</v>
      </c>
      <c r="E332" s="40"/>
      <c r="F332" s="40"/>
      <c r="G332" s="27">
        <v>12</v>
      </c>
      <c r="H332" s="28" t="s">
        <v>2028</v>
      </c>
      <c r="I332" s="40" t="s">
        <v>2029</v>
      </c>
      <c r="J332" s="40" t="s">
        <v>6</v>
      </c>
      <c r="K332" s="40"/>
      <c r="L332" s="40"/>
      <c r="M332" s="27" t="str">
        <f t="shared" si="7"/>
        <v>||</v>
      </c>
      <c r="N332" s="27" t="str" cm="1">
        <f t="array" aca="1" ref="N332" ca="1">IFERROR(LOOKUP(2,1/(INDIRECT(ADDRESS(ROW($A$2),COLUMN($A$2))&amp;":"&amp;ADDRESS(ROW(),COLUMN($A$2)))=(Tableau2[[#This Row],[Level]]-1)),INDIRECT(ADDRESS(ROW($H$2),COLUMN($H$2))&amp;":"&amp;ADDRESS(ROW(),COLUMN($H$2)))),"")</f>
        <v>34414022_SCR</v>
      </c>
      <c r="O332" s="27" t="str" cm="1">
        <f t="array" aca="1" ref="O332" ca="1">IF(AND(TEXT(INDIRECT(ADDRESS(ROW()+1,COLUMN($N$2))),"0")=TEXT(Tableau2[[#This Row],[Number]],"0"),Tableau2[[#This Row],[Number]]&lt;&gt;Tableau2[[#This Row],[Parent]]),"Assembly","Part")</f>
        <v>Part</v>
      </c>
      <c r="P332" s="27" t="str" cm="1">
        <f t="array" ref="P3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HUA27954</v>
      </c>
      <c r="Q332" s="27" cm="1">
        <f t="array" ref="Q3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1119</v>
      </c>
      <c r="R332" s="27" t="str" cm="1">
        <f t="array" aca="1" ref="R332" ca="1">_xlfn.IFS(
  AND(Tableau2[[#This Row],[Category]]="Part",Tableau2[[#This Row],[Is_CreoToOracle]]&lt;&gt;""),INDEX(Tableau_LOTS_2[Gestion SAT],Tableau2[[#This Row],[Is_CreoToOracle]]),
  1,""
  )</f>
        <v>Y</v>
      </c>
      <c r="S332" s="27" t="str" cm="1">
        <f t="array" aca="1" ref="S33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HUA27954</v>
      </c>
      <c r="U332" s="27" t="str" cm="1">
        <f t="array" ref="U332">_xlfn.IFS(
Tableau2[[#This Row],[Is_CreoToOracle]]&lt;&gt;"",INDEX(Tableau_LOTS_2[Description],Tableau2[[#This Row],[Is_CreoToOracle]]),
TRUE,Tableau2[[#This Row],[Name]]
)</f>
        <v>M6 CLIPPING ON NUT</v>
      </c>
      <c r="V332" s="27" cm="1">
        <f t="array" ref="V3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332" s="27" t="str" cm="1">
        <f t="array" aca="1" ref="W3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32" s="27" t="str">
        <f>TRIM(IF(ISNUMBER(SEARCH(" RAL",Tableau2[[#This Row],[Description]])),MID(Tableau2[[#This Row],[Description]],FIND(" RAL",Tableau2[[#This Row],[Description]]),8),""))</f>
        <v/>
      </c>
      <c r="Y332" s="27" t="str" cm="1">
        <f t="array" aca="1" ref="Y3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2" s="27" t="str" cm="1">
        <f t="array" aca="1" ref="Z3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32" s="27" t="str" cm="1">
        <f t="array" ref="AA332">_xlfn.IFS(
Tableau2[[#This Row],[Is_CreoToOracle]]&lt;&gt;"",INDEX(Tableau_LOTS_2[Critique],Tableau2[[#This Row],[Is_CreoToOracle]]),
TRUE,""
)</f>
        <v/>
      </c>
    </row>
    <row r="333" spans="1:27" s="20" customFormat="1" outlineLevel="2" x14ac:dyDescent="0.25">
      <c r="A333" s="37">
        <v>3</v>
      </c>
      <c r="B333" s="38"/>
      <c r="C333" s="39"/>
      <c r="D333" s="40">
        <v>3</v>
      </c>
      <c r="E333" s="40"/>
      <c r="F333" s="40"/>
      <c r="G333" s="27">
        <v>24</v>
      </c>
      <c r="H333" s="28" t="s">
        <v>2176</v>
      </c>
      <c r="I333" s="40" t="s">
        <v>5548</v>
      </c>
      <c r="J333" s="40" t="s">
        <v>6</v>
      </c>
      <c r="K333" s="40" t="s">
        <v>3724</v>
      </c>
      <c r="L333" s="40" t="s">
        <v>5549</v>
      </c>
      <c r="M333" s="27" t="str">
        <f t="shared" si="7"/>
        <v>||</v>
      </c>
      <c r="N333" s="27" t="str" cm="1">
        <f t="array" aca="1" ref="N333" ca="1">IFERROR(LOOKUP(2,1/(INDIRECT(ADDRESS(ROW($A$2),COLUMN($A$2))&amp;":"&amp;ADDRESS(ROW(),COLUMN($A$2)))=(Tableau2[[#This Row],[Level]]-1)),INDIRECT(ADDRESS(ROW($H$2),COLUMN($H$2))&amp;":"&amp;ADDRESS(ROW(),COLUMN($H$2)))),"")</f>
        <v>34414022_SCR</v>
      </c>
      <c r="O333" s="27" t="str" cm="1">
        <f t="array" aca="1" ref="O333" ca="1">IF(AND(TEXT(INDIRECT(ADDRESS(ROW()+1,COLUMN($N$2))),"0")=TEXT(Tableau2[[#This Row],[Number]],"0"),Tableau2[[#This Row],[Number]]&lt;&gt;Tableau2[[#This Row],[Parent]]),"Assembly","Part")</f>
        <v>Part</v>
      </c>
      <c r="P333" s="27" t="str" cm="1">
        <f t="array" ref="P3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33" s="27" cm="1">
        <f t="array" ref="Q3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33" s="27" t="str" cm="1">
        <f t="array" aca="1" ref="R333" ca="1">_xlfn.IFS(
  AND(Tableau2[[#This Row],[Category]]="Part",Tableau2[[#This Row],[Is_CreoToOracle]]&lt;&gt;""),INDEX(Tableau_LOTS_2[Gestion SAT],Tableau2[[#This Row],[Is_CreoToOracle]]),
  1,""
  )</f>
        <v>Y</v>
      </c>
      <c r="S333" s="27" t="str" cm="1">
        <f t="array" aca="1" ref="S3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33" s="27" t="str" cm="1">
        <f t="array" ref="U333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33" s="27" cm="1">
        <f t="array" ref="V3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333" s="27" t="str" cm="1">
        <f t="array" aca="1" ref="W33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33" s="27" t="str">
        <f>TRIM(IF(ISNUMBER(SEARCH(" RAL",Tableau2[[#This Row],[Description]])),MID(Tableau2[[#This Row],[Description]],FIND(" RAL",Tableau2[[#This Row],[Description]]),8),""))</f>
        <v/>
      </c>
      <c r="Y333" s="27" t="str" cm="1">
        <f t="array" aca="1" ref="Y33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3" s="27" t="str" cm="1">
        <f t="array" aca="1" ref="Z3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33" s="27" t="str" cm="1">
        <f t="array" ref="AA333">_xlfn.IFS(
Tableau2[[#This Row],[Is_CreoToOracle]]&lt;&gt;"",INDEX(Tableau_LOTS_2[Critique],Tableau2[[#This Row],[Is_CreoToOracle]]),
TRUE,""
)</f>
        <v/>
      </c>
    </row>
    <row r="334" spans="1:27" s="20" customFormat="1" outlineLevel="1" x14ac:dyDescent="0.25">
      <c r="A334" s="37">
        <v>2</v>
      </c>
      <c r="B334" s="38"/>
      <c r="C334" s="39">
        <v>2</v>
      </c>
      <c r="D334" s="39"/>
      <c r="E334" s="39"/>
      <c r="F334" s="39"/>
      <c r="G334" s="30">
        <v>2</v>
      </c>
      <c r="H334" s="31">
        <v>34414021</v>
      </c>
      <c r="I334" s="39" t="s">
        <v>5806</v>
      </c>
      <c r="J334" s="48">
        <v>1</v>
      </c>
      <c r="K334" s="48" t="s">
        <v>3654</v>
      </c>
      <c r="L334" s="39" t="s">
        <v>5807</v>
      </c>
      <c r="M334" s="30" t="str">
        <f t="shared" si="7"/>
        <v>||</v>
      </c>
      <c r="N334" s="30" t="str" cm="1">
        <f t="array" aca="1" ref="N334" ca="1">IFERROR(LOOKUP(2,1/(INDIRECT(ADDRESS(ROW($A$2),COLUMN($A$2))&amp;":"&amp;ADDRESS(ROW(),COLUMN($A$2)))=(Tableau2[[#This Row],[Level]]-1)),INDIRECT(ADDRESS(ROW($H$2),COLUMN($H$2))&amp;":"&amp;ADDRESS(ROW(),COLUMN($H$2)))),"")</f>
        <v>QBOT21000_SE07</v>
      </c>
      <c r="O334" s="30" t="str" cm="1">
        <f t="array" aca="1" ref="O334" ca="1">IF(AND(TEXT(INDIRECT(ADDRESS(ROW()+1,COLUMN($N$2))),"0")=TEXT(Tableau2[[#This Row],[Number]],"0"),Tableau2[[#This Row],[Number]]&lt;&gt;Tableau2[[#This Row],[Parent]]),"Assembly","Part")</f>
        <v>Part</v>
      </c>
      <c r="P334" s="30" cm="1">
        <f t="array" ref="P3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34414021</v>
      </c>
      <c r="Q334" s="30" t="str" cm="1">
        <f t="array" ref="Q3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4" s="30" t="str" cm="1">
        <f t="array" aca="1" ref="R334" ca="1">_xlfn.IFS(
  AND(Tableau2[[#This Row],[Category]]="Part",Tableau2[[#This Row],[Is_CreoToOracle]]&lt;&gt;""),INDEX(Tableau_LOTS_2[Gestion SAT],Tableau2[[#This Row],[Is_CreoToOracle]]),
  1,""
  )</f>
        <v/>
      </c>
      <c r="S334" s="30" t="str" cm="1">
        <f t="array" aca="1" ref="S3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4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34414021_01</v>
      </c>
      <c r="U334" s="30" t="str" cm="1">
        <f t="array" ref="U334">_xlfn.IFS(
Tableau2[[#This Row],[Is_CreoToOracle]]&lt;&gt;"",INDEX(Tableau_LOTS_2[Description],Tableau2[[#This Row],[Is_CreoToOracle]]),
TRUE,Tableau2[[#This Row],[Name]]
)</f>
        <v>PLA 34414021 GVXL UPS 1250kVA</v>
      </c>
      <c r="V334" s="30" cm="1">
        <f t="array" ref="V3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34" s="30" t="str" cm="1">
        <f t="array" aca="1" ref="W3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334" s="30" t="str">
        <f>TRIM(IF(ISNUMBER(SEARCH(" RAL",Tableau2[[#This Row],[Description]])),MID(Tableau2[[#This Row],[Description]],FIND(" RAL",Tableau2[[#This Row],[Description]]),8),""))</f>
        <v/>
      </c>
      <c r="Y334" s="30" t="str" cm="1">
        <f t="array" aca="1" ref="Y3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PC</v>
      </c>
      <c r="Z334" s="30" t="str" cm="1">
        <f t="array" aca="1" ref="Z3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34" s="30" t="str" cm="1">
        <f t="array" ref="AA334">_xlfn.IFS(
Tableau2[[#This Row],[Is_CreoToOracle]]&lt;&gt;"",INDEX(Tableau_LOTS_2[Critique],Tableau2[[#This Row],[Is_CreoToOracle]]),
TRUE,""
)</f>
        <v/>
      </c>
    </row>
    <row r="335" spans="1:27" s="14" customFormat="1" x14ac:dyDescent="0.25">
      <c r="A335" s="32">
        <v>1</v>
      </c>
      <c r="B335" s="34">
        <v>1</v>
      </c>
      <c r="C335" s="34"/>
      <c r="D335" s="34"/>
      <c r="E335" s="34"/>
      <c r="F335" s="34"/>
      <c r="G335" s="15">
        <v>1</v>
      </c>
      <c r="H335" s="29" t="s">
        <v>5942</v>
      </c>
      <c r="I335" s="34" t="s">
        <v>5808</v>
      </c>
      <c r="J335" s="34" t="s">
        <v>6</v>
      </c>
      <c r="K335" s="34"/>
      <c r="L335" s="34" t="s">
        <v>5809</v>
      </c>
      <c r="M335" s="15" t="str">
        <f t="shared" si="7"/>
        <v>||</v>
      </c>
      <c r="N335" s="15" t="str" cm="1">
        <f t="array" aca="1" ref="N335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35" s="15" t="str" cm="1">
        <f t="array" aca="1" ref="O335" ca="1">IF(AND(TEXT(INDIRECT(ADDRESS(ROW()+1,COLUMN($N$2))),"0")=TEXT(Tableau2[[#This Row],[Number]],"0"),Tableau2[[#This Row],[Number]]&lt;&gt;Tableau2[[#This Row],[Parent]]),"Assembly","Part")</f>
        <v>Assembly</v>
      </c>
      <c r="P335" s="15" t="str" cm="1">
        <f t="array" ref="P3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QBOT21000_SE08</v>
      </c>
      <c r="Q335" s="15" t="str" cm="1">
        <f t="array" ref="Q3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5" s="15" t="str" cm="1">
        <f t="array" aca="1" ref="R335" ca="1">_xlfn.IFS(
  AND(Tableau2[[#This Row],[Category]]="Part",Tableau2[[#This Row],[Is_CreoToOracle]]&lt;&gt;""),INDEX(Tableau_LOTS_2[Gestion SAT],Tableau2[[#This Row],[Is_CreoToOracle]]),
  1,""
  )</f>
        <v/>
      </c>
      <c r="S335" s="15" t="str" cm="1">
        <f t="array" aca="1" ref="S3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5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QBOT21000_SE08</v>
      </c>
      <c r="U335" s="15" t="str" cm="1">
        <f t="array" ref="U335">_xlfn.IFS(
Tableau2[[#This Row],[Is_CreoToOracle]]&lt;&gt;"",INDEX(Tableau_LOTS_2[Description],Tableau2[[#This Row],[Is_CreoToOracle]]),
TRUE,Tableau2[[#This Row],[Name]]
)</f>
        <v>IP20 FRONT ACCESS</v>
      </c>
      <c r="V335" s="15" cm="1">
        <f t="array" ref="V3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35" s="15" t="str" cm="1">
        <f t="array" aca="1" ref="W3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35" s="15" t="str">
        <f>TRIM(IF(ISNUMBER(SEARCH(" RAL",Tableau2[[#This Row],[Description]])),MID(Tableau2[[#This Row],[Description]],FIND(" RAL",Tableau2[[#This Row],[Description]]),8),""))</f>
        <v/>
      </c>
      <c r="Y335" s="15" t="str" cm="1">
        <f t="array" aca="1" ref="Y3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5" s="15" t="str" cm="1">
        <f t="array" aca="1" ref="Z3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35" s="15" t="str" cm="1">
        <f t="array" ref="AA335">_xlfn.IFS(
Tableau2[[#This Row],[Is_CreoToOracle]]&lt;&gt;"",INDEX(Tableau_LOTS_2[Critique],Tableau2[[#This Row],[Is_CreoToOracle]]),
TRUE,""
)</f>
        <v/>
      </c>
    </row>
    <row r="336" spans="1:27" s="20" customFormat="1" outlineLevel="1" x14ac:dyDescent="0.25">
      <c r="A336" s="37">
        <v>2</v>
      </c>
      <c r="B336" s="38"/>
      <c r="C336" s="39">
        <v>2</v>
      </c>
      <c r="D336" s="39"/>
      <c r="E336" s="39"/>
      <c r="F336" s="39"/>
      <c r="G336" s="30">
        <v>2</v>
      </c>
      <c r="H336" s="31">
        <v>34413553</v>
      </c>
      <c r="I336" s="39" t="s">
        <v>5810</v>
      </c>
      <c r="J336" s="48">
        <v>1</v>
      </c>
      <c r="K336" s="48" t="s">
        <v>3647</v>
      </c>
      <c r="L336" s="39" t="s">
        <v>5811</v>
      </c>
      <c r="M336" s="30" t="str">
        <f t="shared" si="7"/>
        <v>||</v>
      </c>
      <c r="N336" s="30" t="str" cm="1">
        <f t="array" aca="1" ref="N336" ca="1">IFERROR(LOOKUP(2,1/(INDIRECT(ADDRESS(ROW($A$2),COLUMN($A$2))&amp;":"&amp;ADDRESS(ROW(),COLUMN($A$2)))=(Tableau2[[#This Row],[Level]]-1)),INDIRECT(ADDRESS(ROW($H$2),COLUMN($H$2))&amp;":"&amp;ADDRESS(ROW(),COLUMN($H$2)))),"")</f>
        <v>QBOT21000_SE08</v>
      </c>
      <c r="O336" s="30" t="str" cm="1">
        <f t="array" aca="1" ref="O336" ca="1">IF(AND(TEXT(INDIRECT(ADDRESS(ROW()+1,COLUMN($N$2))),"0")=TEXT(Tableau2[[#This Row],[Number]],"0"),Tableau2[[#This Row],[Number]]&lt;&gt;Tableau2[[#This Row],[Parent]]),"Assembly","Part")</f>
        <v>Part</v>
      </c>
      <c r="P336" s="30" cm="1">
        <f t="array" ref="P3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34413553</v>
      </c>
      <c r="Q336" s="30" t="str" cm="1">
        <f t="array" ref="Q3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6" s="30" t="str" cm="1">
        <f t="array" aca="1" ref="R336" ca="1">_xlfn.IFS(
  AND(Tableau2[[#This Row],[Category]]="Part",Tableau2[[#This Row],[Is_CreoToOracle]]&lt;&gt;""),INDEX(Tableau_LOTS_2[Gestion SAT],Tableau2[[#This Row],[Is_CreoToOracle]]),
  1,""
  )</f>
        <v/>
      </c>
      <c r="S336" s="30" t="str" cm="1">
        <f t="array" aca="1" ref="S3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6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34413553_01</v>
      </c>
      <c r="U336" s="30" t="str" cm="1">
        <f t="array" ref="U336">_xlfn.IFS(
Tableau2[[#This Row],[Is_CreoToOracle]]&lt;&gt;"",INDEX(Tableau_LOTS_2[Description],Tableau2[[#This Row],[Is_CreoToOracle]]),
TRUE,Tableau2[[#This Row],[Name]]
)</f>
        <v>FRONT UPPER/LOWER GVEAC7 CABINED PROTECTION SHIELD</v>
      </c>
      <c r="V336" s="30" cm="1">
        <f t="array" ref="V3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36" s="30" t="str" cm="1">
        <f t="array" aca="1" ref="W3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36" s="30" t="str">
        <f>TRIM(IF(ISNUMBER(SEARCH(" RAL",Tableau2[[#This Row],[Description]])),MID(Tableau2[[#This Row],[Description]],FIND(" RAL",Tableau2[[#This Row],[Description]]),8),""))</f>
        <v/>
      </c>
      <c r="Y336" s="30" t="str" cm="1">
        <f t="array" aca="1" ref="Y3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36" s="30" t="str" cm="1">
        <f t="array" aca="1" ref="Z3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36" s="30" t="str" cm="1">
        <f t="array" ref="AA336">_xlfn.IFS(
Tableau2[[#This Row],[Is_CreoToOracle]]&lt;&gt;"",INDEX(Tableau_LOTS_2[Critique],Tableau2[[#This Row],[Is_CreoToOracle]]),
TRUE,""
)</f>
        <v/>
      </c>
    </row>
    <row r="337" spans="1:27" s="20" customFormat="1" outlineLevel="1" x14ac:dyDescent="0.25">
      <c r="A337" s="37">
        <v>2</v>
      </c>
      <c r="B337" s="38"/>
      <c r="C337" s="39">
        <v>2</v>
      </c>
      <c r="D337" s="39"/>
      <c r="E337" s="39"/>
      <c r="F337" s="39"/>
      <c r="G337" s="30">
        <v>1</v>
      </c>
      <c r="H337" s="31">
        <v>34413994</v>
      </c>
      <c r="I337" s="39" t="s">
        <v>5812</v>
      </c>
      <c r="J337" s="48">
        <v>1</v>
      </c>
      <c r="K337" s="48" t="s">
        <v>3647</v>
      </c>
      <c r="L337" s="39" t="s">
        <v>5813</v>
      </c>
      <c r="M337" s="30" t="str">
        <f t="shared" si="7"/>
        <v>||</v>
      </c>
      <c r="N337" s="30" t="str" cm="1">
        <f t="array" aca="1" ref="N337" ca="1">IFERROR(LOOKUP(2,1/(INDIRECT(ADDRESS(ROW($A$2),COLUMN($A$2))&amp;":"&amp;ADDRESS(ROW(),COLUMN($A$2)))=(Tableau2[[#This Row],[Level]]-1)),INDIRECT(ADDRESS(ROW($H$2),COLUMN($H$2))&amp;":"&amp;ADDRESS(ROW(),COLUMN($H$2)))),"")</f>
        <v>QBOT21000_SE08</v>
      </c>
      <c r="O337" s="30" t="str" cm="1">
        <f t="array" aca="1" ref="O337" ca="1">IF(AND(TEXT(INDIRECT(ADDRESS(ROW()+1,COLUMN($N$2))),"0")=TEXT(Tableau2[[#This Row],[Number]],"0"),Tableau2[[#This Row],[Number]]&lt;&gt;Tableau2[[#This Row],[Parent]]),"Assembly","Part")</f>
        <v>Part</v>
      </c>
      <c r="P337" s="30" cm="1">
        <f t="array" ref="P3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34413994</v>
      </c>
      <c r="Q337" s="30" t="str" cm="1">
        <f t="array" ref="Q3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7" s="30" t="str" cm="1">
        <f t="array" aca="1" ref="R337" ca="1">_xlfn.IFS(
  AND(Tableau2[[#This Row],[Category]]="Part",Tableau2[[#This Row],[Is_CreoToOracle]]&lt;&gt;""),INDEX(Tableau_LOTS_2[Gestion SAT],Tableau2[[#This Row],[Is_CreoToOracle]]),
  1,""
  )</f>
        <v/>
      </c>
      <c r="S337" s="30" t="str" cm="1">
        <f t="array" aca="1" ref="S3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7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34413994_01</v>
      </c>
      <c r="U337" s="30" t="str" cm="1">
        <f t="array" ref="U337">_xlfn.IFS(
Tableau2[[#This Row],[Is_CreoToOracle]]&lt;&gt;"",INDEX(Tableau_LOTS_2[Description],Tableau2[[#This Row],[Is_CreoToOracle]]),
TRUE,Tableau2[[#This Row],[Name]]
)</f>
        <v>FRONT MIDDLE GVEAC7 CABINED PROTECTION SHIELD</v>
      </c>
      <c r="V337" s="30" cm="1">
        <f t="array" ref="V3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37" s="30" t="str" cm="1">
        <f t="array" aca="1" ref="W3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37" s="30" t="str">
        <f>TRIM(IF(ISNUMBER(SEARCH(" RAL",Tableau2[[#This Row],[Description]])),MID(Tableau2[[#This Row],[Description]],FIND(" RAL",Tableau2[[#This Row],[Description]]),8),""))</f>
        <v/>
      </c>
      <c r="Y337" s="30" t="str" cm="1">
        <f t="array" aca="1" ref="Y3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37" s="30" t="str" cm="1">
        <f t="array" aca="1" ref="Z3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37" s="30" t="str" cm="1">
        <f t="array" ref="AA337">_xlfn.IFS(
Tableau2[[#This Row],[Is_CreoToOracle]]&lt;&gt;"",INDEX(Tableau_LOTS_2[Critique],Tableau2[[#This Row],[Is_CreoToOracle]]),
TRUE,""
)</f>
        <v/>
      </c>
    </row>
    <row r="338" spans="1:27" s="20" customFormat="1" outlineLevel="1" x14ac:dyDescent="0.25">
      <c r="A338" s="37">
        <v>2</v>
      </c>
      <c r="B338" s="38"/>
      <c r="C338" s="39">
        <v>2</v>
      </c>
      <c r="D338" s="39"/>
      <c r="E338" s="39"/>
      <c r="F338" s="39"/>
      <c r="G338" s="30">
        <v>16</v>
      </c>
      <c r="H338" s="31" t="s">
        <v>2028</v>
      </c>
      <c r="I338" s="39" t="s">
        <v>2029</v>
      </c>
      <c r="J338" s="39" t="s">
        <v>6</v>
      </c>
      <c r="K338" s="39"/>
      <c r="L338" s="39"/>
      <c r="M338" s="30" t="str">
        <f t="shared" si="7"/>
        <v>||</v>
      </c>
      <c r="N338" s="30" t="str" cm="1">
        <f t="array" aca="1" ref="N338" ca="1">IFERROR(LOOKUP(2,1/(INDIRECT(ADDRESS(ROW($A$2),COLUMN($A$2))&amp;":"&amp;ADDRESS(ROW(),COLUMN($A$2)))=(Tableau2[[#This Row],[Level]]-1)),INDIRECT(ADDRESS(ROW($H$2),COLUMN($H$2))&amp;":"&amp;ADDRESS(ROW(),COLUMN($H$2)))),"")</f>
        <v>QBOT21000_SE08</v>
      </c>
      <c r="O338" s="30" t="str" cm="1">
        <f t="array" aca="1" ref="O338" ca="1">IF(AND(TEXT(INDIRECT(ADDRESS(ROW()+1,COLUMN($N$2))),"0")=TEXT(Tableau2[[#This Row],[Number]],"0"),Tableau2[[#This Row],[Number]]&lt;&gt;Tableau2[[#This Row],[Parent]]),"Assembly","Part")</f>
        <v>Part</v>
      </c>
      <c r="P338" s="30" t="str" cm="1">
        <f t="array" ref="P3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HUA27954</v>
      </c>
      <c r="Q338" s="30" cm="1">
        <f t="array" ref="Q3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1119</v>
      </c>
      <c r="R338" s="30" t="str" cm="1">
        <f t="array" aca="1" ref="R338" ca="1">_xlfn.IFS(
  AND(Tableau2[[#This Row],[Category]]="Part",Tableau2[[#This Row],[Is_CreoToOracle]]&lt;&gt;""),INDEX(Tableau_LOTS_2[Gestion SAT],Tableau2[[#This Row],[Is_CreoToOracle]]),
  1,""
  )</f>
        <v>Y</v>
      </c>
      <c r="S338" s="30" t="str" cm="1">
        <f t="array" aca="1" ref="S3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8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HUA27954</v>
      </c>
      <c r="U338" s="30" t="str" cm="1">
        <f t="array" ref="U338">_xlfn.IFS(
Tableau2[[#This Row],[Is_CreoToOracle]]&lt;&gt;"",INDEX(Tableau_LOTS_2[Description],Tableau2[[#This Row],[Is_CreoToOracle]]),
TRUE,Tableau2[[#This Row],[Name]]
)</f>
        <v>M6 CLIPPING ON NUT</v>
      </c>
      <c r="V338" s="30" cm="1">
        <f t="array" ref="V3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338" s="30" t="str" cm="1">
        <f t="array" aca="1" ref="W3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38" s="30" t="str">
        <f>TRIM(IF(ISNUMBER(SEARCH(" RAL",Tableau2[[#This Row],[Description]])),MID(Tableau2[[#This Row],[Description]],FIND(" RAL",Tableau2[[#This Row],[Description]]),8),""))</f>
        <v/>
      </c>
      <c r="Y338" s="30" t="str" cm="1">
        <f t="array" aca="1" ref="Y3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8" s="30" t="str" cm="1">
        <f t="array" aca="1" ref="Z3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38" s="30" t="str" cm="1">
        <f t="array" ref="AA338">_xlfn.IFS(
Tableau2[[#This Row],[Is_CreoToOracle]]&lt;&gt;"",INDEX(Tableau_LOTS_2[Critique],Tableau2[[#This Row],[Is_CreoToOracle]]),
TRUE,""
)</f>
        <v/>
      </c>
    </row>
    <row r="339" spans="1:27" s="20" customFormat="1" outlineLevel="1" x14ac:dyDescent="0.25">
      <c r="A339" s="37">
        <v>2</v>
      </c>
      <c r="B339" s="38"/>
      <c r="C339" s="39">
        <v>2</v>
      </c>
      <c r="D339" s="39"/>
      <c r="E339" s="39"/>
      <c r="F339" s="39"/>
      <c r="G339" s="30">
        <v>16</v>
      </c>
      <c r="H339" s="31" t="s">
        <v>2176</v>
      </c>
      <c r="I339" s="39" t="s">
        <v>5548</v>
      </c>
      <c r="J339" s="39" t="s">
        <v>6</v>
      </c>
      <c r="K339" s="39" t="s">
        <v>3724</v>
      </c>
      <c r="L339" s="39" t="s">
        <v>5549</v>
      </c>
      <c r="M339" s="30" t="str">
        <f t="shared" si="7"/>
        <v>||</v>
      </c>
      <c r="N339" s="30" t="str" cm="1">
        <f t="array" aca="1" ref="N339" ca="1">IFERROR(LOOKUP(2,1/(INDIRECT(ADDRESS(ROW($A$2),COLUMN($A$2))&amp;":"&amp;ADDRESS(ROW(),COLUMN($A$2)))=(Tableau2[[#This Row],[Level]]-1)),INDIRECT(ADDRESS(ROW($H$2),COLUMN($H$2))&amp;":"&amp;ADDRESS(ROW(),COLUMN($H$2)))),"")</f>
        <v>QBOT21000_SE08</v>
      </c>
      <c r="O339" s="30" t="str" cm="1">
        <f t="array" aca="1" ref="O339" ca="1">IF(AND(TEXT(INDIRECT(ADDRESS(ROW()+1,COLUMN($N$2))),"0")=TEXT(Tableau2[[#This Row],[Number]],"0"),Tableau2[[#This Row],[Number]]&lt;&gt;Tableau2[[#This Row],[Parent]]),"Assembly","Part")</f>
        <v>Part</v>
      </c>
      <c r="P339" s="30" t="str" cm="1">
        <f t="array" ref="P3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39" s="30" cm="1">
        <f t="array" ref="Q3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39" s="30" t="str" cm="1">
        <f t="array" aca="1" ref="R339" ca="1">_xlfn.IFS(
  AND(Tableau2[[#This Row],[Category]]="Part",Tableau2[[#This Row],[Is_CreoToOracle]]&lt;&gt;""),INDEX(Tableau_LOTS_2[Gestion SAT],Tableau2[[#This Row],[Is_CreoToOracle]]),
  1,""
  )</f>
        <v>Y</v>
      </c>
      <c r="S339" s="30" t="str" cm="1">
        <f t="array" aca="1" ref="S3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9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39" s="30" t="str" cm="1">
        <f t="array" ref="U339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39" s="30" cm="1">
        <f t="array" ref="V3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339" s="30" t="str" cm="1">
        <f t="array" aca="1" ref="W3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39" s="30" t="str">
        <f>TRIM(IF(ISNUMBER(SEARCH(" RAL",Tableau2[[#This Row],[Description]])),MID(Tableau2[[#This Row],[Description]],FIND(" RAL",Tableau2[[#This Row],[Description]]),8),""))</f>
        <v/>
      </c>
      <c r="Y339" s="30" t="str" cm="1">
        <f t="array" aca="1" ref="Y3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9" s="30" t="str" cm="1">
        <f t="array" aca="1" ref="Z3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39" s="30" t="str" cm="1">
        <f t="array" ref="AA339">_xlfn.IFS(
Tableau2[[#This Row],[Is_CreoToOracle]]&lt;&gt;"",INDEX(Tableau_LOTS_2[Critique],Tableau2[[#This Row],[Is_CreoToOracle]]),
TRUE,""
)</f>
        <v/>
      </c>
    </row>
    <row r="340" spans="1:27" s="14" customFormat="1" x14ac:dyDescent="0.25">
      <c r="A340" s="32">
        <v>1</v>
      </c>
      <c r="B340" s="34">
        <v>1</v>
      </c>
      <c r="C340" s="34"/>
      <c r="D340" s="34"/>
      <c r="E340" s="34"/>
      <c r="F340" s="34"/>
      <c r="G340" s="15">
        <v>1</v>
      </c>
      <c r="H340" s="29" t="s">
        <v>5943</v>
      </c>
      <c r="I340" s="34" t="s">
        <v>5814</v>
      </c>
      <c r="J340" s="34" t="s">
        <v>6</v>
      </c>
      <c r="K340" s="34"/>
      <c r="L340" s="34" t="s">
        <v>5815</v>
      </c>
      <c r="M340" s="15" t="str">
        <f t="shared" si="7"/>
        <v>||</v>
      </c>
      <c r="N340" s="15" t="str" cm="1">
        <f t="array" aca="1" ref="N340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40" s="15" t="str" cm="1">
        <f t="array" aca="1" ref="O340" ca="1">IF(AND(TEXT(INDIRECT(ADDRESS(ROW()+1,COLUMN($N$2))),"0")=TEXT(Tableau2[[#This Row],[Number]],"0"),Tableau2[[#This Row],[Number]]&lt;&gt;Tableau2[[#This Row],[Parent]]),"Assembly","Part")</f>
        <v>Assembly</v>
      </c>
      <c r="P340" s="15" t="str" cm="1">
        <f t="array" ref="P3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QBOT21000_SE09</v>
      </c>
      <c r="Q340" s="15" t="str" cm="1">
        <f t="array" ref="Q3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40" s="15" t="str" cm="1">
        <f t="array" aca="1" ref="R340" ca="1">_xlfn.IFS(
  AND(Tableau2[[#This Row],[Category]]="Part",Tableau2[[#This Row],[Is_CreoToOracle]]&lt;&gt;""),INDEX(Tableau_LOTS_2[Gestion SAT],Tableau2[[#This Row],[Is_CreoToOracle]]),
  1,""
  )</f>
        <v/>
      </c>
      <c r="S340" s="15" t="str" cm="1">
        <f t="array" aca="1" ref="S3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0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QBOT21000_SE09</v>
      </c>
      <c r="U340" s="15" t="str" cm="1">
        <f t="array" ref="U340">_xlfn.IFS(
Tableau2[[#This Row],[Is_CreoToOracle]]&lt;&gt;"",INDEX(Tableau_LOTS_2[Description],Tableau2[[#This Row],[Is_CreoToOracle]]),
TRUE,Tableau2[[#This Row],[Name]]
)</f>
        <v>CUBICLE FINISHING</v>
      </c>
      <c r="V340" s="15" cm="1">
        <f t="array" ref="V3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0" s="15" t="str" cm="1">
        <f t="array" aca="1" ref="W3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40" s="15" t="str">
        <f>TRIM(IF(ISNUMBER(SEARCH(" RAL",Tableau2[[#This Row],[Description]])),MID(Tableau2[[#This Row],[Description]],FIND(" RAL",Tableau2[[#This Row],[Description]]),8),""))</f>
        <v/>
      </c>
      <c r="Y340" s="15" t="str" cm="1">
        <f t="array" aca="1" ref="Y3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0" s="15" t="str" cm="1">
        <f t="array" aca="1" ref="Z3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40" s="15" t="str" cm="1">
        <f t="array" ref="AA340">_xlfn.IFS(
Tableau2[[#This Row],[Is_CreoToOracle]]&lt;&gt;"",INDEX(Tableau_LOTS_2[Critique],Tableau2[[#This Row],[Is_CreoToOracle]]),
TRUE,""
)</f>
        <v/>
      </c>
    </row>
    <row r="341" spans="1:27" s="14" customFormat="1" outlineLevel="1" x14ac:dyDescent="0.25">
      <c r="A341" s="32">
        <v>2</v>
      </c>
      <c r="B341" s="34"/>
      <c r="C341" s="35">
        <v>2</v>
      </c>
      <c r="D341" s="35"/>
      <c r="E341" s="35"/>
      <c r="F341" s="35"/>
      <c r="G341" s="16">
        <v>1</v>
      </c>
      <c r="H341" s="26" t="s">
        <v>5944</v>
      </c>
      <c r="I341" s="35" t="s">
        <v>5816</v>
      </c>
      <c r="J341" s="35" t="s">
        <v>6</v>
      </c>
      <c r="K341" s="35"/>
      <c r="L341" s="35" t="s">
        <v>5817</v>
      </c>
      <c r="M341" s="16" t="str">
        <f t="shared" si="7"/>
        <v>||</v>
      </c>
      <c r="N341" s="16" t="str" cm="1">
        <f t="array" aca="1" ref="N341" ca="1">IFERROR(LOOKUP(2,1/(INDIRECT(ADDRESS(ROW($A$2),COLUMN($A$2))&amp;":"&amp;ADDRESS(ROW(),COLUMN($A$2)))=(Tableau2[[#This Row],[Level]]-1)),INDIRECT(ADDRESS(ROW($H$2),COLUMN($H$2))&amp;":"&amp;ADDRESS(ROW(),COLUMN($H$2)))),"")</f>
        <v>QBOT21000_SE09</v>
      </c>
      <c r="O341" s="16" t="str" cm="1">
        <f t="array" aca="1" ref="O341" ca="1">IF(AND(TEXT(INDIRECT(ADDRESS(ROW()+1,COLUMN($N$2))),"0")=TEXT(Tableau2[[#This Row],[Number]],"0"),Tableau2[[#This Row],[Number]]&lt;&gt;Tableau2[[#This Row],[Parent]]),"Assembly","Part")</f>
        <v>Assembly</v>
      </c>
      <c r="P341" s="16" t="str" cm="1">
        <f t="array" ref="P3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GVEAC7D10-SE06</v>
      </c>
      <c r="Q341" s="16" t="str" cm="1">
        <f t="array" ref="Q3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41" s="16" t="str" cm="1">
        <f t="array" aca="1" ref="R341" ca="1">_xlfn.IFS(
  AND(Tableau2[[#This Row],[Category]]="Part",Tableau2[[#This Row],[Is_CreoToOracle]]&lt;&gt;""),INDEX(Tableau_LOTS_2[Gestion SAT],Tableau2[[#This Row],[Is_CreoToOracle]]),
  1,""
  )</f>
        <v/>
      </c>
      <c r="S341" s="16" t="str" cm="1">
        <f t="array" aca="1" ref="S3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1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GVEAC7D10-SE06</v>
      </c>
      <c r="U341" s="16" t="str" cm="1">
        <f t="array" ref="U341">_xlfn.IFS(
Tableau2[[#This Row],[Is_CreoToOracle]]&lt;&gt;"",INDEX(Tableau_LOTS_2[Description],Tableau2[[#This Row],[Is_CreoToOracle]]),
TRUE,Tableau2[[#This Row],[Name]]
)</f>
        <v>S/E Porte</v>
      </c>
      <c r="V341" s="16" cm="1">
        <f t="array" ref="V3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1" s="16" t="str" cm="1">
        <f t="array" aca="1" ref="W3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41" s="16" t="str">
        <f>TRIM(IF(ISNUMBER(SEARCH(" RAL",Tableau2[[#This Row],[Description]])),MID(Tableau2[[#This Row],[Description]],FIND(" RAL",Tableau2[[#This Row],[Description]]),8),""))</f>
        <v/>
      </c>
      <c r="Y341" s="16" t="str" cm="1">
        <f t="array" aca="1" ref="Y3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1" s="16" t="str" cm="1">
        <f t="array" aca="1" ref="Z3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41" s="16" t="str" cm="1">
        <f t="array" ref="AA341">_xlfn.IFS(
Tableau2[[#This Row],[Is_CreoToOracle]]&lt;&gt;"",INDEX(Tableau_LOTS_2[Critique],Tableau2[[#This Row],[Is_CreoToOracle]]),
TRUE,""
)</f>
        <v/>
      </c>
    </row>
    <row r="342" spans="1:27" s="20" customFormat="1" outlineLevel="2" x14ac:dyDescent="0.25">
      <c r="A342" s="37">
        <v>3</v>
      </c>
      <c r="B342" s="38"/>
      <c r="C342" s="39"/>
      <c r="D342" s="40">
        <v>3</v>
      </c>
      <c r="E342" s="40"/>
      <c r="F342" s="40"/>
      <c r="G342" s="27">
        <v>1</v>
      </c>
      <c r="H342" s="28" t="s">
        <v>3808</v>
      </c>
      <c r="I342" s="40" t="s">
        <v>5818</v>
      </c>
      <c r="J342" s="40" t="s">
        <v>6</v>
      </c>
      <c r="K342" s="40" t="s">
        <v>3633</v>
      </c>
      <c r="L342" s="40" t="s">
        <v>5819</v>
      </c>
      <c r="M342" s="27" t="str">
        <f t="shared" si="7"/>
        <v>||</v>
      </c>
      <c r="N342" s="27" t="str" cm="1">
        <f t="array" aca="1" ref="N342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2" s="27" t="str" cm="1">
        <f t="array" aca="1" ref="O342" ca="1">IF(AND(TEXT(INDIRECT(ADDRESS(ROW()+1,COLUMN($N$2))),"0")=TEXT(Tableau2[[#This Row],[Number]],"0"),Tableau2[[#This Row],[Number]]&lt;&gt;Tableau2[[#This Row],[Parent]]),"Assembly","Part")</f>
        <v>Part</v>
      </c>
      <c r="P342" s="27" t="str" cm="1">
        <f t="array" ref="P3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870-34406976</v>
      </c>
      <c r="Q342" s="27" cm="1">
        <f t="array" ref="Q3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596</v>
      </c>
      <c r="R342" s="27" t="str" cm="1">
        <f t="array" aca="1" ref="R342" ca="1">_xlfn.IFS(
  AND(Tableau2[[#This Row],[Category]]="Part",Tableau2[[#This Row],[Is_CreoToOracle]]&lt;&gt;""),INDEX(Tableau_LOTS_2[Gestion SAT],Tableau2[[#This Row],[Is_CreoToOracle]]),
  1,""
  )</f>
        <v/>
      </c>
      <c r="S342" s="27" t="str" cm="1">
        <f t="array" aca="1" ref="S3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870-34406976</v>
      </c>
      <c r="U342" s="27" t="str" cm="1">
        <f t="array" ref="U342">_xlfn.IFS(
Tableau2[[#This Row],[Is_CreoToOracle]]&lt;&gt;"",INDEX(Tableau_LOTS_2[Description],Tableau2[[#This Row],[Is_CreoToOracle]]),
TRUE,Tableau2[[#This Row],[Name]]
)</f>
        <v>DOOR 700 GALAXY (QVE) WHITE 9003</v>
      </c>
      <c r="V342" s="27" cm="1">
        <f t="array" ref="V3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2" s="27" t="str" cm="1">
        <f t="array" aca="1" ref="W3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42" s="27" t="str">
        <f>TRIM(IF(ISNUMBER(SEARCH(" RAL",Tableau2[[#This Row],[Description]])),MID(Tableau2[[#This Row],[Description]],FIND(" RAL",Tableau2[[#This Row],[Description]]),8),""))</f>
        <v/>
      </c>
      <c r="Y342" s="27" t="str" cm="1">
        <f t="array" aca="1" ref="Y3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DC01</v>
      </c>
      <c r="Z342" s="27" t="str" cm="1">
        <f t="array" aca="1" ref="Z3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42" s="27" t="str" cm="1">
        <f t="array" ref="AA342">_xlfn.IFS(
Tableau2[[#This Row],[Is_CreoToOracle]]&lt;&gt;"",INDEX(Tableau_LOTS_2[Critique],Tableau2[[#This Row],[Is_CreoToOracle]]),
TRUE,""
)</f>
        <v/>
      </c>
    </row>
    <row r="343" spans="1:27" s="20" customFormat="1" outlineLevel="2" x14ac:dyDescent="0.25">
      <c r="A343" s="37">
        <v>3</v>
      </c>
      <c r="B343" s="38"/>
      <c r="C343" s="39"/>
      <c r="D343" s="40">
        <v>3</v>
      </c>
      <c r="E343" s="40"/>
      <c r="F343" s="40"/>
      <c r="G343" s="27">
        <v>1</v>
      </c>
      <c r="H343" s="28" t="s">
        <v>5945</v>
      </c>
      <c r="I343" s="40" t="s">
        <v>925</v>
      </c>
      <c r="J343" s="40" t="s">
        <v>6</v>
      </c>
      <c r="K343" s="40"/>
      <c r="L343" s="40" t="s">
        <v>5820</v>
      </c>
      <c r="M343" s="27" t="str">
        <f t="shared" si="7"/>
        <v>||</v>
      </c>
      <c r="N343" s="27" t="str" cm="1">
        <f t="array" aca="1" ref="N343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3" s="27" t="str" cm="1">
        <f t="array" aca="1" ref="O343" ca="1">IF(AND(TEXT(INDIRECT(ADDRESS(ROW()+1,COLUMN($N$2))),"0")=TEXT(Tableau2[[#This Row],[Number]],"0"),Tableau2[[#This Row],[Number]]&lt;&gt;Tableau2[[#This Row],[Parent]]),"Assembly","Part")</f>
        <v>Part</v>
      </c>
      <c r="P343" s="27" t="str" cm="1">
        <f t="array" ref="P3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840-9030</v>
      </c>
      <c r="Q343" s="27" cm="1">
        <f t="array" ref="Q3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554</v>
      </c>
      <c r="R343" s="27" t="str" cm="1">
        <f t="array" aca="1" ref="R343" ca="1">_xlfn.IFS(
  AND(Tableau2[[#This Row],[Category]]="Part",Tableau2[[#This Row],[Is_CreoToOracle]]&lt;&gt;""),INDEX(Tableau_LOTS_2[Gestion SAT],Tableau2[[#This Row],[Is_CreoToOracle]]),
  1,""
  )</f>
        <v/>
      </c>
      <c r="S343" s="27" t="str" cm="1">
        <f t="array" aca="1" ref="S3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840-9030</v>
      </c>
      <c r="U343" s="27" t="str" cm="1">
        <f t="array" ref="U343">_xlfn.IFS(
Tableau2[[#This Row],[Is_CreoToOracle]]&lt;&gt;"",INDEX(Tableau_LOTS_2[Description],Tableau2[[#This Row],[Is_CreoToOracle]]),
TRUE,Tableau2[[#This Row],[Name]]
)</f>
        <v>HANDLE SCHNEIDER GREEN GALAXY VM</v>
      </c>
      <c r="V343" s="27" cm="1">
        <f t="array" ref="V3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3" s="27" t="str" cm="1">
        <f t="array" aca="1" ref="W3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43" s="27" t="str">
        <f>TRIM(IF(ISNUMBER(SEARCH(" RAL",Tableau2[[#This Row],[Description]])),MID(Tableau2[[#This Row],[Description]],FIND(" RAL",Tableau2[[#This Row],[Description]]),8),""))</f>
        <v/>
      </c>
      <c r="Y343" s="27" t="str" cm="1">
        <f t="array" aca="1" ref="Y3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3" s="27" t="str" cm="1">
        <f t="array" aca="1" ref="Z3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43" s="27" t="str" cm="1">
        <f t="array" ref="AA343">_xlfn.IFS(
Tableau2[[#This Row],[Is_CreoToOracle]]&lt;&gt;"",INDEX(Tableau_LOTS_2[Critique],Tableau2[[#This Row],[Is_CreoToOracle]]),
TRUE,""
)</f>
        <v/>
      </c>
    </row>
    <row r="344" spans="1:27" s="20" customFormat="1" outlineLevel="2" x14ac:dyDescent="0.25">
      <c r="A344" s="37">
        <v>3</v>
      </c>
      <c r="B344" s="38"/>
      <c r="C344" s="39"/>
      <c r="D344" s="40">
        <v>3</v>
      </c>
      <c r="E344" s="40"/>
      <c r="F344" s="40"/>
      <c r="G344" s="27">
        <v>1</v>
      </c>
      <c r="H344" s="28" t="s">
        <v>3802</v>
      </c>
      <c r="I344" s="40" t="s">
        <v>3803</v>
      </c>
      <c r="J344" s="40">
        <v>4</v>
      </c>
      <c r="K344" s="40" t="s">
        <v>3647</v>
      </c>
      <c r="L344" s="40" t="s">
        <v>5821</v>
      </c>
      <c r="M344" s="27" t="str">
        <f t="shared" si="7"/>
        <v>||</v>
      </c>
      <c r="N344" s="27" t="str" cm="1">
        <f t="array" aca="1" ref="N344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4" s="27" t="str" cm="1">
        <f t="array" aca="1" ref="O344" ca="1">IF(AND(TEXT(INDIRECT(ADDRESS(ROW()+1,COLUMN($N$2))),"0")=TEXT(Tableau2[[#This Row],[Number]],"0"),Tableau2[[#This Row],[Number]]&lt;&gt;Tableau2[[#This Row],[Parent]]),"Assembly","Part")</f>
        <v>Part</v>
      </c>
      <c r="P344" s="27" t="str" cm="1">
        <f t="array" ref="P3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870-34406609</v>
      </c>
      <c r="Q344" s="27" cm="1">
        <f t="array" ref="Q3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593</v>
      </c>
      <c r="R344" s="27" t="str" cm="1">
        <f t="array" aca="1" ref="R344" ca="1">_xlfn.IFS(
  AND(Tableau2[[#This Row],[Category]]="Part",Tableau2[[#This Row],[Is_CreoToOracle]]&lt;&gt;""),INDEX(Tableau_LOTS_2[Gestion SAT],Tableau2[[#This Row],[Is_CreoToOracle]]),
  1,""
  )</f>
        <v/>
      </c>
      <c r="S344" s="27" t="str" cm="1">
        <f t="array" aca="1" ref="S3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870-34406609</v>
      </c>
      <c r="U344" s="27" t="str" cm="1">
        <f t="array" ref="U344">_xlfn.IFS(
Tableau2[[#This Row],[Is_CreoToOracle]]&lt;&gt;"",INDEX(Tableau_LOTS_2[Description],Tableau2[[#This Row],[Is_CreoToOracle]]),
TRUE,Tableau2[[#This Row],[Name]]
)</f>
        <v>LOCK CAM 700</v>
      </c>
      <c r="V344" s="27" cm="1">
        <f t="array" ref="V3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4" s="27" t="str" cm="1">
        <f t="array" aca="1" ref="W3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44" s="27" t="str">
        <f>TRIM(IF(ISNUMBER(SEARCH(" RAL",Tableau2[[#This Row],[Description]])),MID(Tableau2[[#This Row],[Description]],FIND(" RAL",Tableau2[[#This Row],[Description]]),8),""))</f>
        <v/>
      </c>
      <c r="Y344" s="27" t="str" cm="1">
        <f t="array" aca="1" ref="Y3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44" s="27" t="str" cm="1">
        <f t="array" aca="1" ref="Z3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44" s="27" t="str" cm="1">
        <f t="array" ref="AA344">_xlfn.IFS(
Tableau2[[#This Row],[Is_CreoToOracle]]&lt;&gt;"",INDEX(Tableau_LOTS_2[Critique],Tableau2[[#This Row],[Is_CreoToOracle]]),
TRUE,""
)</f>
        <v/>
      </c>
    </row>
    <row r="345" spans="1:27" s="20" customFormat="1" outlineLevel="2" x14ac:dyDescent="0.25">
      <c r="A345" s="37">
        <v>3</v>
      </c>
      <c r="B345" s="38"/>
      <c r="C345" s="39"/>
      <c r="D345" s="40">
        <v>3</v>
      </c>
      <c r="E345" s="40"/>
      <c r="F345" s="40"/>
      <c r="G345" s="27">
        <v>4</v>
      </c>
      <c r="H345" s="28" t="s">
        <v>841</v>
      </c>
      <c r="I345" s="40" t="s">
        <v>842</v>
      </c>
      <c r="J345" s="40" t="s">
        <v>6</v>
      </c>
      <c r="K345" s="40"/>
      <c r="L345" s="40"/>
      <c r="M345" s="27" t="str">
        <f t="shared" si="7"/>
        <v>||</v>
      </c>
      <c r="N345" s="27" t="str" cm="1">
        <f t="array" aca="1" ref="N345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5" s="27" t="str" cm="1">
        <f t="array" aca="1" ref="O345" ca="1">IF(AND(TEXT(INDIRECT(ADDRESS(ROW()+1,COLUMN($N$2))),"0")=TEXT(Tableau2[[#This Row],[Number]],"0"),Tableau2[[#This Row],[Number]]&lt;&gt;Tableau2[[#This Row],[Parent]]),"Assembly","Part")</f>
        <v>Part</v>
      </c>
      <c r="P345" s="27" t="str" cm="1">
        <f t="array" ref="P3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803-0937</v>
      </c>
      <c r="Q345" s="27" cm="1">
        <f t="array" ref="Q3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525</v>
      </c>
      <c r="R345" s="27" t="str" cm="1">
        <f t="array" aca="1" ref="R345" ca="1">_xlfn.IFS(
  AND(Tableau2[[#This Row],[Category]]="Part",Tableau2[[#This Row],[Is_CreoToOracle]]&lt;&gt;""),INDEX(Tableau_LOTS_2[Gestion SAT],Tableau2[[#This Row],[Is_CreoToOracle]]),
  1,""
  )</f>
        <v>Y</v>
      </c>
      <c r="S345" s="27" t="str" cm="1">
        <f t="array" aca="1" ref="S3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803-0937</v>
      </c>
      <c r="U345" s="27" t="str" cm="1">
        <f t="array" ref="U345">_xlfn.IFS(
Tableau2[[#This Row],[Is_CreoToOracle]]&lt;&gt;"",INDEX(Tableau_LOTS_2[Description],Tableau2[[#This Row],[Is_CreoToOracle]]),
TRUE,Tableau2[[#This Row],[Name]]
)</f>
        <v>SCREW RLX SHEET CS WASHER M6X16</v>
      </c>
      <c r="V345" s="27" cm="1">
        <f t="array" ref="V3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345" s="27" t="str" cm="1">
        <f t="array" aca="1" ref="W3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45" s="27" t="str">
        <f>TRIM(IF(ISNUMBER(SEARCH(" RAL",Tableau2[[#This Row],[Description]])),MID(Tableau2[[#This Row],[Description]],FIND(" RAL",Tableau2[[#This Row],[Description]]),8),""))</f>
        <v/>
      </c>
      <c r="Y345" s="27" t="str" cm="1">
        <f t="array" aca="1" ref="Y3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5" s="27" t="str" cm="1">
        <f t="array" aca="1" ref="Z3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45" s="27" t="str" cm="1">
        <f t="array" ref="AA345">_xlfn.IFS(
Tableau2[[#This Row],[Is_CreoToOracle]]&lt;&gt;"",INDEX(Tableau_LOTS_2[Critique],Tableau2[[#This Row],[Is_CreoToOracle]]),
TRUE,""
)</f>
        <v/>
      </c>
    </row>
    <row r="346" spans="1:27" s="20" customFormat="1" outlineLevel="2" x14ac:dyDescent="0.25">
      <c r="A346" s="37">
        <v>3</v>
      </c>
      <c r="B346" s="38"/>
      <c r="C346" s="39"/>
      <c r="D346" s="40">
        <v>3</v>
      </c>
      <c r="E346" s="40"/>
      <c r="F346" s="40"/>
      <c r="G346" s="27">
        <v>1</v>
      </c>
      <c r="H346" s="28" t="s">
        <v>5946</v>
      </c>
      <c r="I346" s="40" t="s">
        <v>1088</v>
      </c>
      <c r="J346" s="40" t="s">
        <v>6</v>
      </c>
      <c r="K346" s="40"/>
      <c r="L346" s="40" t="s">
        <v>5822</v>
      </c>
      <c r="M346" s="27" t="str">
        <f t="shared" si="7"/>
        <v>||</v>
      </c>
      <c r="N346" s="27" t="str" cm="1">
        <f t="array" aca="1" ref="N346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6" s="27" t="str" cm="1">
        <f t="array" aca="1" ref="O346" ca="1">IF(AND(TEXT(INDIRECT(ADDRESS(ROW()+1,COLUMN($N$2))),"0")=TEXT(Tableau2[[#This Row],[Number]],"0"),Tableau2[[#This Row],[Number]]&lt;&gt;Tableau2[[#This Row],[Parent]]),"Assembly","Part")</f>
        <v>Part</v>
      </c>
      <c r="P346" s="27" t="str" cm="1">
        <f t="array" ref="P3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880-6739195</v>
      </c>
      <c r="Q346" s="27" cm="1">
        <f t="array" ref="Q3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623</v>
      </c>
      <c r="R346" s="27" t="str" cm="1">
        <f t="array" aca="1" ref="R346" ca="1">_xlfn.IFS(
  AND(Tableau2[[#This Row],[Category]]="Part",Tableau2[[#This Row],[Is_CreoToOracle]]&lt;&gt;""),INDEX(Tableau_LOTS_2[Gestion SAT],Tableau2[[#This Row],[Is_CreoToOracle]]),
  1,""
  )</f>
        <v/>
      </c>
      <c r="S346" s="27" t="str" cm="1">
        <f t="array" aca="1" ref="S3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880-6739195BA</v>
      </c>
      <c r="U346" s="27" t="str" cm="1">
        <f t="array" ref="U346">_xlfn.IFS(
Tableau2[[#This Row],[Is_CreoToOracle]]&lt;&gt;"",INDEX(Tableau_LOTS_2[Description],Tableau2[[#This Row],[Is_CreoToOracle]]),
TRUE,Tableau2[[#This Row],[Name]]
)</f>
        <v>GROUND BRAID</v>
      </c>
      <c r="V346" s="27" cm="1">
        <f t="array" ref="V3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6" s="27" t="str" cm="1">
        <f t="array" aca="1" ref="W3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46" s="27" t="str">
        <f>TRIM(IF(ISNUMBER(SEARCH(" RAL",Tableau2[[#This Row],[Description]])),MID(Tableau2[[#This Row],[Description]],FIND(" RAL",Tableau2[[#This Row],[Description]]),8),""))</f>
        <v/>
      </c>
      <c r="Y346" s="27" t="str" cm="1">
        <f t="array" aca="1" ref="Y3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6" s="27" t="str" cm="1">
        <f t="array" aca="1" ref="Z3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46" s="27" t="str" cm="1">
        <f t="array" ref="AA346">_xlfn.IFS(
Tableau2[[#This Row],[Is_CreoToOracle]]&lt;&gt;"",INDEX(Tableau_LOTS_2[Critique],Tableau2[[#This Row],[Is_CreoToOracle]]),
TRUE,""
)</f>
        <v/>
      </c>
    </row>
    <row r="347" spans="1:27" s="20" customFormat="1" outlineLevel="2" x14ac:dyDescent="0.25">
      <c r="A347" s="37">
        <v>3</v>
      </c>
      <c r="B347" s="38"/>
      <c r="C347" s="39"/>
      <c r="D347" s="40">
        <v>3</v>
      </c>
      <c r="E347" s="40"/>
      <c r="F347" s="40"/>
      <c r="G347" s="27">
        <v>1</v>
      </c>
      <c r="H347" s="28" t="s">
        <v>2056</v>
      </c>
      <c r="I347" s="40" t="s">
        <v>2057</v>
      </c>
      <c r="J347" s="40" t="s">
        <v>6</v>
      </c>
      <c r="K347" s="40"/>
      <c r="L347" s="40"/>
      <c r="M347" s="27" t="str">
        <f t="shared" ref="M347:M384" si="8">"||"</f>
        <v>||</v>
      </c>
      <c r="N347" s="27" t="str" cm="1">
        <f t="array" aca="1" ref="N347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7" s="27" t="str" cm="1">
        <f t="array" aca="1" ref="O347" ca="1">IF(AND(TEXT(INDIRECT(ADDRESS(ROW()+1,COLUMN($N$2))),"0")=TEXT(Tableau2[[#This Row],[Number]],"0"),Tableau2[[#This Row],[Number]]&lt;&gt;Tableau2[[#This Row],[Parent]]),"Assembly","Part")</f>
        <v>Part</v>
      </c>
      <c r="P347" s="27" t="str" cm="1">
        <f t="array" ref="P3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HUA38104</v>
      </c>
      <c r="Q347" s="27" cm="1">
        <f t="array" ref="Q3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1131</v>
      </c>
      <c r="R347" s="27" t="str" cm="1">
        <f t="array" aca="1" ref="R347" ca="1">_xlfn.IFS(
  AND(Tableau2[[#This Row],[Category]]="Part",Tableau2[[#This Row],[Is_CreoToOracle]]&lt;&gt;""),INDEX(Tableau_LOTS_2[Gestion SAT],Tableau2[[#This Row],[Is_CreoToOracle]]),
  1,""
  )</f>
        <v/>
      </c>
      <c r="S347" s="27" t="str" cm="1">
        <f t="array" aca="1" ref="S3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HUA38104</v>
      </c>
      <c r="U347" s="27" t="str" cm="1">
        <f t="array" ref="U347">_xlfn.IFS(
Tableau2[[#This Row],[Is_CreoToOracle]]&lt;&gt;"",INDEX(Tableau_LOTS_2[Description],Tableau2[[#This Row],[Is_CreoToOracle]]),
TRUE,Tableau2[[#This Row],[Name]]
)</f>
        <v>NUT DIN 6923 M6 STL 8 ZN5CR3</v>
      </c>
      <c r="V347" s="27" cm="1">
        <f t="array" ref="V3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7" s="27" t="str" cm="1">
        <f t="array" aca="1" ref="W3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47" s="27" t="str">
        <f>TRIM(IF(ISNUMBER(SEARCH(" RAL",Tableau2[[#This Row],[Description]])),MID(Tableau2[[#This Row],[Description]],FIND(" RAL",Tableau2[[#This Row],[Description]]),8),""))</f>
        <v/>
      </c>
      <c r="Y347" s="27" t="str" cm="1">
        <f t="array" aca="1" ref="Y3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7" s="27" t="str" cm="1">
        <f t="array" aca="1" ref="Z3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47" s="27" t="str" cm="1">
        <f t="array" ref="AA347">_xlfn.IFS(
Tableau2[[#This Row],[Is_CreoToOracle]]&lt;&gt;"",INDEX(Tableau_LOTS_2[Critique],Tableau2[[#This Row],[Is_CreoToOracle]]),
TRUE,""
)</f>
        <v/>
      </c>
    </row>
    <row r="348" spans="1:27" s="20" customFormat="1" outlineLevel="2" x14ac:dyDescent="0.25">
      <c r="A348" s="37">
        <v>3</v>
      </c>
      <c r="B348" s="38"/>
      <c r="C348" s="39"/>
      <c r="D348" s="40">
        <v>3</v>
      </c>
      <c r="E348" s="40"/>
      <c r="F348" s="40"/>
      <c r="G348" s="27">
        <v>1</v>
      </c>
      <c r="H348" s="28" t="s">
        <v>2791</v>
      </c>
      <c r="I348" s="40" t="s">
        <v>2793</v>
      </c>
      <c r="J348" s="40" t="s">
        <v>6</v>
      </c>
      <c r="K348" s="40"/>
      <c r="L348" s="40" t="s">
        <v>5611</v>
      </c>
      <c r="M348" s="27" t="str">
        <f t="shared" si="8"/>
        <v>||</v>
      </c>
      <c r="N348" s="27" t="str" cm="1">
        <f t="array" aca="1" ref="N348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8" s="27" t="str" cm="1">
        <f t="array" aca="1" ref="O348" ca="1">IF(AND(TEXT(INDIRECT(ADDRESS(ROW()+1,COLUMN($N$2))),"0")=TEXT(Tableau2[[#This Row],[Number]],"0"),Tableau2[[#This Row],[Number]]&lt;&gt;Tableau2[[#This Row],[Parent]]),"Assembly","Part")</f>
        <v>Part</v>
      </c>
      <c r="P348" s="27" t="str" cm="1">
        <f t="array" ref="P3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348" s="27" cm="1">
        <f t="array" ref="Q3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348" s="27" t="str" cm="1">
        <f t="array" aca="1" ref="R348" ca="1">_xlfn.IFS(
  AND(Tableau2[[#This Row],[Category]]="Part",Tableau2[[#This Row],[Is_CreoToOracle]]&lt;&gt;""),INDEX(Tableau_LOTS_2[Gestion SAT],Tableau2[[#This Row],[Is_CreoToOracle]]),
  1,""
  )</f>
        <v>Y</v>
      </c>
      <c r="S348" s="27" t="str" cm="1">
        <f t="array" aca="1" ref="S3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348" s="27" t="str" cm="1">
        <f t="array" ref="U348">_xlfn.IFS(
Tableau2[[#This Row],[Is_CreoToOracle]]&lt;&gt;"",INDEX(Tableau_LOTS_2[Description],Tableau2[[#This Row],[Is_CreoToOracle]]),
TRUE,Tableau2[[#This Row],[Name]]
)</f>
        <v>HUA12624 - Washer PL WSH M6 x 14mm x 1.2mm STL A2K ou VDZ</v>
      </c>
      <c r="V348" s="27" cm="1">
        <f t="array" ref="V3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8" s="27" t="str" cm="1">
        <f t="array" aca="1" ref="W3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48" s="27" t="str">
        <f>TRIM(IF(ISNUMBER(SEARCH(" RAL",Tableau2[[#This Row],[Description]])),MID(Tableau2[[#This Row],[Description]],FIND(" RAL",Tableau2[[#This Row],[Description]]),8),""))</f>
        <v/>
      </c>
      <c r="Y348" s="27" t="str" cm="1">
        <f t="array" aca="1" ref="Y3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8" s="27" t="str" cm="1">
        <f t="array" aca="1" ref="Z3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48" s="27" t="str" cm="1">
        <f t="array" ref="AA348">_xlfn.IFS(
Tableau2[[#This Row],[Is_CreoToOracle]]&lt;&gt;"",INDEX(Tableau_LOTS_2[Critique],Tableau2[[#This Row],[Is_CreoToOracle]]),
TRUE,""
)</f>
        <v/>
      </c>
    </row>
    <row r="349" spans="1:27" s="20" customFormat="1" outlineLevel="2" x14ac:dyDescent="0.25">
      <c r="A349" s="37">
        <v>3</v>
      </c>
      <c r="B349" s="38"/>
      <c r="C349" s="39"/>
      <c r="D349" s="40">
        <v>3</v>
      </c>
      <c r="E349" s="40"/>
      <c r="F349" s="40"/>
      <c r="G349" s="27">
        <v>1</v>
      </c>
      <c r="H349" s="28" t="s">
        <v>2028</v>
      </c>
      <c r="I349" s="40" t="s">
        <v>2029</v>
      </c>
      <c r="J349" s="40" t="s">
        <v>6</v>
      </c>
      <c r="K349" s="40"/>
      <c r="L349" s="40"/>
      <c r="M349" s="27" t="str">
        <f t="shared" si="8"/>
        <v>||</v>
      </c>
      <c r="N349" s="27" t="str" cm="1">
        <f t="array" aca="1" ref="N349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9" s="27" t="str" cm="1">
        <f t="array" aca="1" ref="O349" ca="1">IF(AND(TEXT(INDIRECT(ADDRESS(ROW()+1,COLUMN($N$2))),"0")=TEXT(Tableau2[[#This Row],[Number]],"0"),Tableau2[[#This Row],[Number]]&lt;&gt;Tableau2[[#This Row],[Parent]]),"Assembly","Part")</f>
        <v>Part</v>
      </c>
      <c r="P349" s="27" t="str" cm="1">
        <f t="array" ref="P3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HUA27954</v>
      </c>
      <c r="Q349" s="27" cm="1">
        <f t="array" ref="Q3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1119</v>
      </c>
      <c r="R349" s="27" t="str" cm="1">
        <f t="array" aca="1" ref="R349" ca="1">_xlfn.IFS(
  AND(Tableau2[[#This Row],[Category]]="Part",Tableau2[[#This Row],[Is_CreoToOracle]]&lt;&gt;""),INDEX(Tableau_LOTS_2[Gestion SAT],Tableau2[[#This Row],[Is_CreoToOracle]]),
  1,""
  )</f>
        <v>Y</v>
      </c>
      <c r="S349" s="27" t="str" cm="1">
        <f t="array" aca="1" ref="S3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HUA27954</v>
      </c>
      <c r="U349" s="27" t="str" cm="1">
        <f t="array" ref="U349">_xlfn.IFS(
Tableau2[[#This Row],[Is_CreoToOracle]]&lt;&gt;"",INDEX(Tableau_LOTS_2[Description],Tableau2[[#This Row],[Is_CreoToOracle]]),
TRUE,Tableau2[[#This Row],[Name]]
)</f>
        <v>M6 CLIPPING ON NUT</v>
      </c>
      <c r="V349" s="27" cm="1">
        <f t="array" ref="V3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9" s="27" t="str" cm="1">
        <f t="array" aca="1" ref="W3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49" s="27" t="str">
        <f>TRIM(IF(ISNUMBER(SEARCH(" RAL",Tableau2[[#This Row],[Description]])),MID(Tableau2[[#This Row],[Description]],FIND(" RAL",Tableau2[[#This Row],[Description]]),8),""))</f>
        <v/>
      </c>
      <c r="Y349" s="27" t="str" cm="1">
        <f t="array" aca="1" ref="Y3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9" s="27" t="str" cm="1">
        <f t="array" aca="1" ref="Z3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49" s="27" t="str" cm="1">
        <f t="array" ref="AA349">_xlfn.IFS(
Tableau2[[#This Row],[Is_CreoToOracle]]&lt;&gt;"",INDEX(Tableau_LOTS_2[Critique],Tableau2[[#This Row],[Is_CreoToOracle]]),
TRUE,""
)</f>
        <v/>
      </c>
    </row>
    <row r="350" spans="1:27" s="20" customFormat="1" outlineLevel="2" x14ac:dyDescent="0.25">
      <c r="A350" s="37">
        <v>3</v>
      </c>
      <c r="B350" s="38"/>
      <c r="C350" s="39"/>
      <c r="D350" s="40">
        <v>3</v>
      </c>
      <c r="E350" s="40"/>
      <c r="F350" s="40"/>
      <c r="G350" s="27">
        <v>1</v>
      </c>
      <c r="H350" s="28" t="s">
        <v>1114</v>
      </c>
      <c r="I350" s="40" t="s">
        <v>1115</v>
      </c>
      <c r="J350" s="40" t="s">
        <v>6</v>
      </c>
      <c r="K350" s="40"/>
      <c r="L350" s="40" t="s">
        <v>5823</v>
      </c>
      <c r="M350" s="27" t="str">
        <f t="shared" si="8"/>
        <v>||</v>
      </c>
      <c r="N350" s="27" t="str" cm="1">
        <f t="array" aca="1" ref="N350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50" s="27" t="str" cm="1">
        <f t="array" aca="1" ref="O350" ca="1">IF(AND(TEXT(INDIRECT(ADDRESS(ROW()+1,COLUMN($N$2))),"0")=TEXT(Tableau2[[#This Row],[Number]],"0"),Tableau2[[#This Row],[Number]]&lt;&gt;Tableau2[[#This Row],[Parent]]),"Assembly","Part")</f>
        <v>Part</v>
      </c>
      <c r="P350" s="27" t="str" cm="1">
        <f t="array" ref="P3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885-6739343CC</v>
      </c>
      <c r="Q350" s="27" cm="1">
        <f t="array" ref="Q3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633</v>
      </c>
      <c r="R350" s="27" t="str" cm="1">
        <f t="array" aca="1" ref="R350" ca="1">_xlfn.IFS(
  AND(Tableau2[[#This Row],[Category]]="Part",Tableau2[[#This Row],[Is_CreoToOracle]]&lt;&gt;""),INDEX(Tableau_LOTS_2[Gestion SAT],Tableau2[[#This Row],[Is_CreoToOracle]]),
  1,""
  )</f>
        <v/>
      </c>
      <c r="S350" s="27" t="str" cm="1">
        <f t="array" aca="1" ref="S3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885-6739343CC</v>
      </c>
      <c r="U350" s="27" t="str" cm="1">
        <f t="array" ref="U350">_xlfn.IFS(
Tableau2[[#This Row],[Is_CreoToOracle]]&lt;&gt;"",INDEX(Tableau_LOTS_2[Description],Tableau2[[#This Row],[Is_CreoToOracle]]),
TRUE,Tableau2[[#This Row],[Name]]
)</f>
        <v>LABEL SCHNEIDER LOGO</v>
      </c>
      <c r="V350" s="27" cm="1">
        <f t="array" ref="V3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0" s="27" t="str" cm="1">
        <f t="array" aca="1" ref="W3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50" s="27" t="str">
        <f>TRIM(IF(ISNUMBER(SEARCH(" RAL",Tableau2[[#This Row],[Description]])),MID(Tableau2[[#This Row],[Description]],FIND(" RAL",Tableau2[[#This Row],[Description]]),8),""))</f>
        <v/>
      </c>
      <c r="Y350" s="27" t="str" cm="1">
        <f t="array" aca="1" ref="Y3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50" s="27" t="str" cm="1">
        <f t="array" aca="1" ref="Z3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0" s="27" t="str" cm="1">
        <f t="array" ref="AA350">_xlfn.IFS(
Tableau2[[#This Row],[Is_CreoToOracle]]&lt;&gt;"",INDEX(Tableau_LOTS_2[Critique],Tableau2[[#This Row],[Is_CreoToOracle]]),
TRUE,""
)</f>
        <v/>
      </c>
    </row>
    <row r="351" spans="1:27" s="20" customFormat="1" outlineLevel="2" x14ac:dyDescent="0.25">
      <c r="A351" s="37">
        <v>3</v>
      </c>
      <c r="B351" s="38"/>
      <c r="C351" s="39"/>
      <c r="D351" s="40">
        <v>3</v>
      </c>
      <c r="E351" s="40"/>
      <c r="F351" s="40"/>
      <c r="G351" s="27">
        <v>1</v>
      </c>
      <c r="H351" s="28" t="s">
        <v>5947</v>
      </c>
      <c r="I351" s="40" t="s">
        <v>5824</v>
      </c>
      <c r="J351" s="40" t="s">
        <v>6</v>
      </c>
      <c r="K351" s="40"/>
      <c r="L351" s="40" t="s">
        <v>5825</v>
      </c>
      <c r="M351" s="27" t="str">
        <f t="shared" si="8"/>
        <v>||</v>
      </c>
      <c r="N351" s="27" t="str" cm="1">
        <f t="array" aca="1" ref="N351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51" s="27" t="str" cm="1">
        <f t="array" aca="1" ref="O351" ca="1">IF(AND(TEXT(INDIRECT(ADDRESS(ROW()+1,COLUMN($N$2))),"0")=TEXT(Tableau2[[#This Row],[Number]],"0"),Tableau2[[#This Row],[Number]]&lt;&gt;Tableau2[[#This Row],[Parent]]),"Assembly","Part")</f>
        <v>Part</v>
      </c>
      <c r="P351" s="27" t="str" cm="1">
        <f t="array" ref="P3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885-91277</v>
      </c>
      <c r="Q351" s="27" cm="1">
        <f t="array" ref="Q3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635</v>
      </c>
      <c r="R351" s="27" t="str" cm="1">
        <f t="array" aca="1" ref="R351" ca="1">_xlfn.IFS(
  AND(Tableau2[[#This Row],[Category]]="Part",Tableau2[[#This Row],[Is_CreoToOracle]]&lt;&gt;""),INDEX(Tableau_LOTS_2[Gestion SAT],Tableau2[[#This Row],[Is_CreoToOracle]]),
  1,""
  )</f>
        <v/>
      </c>
      <c r="S351" s="27" t="str" cm="1">
        <f t="array" aca="1" ref="S3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885-91277</v>
      </c>
      <c r="U351" s="27" t="str" cm="1">
        <f t="array" ref="U351">_xlfn.IFS(
Tableau2[[#This Row],[Is_CreoToOracle]]&lt;&gt;"",INDEX(Tableau_LOTS_2[Description],Tableau2[[#This Row],[Is_CreoToOracle]]),
TRUE,Tableau2[[#This Row],[Name]]
)</f>
        <v>INDICATOR TAG SHOCKWATCH IMPACT</v>
      </c>
      <c r="V351" s="27" cm="1">
        <f t="array" ref="V3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1" s="27" t="str" cm="1">
        <f t="array" aca="1" ref="W3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51" s="27" t="str">
        <f>TRIM(IF(ISNUMBER(SEARCH(" RAL",Tableau2[[#This Row],[Description]])),MID(Tableau2[[#This Row],[Description]],FIND(" RAL",Tableau2[[#This Row],[Description]]),8),""))</f>
        <v/>
      </c>
      <c r="Y351" s="27" t="str" cm="1">
        <f t="array" aca="1" ref="Y3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51" s="27" t="str" cm="1">
        <f t="array" aca="1" ref="Z3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1" s="27" t="str" cm="1">
        <f t="array" ref="AA351">_xlfn.IFS(
Tableau2[[#This Row],[Is_CreoToOracle]]&lt;&gt;"",INDEX(Tableau_LOTS_2[Critique],Tableau2[[#This Row],[Is_CreoToOracle]]),
TRUE,""
)</f>
        <v/>
      </c>
    </row>
    <row r="352" spans="1:27" s="20" customFormat="1" outlineLevel="2" x14ac:dyDescent="0.25">
      <c r="A352" s="37">
        <v>3</v>
      </c>
      <c r="B352" s="38"/>
      <c r="C352" s="39"/>
      <c r="D352" s="40">
        <v>3</v>
      </c>
      <c r="E352" s="40"/>
      <c r="F352" s="40"/>
      <c r="G352" s="27">
        <v>1</v>
      </c>
      <c r="H352" s="28">
        <v>34410978</v>
      </c>
      <c r="I352" s="40" t="s">
        <v>5826</v>
      </c>
      <c r="J352" s="44">
        <v>1</v>
      </c>
      <c r="K352" s="44" t="s">
        <v>3647</v>
      </c>
      <c r="L352" s="40" t="s">
        <v>5827</v>
      </c>
      <c r="M352" s="27" t="str">
        <f t="shared" si="8"/>
        <v>||</v>
      </c>
      <c r="N352" s="27" t="str" cm="1">
        <f t="array" aca="1" ref="N352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52" s="27" t="str" cm="1">
        <f t="array" aca="1" ref="O352" ca="1">IF(AND(TEXT(INDIRECT(ADDRESS(ROW()+1,COLUMN($N$2))),"0")=TEXT(Tableau2[[#This Row],[Number]],"0"),Tableau2[[#This Row],[Number]]&lt;&gt;Tableau2[[#This Row],[Parent]]),"Assembly","Part")</f>
        <v>Part</v>
      </c>
      <c r="P352" s="27" cm="1">
        <f t="array" ref="P3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34410978</v>
      </c>
      <c r="Q352" s="27" t="str" cm="1">
        <f t="array" ref="Q3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52" s="27" t="str" cm="1">
        <f t="array" aca="1" ref="R352" ca="1">_xlfn.IFS(
  AND(Tableau2[[#This Row],[Category]]="Part",Tableau2[[#This Row],[Is_CreoToOracle]]&lt;&gt;""),INDEX(Tableau_LOTS_2[Gestion SAT],Tableau2[[#This Row],[Is_CreoToOracle]]),
  1,""
  )</f>
        <v/>
      </c>
      <c r="S352" s="27" t="str" cm="1">
        <f t="array" aca="1" ref="S3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34410978_01</v>
      </c>
      <c r="U352" s="27" t="str" cm="1">
        <f t="array" ref="U352">_xlfn.IFS(
Tableau2[[#This Row],[Is_CreoToOracle]]&lt;&gt;"",INDEX(Tableau_LOTS_2[Description],Tableau2[[#This Row],[Is_CreoToOracle]]),
TRUE,Tableau2[[#This Row],[Name]]
)</f>
        <v>SMT LOCK CAM RIGHT DOOR</v>
      </c>
      <c r="V352" s="27" cm="1">
        <f t="array" ref="V3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2" s="27" t="str" cm="1">
        <f t="array" aca="1" ref="W3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52" s="27" t="str">
        <f>TRIM(IF(ISNUMBER(SEARCH(" RAL",Tableau2[[#This Row],[Description]])),MID(Tableau2[[#This Row],[Description]],FIND(" RAL",Tableau2[[#This Row],[Description]]),8),""))</f>
        <v/>
      </c>
      <c r="Y352" s="27" t="str" cm="1">
        <f t="array" aca="1" ref="Y3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52" s="27" t="str" cm="1">
        <f t="array" aca="1" ref="Z3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2" s="27" t="str" cm="1">
        <f t="array" ref="AA352">_xlfn.IFS(
Tableau2[[#This Row],[Is_CreoToOracle]]&lt;&gt;"",INDEX(Tableau_LOTS_2[Critique],Tableau2[[#This Row],[Is_CreoToOracle]]),
TRUE,""
)</f>
        <v/>
      </c>
    </row>
    <row r="353" spans="1:27" s="20" customFormat="1" outlineLevel="2" x14ac:dyDescent="0.25">
      <c r="A353" s="37">
        <v>3</v>
      </c>
      <c r="B353" s="38"/>
      <c r="C353" s="39"/>
      <c r="D353" s="40">
        <v>3</v>
      </c>
      <c r="E353" s="40"/>
      <c r="F353" s="40"/>
      <c r="G353" s="27">
        <v>1</v>
      </c>
      <c r="H353" s="28" t="s">
        <v>5948</v>
      </c>
      <c r="I353" s="40" t="s">
        <v>2155</v>
      </c>
      <c r="J353" s="40" t="s">
        <v>6</v>
      </c>
      <c r="K353" s="40" t="s">
        <v>3724</v>
      </c>
      <c r="L353" s="40" t="s">
        <v>5828</v>
      </c>
      <c r="M353" s="27" t="str">
        <f t="shared" si="8"/>
        <v>||</v>
      </c>
      <c r="N353" s="27" t="str" cm="1">
        <f t="array" aca="1" ref="N353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53" s="27" t="str" cm="1">
        <f t="array" aca="1" ref="O353" ca="1">IF(AND(TEXT(INDIRECT(ADDRESS(ROW()+1,COLUMN($N$2))),"0")=TEXT(Tableau2[[#This Row],[Number]],"0"),Tableau2[[#This Row],[Number]]&lt;&gt;Tableau2[[#This Row],[Parent]]),"Assembly","Part")</f>
        <v>Part</v>
      </c>
      <c r="P353" s="27" t="str" cm="1">
        <f t="array" ref="P3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ISO10642-M6X16-8_8</v>
      </c>
      <c r="Q353" s="27" cm="1">
        <f t="array" ref="Q3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1175</v>
      </c>
      <c r="R353" s="27" t="str" cm="1">
        <f t="array" aca="1" ref="R353" ca="1">_xlfn.IFS(
  AND(Tableau2[[#This Row],[Category]]="Part",Tableau2[[#This Row],[Is_CreoToOracle]]&lt;&gt;""),INDEX(Tableau_LOTS_2[Gestion SAT],Tableau2[[#This Row],[Is_CreoToOracle]]),
  1,""
  )</f>
        <v/>
      </c>
      <c r="S353" s="27" t="str" cm="1">
        <f t="array" aca="1" ref="S3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ISO10642-M6x16-8_8</v>
      </c>
      <c r="U353" s="27" t="str" cm="1">
        <f t="array" ref="U353">_xlfn.IFS(
Tableau2[[#This Row],[Is_CreoToOracle]]&lt;&gt;"",INDEX(Tableau_LOTS_2[Description],Tableau2[[#This Row],[Is_CreoToOracle]]),
TRUE,Tableau2[[#This Row],[Name]]
)</f>
        <v>Screw MSC FHC ISO10642-M6X16-A2K-8_8 ou VDZ STL</v>
      </c>
      <c r="V353" s="27" cm="1">
        <f t="array" ref="V3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3" s="27" t="str" cm="1">
        <f t="array" aca="1" ref="W3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53" s="27" t="str">
        <f>TRIM(IF(ISNUMBER(SEARCH(" RAL",Tableau2[[#This Row],[Description]])),MID(Tableau2[[#This Row],[Description]],FIND(" RAL",Tableau2[[#This Row],[Description]]),8),""))</f>
        <v/>
      </c>
      <c r="Y353" s="27" t="str" cm="1">
        <f t="array" aca="1" ref="Y3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53" s="27" t="str" cm="1">
        <f t="array" aca="1" ref="Z3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3" s="27" t="str" cm="1">
        <f t="array" ref="AA353">_xlfn.IFS(
Tableau2[[#This Row],[Is_CreoToOracle]]&lt;&gt;"",INDEX(Tableau_LOTS_2[Critique],Tableau2[[#This Row],[Is_CreoToOracle]]),
TRUE,""
)</f>
        <v/>
      </c>
    </row>
    <row r="354" spans="1:27" s="14" customFormat="1" outlineLevel="1" x14ac:dyDescent="0.25">
      <c r="A354" s="32">
        <v>2</v>
      </c>
      <c r="B354" s="34"/>
      <c r="C354" s="35">
        <v>2</v>
      </c>
      <c r="D354" s="35"/>
      <c r="E354" s="35"/>
      <c r="F354" s="35"/>
      <c r="G354" s="16">
        <v>1</v>
      </c>
      <c r="H354" s="26" t="s">
        <v>5949</v>
      </c>
      <c r="I354" s="35" t="s">
        <v>5829</v>
      </c>
      <c r="J354" s="35" t="s">
        <v>6</v>
      </c>
      <c r="K354" s="35"/>
      <c r="L354" s="35" t="s">
        <v>5830</v>
      </c>
      <c r="M354" s="16" t="str">
        <f t="shared" si="8"/>
        <v>||</v>
      </c>
      <c r="N354" s="16" t="str" cm="1">
        <f t="array" aca="1" ref="N354" ca="1">IFERROR(LOOKUP(2,1/(INDIRECT(ADDRESS(ROW($A$2),COLUMN($A$2))&amp;":"&amp;ADDRESS(ROW(),COLUMN($A$2)))=(Tableau2[[#This Row],[Level]]-1)),INDIRECT(ADDRESS(ROW($H$2),COLUMN($H$2))&amp;":"&amp;ADDRESS(ROW(),COLUMN($H$2)))),"")</f>
        <v>QBOT21000_SE09</v>
      </c>
      <c r="O354" s="16" t="str" cm="1">
        <f t="array" aca="1" ref="O354" ca="1">IF(AND(TEXT(INDIRECT(ADDRESS(ROW()+1,COLUMN($N$2))),"0")=TEXT(Tableau2[[#This Row],[Number]],"0"),Tableau2[[#This Row],[Number]]&lt;&gt;Tableau2[[#This Row],[Parent]]),"Assembly","Part")</f>
        <v>Assembly</v>
      </c>
      <c r="P354" s="16" t="str" cm="1">
        <f t="array" ref="P3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QBOT21000_CUBICLE-SE07</v>
      </c>
      <c r="Q354" s="16" t="str" cm="1">
        <f t="array" ref="Q3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54" s="16" t="str" cm="1">
        <f t="array" aca="1" ref="R354" ca="1">_xlfn.IFS(
  AND(Tableau2[[#This Row],[Category]]="Part",Tableau2[[#This Row],[Is_CreoToOracle]]&lt;&gt;""),INDEX(Tableau_LOTS_2[Gestion SAT],Tableau2[[#This Row],[Is_CreoToOracle]]),
  1,""
  )</f>
        <v/>
      </c>
      <c r="S354" s="16" t="str" cm="1">
        <f t="array" aca="1" ref="S3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QBOT21000_CUBICLE-SE07</v>
      </c>
      <c r="U354" s="16" t="str" cm="1">
        <f t="array" ref="U354">_xlfn.IFS(
Tableau2[[#This Row],[Is_CreoToOracle]]&lt;&gt;"",INDEX(Tableau_LOTS_2[Description],Tableau2[[#This Row],[Is_CreoToOracle]]),
TRUE,Tableau2[[#This Row],[Name]]
)</f>
        <v>qbot21000_cubicle-se07</v>
      </c>
      <c r="V354" s="16" cm="1">
        <f t="array" ref="V3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4" s="16" t="str" cm="1">
        <f t="array" aca="1" ref="W3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54" s="16" t="str">
        <f>TRIM(IF(ISNUMBER(SEARCH(" RAL",Tableau2[[#This Row],[Description]])),MID(Tableau2[[#This Row],[Description]],FIND(" RAL",Tableau2[[#This Row],[Description]]),8),""))</f>
        <v/>
      </c>
      <c r="Y354" s="16" t="str" cm="1">
        <f t="array" aca="1" ref="Y3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54" s="16" t="str" cm="1">
        <f t="array" aca="1" ref="Z3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54" s="16" t="str" cm="1">
        <f t="array" ref="AA354">_xlfn.IFS(
Tableau2[[#This Row],[Is_CreoToOracle]]&lt;&gt;"",INDEX(Tableau_LOTS_2[Critique],Tableau2[[#This Row],[Is_CreoToOracle]]),
TRUE,""
)</f>
        <v/>
      </c>
    </row>
    <row r="355" spans="1:27" s="20" customFormat="1" outlineLevel="2" x14ac:dyDescent="0.25">
      <c r="A355" s="37">
        <v>3</v>
      </c>
      <c r="B355" s="38"/>
      <c r="C355" s="39"/>
      <c r="D355" s="40">
        <v>3</v>
      </c>
      <c r="E355" s="40"/>
      <c r="F355" s="40"/>
      <c r="G355" s="27">
        <v>1</v>
      </c>
      <c r="H355" s="28">
        <v>34409890</v>
      </c>
      <c r="I355" s="40" t="s">
        <v>5831</v>
      </c>
      <c r="J355" s="44">
        <v>1</v>
      </c>
      <c r="K355" s="44" t="s">
        <v>3633</v>
      </c>
      <c r="L355" s="40" t="s">
        <v>5832</v>
      </c>
      <c r="M355" s="27" t="str">
        <f t="shared" si="8"/>
        <v>||</v>
      </c>
      <c r="N355" s="27" t="str" cm="1">
        <f t="array" aca="1" ref="N355" ca="1">IFERROR(LOOKUP(2,1/(INDIRECT(ADDRESS(ROW($A$2),COLUMN($A$2))&amp;":"&amp;ADDRESS(ROW(),COLUMN($A$2)))=(Tableau2[[#This Row],[Level]]-1)),INDIRECT(ADDRESS(ROW($H$2),COLUMN($H$2))&amp;":"&amp;ADDRESS(ROW(),COLUMN($H$2)))),"")</f>
        <v>QBOT21000_CUBICLE-SE07</v>
      </c>
      <c r="O355" s="27" t="str" cm="1">
        <f t="array" aca="1" ref="O355" ca="1">IF(AND(TEXT(INDIRECT(ADDRESS(ROW()+1,COLUMN($N$2))),"0")=TEXT(Tableau2[[#This Row],[Number]],"0"),Tableau2[[#This Row],[Number]]&lt;&gt;Tableau2[[#This Row],[Parent]]),"Assembly","Part")</f>
        <v>Part</v>
      </c>
      <c r="P355" s="27" cm="1">
        <f t="array" ref="P3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34409890</v>
      </c>
      <c r="Q355" s="27" t="str" cm="1">
        <f t="array" ref="Q3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55" s="27" t="str" cm="1">
        <f t="array" aca="1" ref="R355" ca="1">_xlfn.IFS(
  AND(Tableau2[[#This Row],[Category]]="Part",Tableau2[[#This Row],[Is_CreoToOracle]]&lt;&gt;""),INDEX(Tableau_LOTS_2[Gestion SAT],Tableau2[[#This Row],[Is_CreoToOracle]]),
  1,""
  )</f>
        <v/>
      </c>
      <c r="S355" s="27" t="str" cm="1">
        <f t="array" aca="1" ref="S3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34409890RAL9003_01</v>
      </c>
      <c r="U355" s="27" t="str" cm="1">
        <f t="array" ref="U355">_xlfn.IFS(
Tableau2[[#This Row],[Is_CreoToOracle]]&lt;&gt;"",INDEX(Tableau_LOTS_2[Description],Tableau2[[#This Row],[Is_CreoToOracle]]),
TRUE,Tableau2[[#This Row],[Name]]
)</f>
        <v>SIDE PANEL 1000x1900 GALAXY RAL9003</v>
      </c>
      <c r="V355" s="27" cm="1">
        <f t="array" ref="V3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5" s="27" t="str" cm="1">
        <f t="array" aca="1" ref="W3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55" s="27" t="str">
        <f>TRIM(IF(ISNUMBER(SEARCH(" RAL",Tableau2[[#This Row],[Description]])),MID(Tableau2[[#This Row],[Description]],FIND(" RAL",Tableau2[[#This Row],[Description]]),8),""))</f>
        <v>RAL9003</v>
      </c>
      <c r="Y355" s="27" t="str" cm="1">
        <f t="array" aca="1" ref="Y3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DC01</v>
      </c>
      <c r="Z355" s="27" t="str" cm="1">
        <f t="array" aca="1" ref="Z3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5" s="27" t="str" cm="1">
        <f t="array" ref="AA355">_xlfn.IFS(
Tableau2[[#This Row],[Is_CreoToOracle]]&lt;&gt;"",INDEX(Tableau_LOTS_2[Critique],Tableau2[[#This Row],[Is_CreoToOracle]]),
TRUE,""
)</f>
        <v/>
      </c>
    </row>
    <row r="356" spans="1:27" s="20" customFormat="1" outlineLevel="2" x14ac:dyDescent="0.25">
      <c r="A356" s="37">
        <v>3</v>
      </c>
      <c r="B356" s="38"/>
      <c r="C356" s="39"/>
      <c r="D356" s="40">
        <v>3</v>
      </c>
      <c r="E356" s="40"/>
      <c r="F356" s="40"/>
      <c r="G356" s="27">
        <v>1</v>
      </c>
      <c r="H356" s="28" t="s">
        <v>3804</v>
      </c>
      <c r="I356" s="40" t="s">
        <v>5833</v>
      </c>
      <c r="J356" s="40">
        <v>2</v>
      </c>
      <c r="K356" s="40" t="s">
        <v>3647</v>
      </c>
      <c r="L356" s="40" t="s">
        <v>5834</v>
      </c>
      <c r="M356" s="27" t="str">
        <f t="shared" si="8"/>
        <v>||</v>
      </c>
      <c r="N356" s="27" t="str" cm="1">
        <f t="array" aca="1" ref="N356" ca="1">IFERROR(LOOKUP(2,1/(INDIRECT(ADDRESS(ROW($A$2),COLUMN($A$2))&amp;":"&amp;ADDRESS(ROW(),COLUMN($A$2)))=(Tableau2[[#This Row],[Level]]-1)),INDIRECT(ADDRESS(ROW($H$2),COLUMN($H$2))&amp;":"&amp;ADDRESS(ROW(),COLUMN($H$2)))),"")</f>
        <v>QBOT21000_CUBICLE-SE07</v>
      </c>
      <c r="O356" s="27" t="str" cm="1">
        <f t="array" aca="1" ref="O356" ca="1">IF(AND(TEXT(INDIRECT(ADDRESS(ROW()+1,COLUMN($N$2))),"0")=TEXT(Tableau2[[#This Row],[Number]],"0"),Tableau2[[#This Row],[Number]]&lt;&gt;Tableau2[[#This Row],[Parent]]),"Assembly","Part")</f>
        <v>Part</v>
      </c>
      <c r="P356" s="27" t="str" cm="1">
        <f t="array" ref="P3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870-34406610</v>
      </c>
      <c r="Q356" s="27" cm="1">
        <f t="array" ref="Q3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594</v>
      </c>
      <c r="R356" s="27" t="str" cm="1">
        <f t="array" aca="1" ref="R356" ca="1">_xlfn.IFS(
  AND(Tableau2[[#This Row],[Category]]="Part",Tableau2[[#This Row],[Is_CreoToOracle]]&lt;&gt;""),INDEX(Tableau_LOTS_2[Gestion SAT],Tableau2[[#This Row],[Is_CreoToOracle]]),
  1,""
  )</f>
        <v/>
      </c>
      <c r="S356" s="27" t="str" cm="1">
        <f t="array" aca="1" ref="S3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870-34406610</v>
      </c>
      <c r="U356" s="27" t="str" cm="1">
        <f t="array" ref="U356">_xlfn.IFS(
Tableau2[[#This Row],[Is_CreoToOracle]]&lt;&gt;"",INDEX(Tableau_LOTS_2[Description],Tableau2[[#This Row],[Is_CreoToOracle]]),
TRUE,Tableau2[[#This Row],[Name]]
)</f>
        <v>BACK PANEL 700</v>
      </c>
      <c r="V356" s="27" cm="1">
        <f t="array" ref="V3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6" s="27" t="str" cm="1">
        <f t="array" aca="1" ref="W3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56" s="27" t="str">
        <f>TRIM(IF(ISNUMBER(SEARCH(" RAL",Tableau2[[#This Row],[Description]])),MID(Tableau2[[#This Row],[Description]],FIND(" RAL",Tableau2[[#This Row],[Description]]),8),""))</f>
        <v/>
      </c>
      <c r="Y356" s="27" t="str" cm="1">
        <f t="array" aca="1" ref="Y3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56" s="27" t="str" cm="1">
        <f t="array" aca="1" ref="Z3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6" s="27" t="str" cm="1">
        <f t="array" ref="AA356">_xlfn.IFS(
Tableau2[[#This Row],[Is_CreoToOracle]]&lt;&gt;"",INDEX(Tableau_LOTS_2[Critique],Tableau2[[#This Row],[Is_CreoToOracle]]),
TRUE,""
)</f>
        <v/>
      </c>
    </row>
    <row r="357" spans="1:27" s="20" customFormat="1" outlineLevel="2" x14ac:dyDescent="0.25">
      <c r="A357" s="37">
        <v>3</v>
      </c>
      <c r="B357" s="38"/>
      <c r="C357" s="39"/>
      <c r="D357" s="40">
        <v>3</v>
      </c>
      <c r="E357" s="40"/>
      <c r="F357" s="40"/>
      <c r="G357" s="27">
        <v>36</v>
      </c>
      <c r="H357" s="28" t="s">
        <v>841</v>
      </c>
      <c r="I357" s="40" t="s">
        <v>842</v>
      </c>
      <c r="J357" s="40" t="s">
        <v>6</v>
      </c>
      <c r="K357" s="40"/>
      <c r="L357" s="40"/>
      <c r="M357" s="27" t="str">
        <f t="shared" si="8"/>
        <v>||</v>
      </c>
      <c r="N357" s="27" t="str" cm="1">
        <f t="array" aca="1" ref="N357" ca="1">IFERROR(LOOKUP(2,1/(INDIRECT(ADDRESS(ROW($A$2),COLUMN($A$2))&amp;":"&amp;ADDRESS(ROW(),COLUMN($A$2)))=(Tableau2[[#This Row],[Level]]-1)),INDIRECT(ADDRESS(ROW($H$2),COLUMN($H$2))&amp;":"&amp;ADDRESS(ROW(),COLUMN($H$2)))),"")</f>
        <v>QBOT21000_CUBICLE-SE07</v>
      </c>
      <c r="O357" s="27" t="str" cm="1">
        <f t="array" aca="1" ref="O357" ca="1">IF(AND(TEXT(INDIRECT(ADDRESS(ROW()+1,COLUMN($N$2))),"0")=TEXT(Tableau2[[#This Row],[Number]],"0"),Tableau2[[#This Row],[Number]]&lt;&gt;Tableau2[[#This Row],[Parent]]),"Assembly","Part")</f>
        <v>Part</v>
      </c>
      <c r="P357" s="27" t="str" cm="1">
        <f t="array" ref="P3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803-0937</v>
      </c>
      <c r="Q357" s="27" cm="1">
        <f t="array" ref="Q3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525</v>
      </c>
      <c r="R357" s="27" t="str" cm="1">
        <f t="array" aca="1" ref="R357" ca="1">_xlfn.IFS(
  AND(Tableau2[[#This Row],[Category]]="Part",Tableau2[[#This Row],[Is_CreoToOracle]]&lt;&gt;""),INDEX(Tableau_LOTS_2[Gestion SAT],Tableau2[[#This Row],[Is_CreoToOracle]]),
  1,""
  )</f>
        <v>Y</v>
      </c>
      <c r="S357" s="27" t="str" cm="1">
        <f t="array" aca="1" ref="S35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803-0937</v>
      </c>
      <c r="U357" s="27" t="str" cm="1">
        <f t="array" ref="U357">_xlfn.IFS(
Tableau2[[#This Row],[Is_CreoToOracle]]&lt;&gt;"",INDEX(Tableau_LOTS_2[Description],Tableau2[[#This Row],[Is_CreoToOracle]]),
TRUE,Tableau2[[#This Row],[Name]]
)</f>
        <v>SCREW RLX SHEET CS WASHER M6X16</v>
      </c>
      <c r="V357" s="27" cm="1">
        <f t="array" ref="V3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36</v>
      </c>
      <c r="W357" s="27" t="str" cm="1">
        <f t="array" aca="1" ref="W3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57" s="27" t="str">
        <f>TRIM(IF(ISNUMBER(SEARCH(" RAL",Tableau2[[#This Row],[Description]])),MID(Tableau2[[#This Row],[Description]],FIND(" RAL",Tableau2[[#This Row],[Description]]),8),""))</f>
        <v/>
      </c>
      <c r="Y357" s="27" t="str" cm="1">
        <f t="array" aca="1" ref="Y3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57" s="27" t="str" cm="1">
        <f t="array" aca="1" ref="Z3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57" s="27" t="str" cm="1">
        <f t="array" ref="AA357">_xlfn.IFS(
Tableau2[[#This Row],[Is_CreoToOracle]]&lt;&gt;"",INDEX(Tableau_LOTS_2[Critique],Tableau2[[#This Row],[Is_CreoToOracle]]),
TRUE,""
)</f>
        <v/>
      </c>
    </row>
    <row r="358" spans="1:27" s="14" customFormat="1" outlineLevel="1" x14ac:dyDescent="0.25">
      <c r="A358" s="32">
        <v>2</v>
      </c>
      <c r="B358" s="34"/>
      <c r="C358" s="35">
        <v>2</v>
      </c>
      <c r="D358" s="35"/>
      <c r="E358" s="35"/>
      <c r="F358" s="35"/>
      <c r="G358" s="16">
        <v>1</v>
      </c>
      <c r="H358" s="26" t="s">
        <v>5950</v>
      </c>
      <c r="I358" s="35" t="s">
        <v>5835</v>
      </c>
      <c r="J358" s="35" t="s">
        <v>6</v>
      </c>
      <c r="K358" s="35"/>
      <c r="L358" s="35" t="s">
        <v>5836</v>
      </c>
      <c r="M358" s="16" t="str">
        <f t="shared" si="8"/>
        <v>||</v>
      </c>
      <c r="N358" s="16" t="str" cm="1">
        <f t="array" aca="1" ref="N358" ca="1">IFERROR(LOOKUP(2,1/(INDIRECT(ADDRESS(ROW($A$2),COLUMN($A$2))&amp;":"&amp;ADDRESS(ROW(),COLUMN($A$2)))=(Tableau2[[#This Row],[Level]]-1)),INDIRECT(ADDRESS(ROW($H$2),COLUMN($H$2))&amp;":"&amp;ADDRESS(ROW(),COLUMN($H$2)))),"")</f>
        <v>QBOT21000_SE09</v>
      </c>
      <c r="O358" s="16" t="str" cm="1">
        <f t="array" aca="1" ref="O358" ca="1">IF(AND(TEXT(INDIRECT(ADDRESS(ROW()+1,COLUMN($N$2))),"0")=TEXT(Tableau2[[#This Row],[Number]],"0"),Tableau2[[#This Row],[Number]]&lt;&gt;Tableau2[[#This Row],[Parent]]),"Assembly","Part")</f>
        <v>Assembly</v>
      </c>
      <c r="P358" s="16" t="str" cm="1">
        <f t="array" ref="P3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GVEAC7D10-SE09</v>
      </c>
      <c r="Q358" s="16" t="str" cm="1">
        <f t="array" ref="Q3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58" s="16" t="str" cm="1">
        <f t="array" aca="1" ref="R358" ca="1">_xlfn.IFS(
  AND(Tableau2[[#This Row],[Category]]="Part",Tableau2[[#This Row],[Is_CreoToOracle]]&lt;&gt;""),INDEX(Tableau_LOTS_2[Gestion SAT],Tableau2[[#This Row],[Is_CreoToOracle]]),
  1,""
  )</f>
        <v/>
      </c>
      <c r="S358" s="16" t="str" cm="1">
        <f t="array" aca="1" ref="S3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8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GVEAC7D10-SE09</v>
      </c>
      <c r="U358" s="16" t="str" cm="1">
        <f t="array" ref="U358">_xlfn.IFS(
Tableau2[[#This Row],[Is_CreoToOracle]]&lt;&gt;"",INDEX(Tableau_LOTS_2[Description],Tableau2[[#This Row],[Is_CreoToOracle]]),
TRUE,Tableau2[[#This Row],[Name]]
)</f>
        <v>S/E Bandeaux pied fixe</v>
      </c>
      <c r="V358" s="16" cm="1">
        <f t="array" ref="V3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8" s="16" t="str" cm="1">
        <f t="array" aca="1" ref="W3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58" s="16" t="str">
        <f>TRIM(IF(ISNUMBER(SEARCH(" RAL",Tableau2[[#This Row],[Description]])),MID(Tableau2[[#This Row],[Description]],FIND(" RAL",Tableau2[[#This Row],[Description]]),8),""))</f>
        <v/>
      </c>
      <c r="Y358" s="16" t="str" cm="1">
        <f t="array" aca="1" ref="Y3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58" s="16" t="str" cm="1">
        <f t="array" aca="1" ref="Z3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58" s="16" t="str" cm="1">
        <f t="array" ref="AA358">_xlfn.IFS(
Tableau2[[#This Row],[Is_CreoToOracle]]&lt;&gt;"",INDEX(Tableau_LOTS_2[Critique],Tableau2[[#This Row],[Is_CreoToOracle]]),
TRUE,""
)</f>
        <v/>
      </c>
    </row>
    <row r="359" spans="1:27" s="20" customFormat="1" outlineLevel="2" x14ac:dyDescent="0.25">
      <c r="A359" s="37">
        <v>3</v>
      </c>
      <c r="B359" s="38"/>
      <c r="C359" s="39"/>
      <c r="D359" s="40">
        <v>3</v>
      </c>
      <c r="E359" s="40"/>
      <c r="F359" s="40"/>
      <c r="G359" s="27">
        <v>2</v>
      </c>
      <c r="H359" s="28">
        <v>34409915</v>
      </c>
      <c r="I359" s="40" t="s">
        <v>5837</v>
      </c>
      <c r="J359" s="44">
        <v>1</v>
      </c>
      <c r="K359" s="44" t="s">
        <v>3647</v>
      </c>
      <c r="L359" s="40" t="s">
        <v>5838</v>
      </c>
      <c r="M359" s="27" t="str">
        <f t="shared" si="8"/>
        <v>||</v>
      </c>
      <c r="N359" s="27" t="str" cm="1">
        <f t="array" aca="1" ref="N359" ca="1">IFERROR(LOOKUP(2,1/(INDIRECT(ADDRESS(ROW($A$2),COLUMN($A$2))&amp;":"&amp;ADDRESS(ROW(),COLUMN($A$2)))=(Tableau2[[#This Row],[Level]]-1)),INDIRECT(ADDRESS(ROW($H$2),COLUMN($H$2))&amp;":"&amp;ADDRESS(ROW(),COLUMN($H$2)))),"")</f>
        <v>GVEAC7D10-SE09</v>
      </c>
      <c r="O359" s="27" t="str" cm="1">
        <f t="array" aca="1" ref="O359" ca="1">IF(AND(TEXT(INDIRECT(ADDRESS(ROW()+1,COLUMN($N$2))),"0")=TEXT(Tableau2[[#This Row],[Number]],"0"),Tableau2[[#This Row],[Number]]&lt;&gt;Tableau2[[#This Row],[Parent]]),"Assembly","Part")</f>
        <v>Part</v>
      </c>
      <c r="P359" s="27" cm="1">
        <f t="array" ref="P3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34409915</v>
      </c>
      <c r="Q359" s="27" t="str" cm="1">
        <f t="array" ref="Q3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59" s="27" t="str" cm="1">
        <f t="array" aca="1" ref="R359" ca="1">_xlfn.IFS(
  AND(Tableau2[[#This Row],[Category]]="Part",Tableau2[[#This Row],[Is_CreoToOracle]]&lt;&gt;""),INDEX(Tableau_LOTS_2[Gestion SAT],Tableau2[[#This Row],[Is_CreoToOracle]]),
  1,""
  )</f>
        <v/>
      </c>
      <c r="S359" s="27" t="str" cm="1">
        <f t="array" aca="1" ref="S3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34409915RAL9003_01</v>
      </c>
      <c r="U359" s="27" t="str" cm="1">
        <f t="array" ref="U359">_xlfn.IFS(
Tableau2[[#This Row],[Is_CreoToOracle]]&lt;&gt;"",INDEX(Tableau_LOTS_2[Description],Tableau2[[#This Row],[Is_CreoToOracle]]),
TRUE,Tableau2[[#This Row],[Name]]
)</f>
        <v>SMT BANDEAU PLEIN 1000 RAL9003</v>
      </c>
      <c r="V359" s="27" cm="1">
        <f t="array" ref="V3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59" s="27" t="str" cm="1">
        <f t="array" aca="1" ref="W3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59" s="27" t="str">
        <f>TRIM(IF(ISNUMBER(SEARCH(" RAL",Tableau2[[#This Row],[Description]])),MID(Tableau2[[#This Row],[Description]],FIND(" RAL",Tableau2[[#This Row],[Description]]),8),""))</f>
        <v>RAL9003</v>
      </c>
      <c r="Y359" s="27" t="str" cm="1">
        <f t="array" aca="1" ref="Y3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59" s="27" t="str" cm="1">
        <f t="array" aca="1" ref="Z3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9" s="27" t="str" cm="1">
        <f t="array" ref="AA359">_xlfn.IFS(
Tableau2[[#This Row],[Is_CreoToOracle]]&lt;&gt;"",INDEX(Tableau_LOTS_2[Critique],Tableau2[[#This Row],[Is_CreoToOracle]]),
TRUE,""
)</f>
        <v/>
      </c>
    </row>
    <row r="360" spans="1:27" s="20" customFormat="1" outlineLevel="2" x14ac:dyDescent="0.25">
      <c r="A360" s="37">
        <v>3</v>
      </c>
      <c r="B360" s="38"/>
      <c r="C360" s="39"/>
      <c r="D360" s="40">
        <v>3</v>
      </c>
      <c r="E360" s="40"/>
      <c r="F360" s="40"/>
      <c r="G360" s="27">
        <v>2</v>
      </c>
      <c r="H360" s="28">
        <v>34409910</v>
      </c>
      <c r="I360" s="40" t="s">
        <v>5839</v>
      </c>
      <c r="J360" s="44">
        <v>1</v>
      </c>
      <c r="K360" s="44" t="s">
        <v>3647</v>
      </c>
      <c r="L360" s="40" t="s">
        <v>5840</v>
      </c>
      <c r="M360" s="27" t="str">
        <f t="shared" si="8"/>
        <v>||</v>
      </c>
      <c r="N360" s="27" t="str" cm="1">
        <f t="array" aca="1" ref="N360" ca="1">IFERROR(LOOKUP(2,1/(INDIRECT(ADDRESS(ROW($A$2),COLUMN($A$2))&amp;":"&amp;ADDRESS(ROW(),COLUMN($A$2)))=(Tableau2[[#This Row],[Level]]-1)),INDIRECT(ADDRESS(ROW($H$2),COLUMN($H$2))&amp;":"&amp;ADDRESS(ROW(),COLUMN($H$2)))),"")</f>
        <v>GVEAC7D10-SE09</v>
      </c>
      <c r="O360" s="27" t="str" cm="1">
        <f t="array" aca="1" ref="O360" ca="1">IF(AND(TEXT(INDIRECT(ADDRESS(ROW()+1,COLUMN($N$2))),"0")=TEXT(Tableau2[[#This Row],[Number]],"0"),Tableau2[[#This Row],[Number]]&lt;&gt;Tableau2[[#This Row],[Parent]]),"Assembly","Part")</f>
        <v>Part</v>
      </c>
      <c r="P360" s="27" cm="1">
        <f t="array" ref="P3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34409910</v>
      </c>
      <c r="Q360" s="27" t="str" cm="1">
        <f t="array" ref="Q3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60" s="27" t="str" cm="1">
        <f t="array" aca="1" ref="R360" ca="1">_xlfn.IFS(
  AND(Tableau2[[#This Row],[Category]]="Part",Tableau2[[#This Row],[Is_CreoToOracle]]&lt;&gt;""),INDEX(Tableau_LOTS_2[Gestion SAT],Tableau2[[#This Row],[Is_CreoToOracle]]),
  1,""
  )</f>
        <v/>
      </c>
      <c r="S360" s="27" t="str" cm="1">
        <f t="array" aca="1" ref="S3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34409910RAL9003_01</v>
      </c>
      <c r="U360" s="27" t="str" cm="1">
        <f t="array" ref="U360">_xlfn.IFS(
Tableau2[[#This Row],[Is_CreoToOracle]]&lt;&gt;"",INDEX(Tableau_LOTS_2[Description],Tableau2[[#This Row],[Is_CreoToOracle]]),
TRUE,Tableau2[[#This Row],[Name]]
)</f>
        <v>SMT BANDEAU VENTILE 700 RAL9003</v>
      </c>
      <c r="V360" s="27" cm="1">
        <f t="array" ref="V3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60" s="27" t="str" cm="1">
        <f t="array" aca="1" ref="W3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60" s="27" t="str">
        <f>TRIM(IF(ISNUMBER(SEARCH(" RAL",Tableau2[[#This Row],[Description]])),MID(Tableau2[[#This Row],[Description]],FIND(" RAL",Tableau2[[#This Row],[Description]]),8),""))</f>
        <v>RAL9003</v>
      </c>
      <c r="Y360" s="27" t="str" cm="1">
        <f t="array" aca="1" ref="Y3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60" s="27" t="str" cm="1">
        <f t="array" aca="1" ref="Z3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60" s="27" t="str" cm="1">
        <f t="array" ref="AA360">_xlfn.IFS(
Tableau2[[#This Row],[Is_CreoToOracle]]&lt;&gt;"",INDEX(Tableau_LOTS_2[Critique],Tableau2[[#This Row],[Is_CreoToOracle]]),
TRUE,""
)</f>
        <v/>
      </c>
    </row>
    <row r="361" spans="1:27" s="20" customFormat="1" outlineLevel="2" x14ac:dyDescent="0.25">
      <c r="A361" s="37">
        <v>3</v>
      </c>
      <c r="B361" s="38"/>
      <c r="C361" s="39"/>
      <c r="D361" s="40">
        <v>3</v>
      </c>
      <c r="E361" s="40"/>
      <c r="F361" s="40"/>
      <c r="G361" s="27">
        <v>16</v>
      </c>
      <c r="H361" s="28" t="s">
        <v>841</v>
      </c>
      <c r="I361" s="40" t="s">
        <v>842</v>
      </c>
      <c r="J361" s="40" t="s">
        <v>6</v>
      </c>
      <c r="K361" s="40"/>
      <c r="L361" s="40"/>
      <c r="M361" s="27" t="str">
        <f t="shared" si="8"/>
        <v>||</v>
      </c>
      <c r="N361" s="27" t="str" cm="1">
        <f t="array" aca="1" ref="N361" ca="1">IFERROR(LOOKUP(2,1/(INDIRECT(ADDRESS(ROW($A$2),COLUMN($A$2))&amp;":"&amp;ADDRESS(ROW(),COLUMN($A$2)))=(Tableau2[[#This Row],[Level]]-1)),INDIRECT(ADDRESS(ROW($H$2),COLUMN($H$2))&amp;":"&amp;ADDRESS(ROW(),COLUMN($H$2)))),"")</f>
        <v>GVEAC7D10-SE09</v>
      </c>
      <c r="O361" s="27" t="str" cm="1">
        <f t="array" aca="1" ref="O361" ca="1">IF(AND(TEXT(INDIRECT(ADDRESS(ROW()+1,COLUMN($N$2))),"0")=TEXT(Tableau2[[#This Row],[Number]],"0"),Tableau2[[#This Row],[Number]]&lt;&gt;Tableau2[[#This Row],[Parent]]),"Assembly","Part")</f>
        <v>Part</v>
      </c>
      <c r="P361" s="27" t="str" cm="1">
        <f t="array" ref="P3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803-0937</v>
      </c>
      <c r="Q361" s="27" cm="1">
        <f t="array" ref="Q3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525</v>
      </c>
      <c r="R361" s="27" t="str" cm="1">
        <f t="array" aca="1" ref="R361" ca="1">_xlfn.IFS(
  AND(Tableau2[[#This Row],[Category]]="Part",Tableau2[[#This Row],[Is_CreoToOracle]]&lt;&gt;""),INDEX(Tableau_LOTS_2[Gestion SAT],Tableau2[[#This Row],[Is_CreoToOracle]]),
  1,""
  )</f>
        <v>Y</v>
      </c>
      <c r="S361" s="27" t="str" cm="1">
        <f t="array" aca="1" ref="S3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803-0937</v>
      </c>
      <c r="U361" s="27" t="str" cm="1">
        <f t="array" ref="U361">_xlfn.IFS(
Tableau2[[#This Row],[Is_CreoToOracle]]&lt;&gt;"",INDEX(Tableau_LOTS_2[Description],Tableau2[[#This Row],[Is_CreoToOracle]]),
TRUE,Tableau2[[#This Row],[Name]]
)</f>
        <v>SCREW RLX SHEET CS WASHER M6X16</v>
      </c>
      <c r="V361" s="27" cm="1">
        <f t="array" ref="V3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361" s="27" t="str" cm="1">
        <f t="array" aca="1" ref="W3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61" s="27" t="str">
        <f>TRIM(IF(ISNUMBER(SEARCH(" RAL",Tableau2[[#This Row],[Description]])),MID(Tableau2[[#This Row],[Description]],FIND(" RAL",Tableau2[[#This Row],[Description]]),8),""))</f>
        <v/>
      </c>
      <c r="Y361" s="27" t="str" cm="1">
        <f t="array" aca="1" ref="Y3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1" s="27" t="str" cm="1">
        <f t="array" aca="1" ref="Z3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61" s="27" t="str" cm="1">
        <f t="array" ref="AA361">_xlfn.IFS(
Tableau2[[#This Row],[Is_CreoToOracle]]&lt;&gt;"",INDEX(Tableau_LOTS_2[Critique],Tableau2[[#This Row],[Is_CreoToOracle]]),
TRUE,""
)</f>
        <v/>
      </c>
    </row>
    <row r="362" spans="1:27" s="20" customFormat="1" outlineLevel="2" x14ac:dyDescent="0.25">
      <c r="A362" s="37">
        <v>3</v>
      </c>
      <c r="B362" s="38"/>
      <c r="C362" s="39"/>
      <c r="D362" s="40">
        <v>3</v>
      </c>
      <c r="E362" s="40"/>
      <c r="F362" s="40"/>
      <c r="G362" s="27">
        <v>2E-3</v>
      </c>
      <c r="H362" s="28">
        <v>3400208300</v>
      </c>
      <c r="I362" s="40" t="s">
        <v>673</v>
      </c>
      <c r="J362" s="40" t="s">
        <v>6</v>
      </c>
      <c r="K362" s="40"/>
      <c r="L362" s="40"/>
      <c r="M362" s="27" t="str">
        <f t="shared" si="8"/>
        <v>||</v>
      </c>
      <c r="N362" s="27" t="str" cm="1">
        <f t="array" aca="1" ref="N362" ca="1">IFERROR(LOOKUP(2,1/(INDIRECT(ADDRESS(ROW($A$2),COLUMN($A$2))&amp;":"&amp;ADDRESS(ROW(),COLUMN($A$2)))=(Tableau2[[#This Row],[Level]]-1)),INDIRECT(ADDRESS(ROW($H$2),COLUMN($H$2))&amp;":"&amp;ADDRESS(ROW(),COLUMN($H$2)))),"")</f>
        <v>GVEAC7D10-SE09</v>
      </c>
      <c r="O362" s="27" t="str" cm="1">
        <f t="array" aca="1" ref="O362" ca="1">IF(AND(TEXT(INDIRECT(ADDRESS(ROW()+1,COLUMN($N$2))),"0")=TEXT(Tableau2[[#This Row],[Number]],"0"),Tableau2[[#This Row],[Number]]&lt;&gt;Tableau2[[#This Row],[Parent]]),"Assembly","Part")</f>
        <v>Part</v>
      </c>
      <c r="P362" s="27" cm="1">
        <f t="array" ref="P3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3400208300</v>
      </c>
      <c r="Q362" s="27" cm="1">
        <f t="array" ref="Q3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454</v>
      </c>
      <c r="R362" s="27" t="str" cm="1">
        <f t="array" aca="1" ref="R362" ca="1">_xlfn.IFS(
  AND(Tableau2[[#This Row],[Category]]="Part",Tableau2[[#This Row],[Is_CreoToOracle]]&lt;&gt;""),INDEX(Tableau_LOTS_2[Gestion SAT],Tableau2[[#This Row],[Is_CreoToOracle]]),
  1,""
  )</f>
        <v/>
      </c>
      <c r="S362" s="27" t="str" cm="1">
        <f t="array" aca="1" ref="S3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3400208300</v>
      </c>
      <c r="U362" s="27" t="str" cm="1">
        <f t="array" ref="U362">_xlfn.IFS(
Tableau2[[#This Row],[Is_CreoToOracle]]&lt;&gt;"",INDEX(Tableau_LOTS_2[Description],Tableau2[[#This Row],[Is_CreoToOracle]]),
TRUE,Tableau2[[#This Row],[Name]]
)</f>
        <v>ROLL FOAM PE</v>
      </c>
      <c r="V362" s="27" cm="1">
        <f t="array" ref="V3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2E-3</v>
      </c>
      <c r="W362" s="27" t="str" cm="1">
        <f t="array" aca="1" ref="W3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62" s="27" t="str">
        <f>TRIM(IF(ISNUMBER(SEARCH(" RAL",Tableau2[[#This Row],[Description]])),MID(Tableau2[[#This Row],[Description]],FIND(" RAL",Tableau2[[#This Row],[Description]]),8),""))</f>
        <v/>
      </c>
      <c r="Y362" s="27" t="str" cm="1">
        <f t="array" aca="1" ref="Y3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2" s="27" t="str" cm="1">
        <f t="array" aca="1" ref="Z3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62" s="27" t="str" cm="1">
        <f t="array" ref="AA362">_xlfn.IFS(
Tableau2[[#This Row],[Is_CreoToOracle]]&lt;&gt;"",INDEX(Tableau_LOTS_2[Critique],Tableau2[[#This Row],[Is_CreoToOracle]]),
TRUE,""
)</f>
        <v/>
      </c>
    </row>
    <row r="363" spans="1:27" s="14" customFormat="1" outlineLevel="1" x14ac:dyDescent="0.25">
      <c r="A363" s="32">
        <v>2</v>
      </c>
      <c r="B363" s="34"/>
      <c r="C363" s="35">
        <v>2</v>
      </c>
      <c r="D363" s="35"/>
      <c r="E363" s="35"/>
      <c r="F363" s="35"/>
      <c r="G363" s="16">
        <v>1</v>
      </c>
      <c r="H363" s="26" t="s">
        <v>5951</v>
      </c>
      <c r="I363" s="35" t="s">
        <v>5841</v>
      </c>
      <c r="J363" s="35" t="s">
        <v>6</v>
      </c>
      <c r="K363" s="35"/>
      <c r="L363" s="35" t="s">
        <v>5842</v>
      </c>
      <c r="M363" s="16" t="str">
        <f t="shared" si="8"/>
        <v>||</v>
      </c>
      <c r="N363" s="16" t="str" cm="1">
        <f t="array" aca="1" ref="N363" ca="1">IFERROR(LOOKUP(2,1/(INDIRECT(ADDRESS(ROW($A$2),COLUMN($A$2))&amp;":"&amp;ADDRESS(ROW(),COLUMN($A$2)))=(Tableau2[[#This Row],[Level]]-1)),INDIRECT(ADDRESS(ROW($H$2),COLUMN($H$2))&amp;":"&amp;ADDRESS(ROW(),COLUMN($H$2)))),"")</f>
        <v>QBOT21000_SE09</v>
      </c>
      <c r="O363" s="16" t="str" cm="1">
        <f t="array" aca="1" ref="O363" ca="1">IF(AND(TEXT(INDIRECT(ADDRESS(ROW()+1,COLUMN($N$2))),"0")=TEXT(Tableau2[[#This Row],[Number]],"0"),Tableau2[[#This Row],[Number]]&lt;&gt;Tableau2[[#This Row],[Parent]]),"Assembly","Part")</f>
        <v>Assembly</v>
      </c>
      <c r="P363" s="16" t="str" cm="1">
        <f t="array" ref="P3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GVEAC7D10-SE11</v>
      </c>
      <c r="Q363" s="16" t="str" cm="1">
        <f t="array" ref="Q3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63" s="16" t="str" cm="1">
        <f t="array" aca="1" ref="R363" ca="1">_xlfn.IFS(
  AND(Tableau2[[#This Row],[Category]]="Part",Tableau2[[#This Row],[Is_CreoToOracle]]&lt;&gt;""),INDEX(Tableau_LOTS_2[Gestion SAT],Tableau2[[#This Row],[Is_CreoToOracle]]),
  1,""
  )</f>
        <v/>
      </c>
      <c r="S363" s="16" t="str" cm="1">
        <f t="array" aca="1" ref="S3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3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GVEAC7D10-SE11</v>
      </c>
      <c r="U363" s="16" t="str" cm="1">
        <f t="array" ref="U363">_xlfn.IFS(
Tableau2[[#This Row],[Is_CreoToOracle]]&lt;&gt;"",INDEX(Tableau_LOTS_2[Description],Tableau2[[#This Row],[Is_CreoToOracle]]),
TRUE,Tableau2[[#This Row],[Name]]
)</f>
        <v>S/E Toit ALU avec rehausse 70mm</v>
      </c>
      <c r="V363" s="16" cm="1">
        <f t="array" ref="V3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63" s="16" t="str" cm="1">
        <f t="array" aca="1" ref="W3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63" s="16" t="str">
        <f>TRIM(IF(ISNUMBER(SEARCH(" RAL",Tableau2[[#This Row],[Description]])),MID(Tableau2[[#This Row],[Description]],FIND(" RAL",Tableau2[[#This Row],[Description]]),8),""))</f>
        <v/>
      </c>
      <c r="Y363" s="16" t="str" cm="1">
        <f t="array" aca="1" ref="Y3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3" s="16" t="str" cm="1">
        <f t="array" aca="1" ref="Z3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63" s="16" t="str" cm="1">
        <f t="array" ref="AA363">_xlfn.IFS(
Tableau2[[#This Row],[Is_CreoToOracle]]&lt;&gt;"",INDEX(Tableau_LOTS_2[Critique],Tableau2[[#This Row],[Is_CreoToOracle]]),
TRUE,""
)</f>
        <v/>
      </c>
    </row>
    <row r="364" spans="1:27" s="14" customFormat="1" outlineLevel="2" x14ac:dyDescent="0.25">
      <c r="A364" s="32">
        <v>3</v>
      </c>
      <c r="B364" s="34"/>
      <c r="C364" s="35"/>
      <c r="D364" s="36">
        <v>3</v>
      </c>
      <c r="E364" s="36"/>
      <c r="F364" s="36"/>
      <c r="G364" s="17">
        <v>2</v>
      </c>
      <c r="H364" s="25" t="s">
        <v>5952</v>
      </c>
      <c r="I364" s="36" t="s">
        <v>5843</v>
      </c>
      <c r="J364" s="47" t="s">
        <v>6</v>
      </c>
      <c r="K364" s="36"/>
      <c r="L364" s="36" t="s">
        <v>5844</v>
      </c>
      <c r="M364" s="17" t="str">
        <f t="shared" si="8"/>
        <v>||</v>
      </c>
      <c r="N364" s="17" t="str" cm="1">
        <f t="array" aca="1" ref="N364" ca="1">IFERROR(LOOKUP(2,1/(INDIRECT(ADDRESS(ROW($A$2),COLUMN($A$2))&amp;":"&amp;ADDRESS(ROW(),COLUMN($A$2)))=(Tableau2[[#This Row],[Level]]-1)),INDIRECT(ADDRESS(ROW($H$2),COLUMN($H$2))&amp;":"&amp;ADDRESS(ROW(),COLUMN($H$2)))),"")</f>
        <v>GVEAC7D10-SE11</v>
      </c>
      <c r="O364" s="17" t="str" cm="1">
        <f t="array" aca="1" ref="O364" ca="1">IF(AND(TEXT(INDIRECT(ADDRESS(ROW()+1,COLUMN($N$2))),"0")=TEXT(Tableau2[[#This Row],[Number]],"0"),Tableau2[[#This Row],[Number]]&lt;&gt;Tableau2[[#This Row],[Parent]]),"Assembly","Part")</f>
        <v>Assembly</v>
      </c>
      <c r="P364" s="17" t="str" cm="1">
        <f t="array" ref="P3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34409968_SCR</v>
      </c>
      <c r="Q364" s="17" t="str" cm="1">
        <f t="array" ref="Q3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64" s="17" t="str" cm="1">
        <f t="array" aca="1" ref="R364" ca="1">_xlfn.IFS(
  AND(Tableau2[[#This Row],[Category]]="Part",Tableau2[[#This Row],[Is_CreoToOracle]]&lt;&gt;""),INDEX(Tableau_LOTS_2[Gestion SAT],Tableau2[[#This Row],[Is_CreoToOracle]]),
  1,""
  )</f>
        <v/>
      </c>
      <c r="S364" s="17" t="str" cm="1">
        <f t="array" aca="1" ref="S3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4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34409968_SCR</v>
      </c>
      <c r="U364" s="17" t="str" cm="1">
        <f t="array" ref="U364">_xlfn.IFS(
Tableau2[[#This Row],[Is_CreoToOracle]]&lt;&gt;"",INDEX(Tableau_LOTS_2[Description],Tableau2[[#This Row],[Is_CreoToOracle]]),
TRUE,Tableau2[[#This Row],[Name]]
)</f>
        <v>SMT REHAUSSE 700MM H70MM AV. VENTIL. RAL9003 + SCREWS</v>
      </c>
      <c r="V364" s="17" cm="1">
        <f t="array" ref="V3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64" s="17" t="str" cm="1">
        <f t="array" aca="1" ref="W3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64" s="17" t="str">
        <f>TRIM(IF(ISNUMBER(SEARCH(" RAL",Tableau2[[#This Row],[Description]])),MID(Tableau2[[#This Row],[Description]],FIND(" RAL",Tableau2[[#This Row],[Description]]),8),""))</f>
        <v>RAL9003</v>
      </c>
      <c r="Y364" s="17" t="str" cm="1">
        <f t="array" aca="1" ref="Y3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4" s="17" t="str" cm="1">
        <f t="array" aca="1" ref="Z3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64" s="17" t="str" cm="1">
        <f t="array" ref="AA364">_xlfn.IFS(
Tableau2[[#This Row],[Is_CreoToOracle]]&lt;&gt;"",INDEX(Tableau_LOTS_2[Critique],Tableau2[[#This Row],[Is_CreoToOracle]]),
TRUE,""
)</f>
        <v/>
      </c>
    </row>
    <row r="365" spans="1:27" s="20" customFormat="1" outlineLevel="3" x14ac:dyDescent="0.25">
      <c r="A365" s="37">
        <v>4</v>
      </c>
      <c r="B365" s="38"/>
      <c r="C365" s="39"/>
      <c r="D365" s="40"/>
      <c r="E365" s="41">
        <v>4</v>
      </c>
      <c r="F365" s="41"/>
      <c r="G365" s="18">
        <v>2</v>
      </c>
      <c r="H365" s="19">
        <v>34409968</v>
      </c>
      <c r="I365" s="41" t="s">
        <v>5845</v>
      </c>
      <c r="J365" s="45">
        <v>1</v>
      </c>
      <c r="K365" s="41" t="s">
        <v>3647</v>
      </c>
      <c r="L365" s="41" t="s">
        <v>5846</v>
      </c>
      <c r="M365" s="18" t="str">
        <f t="shared" si="8"/>
        <v>||</v>
      </c>
      <c r="N365" s="18" t="str" cm="1">
        <f t="array" aca="1" ref="N365" ca="1">IFERROR(LOOKUP(2,1/(INDIRECT(ADDRESS(ROW($A$2),COLUMN($A$2))&amp;":"&amp;ADDRESS(ROW(),COLUMN($A$2)))=(Tableau2[[#This Row],[Level]]-1)),INDIRECT(ADDRESS(ROW($H$2),COLUMN($H$2))&amp;":"&amp;ADDRESS(ROW(),COLUMN($H$2)))),"")</f>
        <v>34409968_SCR</v>
      </c>
      <c r="O365" s="18" t="str" cm="1">
        <f t="array" aca="1" ref="O365" ca="1">IF(AND(TEXT(INDIRECT(ADDRESS(ROW()+1,COLUMN($N$2))),"0")=TEXT(Tableau2[[#This Row],[Number]],"0"),Tableau2[[#This Row],[Number]]&lt;&gt;Tableau2[[#This Row],[Parent]]),"Assembly","Part")</f>
        <v>Part</v>
      </c>
      <c r="P365" s="18" cm="1">
        <f t="array" ref="P3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34409968</v>
      </c>
      <c r="Q365" s="18" t="str" cm="1">
        <f t="array" ref="Q3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65" s="18" t="str" cm="1">
        <f t="array" aca="1" ref="R365" ca="1">_xlfn.IFS(
  AND(Tableau2[[#This Row],[Category]]="Part",Tableau2[[#This Row],[Is_CreoToOracle]]&lt;&gt;""),INDEX(Tableau_LOTS_2[Gestion SAT],Tableau2[[#This Row],[Is_CreoToOracle]]),
  1,""
  )</f>
        <v/>
      </c>
      <c r="S365" s="18" t="str" cm="1">
        <f t="array" aca="1" ref="S3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34409968RAL9003_01</v>
      </c>
      <c r="U365" s="18" t="str" cm="1">
        <f t="array" ref="U365">_xlfn.IFS(
Tableau2[[#This Row],[Is_CreoToOracle]]&lt;&gt;"",INDEX(Tableau_LOTS_2[Description],Tableau2[[#This Row],[Is_CreoToOracle]]),
TRUE,Tableau2[[#This Row],[Name]]
)</f>
        <v>SMT REHAUSSE 700MM H70MM AV. VENTIL. RAL9003</v>
      </c>
      <c r="V365" s="18" cm="1">
        <f t="array" ref="V3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65" s="18" t="str" cm="1">
        <f t="array" aca="1" ref="W3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65" s="18" t="str">
        <f>TRIM(IF(ISNUMBER(SEARCH(" RAL",Tableau2[[#This Row],[Description]])),MID(Tableau2[[#This Row],[Description]],FIND(" RAL",Tableau2[[#This Row],[Description]]),8),""))</f>
        <v>RAL9003</v>
      </c>
      <c r="Y365" s="18" t="str" cm="1">
        <f t="array" aca="1" ref="Y3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65" s="18" t="str" cm="1">
        <f t="array" aca="1" ref="Z3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65" s="18" t="str" cm="1">
        <f t="array" ref="AA365">_xlfn.IFS(
Tableau2[[#This Row],[Is_CreoToOracle]]&lt;&gt;"",INDEX(Tableau_LOTS_2[Critique],Tableau2[[#This Row],[Is_CreoToOracle]]),
TRUE,""
)</f>
        <v/>
      </c>
    </row>
    <row r="366" spans="1:27" s="20" customFormat="1" outlineLevel="3" x14ac:dyDescent="0.25">
      <c r="A366" s="37">
        <v>4</v>
      </c>
      <c r="B366" s="38"/>
      <c r="C366" s="39"/>
      <c r="D366" s="40"/>
      <c r="E366" s="41">
        <v>4</v>
      </c>
      <c r="F366" s="41"/>
      <c r="G366" s="18">
        <v>6</v>
      </c>
      <c r="H366" s="19" t="s">
        <v>2176</v>
      </c>
      <c r="I366" s="41" t="s">
        <v>5548</v>
      </c>
      <c r="J366" s="41" t="s">
        <v>6</v>
      </c>
      <c r="K366" s="41" t="s">
        <v>3724</v>
      </c>
      <c r="L366" s="41" t="s">
        <v>5549</v>
      </c>
      <c r="M366" s="18" t="str">
        <f t="shared" si="8"/>
        <v>||</v>
      </c>
      <c r="N366" s="18" t="str" cm="1">
        <f t="array" aca="1" ref="N366" ca="1">IFERROR(LOOKUP(2,1/(INDIRECT(ADDRESS(ROW($A$2),COLUMN($A$2))&amp;":"&amp;ADDRESS(ROW(),COLUMN($A$2)))=(Tableau2[[#This Row],[Level]]-1)),INDIRECT(ADDRESS(ROW($H$2),COLUMN($H$2))&amp;":"&amp;ADDRESS(ROW(),COLUMN($H$2)))),"")</f>
        <v>34409968_SCR</v>
      </c>
      <c r="O366" s="18" t="str" cm="1">
        <f t="array" aca="1" ref="O366" ca="1">IF(AND(TEXT(INDIRECT(ADDRESS(ROW()+1,COLUMN($N$2))),"0")=TEXT(Tableau2[[#This Row],[Number]],"0"),Tableau2[[#This Row],[Number]]&lt;&gt;Tableau2[[#This Row],[Parent]]),"Assembly","Part")</f>
        <v>Part</v>
      </c>
      <c r="P366" s="18" t="str" cm="1">
        <f t="array" ref="P3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66" s="18" cm="1">
        <f t="array" ref="Q3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66" s="18" t="str" cm="1">
        <f t="array" aca="1" ref="R366" ca="1">_xlfn.IFS(
  AND(Tableau2[[#This Row],[Category]]="Part",Tableau2[[#This Row],[Is_CreoToOracle]]&lt;&gt;""),INDEX(Tableau_LOTS_2[Gestion SAT],Tableau2[[#This Row],[Is_CreoToOracle]]),
  1,""
  )</f>
        <v>Y</v>
      </c>
      <c r="S366" s="18" t="str" cm="1">
        <f t="array" aca="1" ref="S3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66" s="18" t="str" cm="1">
        <f t="array" ref="U366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66" s="18" cm="1">
        <f t="array" ref="V3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366" s="18" t="str" cm="1">
        <f t="array" aca="1" ref="W3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66" s="18" t="str">
        <f>TRIM(IF(ISNUMBER(SEARCH(" RAL",Tableau2[[#This Row],[Description]])),MID(Tableau2[[#This Row],[Description]],FIND(" RAL",Tableau2[[#This Row],[Description]]),8),""))</f>
        <v/>
      </c>
      <c r="Y366" s="18" t="str" cm="1">
        <f t="array" aca="1" ref="Y3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6" s="18" t="str" cm="1">
        <f t="array" aca="1" ref="Z3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66" s="18" t="str" cm="1">
        <f t="array" ref="AA366">_xlfn.IFS(
Tableau2[[#This Row],[Is_CreoToOracle]]&lt;&gt;"",INDEX(Tableau_LOTS_2[Critique],Tableau2[[#This Row],[Is_CreoToOracle]]),
TRUE,""
)</f>
        <v/>
      </c>
    </row>
    <row r="367" spans="1:27" s="20" customFormat="1" outlineLevel="3" x14ac:dyDescent="0.25">
      <c r="A367" s="37">
        <v>4</v>
      </c>
      <c r="B367" s="38"/>
      <c r="C367" s="39"/>
      <c r="D367" s="40"/>
      <c r="E367" s="41">
        <v>4</v>
      </c>
      <c r="F367" s="41"/>
      <c r="G367" s="18">
        <v>8</v>
      </c>
      <c r="H367" s="19">
        <v>2113000601</v>
      </c>
      <c r="I367" s="41" t="s">
        <v>377</v>
      </c>
      <c r="J367" s="41" t="s">
        <v>6</v>
      </c>
      <c r="K367" s="41"/>
      <c r="L367" s="41"/>
      <c r="M367" s="18" t="str">
        <f t="shared" si="8"/>
        <v>||</v>
      </c>
      <c r="N367" s="18" t="str" cm="1">
        <f t="array" aca="1" ref="N367" ca="1">IFERROR(LOOKUP(2,1/(INDIRECT(ADDRESS(ROW($A$2),COLUMN($A$2))&amp;":"&amp;ADDRESS(ROW(),COLUMN($A$2)))=(Tableau2[[#This Row],[Level]]-1)),INDIRECT(ADDRESS(ROW($H$2),COLUMN($H$2))&amp;":"&amp;ADDRESS(ROW(),COLUMN($H$2)))),"")</f>
        <v>34409968_SCR</v>
      </c>
      <c r="O367" s="18" t="str" cm="1">
        <f t="array" aca="1" ref="O367" ca="1">IF(AND(TEXT(INDIRECT(ADDRESS(ROW()+1,COLUMN($N$2))),"0")=TEXT(Tableau2[[#This Row],[Number]],"0"),Tableau2[[#This Row],[Number]]&lt;&gt;Tableau2[[#This Row],[Parent]]),"Assembly","Part")</f>
        <v>Part</v>
      </c>
      <c r="P367" s="18" cm="1">
        <f t="array" ref="P3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2113000601</v>
      </c>
      <c r="Q367" s="18" cm="1">
        <f t="array" ref="Q3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319</v>
      </c>
      <c r="R367" s="18" t="str" cm="1">
        <f t="array" aca="1" ref="R367" ca="1">_xlfn.IFS(
  AND(Tableau2[[#This Row],[Category]]="Part",Tableau2[[#This Row],[Is_CreoToOracle]]&lt;&gt;""),INDEX(Tableau_LOTS_2[Gestion SAT],Tableau2[[#This Row],[Is_CreoToOracle]]),
  1,""
  )</f>
        <v/>
      </c>
      <c r="S367" s="18" t="str" cm="1">
        <f t="array" aca="1" ref="S3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U367" s="18" t="str" cm="1">
        <f t="array" ref="U367">_xlfn.IFS(
Tableau2[[#This Row],[Is_CreoToOracle]]&lt;&gt;"",INDEX(Tableau_LOTS_2[Description],Tableau2[[#This Row],[Is_CreoToOracle]]),
TRUE,Tableau2[[#This Row],[Name]]
)</f>
        <v>BLIND RIVET R HD 6.5MM X 14.1MM C.STL</v>
      </c>
      <c r="V367" s="18" cm="1">
        <f t="array" ref="V3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367" s="18" t="str" cm="1">
        <f t="array" aca="1" ref="W3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67" s="18" t="str">
        <f>TRIM(IF(ISNUMBER(SEARCH(" RAL",Tableau2[[#This Row],[Description]])),MID(Tableau2[[#This Row],[Description]],FIND(" RAL",Tableau2[[#This Row],[Description]]),8),""))</f>
        <v/>
      </c>
      <c r="Y367" s="18" t="str" cm="1">
        <f t="array" aca="1" ref="Y3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7" s="18" t="str" cm="1">
        <f t="array" aca="1" ref="Z3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67" s="18" t="str" cm="1">
        <f t="array" ref="AA367">_xlfn.IFS(
Tableau2[[#This Row],[Is_CreoToOracle]]&lt;&gt;"",INDEX(Tableau_LOTS_2[Critique],Tableau2[[#This Row],[Is_CreoToOracle]]),
TRUE,""
)</f>
        <v/>
      </c>
    </row>
    <row r="368" spans="1:27" s="14" customFormat="1" outlineLevel="2" x14ac:dyDescent="0.25">
      <c r="A368" s="32">
        <v>3</v>
      </c>
      <c r="B368" s="34"/>
      <c r="C368" s="35"/>
      <c r="D368" s="36">
        <v>3</v>
      </c>
      <c r="E368" s="36"/>
      <c r="F368" s="36"/>
      <c r="G368" s="17">
        <v>2</v>
      </c>
      <c r="H368" s="25" t="s">
        <v>5953</v>
      </c>
      <c r="I368" s="36" t="s">
        <v>5847</v>
      </c>
      <c r="J368" s="47" t="s">
        <v>6</v>
      </c>
      <c r="K368" s="36"/>
      <c r="L368" s="36" t="s">
        <v>5848</v>
      </c>
      <c r="M368" s="17" t="str">
        <f t="shared" si="8"/>
        <v>||</v>
      </c>
      <c r="N368" s="17" t="str" cm="1">
        <f t="array" aca="1" ref="N368" ca="1">IFERROR(LOOKUP(2,1/(INDIRECT(ADDRESS(ROW($A$2),COLUMN($A$2))&amp;":"&amp;ADDRESS(ROW(),COLUMN($A$2)))=(Tableau2[[#This Row],[Level]]-1)),INDIRECT(ADDRESS(ROW($H$2),COLUMN($H$2))&amp;":"&amp;ADDRESS(ROW(),COLUMN($H$2)))),"")</f>
        <v>GVEAC7D10-SE11</v>
      </c>
      <c r="O368" s="17" t="str" cm="1">
        <f t="array" aca="1" ref="O368" ca="1">IF(AND(TEXT(INDIRECT(ADDRESS(ROW()+1,COLUMN($N$2))),"0")=TEXT(Tableau2[[#This Row],[Number]],"0"),Tableau2[[#This Row],[Number]]&lt;&gt;Tableau2[[#This Row],[Parent]]),"Assembly","Part")</f>
        <v>Assembly</v>
      </c>
      <c r="P368" s="17" t="str" cm="1">
        <f t="array" ref="P3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34409973_SCR</v>
      </c>
      <c r="Q368" s="17" t="str" cm="1">
        <f t="array" ref="Q3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68" s="17" t="str" cm="1">
        <f t="array" aca="1" ref="R368" ca="1">_xlfn.IFS(
  AND(Tableau2[[#This Row],[Category]]="Part",Tableau2[[#This Row],[Is_CreoToOracle]]&lt;&gt;""),INDEX(Tableau_LOTS_2[Gestion SAT],Tableau2[[#This Row],[Is_CreoToOracle]]),
  1,""
  )</f>
        <v/>
      </c>
      <c r="S368" s="17" t="str" cm="1">
        <f t="array" aca="1" ref="S3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8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34409973_SCR</v>
      </c>
      <c r="U368" s="17" t="str" cm="1">
        <f t="array" ref="U368">_xlfn.IFS(
Tableau2[[#This Row],[Is_CreoToOracle]]&lt;&gt;"",INDEX(Tableau_LOTS_2[Description],Tableau2[[#This Row],[Is_CreoToOracle]]),
TRUE,Tableau2[[#This Row],[Name]]
)</f>
        <v>SMT REHAUSSE 1000MM H70MM LAT. RAL9003 + SCREWS</v>
      </c>
      <c r="V368" s="17" cm="1">
        <f t="array" ref="V3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68" s="17" t="str" cm="1">
        <f t="array" aca="1" ref="W3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68" s="17" t="str">
        <f>TRIM(IF(ISNUMBER(SEARCH(" RAL",Tableau2[[#This Row],[Description]])),MID(Tableau2[[#This Row],[Description]],FIND(" RAL",Tableau2[[#This Row],[Description]]),8),""))</f>
        <v>RAL9003</v>
      </c>
      <c r="Y368" s="17" t="str" cm="1">
        <f t="array" aca="1" ref="Y3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8" s="17" t="str" cm="1">
        <f t="array" aca="1" ref="Z3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68" s="17" t="str" cm="1">
        <f t="array" ref="AA368">_xlfn.IFS(
Tableau2[[#This Row],[Is_CreoToOracle]]&lt;&gt;"",INDEX(Tableau_LOTS_2[Critique],Tableau2[[#This Row],[Is_CreoToOracle]]),
TRUE,""
)</f>
        <v/>
      </c>
    </row>
    <row r="369" spans="1:27" s="20" customFormat="1" outlineLevel="3" x14ac:dyDescent="0.25">
      <c r="A369" s="37">
        <v>4</v>
      </c>
      <c r="B369" s="38"/>
      <c r="C369" s="39"/>
      <c r="D369" s="40"/>
      <c r="E369" s="41">
        <v>4</v>
      </c>
      <c r="F369" s="41"/>
      <c r="G369" s="18">
        <v>2</v>
      </c>
      <c r="H369" s="19">
        <v>34409973</v>
      </c>
      <c r="I369" s="41" t="s">
        <v>5849</v>
      </c>
      <c r="J369" s="45">
        <v>1</v>
      </c>
      <c r="K369" s="41" t="s">
        <v>3647</v>
      </c>
      <c r="L369" s="41" t="s">
        <v>5850</v>
      </c>
      <c r="M369" s="18" t="str">
        <f t="shared" si="8"/>
        <v>||</v>
      </c>
      <c r="N369" s="18" t="str" cm="1">
        <f t="array" aca="1" ref="N369" ca="1">IFERROR(LOOKUP(2,1/(INDIRECT(ADDRESS(ROW($A$2),COLUMN($A$2))&amp;":"&amp;ADDRESS(ROW(),COLUMN($A$2)))=(Tableau2[[#This Row],[Level]]-1)),INDIRECT(ADDRESS(ROW($H$2),COLUMN($H$2))&amp;":"&amp;ADDRESS(ROW(),COLUMN($H$2)))),"")</f>
        <v>34409973_SCR</v>
      </c>
      <c r="O369" s="18" t="str" cm="1">
        <f t="array" aca="1" ref="O369" ca="1">IF(AND(TEXT(INDIRECT(ADDRESS(ROW()+1,COLUMN($N$2))),"0")=TEXT(Tableau2[[#This Row],[Number]],"0"),Tableau2[[#This Row],[Number]]&lt;&gt;Tableau2[[#This Row],[Parent]]),"Assembly","Part")</f>
        <v>Part</v>
      </c>
      <c r="P369" s="18" cm="1">
        <f t="array" ref="P3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34409973</v>
      </c>
      <c r="Q369" s="18" t="str" cm="1">
        <f t="array" ref="Q3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69" s="18" t="str" cm="1">
        <f t="array" aca="1" ref="R369" ca="1">_xlfn.IFS(
  AND(Tableau2[[#This Row],[Category]]="Part",Tableau2[[#This Row],[Is_CreoToOracle]]&lt;&gt;""),INDEX(Tableau_LOTS_2[Gestion SAT],Tableau2[[#This Row],[Is_CreoToOracle]]),
  1,""
  )</f>
        <v/>
      </c>
      <c r="S369" s="18" t="str" cm="1">
        <f t="array" aca="1" ref="S3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34409973RAL9003_01</v>
      </c>
      <c r="U369" s="18" t="str" cm="1">
        <f t="array" ref="U369">_xlfn.IFS(
Tableau2[[#This Row],[Is_CreoToOracle]]&lt;&gt;"",INDEX(Tableau_LOTS_2[Description],Tableau2[[#This Row],[Is_CreoToOracle]]),
TRUE,Tableau2[[#This Row],[Name]]
)</f>
        <v>SMT REHAUSSE 1000MM H70MM LAT. RAL9003</v>
      </c>
      <c r="V369" s="18" cm="1">
        <f t="array" ref="V3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69" s="18" t="str" cm="1">
        <f t="array" aca="1" ref="W3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69" s="18" t="str">
        <f>TRIM(IF(ISNUMBER(SEARCH(" RAL",Tableau2[[#This Row],[Description]])),MID(Tableau2[[#This Row],[Description]],FIND(" RAL",Tableau2[[#This Row],[Description]]),8),""))</f>
        <v>RAL9003</v>
      </c>
      <c r="Y369" s="18" t="str" cm="1">
        <f t="array" aca="1" ref="Y3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69" s="18" t="str" cm="1">
        <f t="array" aca="1" ref="Z3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69" s="18" t="str" cm="1">
        <f t="array" ref="AA369">_xlfn.IFS(
Tableau2[[#This Row],[Is_CreoToOracle]]&lt;&gt;"",INDEX(Tableau_LOTS_2[Critique],Tableau2[[#This Row],[Is_CreoToOracle]]),
TRUE,""
)</f>
        <v/>
      </c>
    </row>
    <row r="370" spans="1:27" s="20" customFormat="1" outlineLevel="3" x14ac:dyDescent="0.25">
      <c r="A370" s="37">
        <v>4</v>
      </c>
      <c r="B370" s="38"/>
      <c r="C370" s="39"/>
      <c r="D370" s="40"/>
      <c r="E370" s="41">
        <v>4</v>
      </c>
      <c r="F370" s="41"/>
      <c r="G370" s="18">
        <v>6</v>
      </c>
      <c r="H370" s="19" t="s">
        <v>2176</v>
      </c>
      <c r="I370" s="41" t="s">
        <v>5548</v>
      </c>
      <c r="J370" s="41" t="s">
        <v>6</v>
      </c>
      <c r="K370" s="41" t="s">
        <v>3724</v>
      </c>
      <c r="L370" s="41" t="s">
        <v>5549</v>
      </c>
      <c r="M370" s="18" t="str">
        <f t="shared" si="8"/>
        <v>||</v>
      </c>
      <c r="N370" s="18" t="str" cm="1">
        <f t="array" aca="1" ref="N370" ca="1">IFERROR(LOOKUP(2,1/(INDIRECT(ADDRESS(ROW($A$2),COLUMN($A$2))&amp;":"&amp;ADDRESS(ROW(),COLUMN($A$2)))=(Tableau2[[#This Row],[Level]]-1)),INDIRECT(ADDRESS(ROW($H$2),COLUMN($H$2))&amp;":"&amp;ADDRESS(ROW(),COLUMN($H$2)))),"")</f>
        <v>34409973_SCR</v>
      </c>
      <c r="O370" s="18" t="str" cm="1">
        <f t="array" aca="1" ref="O370" ca="1">IF(AND(TEXT(INDIRECT(ADDRESS(ROW()+1,COLUMN($N$2))),"0")=TEXT(Tableau2[[#This Row],[Number]],"0"),Tableau2[[#This Row],[Number]]&lt;&gt;Tableau2[[#This Row],[Parent]]),"Assembly","Part")</f>
        <v>Part</v>
      </c>
      <c r="P370" s="18" t="str" cm="1">
        <f t="array" ref="P3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70" s="18" cm="1">
        <f t="array" ref="Q3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70" s="18" t="str" cm="1">
        <f t="array" aca="1" ref="R370" ca="1">_xlfn.IFS(
  AND(Tableau2[[#This Row],[Category]]="Part",Tableau2[[#This Row],[Is_CreoToOracle]]&lt;&gt;""),INDEX(Tableau_LOTS_2[Gestion SAT],Tableau2[[#This Row],[Is_CreoToOracle]]),
  1,""
  )</f>
        <v>Y</v>
      </c>
      <c r="S370" s="18" t="str" cm="1">
        <f t="array" aca="1" ref="S3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70" s="18" t="str" cm="1">
        <f t="array" ref="U370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70" s="18" cm="1">
        <f t="array" ref="V3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370" s="18" t="str" cm="1">
        <f t="array" aca="1" ref="W3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70" s="18" t="str">
        <f>TRIM(IF(ISNUMBER(SEARCH(" RAL",Tableau2[[#This Row],[Description]])),MID(Tableau2[[#This Row],[Description]],FIND(" RAL",Tableau2[[#This Row],[Description]]),8),""))</f>
        <v/>
      </c>
      <c r="Y370" s="18" t="str" cm="1">
        <f t="array" aca="1" ref="Y3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0" s="18" t="str" cm="1">
        <f t="array" aca="1" ref="Z3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70" s="18" t="str" cm="1">
        <f t="array" ref="AA370">_xlfn.IFS(
Tableau2[[#This Row],[Is_CreoToOracle]]&lt;&gt;"",INDEX(Tableau_LOTS_2[Critique],Tableau2[[#This Row],[Is_CreoToOracle]]),
TRUE,""
)</f>
        <v/>
      </c>
    </row>
    <row r="371" spans="1:27" s="14" customFormat="1" outlineLevel="2" x14ac:dyDescent="0.25">
      <c r="A371" s="32">
        <v>3</v>
      </c>
      <c r="B371" s="34"/>
      <c r="C371" s="35"/>
      <c r="D371" s="36">
        <v>3</v>
      </c>
      <c r="E371" s="36"/>
      <c r="F371" s="36"/>
      <c r="G371" s="17">
        <v>1</v>
      </c>
      <c r="H371" s="25" t="s">
        <v>5954</v>
      </c>
      <c r="I371" s="36" t="s">
        <v>5851</v>
      </c>
      <c r="J371" s="36" t="s">
        <v>6</v>
      </c>
      <c r="K371" s="36"/>
      <c r="L371" s="36" t="s">
        <v>5852</v>
      </c>
      <c r="M371" s="17" t="str">
        <f t="shared" si="8"/>
        <v>||</v>
      </c>
      <c r="N371" s="17" t="str" cm="1">
        <f t="array" aca="1" ref="N371" ca="1">IFERROR(LOOKUP(2,1/(INDIRECT(ADDRESS(ROW($A$2),COLUMN($A$2))&amp;":"&amp;ADDRESS(ROW(),COLUMN($A$2)))=(Tableau2[[#This Row],[Level]]-1)),INDIRECT(ADDRESS(ROW($H$2),COLUMN($H$2))&amp;":"&amp;ADDRESS(ROW(),COLUMN($H$2)))),"")</f>
        <v>GVEAC7D10-SE11</v>
      </c>
      <c r="O371" s="17" t="str" cm="1">
        <f t="array" aca="1" ref="O371" ca="1">IF(AND(TEXT(INDIRECT(ADDRESS(ROW()+1,COLUMN($N$2))),"0")=TEXT(Tableau2[[#This Row],[Number]],"0"),Tableau2[[#This Row],[Number]]&lt;&gt;Tableau2[[#This Row],[Parent]]),"Assembly","Part")</f>
        <v>Assembly</v>
      </c>
      <c r="P371" s="17" t="str" cm="1">
        <f t="array" ref="P3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34411180_SCR</v>
      </c>
      <c r="Q371" s="17" t="str" cm="1">
        <f t="array" ref="Q3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71" s="17" t="str" cm="1">
        <f t="array" aca="1" ref="R371" ca="1">_xlfn.IFS(
  AND(Tableau2[[#This Row],[Category]]="Part",Tableau2[[#This Row],[Is_CreoToOracle]]&lt;&gt;""),INDEX(Tableau_LOTS_2[Gestion SAT],Tableau2[[#This Row],[Is_CreoToOracle]]),
  1,""
  )</f>
        <v/>
      </c>
      <c r="S371" s="17" t="str" cm="1">
        <f t="array" aca="1" ref="S3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1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34411180_SCR</v>
      </c>
      <c r="U371" s="17" t="str" cm="1">
        <f t="array" ref="U371">_xlfn.IFS(
Tableau2[[#This Row],[Is_CreoToOracle]]&lt;&gt;"",INDEX(Tableau_LOTS_2[Description],Tableau2[[#This Row],[Is_CreoToOracle]]),
TRUE,Tableau2[[#This Row],[Name]]
)</f>
        <v>SMT 34411180 TOIT ALU 6MM  700x1000</v>
      </c>
      <c r="V371" s="17" cm="1">
        <f t="array" ref="V3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71" s="17" t="str" cm="1">
        <f t="array" aca="1" ref="W3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71" s="17" t="str">
        <f>TRIM(IF(ISNUMBER(SEARCH(" RAL",Tableau2[[#This Row],[Description]])),MID(Tableau2[[#This Row],[Description]],FIND(" RAL",Tableau2[[#This Row],[Description]]),8),""))</f>
        <v/>
      </c>
      <c r="Y371" s="17" t="str" cm="1">
        <f t="array" aca="1" ref="Y3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1" s="17" t="str" cm="1">
        <f t="array" aca="1" ref="Z3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71" s="17" t="str" cm="1">
        <f t="array" ref="AA371">_xlfn.IFS(
Tableau2[[#This Row],[Is_CreoToOracle]]&lt;&gt;"",INDEX(Tableau_LOTS_2[Critique],Tableau2[[#This Row],[Is_CreoToOracle]]),
TRUE,""
)</f>
        <v/>
      </c>
    </row>
    <row r="372" spans="1:27" s="20" customFormat="1" outlineLevel="3" x14ac:dyDescent="0.25">
      <c r="A372" s="37">
        <v>4</v>
      </c>
      <c r="B372" s="38"/>
      <c r="C372" s="39"/>
      <c r="D372" s="40"/>
      <c r="E372" s="41">
        <v>4</v>
      </c>
      <c r="F372" s="41"/>
      <c r="G372" s="18">
        <v>1</v>
      </c>
      <c r="H372" s="19">
        <v>34411180</v>
      </c>
      <c r="I372" s="41" t="s">
        <v>5851</v>
      </c>
      <c r="J372" s="45">
        <v>1</v>
      </c>
      <c r="K372" s="45" t="s">
        <v>3650</v>
      </c>
      <c r="L372" s="41" t="s">
        <v>5853</v>
      </c>
      <c r="M372" s="18" t="str">
        <f t="shared" si="8"/>
        <v>||</v>
      </c>
      <c r="N372" s="18" t="str" cm="1">
        <f t="array" aca="1" ref="N372" ca="1">IFERROR(LOOKUP(2,1/(INDIRECT(ADDRESS(ROW($A$2),COLUMN($A$2))&amp;":"&amp;ADDRESS(ROW(),COLUMN($A$2)))=(Tableau2[[#This Row],[Level]]-1)),INDIRECT(ADDRESS(ROW($H$2),COLUMN($H$2))&amp;":"&amp;ADDRESS(ROW(),COLUMN($H$2)))),"")</f>
        <v>34411180_SCR</v>
      </c>
      <c r="O372" s="18" t="str" cm="1">
        <f t="array" aca="1" ref="O372" ca="1">IF(AND(TEXT(INDIRECT(ADDRESS(ROW()+1,COLUMN($N$2))),"0")=TEXT(Tableau2[[#This Row],[Number]],"0"),Tableau2[[#This Row],[Number]]&lt;&gt;Tableau2[[#This Row],[Parent]]),"Assembly","Part")</f>
        <v>Part</v>
      </c>
      <c r="P372" s="18" cm="1">
        <f t="array" ref="P3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34411180</v>
      </c>
      <c r="Q372" s="18" t="str" cm="1">
        <f t="array" ref="Q3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72" s="18" t="str" cm="1">
        <f t="array" aca="1" ref="R372" ca="1">_xlfn.IFS(
  AND(Tableau2[[#This Row],[Category]]="Part",Tableau2[[#This Row],[Is_CreoToOracle]]&lt;&gt;""),INDEX(Tableau_LOTS_2[Gestion SAT],Tableau2[[#This Row],[Is_CreoToOracle]]),
  1,""
  )</f>
        <v/>
      </c>
      <c r="S372" s="18" t="str" cm="1">
        <f t="array" aca="1" ref="S3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34411180_01</v>
      </c>
      <c r="U372" s="18" t="str" cm="1">
        <f t="array" ref="U372">_xlfn.IFS(
Tableau2[[#This Row],[Is_CreoToOracle]]&lt;&gt;"",INDEX(Tableau_LOTS_2[Description],Tableau2[[#This Row],[Is_CreoToOracle]]),
TRUE,Tableau2[[#This Row],[Name]]
)</f>
        <v>SMT 34411180 TOIT ALU 6MM  700x1000</v>
      </c>
      <c r="V372" s="18" cm="1">
        <f t="array" ref="V3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72" s="18" t="str" cm="1">
        <f t="array" aca="1" ref="W3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72" s="18" t="str">
        <f>TRIM(IF(ISNUMBER(SEARCH(" RAL",Tableau2[[#This Row],[Description]])),MID(Tableau2[[#This Row],[Description]],FIND(" RAL",Tableau2[[#This Row],[Description]]),8),""))</f>
        <v/>
      </c>
      <c r="Y372" s="18" t="str" cm="1">
        <f t="array" aca="1" ref="Y3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ALU</v>
      </c>
      <c r="Z372" s="18" t="str" cm="1">
        <f t="array" aca="1" ref="Z3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72" s="18" t="str" cm="1">
        <f t="array" ref="AA372">_xlfn.IFS(
Tableau2[[#This Row],[Is_CreoToOracle]]&lt;&gt;"",INDEX(Tableau_LOTS_2[Critique],Tableau2[[#This Row],[Is_CreoToOracle]]),
TRUE,""
)</f>
        <v/>
      </c>
    </row>
    <row r="373" spans="1:27" s="20" customFormat="1" outlineLevel="3" x14ac:dyDescent="0.25">
      <c r="A373" s="37">
        <v>4</v>
      </c>
      <c r="B373" s="38"/>
      <c r="C373" s="39"/>
      <c r="D373" s="40"/>
      <c r="E373" s="41">
        <v>4</v>
      </c>
      <c r="F373" s="41"/>
      <c r="G373" s="18">
        <v>16</v>
      </c>
      <c r="H373" s="19" t="s">
        <v>2176</v>
      </c>
      <c r="I373" s="41" t="s">
        <v>5548</v>
      </c>
      <c r="J373" s="41" t="s">
        <v>6</v>
      </c>
      <c r="K373" s="41" t="s">
        <v>3724</v>
      </c>
      <c r="L373" s="41" t="s">
        <v>5549</v>
      </c>
      <c r="M373" s="18" t="str">
        <f t="shared" si="8"/>
        <v>||</v>
      </c>
      <c r="N373" s="18" t="str" cm="1">
        <f t="array" aca="1" ref="N373" ca="1">IFERROR(LOOKUP(2,1/(INDIRECT(ADDRESS(ROW($A$2),COLUMN($A$2))&amp;":"&amp;ADDRESS(ROW(),COLUMN($A$2)))=(Tableau2[[#This Row],[Level]]-1)),INDIRECT(ADDRESS(ROW($H$2),COLUMN($H$2))&amp;":"&amp;ADDRESS(ROW(),COLUMN($H$2)))),"")</f>
        <v>34411180_SCR</v>
      </c>
      <c r="O373" s="18" t="str" cm="1">
        <f t="array" aca="1" ref="O373" ca="1">IF(AND(TEXT(INDIRECT(ADDRESS(ROW()+1,COLUMN($N$2))),"0")=TEXT(Tableau2[[#This Row],[Number]],"0"),Tableau2[[#This Row],[Number]]&lt;&gt;Tableau2[[#This Row],[Parent]]),"Assembly","Part")</f>
        <v>Part</v>
      </c>
      <c r="P373" s="18" t="str" cm="1">
        <f t="array" ref="P3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73" s="18" cm="1">
        <f t="array" ref="Q3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73" s="18" t="str" cm="1">
        <f t="array" aca="1" ref="R373" ca="1">_xlfn.IFS(
  AND(Tableau2[[#This Row],[Category]]="Part",Tableau2[[#This Row],[Is_CreoToOracle]]&lt;&gt;""),INDEX(Tableau_LOTS_2[Gestion SAT],Tableau2[[#This Row],[Is_CreoToOracle]]),
  1,""
  )</f>
        <v>Y</v>
      </c>
      <c r="S373" s="18" t="str" cm="1">
        <f t="array" aca="1" ref="S3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73" s="18" t="str" cm="1">
        <f t="array" ref="U373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73" s="18" cm="1">
        <f t="array" ref="V3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373" s="18" t="str" cm="1">
        <f t="array" aca="1" ref="W3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73" s="18" t="str">
        <f>TRIM(IF(ISNUMBER(SEARCH(" RAL",Tableau2[[#This Row],[Description]])),MID(Tableau2[[#This Row],[Description]],FIND(" RAL",Tableau2[[#This Row],[Description]]),8),""))</f>
        <v/>
      </c>
      <c r="Y373" s="18" t="str" cm="1">
        <f t="array" aca="1" ref="Y3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3" s="18" t="str" cm="1">
        <f t="array" aca="1" ref="Z3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73" s="18" t="str" cm="1">
        <f t="array" ref="AA373">_xlfn.IFS(
Tableau2[[#This Row],[Is_CreoToOracle]]&lt;&gt;"",INDEX(Tableau_LOTS_2[Critique],Tableau2[[#This Row],[Is_CreoToOracle]]),
TRUE,""
)</f>
        <v/>
      </c>
    </row>
    <row r="374" spans="1:27" s="14" customFormat="1" x14ac:dyDescent="0.25">
      <c r="A374" s="32">
        <v>1</v>
      </c>
      <c r="B374" s="34">
        <v>1</v>
      </c>
      <c r="C374" s="34"/>
      <c r="D374" s="34"/>
      <c r="E374" s="34"/>
      <c r="F374" s="34"/>
      <c r="G374" s="15">
        <v>1</v>
      </c>
      <c r="H374" s="29" t="s">
        <v>5955</v>
      </c>
      <c r="I374" s="34" t="s">
        <v>5854</v>
      </c>
      <c r="J374" s="34" t="s">
        <v>6</v>
      </c>
      <c r="K374" s="34"/>
      <c r="L374" s="34" t="s">
        <v>5855</v>
      </c>
      <c r="M374" s="15" t="str">
        <f t="shared" si="8"/>
        <v>||</v>
      </c>
      <c r="N374" s="15" t="str" cm="1">
        <f t="array" aca="1" ref="N374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74" s="15" t="str" cm="1">
        <f t="array" aca="1" ref="O374" ca="1">IF(AND(TEXT(INDIRECT(ADDRESS(ROW()+1,COLUMN($N$2))),"0")=TEXT(Tableau2[[#This Row],[Number]],"0"),Tableau2[[#This Row],[Number]]&lt;&gt;Tableau2[[#This Row],[Parent]]),"Assembly","Part")</f>
        <v>Assembly</v>
      </c>
      <c r="P374" s="15" t="str" cm="1">
        <f t="array" ref="P3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QBOT21000_MOYEN_PROD</v>
      </c>
      <c r="Q374" s="15" t="str" cm="1">
        <f t="array" ref="Q3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74" s="15" t="str" cm="1">
        <f t="array" aca="1" ref="R374" ca="1">_xlfn.IFS(
  AND(Tableau2[[#This Row],[Category]]="Part",Tableau2[[#This Row],[Is_CreoToOracle]]&lt;&gt;""),INDEX(Tableau_LOTS_2[Gestion SAT],Tableau2[[#This Row],[Is_CreoToOracle]]),
  1,""
  )</f>
        <v/>
      </c>
      <c r="S374" s="15" t="str" cm="1">
        <f t="array" aca="1" ref="S3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4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QBOT21000_MOYEN_PROD</v>
      </c>
      <c r="U374" s="15" t="str" cm="1">
        <f t="array" ref="U374">_xlfn.IFS(
Tableau2[[#This Row],[Is_CreoToOracle]]&lt;&gt;"",INDEX(Tableau_LOTS_2[Description],Tableau2[[#This Row],[Is_CreoToOracle]]),
TRUE,Tableau2[[#This Row],[Name]]
)</f>
        <v>qbot21000_moyen_prod</v>
      </c>
      <c r="V374" s="15" cm="1">
        <f t="array" ref="V3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74" s="15" t="str" cm="1">
        <f t="array" aca="1" ref="W3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74" s="15" t="str">
        <f>TRIM(IF(ISNUMBER(SEARCH(" RAL",Tableau2[[#This Row],[Description]])),MID(Tableau2[[#This Row],[Description]],FIND(" RAL",Tableau2[[#This Row],[Description]]),8),""))</f>
        <v/>
      </c>
      <c r="Y374" s="15" t="str" cm="1">
        <f t="array" aca="1" ref="Y3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4" s="15" t="str" cm="1">
        <f t="array" aca="1" ref="Z3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74" s="15" t="str" cm="1">
        <f t="array" ref="AA374">_xlfn.IFS(
Tableau2[[#This Row],[Is_CreoToOracle]]&lt;&gt;"",INDEX(Tableau_LOTS_2[Critique],Tableau2[[#This Row],[Is_CreoToOracle]]),
TRUE,""
)</f>
        <v/>
      </c>
    </row>
    <row r="375" spans="1:27" s="20" customFormat="1" outlineLevel="1" x14ac:dyDescent="0.25">
      <c r="A375" s="37">
        <v>2</v>
      </c>
      <c r="B375" s="38"/>
      <c r="C375" s="39">
        <v>2</v>
      </c>
      <c r="D375" s="39"/>
      <c r="E375" s="39"/>
      <c r="F375" s="39"/>
      <c r="G375" s="30">
        <v>2</v>
      </c>
      <c r="H375" s="31">
        <v>34413998</v>
      </c>
      <c r="I375" s="39" t="s">
        <v>5856</v>
      </c>
      <c r="J375" s="48">
        <v>1</v>
      </c>
      <c r="K375" s="48" t="s">
        <v>3691</v>
      </c>
      <c r="L375" s="39" t="s">
        <v>5857</v>
      </c>
      <c r="M375" s="30" t="str">
        <f t="shared" si="8"/>
        <v>||</v>
      </c>
      <c r="N375" s="30" t="str" cm="1">
        <f t="array" aca="1" ref="N375" ca="1">IFERROR(LOOKUP(2,1/(INDIRECT(ADDRESS(ROW($A$2),COLUMN($A$2))&amp;":"&amp;ADDRESS(ROW(),COLUMN($A$2)))=(Tableau2[[#This Row],[Level]]-1)),INDIRECT(ADDRESS(ROW($H$2),COLUMN($H$2))&amp;":"&amp;ADDRESS(ROW(),COLUMN($H$2)))),"")</f>
        <v>QBOT21000_MOYEN_PROD</v>
      </c>
      <c r="O375" s="30" t="str" cm="1">
        <f t="array" aca="1" ref="O375" ca="1">IF(AND(TEXT(INDIRECT(ADDRESS(ROW()+1,COLUMN($N$2))),"0")=TEXT(Tableau2[[#This Row],[Number]],"0"),Tableau2[[#This Row],[Number]]&lt;&gt;Tableau2[[#This Row],[Parent]]),"Assembly","Part")</f>
        <v>Part</v>
      </c>
      <c r="P375" s="30" cm="1">
        <f t="array" ref="P3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34413998</v>
      </c>
      <c r="Q375" s="30" t="str" cm="1">
        <f t="array" ref="Q3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75" s="30" t="str" cm="1">
        <f t="array" aca="1" ref="R375" ca="1">_xlfn.IFS(
  AND(Tableau2[[#This Row],[Category]]="Part",Tableau2[[#This Row],[Is_CreoToOracle]]&lt;&gt;""),INDEX(Tableau_LOTS_2[Gestion SAT],Tableau2[[#This Row],[Is_CreoToOracle]]),
  1,""
  )</f>
        <v/>
      </c>
      <c r="S375" s="30" t="str" cm="1">
        <f t="array" aca="1" ref="S3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5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34413998_01</v>
      </c>
      <c r="U375" s="30" t="str" cm="1">
        <f t="array" ref="U375">_xlfn.IFS(
Tableau2[[#This Row],[Is_CreoToOracle]]&lt;&gt;"",INDEX(Tableau_LOTS_2[Description],Tableau2[[#This Row],[Is_CreoToOracle]]),
TRUE,Tableau2[[#This Row],[Name]]
)</f>
        <v>PLA 34413998 Spacer for Birdy Structure Assembly on GVXL palette</v>
      </c>
      <c r="V375" s="30" cm="1">
        <f t="array" ref="V3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75" s="30" t="str" cm="1">
        <f t="array" aca="1" ref="W3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375" s="30" t="str">
        <f>TRIM(IF(ISNUMBER(SEARCH(" RAL",Tableau2[[#This Row],[Description]])),MID(Tableau2[[#This Row],[Description]],FIND(" RAL",Tableau2[[#This Row],[Description]]),8),""))</f>
        <v/>
      </c>
      <c r="Y375" s="30" t="str" cm="1">
        <f t="array" aca="1" ref="Y3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15mm V-0</v>
      </c>
      <c r="Z375" s="30" t="str" cm="1">
        <f t="array" aca="1" ref="Z3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75" s="30" t="str" cm="1">
        <f t="array" ref="AA375">_xlfn.IFS(
Tableau2[[#This Row],[Is_CreoToOracle]]&lt;&gt;"",INDEX(Tableau_LOTS_2[Critique],Tableau2[[#This Row],[Is_CreoToOracle]]),
TRUE,""
)</f>
        <v/>
      </c>
    </row>
    <row r="376" spans="1:27" s="14" customFormat="1" outlineLevel="1" x14ac:dyDescent="0.25">
      <c r="A376" s="32">
        <v>2</v>
      </c>
      <c r="B376" s="34"/>
      <c r="C376" s="35">
        <v>2</v>
      </c>
      <c r="D376" s="35"/>
      <c r="E376" s="35"/>
      <c r="F376" s="35"/>
      <c r="G376" s="16">
        <v>2</v>
      </c>
      <c r="H376" s="26" t="s">
        <v>5956</v>
      </c>
      <c r="I376" s="35" t="s">
        <v>5858</v>
      </c>
      <c r="J376" s="46">
        <v>1</v>
      </c>
      <c r="K376" s="35"/>
      <c r="L376" s="35" t="s">
        <v>5859</v>
      </c>
      <c r="M376" s="16" t="str">
        <f t="shared" si="8"/>
        <v>||</v>
      </c>
      <c r="N376" s="16" t="str" cm="1">
        <f t="array" aca="1" ref="N376" ca="1">IFERROR(LOOKUP(2,1/(INDIRECT(ADDRESS(ROW($A$2),COLUMN($A$2))&amp;":"&amp;ADDRESS(ROW(),COLUMN($A$2)))=(Tableau2[[#This Row],[Level]]-1)),INDIRECT(ADDRESS(ROW($H$2),COLUMN($H$2))&amp;":"&amp;ADDRESS(ROW(),COLUMN($H$2)))),"")</f>
        <v>QBOT21000_MOYEN_PROD</v>
      </c>
      <c r="O376" s="16" t="str" cm="1">
        <f t="array" aca="1" ref="O376" ca="1">IF(AND(TEXT(INDIRECT(ADDRESS(ROW()+1,COLUMN($N$2))),"0")=TEXT(Tableau2[[#This Row],[Number]],"0"),Tableau2[[#This Row],[Number]]&lt;&gt;Tableau2[[#This Row],[Parent]]),"Assembly","Part")</f>
        <v>Assembly</v>
      </c>
      <c r="P376" s="16" t="str" cm="1">
        <f t="array" ref="P3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34413997_SCR</v>
      </c>
      <c r="Q376" s="16" t="str" cm="1">
        <f t="array" ref="Q3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76" s="16" t="str" cm="1">
        <f t="array" aca="1" ref="R376" ca="1">_xlfn.IFS(
  AND(Tableau2[[#This Row],[Category]]="Part",Tableau2[[#This Row],[Is_CreoToOracle]]&lt;&gt;""),INDEX(Tableau_LOTS_2[Gestion SAT],Tableau2[[#This Row],[Is_CreoToOracle]]),
  1,""
  )</f>
        <v/>
      </c>
      <c r="S376" s="16" t="str" cm="1">
        <f t="array" aca="1" ref="S3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34413997_SCR</v>
      </c>
      <c r="U376" s="16" t="str" cm="1">
        <f t="array" ref="U376">_xlfn.IFS(
Tableau2[[#This Row],[Is_CreoToOracle]]&lt;&gt;"",INDEX(Tableau_LOTS_2[Description],Tableau2[[#This Row],[Is_CreoToOracle]]),
TRUE,Tableau2[[#This Row],[Name]]
)</f>
        <v>SMT 34413997 Spacer feet for Birdy Structure Assembly on GVXL palette SCR</v>
      </c>
      <c r="V376" s="16" cm="1">
        <f t="array" ref="V3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76" s="16" t="str" cm="1">
        <f t="array" aca="1" ref="W3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76" s="16" t="str">
        <f>TRIM(IF(ISNUMBER(SEARCH(" RAL",Tableau2[[#This Row],[Description]])),MID(Tableau2[[#This Row],[Description]],FIND(" RAL",Tableau2[[#This Row],[Description]]),8),""))</f>
        <v/>
      </c>
      <c r="Y376" s="16" t="str" cm="1">
        <f t="array" aca="1" ref="Y3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6" s="16" t="str" cm="1">
        <f t="array" aca="1" ref="Z3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76" s="16" t="str" cm="1">
        <f t="array" ref="AA376">_xlfn.IFS(
Tableau2[[#This Row],[Is_CreoToOracle]]&lt;&gt;"",INDEX(Tableau_LOTS_2[Critique],Tableau2[[#This Row],[Is_CreoToOracle]]),
TRUE,""
)</f>
        <v/>
      </c>
    </row>
    <row r="377" spans="1:27" s="20" customFormat="1" outlineLevel="2" x14ac:dyDescent="0.25">
      <c r="A377" s="37">
        <v>3</v>
      </c>
      <c r="B377" s="38"/>
      <c r="C377" s="39"/>
      <c r="D377" s="40">
        <v>3</v>
      </c>
      <c r="E377" s="40"/>
      <c r="F377" s="40"/>
      <c r="G377" s="27">
        <v>2</v>
      </c>
      <c r="H377" s="28">
        <v>34413997</v>
      </c>
      <c r="I377" s="40" t="s">
        <v>5860</v>
      </c>
      <c r="J377" s="44">
        <v>1</v>
      </c>
      <c r="K377" s="40" t="s">
        <v>3647</v>
      </c>
      <c r="L377" s="40" t="s">
        <v>5861</v>
      </c>
      <c r="M377" s="27" t="str">
        <f t="shared" si="8"/>
        <v>||</v>
      </c>
      <c r="N377" s="27" t="str" cm="1">
        <f t="array" aca="1" ref="N377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77" s="27" t="str" cm="1">
        <f t="array" aca="1" ref="O377" ca="1">IF(AND(TEXT(INDIRECT(ADDRESS(ROW()+1,COLUMN($N$2))),"0")=TEXT(Tableau2[[#This Row],[Number]],"0"),Tableau2[[#This Row],[Number]]&lt;&gt;Tableau2[[#This Row],[Parent]]),"Assembly","Part")</f>
        <v>Part</v>
      </c>
      <c r="P377" s="27" cm="1">
        <f t="array" ref="P3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34413997</v>
      </c>
      <c r="Q377" s="27" t="str" cm="1">
        <f t="array" ref="Q3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77" s="27" t="str" cm="1">
        <f t="array" aca="1" ref="R377" ca="1">_xlfn.IFS(
  AND(Tableau2[[#This Row],[Category]]="Part",Tableau2[[#This Row],[Is_CreoToOracle]]&lt;&gt;""),INDEX(Tableau_LOTS_2[Gestion SAT],Tableau2[[#This Row],[Is_CreoToOracle]]),
  1,""
  )</f>
        <v/>
      </c>
      <c r="S377" s="27" t="str" cm="1">
        <f t="array" aca="1" ref="S3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34413997_01</v>
      </c>
      <c r="U377" s="27" t="str" cm="1">
        <f t="array" ref="U377">_xlfn.IFS(
Tableau2[[#This Row],[Is_CreoToOracle]]&lt;&gt;"",INDEX(Tableau_LOTS_2[Description],Tableau2[[#This Row],[Is_CreoToOracle]]),
TRUE,Tableau2[[#This Row],[Name]]
)</f>
        <v>SMT 34413997 Spacer feet for Birdy Structure Assembly on GVXL palette</v>
      </c>
      <c r="V377" s="27" cm="1">
        <f t="array" ref="V3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77" s="27" t="str" cm="1">
        <f t="array" aca="1" ref="W3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77" s="27" t="str">
        <f>TRIM(IF(ISNUMBER(SEARCH(" RAL",Tableau2[[#This Row],[Description]])),MID(Tableau2[[#This Row],[Description]],FIND(" RAL",Tableau2[[#This Row],[Description]]),8),""))</f>
        <v/>
      </c>
      <c r="Y377" s="27" t="str" cm="1">
        <f t="array" aca="1" ref="Y3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77" s="27" t="str" cm="1">
        <f t="array" aca="1" ref="Z3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77" s="27" t="str" cm="1">
        <f t="array" ref="AA377">_xlfn.IFS(
Tableau2[[#This Row],[Is_CreoToOracle]]&lt;&gt;"",INDEX(Tableau_LOTS_2[Critique],Tableau2[[#This Row],[Is_CreoToOracle]]),
TRUE,""
)</f>
        <v/>
      </c>
    </row>
    <row r="378" spans="1:27" s="20" customFormat="1" outlineLevel="2" x14ac:dyDescent="0.25">
      <c r="A378" s="37">
        <v>3</v>
      </c>
      <c r="B378" s="38"/>
      <c r="C378" s="39"/>
      <c r="D378" s="40">
        <v>3</v>
      </c>
      <c r="E378" s="40"/>
      <c r="F378" s="40"/>
      <c r="G378" s="27">
        <v>2</v>
      </c>
      <c r="H378" s="28" t="s">
        <v>2251</v>
      </c>
      <c r="I378" s="40" t="s">
        <v>5862</v>
      </c>
      <c r="J378" s="40" t="s">
        <v>6</v>
      </c>
      <c r="K378" s="40" t="s">
        <v>3724</v>
      </c>
      <c r="L378" s="40" t="s">
        <v>5863</v>
      </c>
      <c r="M378" s="27" t="str">
        <f t="shared" si="8"/>
        <v>||</v>
      </c>
      <c r="N378" s="27" t="str" cm="1">
        <f t="array" aca="1" ref="N378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78" s="27" t="str" cm="1">
        <f t="array" aca="1" ref="O378" ca="1">IF(AND(TEXT(INDIRECT(ADDRESS(ROW()+1,COLUMN($N$2))),"0")=TEXT(Tableau2[[#This Row],[Number]],"0"),Tableau2[[#This Row],[Number]]&lt;&gt;Tableau2[[#This Row],[Parent]]),"Assembly","Part")</f>
        <v>Part</v>
      </c>
      <c r="P378" s="27" t="str" cm="1">
        <f t="array" ref="P3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ISO4017-M12X25-A2K-8_8</v>
      </c>
      <c r="Q378" s="27" cm="1">
        <f t="array" ref="Q3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1205</v>
      </c>
      <c r="R378" s="27" t="str" cm="1">
        <f t="array" aca="1" ref="R378" ca="1">_xlfn.IFS(
  AND(Tableau2[[#This Row],[Category]]="Part",Tableau2[[#This Row],[Is_CreoToOracle]]&lt;&gt;""),INDEX(Tableau_LOTS_2[Gestion SAT],Tableau2[[#This Row],[Is_CreoToOracle]]),
  1,""
  )</f>
        <v/>
      </c>
      <c r="S378" s="27" t="str" cm="1">
        <f t="array" aca="1" ref="S3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HUA12376</v>
      </c>
      <c r="U378" s="27" t="str" cm="1">
        <f t="array" ref="U378">_xlfn.IFS(
Tableau2[[#This Row],[Is_CreoToOracle]]&lt;&gt;"",INDEX(Tableau_LOTS_2[Description],Tableau2[[#This Row],[Is_CreoToOracle]]),
TRUE,Tableau2[[#This Row],[Name]]
)</f>
        <v>HUA12376 - Screw MSC HXG ISO4017-M12X25-A2K-8_8 ou VDZ STL</v>
      </c>
      <c r="V378" s="27" cm="1">
        <f t="array" ref="V3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78" s="27" t="str" cm="1">
        <f t="array" aca="1" ref="W3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78" s="27" t="str">
        <f>TRIM(IF(ISNUMBER(SEARCH(" RAL",Tableau2[[#This Row],[Description]])),MID(Tableau2[[#This Row],[Description]],FIND(" RAL",Tableau2[[#This Row],[Description]]),8),""))</f>
        <v/>
      </c>
      <c r="Y378" s="27" t="str" cm="1">
        <f t="array" aca="1" ref="Y3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8" s="27" t="str" cm="1">
        <f t="array" aca="1" ref="Z3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78" s="27" t="str" cm="1">
        <f t="array" ref="AA378">_xlfn.IFS(
Tableau2[[#This Row],[Is_CreoToOracle]]&lt;&gt;"",INDEX(Tableau_LOTS_2[Critique],Tableau2[[#This Row],[Is_CreoToOracle]]),
TRUE,""
)</f>
        <v/>
      </c>
    </row>
    <row r="379" spans="1:27" s="20" customFormat="1" outlineLevel="2" x14ac:dyDescent="0.25">
      <c r="A379" s="37">
        <v>3</v>
      </c>
      <c r="B379" s="38"/>
      <c r="C379" s="39"/>
      <c r="D379" s="40">
        <v>3</v>
      </c>
      <c r="E379" s="40"/>
      <c r="F379" s="40"/>
      <c r="G379" s="27">
        <v>4</v>
      </c>
      <c r="H379" s="28" t="s">
        <v>2778</v>
      </c>
      <c r="I379" s="40" t="s">
        <v>2779</v>
      </c>
      <c r="J379" s="40" t="s">
        <v>6</v>
      </c>
      <c r="K379" s="40"/>
      <c r="L379" s="40" t="s">
        <v>5864</v>
      </c>
      <c r="M379" s="27" t="str">
        <f t="shared" si="8"/>
        <v>||</v>
      </c>
      <c r="N379" s="27" t="str" cm="1">
        <f t="array" aca="1" ref="N379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79" s="27" t="str" cm="1">
        <f t="array" aca="1" ref="O379" ca="1">IF(AND(TEXT(INDIRECT(ADDRESS(ROW()+1,COLUMN($N$2))),"0")=TEXT(Tableau2[[#This Row],[Number]],"0"),Tableau2[[#This Row],[Number]]&lt;&gt;Tableau2[[#This Row],[Parent]]),"Assembly","Part")</f>
        <v>Part</v>
      </c>
      <c r="P379" s="27" t="str" cm="1">
        <f t="array" ref="P3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NFE25-514-MA2-12</v>
      </c>
      <c r="Q379" s="27" cm="1">
        <f t="array" ref="Q3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1473</v>
      </c>
      <c r="R379" s="27" t="str" cm="1">
        <f t="array" aca="1" ref="R379" ca="1">_xlfn.IFS(
  AND(Tableau2[[#This Row],[Category]]="Part",Tableau2[[#This Row],[Is_CreoToOracle]]&lt;&gt;""),INDEX(Tableau_LOTS_2[Gestion SAT],Tableau2[[#This Row],[Is_CreoToOracle]]),
  1,""
  )</f>
        <v/>
      </c>
      <c r="S379" s="27" t="str" cm="1">
        <f t="array" aca="1" ref="S3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1503858</v>
      </c>
      <c r="U379" s="27" t="str" cm="1">
        <f t="array" ref="U379">_xlfn.IFS(
Tableau2[[#This Row],[Is_CreoToOracle]]&lt;&gt;"",INDEX(Tableau_LOTS_2[Description],Tableau2[[#This Row],[Is_CreoToOracle]]),
TRUE,Tableau2[[#This Row],[Name]]
)</f>
        <v>1503858 - Washer PL WSH M12 x 24mm x 2.5mm STL A2K ou VDZ</v>
      </c>
      <c r="V379" s="27" cm="1">
        <f t="array" ref="V3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379" s="27" t="str" cm="1">
        <f t="array" aca="1" ref="W37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79" s="27" t="str">
        <f>TRIM(IF(ISNUMBER(SEARCH(" RAL",Tableau2[[#This Row],[Description]])),MID(Tableau2[[#This Row],[Description]],FIND(" RAL",Tableau2[[#This Row],[Description]]),8),""))</f>
        <v/>
      </c>
      <c r="Y379" s="27" t="str" cm="1">
        <f t="array" aca="1" ref="Y37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9" s="27" t="str" cm="1">
        <f t="array" aca="1" ref="Z3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79" s="27" t="str" cm="1">
        <f t="array" ref="AA379">_xlfn.IFS(
Tableau2[[#This Row],[Is_CreoToOracle]]&lt;&gt;"",INDEX(Tableau_LOTS_2[Critique],Tableau2[[#This Row],[Is_CreoToOracle]]),
TRUE,""
)</f>
        <v/>
      </c>
    </row>
    <row r="380" spans="1:27" s="20" customFormat="1" outlineLevel="2" x14ac:dyDescent="0.25">
      <c r="A380" s="37">
        <v>3</v>
      </c>
      <c r="B380" s="38"/>
      <c r="C380" s="39"/>
      <c r="D380" s="40">
        <v>3</v>
      </c>
      <c r="E380" s="40"/>
      <c r="F380" s="40"/>
      <c r="G380" s="27">
        <v>2</v>
      </c>
      <c r="H380" s="28" t="s">
        <v>2435</v>
      </c>
      <c r="I380" s="40" t="s">
        <v>2437</v>
      </c>
      <c r="J380" s="40" t="s">
        <v>6</v>
      </c>
      <c r="K380" s="40" t="s">
        <v>58</v>
      </c>
      <c r="L380" s="40" t="s">
        <v>5865</v>
      </c>
      <c r="M380" s="27" t="str">
        <f t="shared" si="8"/>
        <v>||</v>
      </c>
      <c r="N380" s="27" t="str" cm="1">
        <f t="array" aca="1" ref="N380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80" s="27" t="str" cm="1">
        <f t="array" aca="1" ref="O380" ca="1">IF(AND(TEXT(INDIRECT(ADDRESS(ROW()+1,COLUMN($N$2))),"0")=TEXT(Tableau2[[#This Row],[Number]],"0"),Tableau2[[#This Row],[Number]]&lt;&gt;Tableau2[[#This Row],[Parent]]),"Assembly","Part")</f>
        <v>Part</v>
      </c>
      <c r="P380" s="27" t="str" cm="1">
        <f t="array" ref="P3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ISO4032-M12-A2K-8</v>
      </c>
      <c r="Q380" s="27" cm="1">
        <f t="array" ref="Q3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1271</v>
      </c>
      <c r="R380" s="27" t="str" cm="1">
        <f t="array" aca="1" ref="R380" ca="1">_xlfn.IFS(
  AND(Tableau2[[#This Row],[Category]]="Part",Tableau2[[#This Row],[Is_CreoToOracle]]&lt;&gt;""),INDEX(Tableau_LOTS_2[Gestion SAT],Tableau2[[#This Row],[Is_CreoToOracle]]),
  1,""
  )</f>
        <v>Y</v>
      </c>
      <c r="S380" s="27" t="str" cm="1">
        <f t="array" aca="1" ref="S3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HUA27704</v>
      </c>
      <c r="U380" s="27" t="str" cm="1">
        <f t="array" ref="U380">_xlfn.IFS(
Tableau2[[#This Row],[Is_CreoToOracle]]&lt;&gt;"",INDEX(Tableau_LOTS_2[Description],Tableau2[[#This Row],[Is_CreoToOracle]]),
TRUE,Tableau2[[#This Row],[Name]]
)</f>
        <v>HUA27704 - Nut ISO 4032 M12 STL 8 A2K GALVA</v>
      </c>
      <c r="V380" s="27" cm="1">
        <f t="array" ref="V3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80" s="27" t="str" cm="1">
        <f t="array" aca="1" ref="W3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0" s="27" t="str">
        <f>TRIM(IF(ISNUMBER(SEARCH(" RAL",Tableau2[[#This Row],[Description]])),MID(Tableau2[[#This Row],[Description]],FIND(" RAL",Tableau2[[#This Row],[Description]]),8),""))</f>
        <v/>
      </c>
      <c r="Y380" s="27" t="str" cm="1">
        <f t="array" aca="1" ref="Y3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0" s="27" t="str" cm="1">
        <f t="array" aca="1" ref="Z3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80" s="27" t="str" cm="1">
        <f t="array" ref="AA380">_xlfn.IFS(
Tableau2[[#This Row],[Is_CreoToOracle]]&lt;&gt;"",INDEX(Tableau_LOTS_2[Critique],Tableau2[[#This Row],[Is_CreoToOracle]]),
TRUE,""
)</f>
        <v/>
      </c>
    </row>
    <row r="381" spans="1:27" s="20" customFormat="1" outlineLevel="2" x14ac:dyDescent="0.25">
      <c r="A381" s="37">
        <v>3</v>
      </c>
      <c r="B381" s="38"/>
      <c r="C381" s="39"/>
      <c r="D381" s="40">
        <v>3</v>
      </c>
      <c r="E381" s="40"/>
      <c r="F381" s="40"/>
      <c r="G381" s="27">
        <v>2</v>
      </c>
      <c r="H381" s="28" t="s">
        <v>2403</v>
      </c>
      <c r="I381" s="40" t="s">
        <v>5866</v>
      </c>
      <c r="J381" s="40" t="s">
        <v>6</v>
      </c>
      <c r="K381" s="40" t="s">
        <v>3724</v>
      </c>
      <c r="L381" s="40" t="s">
        <v>5867</v>
      </c>
      <c r="M381" s="27" t="str">
        <f t="shared" si="8"/>
        <v>||</v>
      </c>
      <c r="N381" s="27" t="str" cm="1">
        <f t="array" aca="1" ref="N381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81" s="27" t="str" cm="1">
        <f t="array" aca="1" ref="O381" ca="1">IF(AND(TEXT(INDIRECT(ADDRESS(ROW()+1,COLUMN($N$2))),"0")=TEXT(Tableau2[[#This Row],[Number]],"0"),Tableau2[[#This Row],[Number]]&lt;&gt;Tableau2[[#This Row],[Parent]]),"Assembly","Part")</f>
        <v>Part</v>
      </c>
      <c r="P381" s="27" t="str" cm="1">
        <f t="array" ref="P3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ISO4017-M8X25-A2K-8_8</v>
      </c>
      <c r="Q381" s="27" cm="1">
        <f t="array" ref="Q3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1259</v>
      </c>
      <c r="R381" s="27" t="str" cm="1">
        <f t="array" aca="1" ref="R381" ca="1">_xlfn.IFS(
  AND(Tableau2[[#This Row],[Category]]="Part",Tableau2[[#This Row],[Is_CreoToOracle]]&lt;&gt;""),INDEX(Tableau_LOTS_2[Gestion SAT],Tableau2[[#This Row],[Is_CreoToOracle]]),
  1,""
  )</f>
        <v>Y</v>
      </c>
      <c r="S381" s="27" t="str" cm="1">
        <f t="array" aca="1" ref="S3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HUA12373</v>
      </c>
      <c r="U381" s="27" t="str" cm="1">
        <f t="array" ref="U381">_xlfn.IFS(
Tableau2[[#This Row],[Is_CreoToOracle]]&lt;&gt;"",INDEX(Tableau_LOTS_2[Description],Tableau2[[#This Row],[Is_CreoToOracle]]),
TRUE,Tableau2[[#This Row],[Name]]
)</f>
        <v>HUA12373 - Screw MSC HXG ISO4017-M8X25-A2K-8_8 ou VDZ STL</v>
      </c>
      <c r="V381" s="27" cm="1">
        <f t="array" ref="V3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81" s="27" t="str" cm="1">
        <f t="array" aca="1" ref="W3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1" s="27" t="str">
        <f>TRIM(IF(ISNUMBER(SEARCH(" RAL",Tableau2[[#This Row],[Description]])),MID(Tableau2[[#This Row],[Description]],FIND(" RAL",Tableau2[[#This Row],[Description]]),8),""))</f>
        <v/>
      </c>
      <c r="Y381" s="27" t="str" cm="1">
        <f t="array" aca="1" ref="Y3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1" s="27" t="str" cm="1">
        <f t="array" aca="1" ref="Z3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81" s="27" t="str" cm="1">
        <f t="array" ref="AA381">_xlfn.IFS(
Tableau2[[#This Row],[Is_CreoToOracle]]&lt;&gt;"",INDEX(Tableau_LOTS_2[Critique],Tableau2[[#This Row],[Is_CreoToOracle]]),
TRUE,""
)</f>
        <v/>
      </c>
    </row>
    <row r="382" spans="1:27" s="20" customFormat="1" outlineLevel="2" x14ac:dyDescent="0.25">
      <c r="A382" s="37">
        <v>3</v>
      </c>
      <c r="B382" s="38"/>
      <c r="C382" s="39"/>
      <c r="D382" s="40">
        <v>3</v>
      </c>
      <c r="E382" s="40"/>
      <c r="F382" s="40"/>
      <c r="G382" s="27">
        <v>4</v>
      </c>
      <c r="H382" s="28" t="s">
        <v>2795</v>
      </c>
      <c r="I382" s="40" t="s">
        <v>2797</v>
      </c>
      <c r="J382" s="40" t="s">
        <v>6</v>
      </c>
      <c r="K382" s="40"/>
      <c r="L382" s="40" t="s">
        <v>5645</v>
      </c>
      <c r="M382" s="27" t="str">
        <f t="shared" si="8"/>
        <v>||</v>
      </c>
      <c r="N382" s="27" t="str" cm="1">
        <f t="array" aca="1" ref="N382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82" s="27" t="str" cm="1">
        <f t="array" aca="1" ref="O382" ca="1">IF(AND(TEXT(INDIRECT(ADDRESS(ROW()+1,COLUMN($N$2))),"0")=TEXT(Tableau2[[#This Row],[Number]],"0"),Tableau2[[#This Row],[Number]]&lt;&gt;Tableau2[[#This Row],[Parent]]),"Assembly","Part")</f>
        <v>Part</v>
      </c>
      <c r="P382" s="27" t="str" cm="1">
        <f t="array" ref="P3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382" s="27" cm="1">
        <f t="array" ref="Q3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382" s="27" t="str" cm="1">
        <f t="array" aca="1" ref="R382" ca="1">_xlfn.IFS(
  AND(Tableau2[[#This Row],[Category]]="Part",Tableau2[[#This Row],[Is_CreoToOracle]]&lt;&gt;""),INDEX(Tableau_LOTS_2[Gestion SAT],Tableau2[[#This Row],[Is_CreoToOracle]]),
  1,""
  )</f>
        <v>Y</v>
      </c>
      <c r="S382" s="27" t="str" cm="1">
        <f t="array" aca="1" ref="S3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382" s="27" t="str" cm="1">
        <f t="array" ref="U382">_xlfn.IFS(
Tableau2[[#This Row],[Is_CreoToOracle]]&lt;&gt;"",INDEX(Tableau_LOTS_2[Description],Tableau2[[#This Row],[Is_CreoToOracle]]),
TRUE,Tableau2[[#This Row],[Name]]
)</f>
        <v>HUA12780 - Washer PL WSH M8 x 18mm x 1.5mm STL A2K ou VDZ</v>
      </c>
      <c r="V382" s="27" cm="1">
        <f t="array" ref="V3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382" s="27" t="str" cm="1">
        <f t="array" aca="1" ref="W3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2" s="27" t="str">
        <f>TRIM(IF(ISNUMBER(SEARCH(" RAL",Tableau2[[#This Row],[Description]])),MID(Tableau2[[#This Row],[Description]],FIND(" RAL",Tableau2[[#This Row],[Description]]),8),""))</f>
        <v/>
      </c>
      <c r="Y382" s="27" t="str" cm="1">
        <f t="array" aca="1" ref="Y3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2" s="27" t="str" cm="1">
        <f t="array" aca="1" ref="Z3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82" s="27" t="str" cm="1">
        <f t="array" ref="AA382">_xlfn.IFS(
Tableau2[[#This Row],[Is_CreoToOracle]]&lt;&gt;"",INDEX(Tableau_LOTS_2[Critique],Tableau2[[#This Row],[Is_CreoToOracle]]),
TRUE,""
)</f>
        <v/>
      </c>
    </row>
    <row r="383" spans="1:27" s="20" customFormat="1" outlineLevel="2" x14ac:dyDescent="0.25">
      <c r="A383" s="37">
        <v>3</v>
      </c>
      <c r="B383" s="38"/>
      <c r="C383" s="39"/>
      <c r="D383" s="40">
        <v>3</v>
      </c>
      <c r="E383" s="40"/>
      <c r="F383" s="40"/>
      <c r="G383" s="27">
        <v>2</v>
      </c>
      <c r="H383" s="28" t="s">
        <v>2455</v>
      </c>
      <c r="I383" s="40" t="s">
        <v>2457</v>
      </c>
      <c r="J383" s="40" t="s">
        <v>6</v>
      </c>
      <c r="K383" s="40" t="s">
        <v>58</v>
      </c>
      <c r="L383" s="40" t="s">
        <v>5868</v>
      </c>
      <c r="M383" s="27" t="str">
        <f t="shared" si="8"/>
        <v>||</v>
      </c>
      <c r="N383" s="27" t="str" cm="1">
        <f t="array" aca="1" ref="N383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83" s="27" t="str" cm="1">
        <f t="array" aca="1" ref="O383" ca="1">IF(AND(TEXT(INDIRECT(ADDRESS(ROW()+1,COLUMN($N$2))),"0")=TEXT(Tableau2[[#This Row],[Number]],"0"),Tableau2[[#This Row],[Number]]&lt;&gt;Tableau2[[#This Row],[Parent]]),"Assembly","Part")</f>
        <v>Part</v>
      </c>
      <c r="P383" s="27" t="str" cm="1">
        <f t="array" ref="P3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ISO4032-M8-A2K-8</v>
      </c>
      <c r="Q383" s="27" cm="1">
        <f t="array" ref="Q3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1277</v>
      </c>
      <c r="R383" s="27" t="str" cm="1">
        <f t="array" aca="1" ref="R383" ca="1">_xlfn.IFS(
  AND(Tableau2[[#This Row],[Category]]="Part",Tableau2[[#This Row],[Is_CreoToOracle]]&lt;&gt;""),INDEX(Tableau_LOTS_2[Gestion SAT],Tableau2[[#This Row],[Is_CreoToOracle]]),
  1,""
  )</f>
        <v>Y</v>
      </c>
      <c r="S383" s="27" t="str" cm="1">
        <f t="array" aca="1" ref="S3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HUA12686</v>
      </c>
      <c r="U383" s="27" t="str" cm="1">
        <f t="array" ref="U383">_xlfn.IFS(
Tableau2[[#This Row],[Is_CreoToOracle]]&lt;&gt;"",INDEX(Tableau_LOTS_2[Description],Tableau2[[#This Row],[Is_CreoToOracle]]),
TRUE,Tableau2[[#This Row],[Name]]
)</f>
        <v>HUA12686 - Nut ISO 4032 M8 STL 8 A2K GALVA</v>
      </c>
      <c r="V383" s="27" cm="1">
        <f t="array" ref="V3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83" s="27" t="str" cm="1">
        <f t="array" aca="1" ref="W3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3" s="27" t="str">
        <f>TRIM(IF(ISNUMBER(SEARCH(" RAL",Tableau2[[#This Row],[Description]])),MID(Tableau2[[#This Row],[Description]],FIND(" RAL",Tableau2[[#This Row],[Description]]),8),""))</f>
        <v/>
      </c>
      <c r="Y383" s="27" t="str" cm="1">
        <f t="array" aca="1" ref="Y3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3" s="27" t="str" cm="1">
        <f t="array" aca="1" ref="Z3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83" s="27" t="str" cm="1">
        <f t="array" ref="AA383">_xlfn.IFS(
Tableau2[[#This Row],[Is_CreoToOracle]]&lt;&gt;"",INDEX(Tableau_LOTS_2[Critique],Tableau2[[#This Row],[Is_CreoToOracle]]),
TRUE,""
)</f>
        <v/>
      </c>
    </row>
    <row r="384" spans="1:27" s="20" customFormat="1" outlineLevel="1" x14ac:dyDescent="0.25">
      <c r="A384" s="37">
        <v>2</v>
      </c>
      <c r="B384" s="38"/>
      <c r="C384" s="39">
        <v>2</v>
      </c>
      <c r="D384" s="39"/>
      <c r="E384" s="39"/>
      <c r="F384" s="39"/>
      <c r="G384" s="30">
        <v>1</v>
      </c>
      <c r="H384" s="31">
        <v>34413984</v>
      </c>
      <c r="I384" s="39" t="s">
        <v>5869</v>
      </c>
      <c r="J384" s="48">
        <v>1</v>
      </c>
      <c r="K384" s="39" t="s">
        <v>3647</v>
      </c>
      <c r="L384" s="39" t="s">
        <v>5870</v>
      </c>
      <c r="M384" s="30" t="str">
        <f t="shared" si="8"/>
        <v>||</v>
      </c>
      <c r="N384" s="30" t="str" cm="1">
        <f t="array" aca="1" ref="N384" ca="1">IFERROR(LOOKUP(2,1/(INDIRECT(ADDRESS(ROW($A$2),COLUMN($A$2))&amp;":"&amp;ADDRESS(ROW(),COLUMN($A$2)))=(Tableau2[[#This Row],[Level]]-1)),INDIRECT(ADDRESS(ROW($H$2),COLUMN($H$2))&amp;":"&amp;ADDRESS(ROW(),COLUMN($H$2)))),"")</f>
        <v>QBOT21000_MOYEN_PROD</v>
      </c>
      <c r="O384" s="30" t="str" cm="1">
        <f t="array" aca="1" ref="O384" ca="1">IF(AND(TEXT(INDIRECT(ADDRESS(ROW()+1,COLUMN($N$2))),"0")=TEXT(Tableau2[[#This Row],[Number]],"0"),Tableau2[[#This Row],[Number]]&lt;&gt;Tableau2[[#This Row],[Parent]]),"Assembly","Part")</f>
        <v>Part</v>
      </c>
      <c r="P384" s="30" cm="1">
        <f t="array" ref="P3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34413984</v>
      </c>
      <c r="Q384" s="30" t="str" cm="1">
        <f t="array" ref="Q3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84" s="30" t="str" cm="1">
        <f t="array" aca="1" ref="R384" ca="1">_xlfn.IFS(
  AND(Tableau2[[#This Row],[Category]]="Part",Tableau2[[#This Row],[Is_CreoToOracle]]&lt;&gt;""),INDEX(Tableau_LOTS_2[Gestion SAT],Tableau2[[#This Row],[Is_CreoToOracle]]),
  1,""
  )</f>
        <v/>
      </c>
      <c r="S384" s="30" t="str" cm="1">
        <f t="array" aca="1" ref="S3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4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34413984_01</v>
      </c>
      <c r="U384" s="30" t="str" cm="1">
        <f t="array" ref="U384">_xlfn.IFS(
Tableau2[[#This Row],[Is_CreoToOracle]]&lt;&gt;"",INDEX(Tableau_LOTS_2[Description],Tableau2[[#This Row],[Is_CreoToOracle]]),
TRUE,Tableau2[[#This Row],[Name]]
)</f>
        <v>GVXL UPS Busbar - Copper bar Installation stud - used to install horizontal bars</v>
      </c>
      <c r="V384" s="30" cm="1">
        <f t="array" ref="V3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84" s="30" t="str" cm="1">
        <f t="array" aca="1" ref="W3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84" s="30" t="str">
        <f>TRIM(IF(ISNUMBER(SEARCH(" RAL",Tableau2[[#This Row],[Description]])),MID(Tableau2[[#This Row],[Description]],FIND(" RAL",Tableau2[[#This Row],[Description]]),8),""))</f>
        <v/>
      </c>
      <c r="Y384" s="30" t="str" cm="1">
        <f t="array" aca="1" ref="Y3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84" s="30" t="str" cm="1">
        <f t="array" aca="1" ref="Z3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84" s="30" t="str" cm="1">
        <f t="array" ref="AA384">_xlfn.IFS(
Tableau2[[#This Row],[Is_CreoToOracle]]&lt;&gt;"",INDEX(Tableau_LOTS_2[Critique],Tableau2[[#This Row],[Is_CreoToOracle]]),
TRUE,""
)</f>
        <v/>
      </c>
    </row>
    <row r="385" spans="1:27" s="14" customFormat="1" x14ac:dyDescent="0.25">
      <c r="A385" s="32">
        <v>1</v>
      </c>
      <c r="B385" s="34">
        <v>1</v>
      </c>
      <c r="C385" s="34"/>
      <c r="D385" s="34"/>
      <c r="E385" s="34"/>
      <c r="F385" s="34"/>
      <c r="G385" s="15">
        <v>1</v>
      </c>
      <c r="H385" s="29" t="s">
        <v>5957</v>
      </c>
      <c r="I385" s="34" t="s">
        <v>5871</v>
      </c>
      <c r="J385" s="34" t="s">
        <v>6</v>
      </c>
      <c r="K385" s="34"/>
      <c r="L385" s="34"/>
      <c r="M385" s="15" t="str">
        <f>"||"</f>
        <v>||</v>
      </c>
      <c r="N385" s="15" t="str" cm="1">
        <f t="array" aca="1" ref="N385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85" s="15" t="str" cm="1">
        <f t="array" aca="1" ref="O385" ca="1">IF(AND(TEXT(INDIRECT(ADDRESS(ROW()+1,COLUMN($N$2))),"0")=TEXT(Tableau2[[#This Row],[Number]],"0"),Tableau2[[#This Row],[Number]]&lt;&gt;Tableau2[[#This Row],[Parent]]),"Assembly","Part")</f>
        <v>Assembly</v>
      </c>
      <c r="P385" s="15" t="str" cm="1">
        <f t="array" ref="P3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QBOT21000-KIT-VISSERIE</v>
      </c>
      <c r="Q385" s="15" t="str" cm="1">
        <f t="array" ref="Q3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85" s="15" t="str" cm="1">
        <f t="array" aca="1" ref="R385" ca="1">_xlfn.IFS(
  AND(Tableau2[[#This Row],[Category]]="Part",Tableau2[[#This Row],[Is_CreoToOracle]]&lt;&gt;""),INDEX(Tableau_LOTS_2[Gestion SAT],Tableau2[[#This Row],[Is_CreoToOracle]]),
  1,""
  )</f>
        <v/>
      </c>
      <c r="S385" s="15" t="str" cm="1">
        <f t="array" aca="1" ref="S3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5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QBOT21000-KIT-VISSERIE</v>
      </c>
      <c r="U385" s="15" t="str" cm="1">
        <f t="array" ref="U385">_xlfn.IFS(
Tableau2[[#This Row],[Is_CreoToOracle]]&lt;&gt;"",INDEX(Tableau_LOTS_2[Description],Tableau2[[#This Row],[Is_CreoToOracle]]),
TRUE,Tableau2[[#This Row],[Name]]
)</f>
        <v>GVXL M2 LEFT SIDE  BOTTOM CONNEXIONS ETO</v>
      </c>
      <c r="V385" s="15" cm="1">
        <f t="array" ref="V3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85" s="15" t="str" cm="1">
        <f t="array" aca="1" ref="W3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85" s="15" t="str">
        <f>TRIM(IF(ISNUMBER(SEARCH(" RAL",Tableau2[[#This Row],[Description]])),MID(Tableau2[[#This Row],[Description]],FIND(" RAL",Tableau2[[#This Row],[Description]]),8),""))</f>
        <v/>
      </c>
      <c r="Y385" s="15" t="str" cm="1">
        <f t="array" aca="1" ref="Y3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5" s="15" t="str" cm="1">
        <f t="array" aca="1" ref="Z3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85" s="15" t="str" cm="1">
        <f t="array" ref="AA385">_xlfn.IFS(
Tableau2[[#This Row],[Is_CreoToOracle]]&lt;&gt;"",INDEX(Tableau_LOTS_2[Critique],Tableau2[[#This Row],[Is_CreoToOracle]]),
TRUE,""
)</f>
        <v/>
      </c>
    </row>
    <row r="386" spans="1:27" s="20" customFormat="1" outlineLevel="1" x14ac:dyDescent="0.25">
      <c r="A386" s="37">
        <v>2</v>
      </c>
      <c r="B386" s="38"/>
      <c r="C386" s="39">
        <v>2</v>
      </c>
      <c r="D386" s="39"/>
      <c r="E386" s="39"/>
      <c r="F386" s="39"/>
      <c r="G386" s="30">
        <v>193</v>
      </c>
      <c r="H386" s="31" t="s">
        <v>2775</v>
      </c>
      <c r="I386" s="39" t="s">
        <v>2776</v>
      </c>
      <c r="J386" s="39" t="s">
        <v>6</v>
      </c>
      <c r="K386" s="39"/>
      <c r="L386" s="39"/>
      <c r="M386" s="30" t="str">
        <f>"||"</f>
        <v>||</v>
      </c>
      <c r="N386" s="30" t="str" cm="1">
        <f t="array" aca="1" ref="N386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86" s="30" t="str" cm="1">
        <f t="array" aca="1" ref="O386" ca="1">IF(AND(TEXT(INDIRECT(ADDRESS(ROW()+1,COLUMN($N$2))),"0")=TEXT(Tableau2[[#This Row],[Number]],"0"),Tableau2[[#This Row],[Number]]&lt;&gt;Tableau2[[#This Row],[Parent]]),"Assembly","Part")</f>
        <v>Part</v>
      </c>
      <c r="P386" s="30" t="str" cm="1">
        <f t="array" ref="P3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386" s="30" cm="1">
        <f t="array" ref="Q3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386" s="30" t="str" cm="1">
        <f t="array" aca="1" ref="R386" ca="1">_xlfn.IFS(
  AND(Tableau2[[#This Row],[Category]]="Part",Tableau2[[#This Row],[Is_CreoToOracle]]&lt;&gt;""),INDEX(Tableau_LOTS_2[Gestion SAT],Tableau2[[#This Row],[Is_CreoToOracle]]),
  1,""
  )</f>
        <v/>
      </c>
      <c r="S386" s="30" t="str" cm="1">
        <f t="array" aca="1" ref="S3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6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386" s="30" t="str" cm="1">
        <f t="array" ref="U386">_xlfn.IFS(
Tableau2[[#This Row],[Is_CreoToOracle]]&lt;&gt;"",INDEX(Tableau_LOTS_2[Description],Tableau2[[#This Row],[Is_CreoToOracle]]),
TRUE,Tableau2[[#This Row],[Name]]
)</f>
        <v>1503856 - Washer PL WSH M10 x 20mm x 2mm STL A2K ou VDZ</v>
      </c>
      <c r="V386" s="30" cm="1">
        <f t="array" ref="V3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193</v>
      </c>
      <c r="W386" s="30" t="str" cm="1">
        <f t="array" aca="1" ref="W3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6" s="30" t="str">
        <f>TRIM(IF(ISNUMBER(SEARCH(" RAL",Tableau2[[#This Row],[Description]])),MID(Tableau2[[#This Row],[Description]],FIND(" RAL",Tableau2[[#This Row],[Description]]),8),""))</f>
        <v/>
      </c>
      <c r="Y386" s="30" t="str" cm="1">
        <f t="array" aca="1" ref="Y3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6" s="30" t="str" cm="1">
        <f t="array" aca="1" ref="Z3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86" s="30" t="str" cm="1">
        <f t="array" ref="AA386">_xlfn.IFS(
Tableau2[[#This Row],[Is_CreoToOracle]]&lt;&gt;"",INDEX(Tableau_LOTS_2[Critique],Tableau2[[#This Row],[Is_CreoToOracle]]),
TRUE,""
)</f>
        <v/>
      </c>
    </row>
    <row r="387" spans="1:27" x14ac:dyDescent="0.25">
      <c r="A387" s="37">
        <v>2</v>
      </c>
      <c r="B387" s="38"/>
      <c r="C387" s="39">
        <v>2</v>
      </c>
      <c r="D387" s="39"/>
      <c r="E387" s="39"/>
      <c r="F387" s="39"/>
      <c r="G387" s="11">
        <v>24</v>
      </c>
      <c r="H387" s="10" t="s">
        <v>2432</v>
      </c>
      <c r="I387" s="49" t="s">
        <v>2433</v>
      </c>
      <c r="J387" s="49" t="s">
        <v>6</v>
      </c>
      <c r="K387" s="49"/>
      <c r="L387" s="49"/>
      <c r="M387" s="11" t="str">
        <f t="shared" ref="M387:M406" si="9">"||"</f>
        <v>||</v>
      </c>
      <c r="N387" s="11" t="str" cm="1">
        <f t="array" aca="1" ref="N387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87" s="11" t="str" cm="1">
        <f t="array" aca="1" ref="O387" ca="1">IF(AND(TEXT(INDIRECT(ADDRESS(ROW()+1,COLUMN($N$2))),"0")=TEXT(Tableau2[[#This Row],[Number]],"0"),Tableau2[[#This Row],[Number]]&lt;&gt;Tableau2[[#This Row],[Parent]]),"Assembly","Part")</f>
        <v>Part</v>
      </c>
      <c r="P387" s="11" t="str" cm="1">
        <f t="array" ref="P3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387" s="11" cm="1">
        <f t="array" ref="Q3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387" s="11" t="str" cm="1">
        <f t="array" aca="1" ref="R387" ca="1">_xlfn.IFS(
  AND(Tableau2[[#This Row],[Category]]="Part",Tableau2[[#This Row],[Is_CreoToOracle]]&lt;&gt;""),INDEX(Tableau_LOTS_2[Gestion SAT],Tableau2[[#This Row],[Is_CreoToOracle]]),
  1,""
  )</f>
        <v/>
      </c>
      <c r="S387" s="11" t="str" cm="1">
        <f t="array" aca="1" ref="S3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7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387" s="11" t="str" cm="1">
        <f t="array" ref="U387">_xlfn.IFS(
Tableau2[[#This Row],[Is_CreoToOracle]]&lt;&gt;"",INDEX(Tableau_LOTS_2[Description],Tableau2[[#This Row],[Is_CreoToOracle]]),
TRUE,Tableau2[[#This Row],[Name]]
)</f>
        <v>21253110 - Nut ISO 4032 M10 STL 8 A2K GALVA</v>
      </c>
      <c r="V387" s="11" cm="1">
        <f t="array" ref="V3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387" s="11" t="str" cm="1">
        <f t="array" aca="1" ref="W3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7" s="11" t="str">
        <f>TRIM(IF(ISNUMBER(SEARCH(" RAL",Tableau2[[#This Row],[Description]])),MID(Tableau2[[#This Row],[Description]],FIND(" RAL",Tableau2[[#This Row],[Description]]),8),""))</f>
        <v/>
      </c>
      <c r="Y387" s="11" t="str" cm="1">
        <f t="array" aca="1" ref="Y3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7" s="11" t="str" cm="1">
        <f t="array" aca="1" ref="Z3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87" s="11" t="str" cm="1">
        <f t="array" ref="AA387">_xlfn.IFS(
Tableau2[[#This Row],[Is_CreoToOracle]]&lt;&gt;"",INDEX(Tableau_LOTS_2[Critique],Tableau2[[#This Row],[Is_CreoToOracle]]),
TRUE,""
)</f>
        <v/>
      </c>
    </row>
    <row r="388" spans="1:27" x14ac:dyDescent="0.25">
      <c r="A388" s="37">
        <v>2</v>
      </c>
      <c r="B388" s="38"/>
      <c r="C388" s="39">
        <v>2</v>
      </c>
      <c r="D388" s="39"/>
      <c r="E388" s="39"/>
      <c r="F388" s="39"/>
      <c r="G388" s="11">
        <v>51</v>
      </c>
      <c r="H388" s="10" t="s">
        <v>3372</v>
      </c>
      <c r="I388" s="49" t="s">
        <v>3373</v>
      </c>
      <c r="J388" s="49" t="s">
        <v>6</v>
      </c>
      <c r="K388" s="49"/>
      <c r="L388" s="49"/>
      <c r="M388" s="11" t="str">
        <f t="shared" si="9"/>
        <v>||</v>
      </c>
      <c r="N388" s="11" t="str" cm="1">
        <f t="array" aca="1" ref="N388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88" s="11" t="str" cm="1">
        <f t="array" aca="1" ref="O388" ca="1">IF(AND(TEXT(INDIRECT(ADDRESS(ROW()+1,COLUMN($N$2))),"0")=TEXT(Tableau2[[#This Row],[Number]],"0"),Tableau2[[#This Row],[Number]]&lt;&gt;Tableau2[[#This Row],[Parent]]),"Assembly","Part")</f>
        <v>Part</v>
      </c>
      <c r="P388" s="11" t="str" cm="1">
        <f t="array" ref="P3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388" s="11" cm="1">
        <f t="array" ref="Q3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388" s="11" t="str" cm="1">
        <f t="array" aca="1" ref="R388" ca="1">_xlfn.IFS(
  AND(Tableau2[[#This Row],[Category]]="Part",Tableau2[[#This Row],[Is_CreoToOracle]]&lt;&gt;""),INDEX(Tableau_LOTS_2[Gestion SAT],Tableau2[[#This Row],[Is_CreoToOracle]]),
  1,""
  )</f>
        <v/>
      </c>
      <c r="S388" s="11" t="str" cm="1">
        <f t="array" aca="1" ref="S3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8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388" s="11" t="str" cm="1">
        <f t="array" ref="U388">_xlfn.IFS(
Tableau2[[#This Row],[Is_CreoToOracle]]&lt;&gt;"",INDEX(Tableau_LOTS_2[Description],Tableau2[[#This Row],[Is_CreoToOracle]]),
TRUE,Tableau2[[#This Row],[Name]]
)</f>
        <v>TOWLOK ECROU+RONDELLE AUTOFREINE IMPERDABLE AC-ZI M10</v>
      </c>
      <c r="V388" s="11" cm="1">
        <f t="array" ref="V3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51</v>
      </c>
      <c r="W388" s="11" t="str" cm="1">
        <f t="array" aca="1" ref="W3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8" s="11" t="str">
        <f>TRIM(IF(ISNUMBER(SEARCH(" RAL",Tableau2[[#This Row],[Description]])),MID(Tableau2[[#This Row],[Description]],FIND(" RAL",Tableau2[[#This Row],[Description]]),8),""))</f>
        <v/>
      </c>
      <c r="Y388" s="11" t="str" cm="1">
        <f t="array" aca="1" ref="Y3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8" s="11" t="str" cm="1">
        <f t="array" aca="1" ref="Z3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88" s="11" t="str" cm="1">
        <f t="array" ref="AA388">_xlfn.IFS(
Tableau2[[#This Row],[Is_CreoToOracle]]&lt;&gt;"",INDEX(Tableau_LOTS_2[Critique],Tableau2[[#This Row],[Is_CreoToOracle]]),
TRUE,""
)</f>
        <v/>
      </c>
    </row>
    <row r="389" spans="1:27" x14ac:dyDescent="0.25">
      <c r="A389" s="37">
        <v>2</v>
      </c>
      <c r="B389" s="38"/>
      <c r="C389" s="39">
        <v>2</v>
      </c>
      <c r="D389" s="39"/>
      <c r="E389" s="39"/>
      <c r="F389" s="39"/>
      <c r="G389" s="11">
        <v>3</v>
      </c>
      <c r="H389" s="10" t="s">
        <v>2235</v>
      </c>
      <c r="I389" s="49" t="s">
        <v>2236</v>
      </c>
      <c r="J389" s="49" t="s">
        <v>6</v>
      </c>
      <c r="K389" s="49"/>
      <c r="L389" s="49"/>
      <c r="M389" s="11" t="str">
        <f t="shared" si="9"/>
        <v>||</v>
      </c>
      <c r="N389" s="11" t="str" cm="1">
        <f t="array" aca="1" ref="N389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89" s="11" t="str" cm="1">
        <f t="array" aca="1" ref="O389" ca="1">IF(AND(TEXT(INDIRECT(ADDRESS(ROW()+1,COLUMN($N$2))),"0")=TEXT(Tableau2[[#This Row],[Number]],"0"),Tableau2[[#This Row],[Number]]&lt;&gt;Tableau2[[#This Row],[Parent]]),"Assembly","Part")</f>
        <v>Part</v>
      </c>
      <c r="P389" s="11" t="str" cm="1">
        <f t="array" ref="P3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HUA14602</v>
      </c>
      <c r="Q389" s="11" cm="1">
        <f t="array" ref="Q3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1200</v>
      </c>
      <c r="R389" s="11" t="str" cm="1">
        <f t="array" aca="1" ref="R389" ca="1">_xlfn.IFS(
  AND(Tableau2[[#This Row],[Category]]="Part",Tableau2[[#This Row],[Is_CreoToOracle]]&lt;&gt;""),INDEX(Tableau_LOTS_2[Gestion SAT],Tableau2[[#This Row],[Is_CreoToOracle]]),
  1,""
  )</f>
        <v/>
      </c>
      <c r="S389" s="11" t="str" cm="1">
        <f t="array" aca="1" ref="S3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9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HUA14602</v>
      </c>
      <c r="U389" s="11" t="str" cm="1">
        <f t="array" ref="U389">_xlfn.IFS(
Tableau2[[#This Row],[Is_CreoToOracle]]&lt;&gt;"",INDEX(Tableau_LOTS_2[Description],Tableau2[[#This Row],[Is_CreoToOracle]]),
TRUE,Tableau2[[#This Row],[Name]]
)</f>
        <v>HUA14602 - Screw MSC HXG ISO4017-M10X70-A2K-8_8 ou VDZ STL</v>
      </c>
      <c r="V389" s="11" cm="1">
        <f t="array" ref="V3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89" s="11" t="str" cm="1">
        <f t="array" aca="1" ref="W3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9" s="11" t="str">
        <f>TRIM(IF(ISNUMBER(SEARCH(" RAL",Tableau2[[#This Row],[Description]])),MID(Tableau2[[#This Row],[Description]],FIND(" RAL",Tableau2[[#This Row],[Description]]),8),""))</f>
        <v/>
      </c>
      <c r="Y389" s="11" t="str" cm="1">
        <f t="array" aca="1" ref="Y3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9" s="11" t="str" cm="1">
        <f t="array" aca="1" ref="Z3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89" s="11" t="str" cm="1">
        <f t="array" ref="AA389">_xlfn.IFS(
Tableau2[[#This Row],[Is_CreoToOracle]]&lt;&gt;"",INDEX(Tableau_LOTS_2[Critique],Tableau2[[#This Row],[Is_CreoToOracle]]),
TRUE,""
)</f>
        <v/>
      </c>
    </row>
    <row r="390" spans="1:27" x14ac:dyDescent="0.25">
      <c r="A390" s="37">
        <v>2</v>
      </c>
      <c r="B390" s="38"/>
      <c r="C390" s="39">
        <v>2</v>
      </c>
      <c r="D390" s="39"/>
      <c r="E390" s="39"/>
      <c r="F390" s="39"/>
      <c r="G390" s="11">
        <v>10</v>
      </c>
      <c r="H390" s="10" t="s">
        <v>2225</v>
      </c>
      <c r="I390" s="49" t="s">
        <v>2226</v>
      </c>
      <c r="J390" s="49" t="s">
        <v>6</v>
      </c>
      <c r="K390" s="49"/>
      <c r="L390" s="49"/>
      <c r="M390" s="11" t="str">
        <f t="shared" si="9"/>
        <v>||</v>
      </c>
      <c r="N390" s="11" t="str" cm="1">
        <f t="array" aca="1" ref="N390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0" s="11" t="str" cm="1">
        <f t="array" aca="1" ref="O390" ca="1">IF(AND(TEXT(INDIRECT(ADDRESS(ROW()+1,COLUMN($N$2))),"0")=TEXT(Tableau2[[#This Row],[Number]],"0"),Tableau2[[#This Row],[Number]]&lt;&gt;Tableau2[[#This Row],[Parent]]),"Assembly","Part")</f>
        <v>Part</v>
      </c>
      <c r="P390" s="11" t="str" cm="1">
        <f t="array" ref="P3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ISO4017-M10X55-A2K-8_8</v>
      </c>
      <c r="Q390" s="11" cm="1">
        <f t="array" ref="Q3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1197</v>
      </c>
      <c r="R390" s="11" t="str" cm="1">
        <f t="array" aca="1" ref="R390" ca="1">_xlfn.IFS(
  AND(Tableau2[[#This Row],[Category]]="Part",Tableau2[[#This Row],[Is_CreoToOracle]]&lt;&gt;""),INDEX(Tableau_LOTS_2[Gestion SAT],Tableau2[[#This Row],[Is_CreoToOracle]]),
  1,""
  )</f>
        <v/>
      </c>
      <c r="S390" s="11" t="str" cm="1">
        <f t="array" aca="1" ref="S39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0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ISO4017-M10X55-A2K-8_8</v>
      </c>
      <c r="U390" s="11" t="str" cm="1">
        <f t="array" ref="U390">_xlfn.IFS(
Tableau2[[#This Row],[Is_CreoToOracle]]&lt;&gt;"",INDEX(Tableau_LOTS_2[Description],Tableau2[[#This Row],[Is_CreoToOracle]]),
TRUE,Tableau2[[#This Row],[Name]]
)</f>
        <v>Screw MSC HXG M10 x 55mm A2K ou VDZ STL</v>
      </c>
      <c r="V390" s="11" cm="1">
        <f t="array" ref="V3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W390" s="11" t="str" cm="1">
        <f t="array" aca="1" ref="W3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0" s="11" t="str">
        <f>TRIM(IF(ISNUMBER(SEARCH(" RAL",Tableau2[[#This Row],[Description]])),MID(Tableau2[[#This Row],[Description]],FIND(" RAL",Tableau2[[#This Row],[Description]]),8),""))</f>
        <v/>
      </c>
      <c r="Y390" s="11" t="str" cm="1">
        <f t="array" aca="1" ref="Y3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0" s="11" t="str" cm="1">
        <f t="array" aca="1" ref="Z3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90" s="11" t="str" cm="1">
        <f t="array" ref="AA390">_xlfn.IFS(
Tableau2[[#This Row],[Is_CreoToOracle]]&lt;&gt;"",INDEX(Tableau_LOTS_2[Critique],Tableau2[[#This Row],[Is_CreoToOracle]]),
TRUE,""
)</f>
        <v/>
      </c>
    </row>
    <row r="391" spans="1:27" x14ac:dyDescent="0.25">
      <c r="A391" s="37">
        <v>2</v>
      </c>
      <c r="B391" s="38"/>
      <c r="C391" s="39">
        <v>2</v>
      </c>
      <c r="D391" s="39"/>
      <c r="E391" s="39"/>
      <c r="F391" s="39"/>
      <c r="G391" s="11">
        <v>8</v>
      </c>
      <c r="H391" s="10" t="s">
        <v>2335</v>
      </c>
      <c r="I391" s="49" t="s">
        <v>2336</v>
      </c>
      <c r="J391" s="49" t="s">
        <v>6</v>
      </c>
      <c r="K391" s="49"/>
      <c r="L391" s="49"/>
      <c r="M391" s="11" t="str">
        <f t="shared" si="9"/>
        <v>||</v>
      </c>
      <c r="N391" s="11" t="str" cm="1">
        <f t="array" aca="1" ref="N391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1" s="11" t="str" cm="1">
        <f t="array" aca="1" ref="O391" ca="1">IF(AND(TEXT(INDIRECT(ADDRESS(ROW()+1,COLUMN($N$2))),"0")=TEXT(Tableau2[[#This Row],[Number]],"0"),Tableau2[[#This Row],[Number]]&lt;&gt;Tableau2[[#This Row],[Parent]]),"Assembly","Part")</f>
        <v>Part</v>
      </c>
      <c r="P391" s="11" t="str" cm="1">
        <f t="array" ref="P3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ISO4017-M6X100-A2K-8_8</v>
      </c>
      <c r="Q391" s="11" cm="1">
        <f t="array" ref="Q3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1232</v>
      </c>
      <c r="R391" s="11" t="str" cm="1">
        <f t="array" aca="1" ref="R391" ca="1">_xlfn.IFS(
  AND(Tableau2[[#This Row],[Category]]="Part",Tableau2[[#This Row],[Is_CreoToOracle]]&lt;&gt;""),INDEX(Tableau_LOTS_2[Gestion SAT],Tableau2[[#This Row],[Is_CreoToOracle]]),
  1,""
  )</f>
        <v/>
      </c>
      <c r="S391" s="11" t="str" cm="1">
        <f t="array" aca="1" ref="S39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1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ISO4017-M6X100-A2K-8_8</v>
      </c>
      <c r="U391" s="11" t="str" cm="1">
        <f t="array" ref="U391">_xlfn.IFS(
Tableau2[[#This Row],[Is_CreoToOracle]]&lt;&gt;"",INDEX(Tableau_LOTS_2[Description],Tableau2[[#This Row],[Is_CreoToOracle]]),
TRUE,Tableau2[[#This Row],[Name]]
)</f>
        <v>Screw MSC HXG ISO4017-M6X100-A2K-8_8 ou VDZ STL</v>
      </c>
      <c r="V391" s="11" cm="1">
        <f t="array" ref="V3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391" s="11" t="str" cm="1">
        <f t="array" aca="1" ref="W3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1" s="11" t="str">
        <f>TRIM(IF(ISNUMBER(SEARCH(" RAL",Tableau2[[#This Row],[Description]])),MID(Tableau2[[#This Row],[Description]],FIND(" RAL",Tableau2[[#This Row],[Description]]),8),""))</f>
        <v/>
      </c>
      <c r="Y391" s="11" t="str" cm="1">
        <f t="array" aca="1" ref="Y3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1" s="11" t="str" cm="1">
        <f t="array" aca="1" ref="Z3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91" s="11" t="str" cm="1">
        <f t="array" ref="AA391">_xlfn.IFS(
Tableau2[[#This Row],[Is_CreoToOracle]]&lt;&gt;"",INDEX(Tableau_LOTS_2[Critique],Tableau2[[#This Row],[Is_CreoToOracle]]),
TRUE,""
)</f>
        <v/>
      </c>
    </row>
    <row r="392" spans="1:27" x14ac:dyDescent="0.25">
      <c r="A392" s="37">
        <v>2</v>
      </c>
      <c r="B392" s="38"/>
      <c r="C392" s="39">
        <v>2</v>
      </c>
      <c r="D392" s="39"/>
      <c r="E392" s="39"/>
      <c r="F392" s="39"/>
      <c r="G392" s="11">
        <v>4</v>
      </c>
      <c r="H392" s="10" t="s">
        <v>2170</v>
      </c>
      <c r="I392" s="49" t="s">
        <v>2171</v>
      </c>
      <c r="J392" s="49" t="s">
        <v>6</v>
      </c>
      <c r="K392" s="49"/>
      <c r="L392" s="49"/>
      <c r="M392" s="11" t="str">
        <f t="shared" si="9"/>
        <v>||</v>
      </c>
      <c r="N392" s="11" t="str" cm="1">
        <f t="array" aca="1" ref="N392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2" s="11" t="str" cm="1">
        <f t="array" aca="1" ref="O392" ca="1">IF(AND(TEXT(INDIRECT(ADDRESS(ROW()+1,COLUMN($N$2))),"0")=TEXT(Tableau2[[#This Row],[Number]],"0"),Tableau2[[#This Row],[Number]]&lt;&gt;Tableau2[[#This Row],[Parent]]),"Assembly","Part")</f>
        <v>Part</v>
      </c>
      <c r="P392" s="11" t="str" cm="1">
        <f t="array" ref="P3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803-0983</v>
      </c>
      <c r="Q392" s="11" cm="1">
        <f t="array" ref="Q3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1179</v>
      </c>
      <c r="R392" s="11" t="str" cm="1">
        <f t="array" aca="1" ref="R392" ca="1">_xlfn.IFS(
  AND(Tableau2[[#This Row],[Category]]="Part",Tableau2[[#This Row],[Is_CreoToOracle]]&lt;&gt;""),INDEX(Tableau_LOTS_2[Gestion SAT],Tableau2[[#This Row],[Is_CreoToOracle]]),
  1,""
  )</f>
        <v>Y</v>
      </c>
      <c r="S392" s="11" t="str" cm="1">
        <f t="array" aca="1" ref="S3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2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803-0983</v>
      </c>
      <c r="U392" s="11" t="str" cm="1">
        <f t="array" ref="U392">_xlfn.IFS(
Tableau2[[#This Row],[Is_CreoToOracle]]&lt;&gt;"",INDEX(Tableau_LOTS_2[Description],Tableau2[[#This Row],[Is_CreoToOracle]]),
TRUE,Tableau2[[#This Row],[Name]]
)</f>
        <v>803-0983 - Nut EN1661 M6 STL 8 A2K VDZ</v>
      </c>
      <c r="V392" s="11" cm="1">
        <f t="array" ref="V3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392" s="11" t="str" cm="1">
        <f t="array" aca="1" ref="W3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2" s="11" t="str">
        <f>TRIM(IF(ISNUMBER(SEARCH(" RAL",Tableau2[[#This Row],[Description]])),MID(Tableau2[[#This Row],[Description]],FIND(" RAL",Tableau2[[#This Row],[Description]]),8),""))</f>
        <v/>
      </c>
      <c r="Y392" s="11" t="str" cm="1">
        <f t="array" aca="1" ref="Y3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2" s="11" t="str" cm="1">
        <f t="array" aca="1" ref="Z3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2" s="11" t="str" cm="1">
        <f t="array" ref="AA392">_xlfn.IFS(
Tableau2[[#This Row],[Is_CreoToOracle]]&lt;&gt;"",INDEX(Tableau_LOTS_2[Critique],Tableau2[[#This Row],[Is_CreoToOracle]]),
TRUE,""
)</f>
        <v/>
      </c>
    </row>
    <row r="393" spans="1:27" x14ac:dyDescent="0.25">
      <c r="A393" s="37">
        <v>2</v>
      </c>
      <c r="B393" s="38"/>
      <c r="C393" s="39">
        <v>2</v>
      </c>
      <c r="D393" s="39"/>
      <c r="E393" s="39"/>
      <c r="F393" s="39"/>
      <c r="G393" s="11">
        <v>16</v>
      </c>
      <c r="H393" s="10" t="s">
        <v>2768</v>
      </c>
      <c r="I393" s="49" t="s">
        <v>2769</v>
      </c>
      <c r="J393" s="49" t="s">
        <v>6</v>
      </c>
      <c r="K393" s="49"/>
      <c r="L393" s="49"/>
      <c r="M393" s="11" t="str">
        <f t="shared" si="9"/>
        <v>||</v>
      </c>
      <c r="N393" s="11" t="str" cm="1">
        <f t="array" aca="1" ref="N393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3" s="11" t="str" cm="1">
        <f t="array" aca="1" ref="O393" ca="1">IF(AND(TEXT(INDIRECT(ADDRESS(ROW()+1,COLUMN($N$2))),"0")=TEXT(Tableau2[[#This Row],[Number]],"0"),Tableau2[[#This Row],[Number]]&lt;&gt;Tableau2[[#This Row],[Parent]]),"Assembly","Part")</f>
        <v>Part</v>
      </c>
      <c r="P393" s="11" t="str" cm="1">
        <f t="array" ref="P3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HUA11397</v>
      </c>
      <c r="Q393" s="11" cm="1">
        <f t="array" ref="Q3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R393" s="11" t="str" cm="1">
        <f t="array" aca="1" ref="R393" ca="1">_xlfn.IFS(
  AND(Tableau2[[#This Row],[Category]]="Part",Tableau2[[#This Row],[Is_CreoToOracle]]&lt;&gt;""),INDEX(Tableau_LOTS_2[Gestion SAT],Tableau2[[#This Row],[Is_CreoToOracle]]),
  1,""
  )</f>
        <v>Y</v>
      </c>
      <c r="S393" s="11" t="str" cm="1">
        <f t="array" aca="1" ref="S3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3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HUA11397</v>
      </c>
      <c r="U393" s="11" t="str" cm="1">
        <f t="array" ref="U393">_xlfn.IFS(
Tableau2[[#This Row],[Is_CreoToOracle]]&lt;&gt;"",INDEX(Tableau_LOTS_2[Description],Tableau2[[#This Row],[Is_CreoToOracle]]),
TRUE,Tableau2[[#This Row],[Name]]
)</f>
        <v>HUA11397 - Washer SD CON SPRG M6 x 12mm x 1.2mm A2 INOX</v>
      </c>
      <c r="V393" s="11" cm="1">
        <f t="array" ref="V3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393" s="11" t="str" cm="1">
        <f t="array" aca="1" ref="W3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3" s="11" t="str">
        <f>TRIM(IF(ISNUMBER(SEARCH(" RAL",Tableau2[[#This Row],[Description]])),MID(Tableau2[[#This Row],[Description]],FIND(" RAL",Tableau2[[#This Row],[Description]]),8),""))</f>
        <v/>
      </c>
      <c r="Y393" s="11" t="str" cm="1">
        <f t="array" aca="1" ref="Y3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3" s="11" t="str" cm="1">
        <f t="array" aca="1" ref="Z3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3" s="11" t="str" cm="1">
        <f t="array" ref="AA393">_xlfn.IFS(
Tableau2[[#This Row],[Is_CreoToOracle]]&lt;&gt;"",INDEX(Tableau_LOTS_2[Critique],Tableau2[[#This Row],[Is_CreoToOracle]]),
TRUE,""
)</f>
        <v/>
      </c>
    </row>
    <row r="394" spans="1:27" x14ac:dyDescent="0.25">
      <c r="A394" s="37">
        <v>2</v>
      </c>
      <c r="B394" s="38"/>
      <c r="C394" s="39">
        <v>2</v>
      </c>
      <c r="D394" s="39"/>
      <c r="E394" s="39"/>
      <c r="F394" s="39"/>
      <c r="G394" s="11">
        <v>8</v>
      </c>
      <c r="H394" s="10" t="s">
        <v>2452</v>
      </c>
      <c r="I394" s="49" t="s">
        <v>2453</v>
      </c>
      <c r="J394" s="49" t="s">
        <v>6</v>
      </c>
      <c r="K394" s="49"/>
      <c r="L394" s="49"/>
      <c r="M394" s="11" t="str">
        <f t="shared" si="9"/>
        <v>||</v>
      </c>
      <c r="N394" s="11" t="str" cm="1">
        <f t="array" aca="1" ref="N394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4" s="11" t="str" cm="1">
        <f t="array" aca="1" ref="O394" ca="1">IF(AND(TEXT(INDIRECT(ADDRESS(ROW()+1,COLUMN($N$2))),"0")=TEXT(Tableau2[[#This Row],[Number]],"0"),Tableau2[[#This Row],[Number]]&lt;&gt;Tableau2[[#This Row],[Parent]]),"Assembly","Part")</f>
        <v>Part</v>
      </c>
      <c r="P394" s="11" t="str" cm="1">
        <f t="array" ref="P3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HUA11412</v>
      </c>
      <c r="Q394" s="11" cm="1">
        <f t="array" ref="Q3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1275</v>
      </c>
      <c r="R394" s="11" t="str" cm="1">
        <f t="array" aca="1" ref="R394" ca="1">_xlfn.IFS(
  AND(Tableau2[[#This Row],[Category]]="Part",Tableau2[[#This Row],[Is_CreoToOracle]]&lt;&gt;""),INDEX(Tableau_LOTS_2[Gestion SAT],Tableau2[[#This Row],[Is_CreoToOracle]]),
  1,""
  )</f>
        <v>Y</v>
      </c>
      <c r="S394" s="11" t="str" cm="1">
        <f t="array" aca="1" ref="S3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4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HUA11412</v>
      </c>
      <c r="U394" s="11" t="str" cm="1">
        <f t="array" ref="U394">_xlfn.IFS(
Tableau2[[#This Row],[Is_CreoToOracle]]&lt;&gt;"",INDEX(Tableau_LOTS_2[Description],Tableau2[[#This Row],[Is_CreoToOracle]]),
TRUE,Tableau2[[#This Row],[Name]]
)</f>
        <v>HUA11412 - Nut ISO 4032 M6 STL 8 A2K GALVA</v>
      </c>
      <c r="V394" s="11" cm="1">
        <f t="array" ref="V3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394" s="11" t="str" cm="1">
        <f t="array" aca="1" ref="W3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4" s="11" t="str">
        <f>TRIM(IF(ISNUMBER(SEARCH(" RAL",Tableau2[[#This Row],[Description]])),MID(Tableau2[[#This Row],[Description]],FIND(" RAL",Tableau2[[#This Row],[Description]]),8),""))</f>
        <v/>
      </c>
      <c r="Y394" s="11" t="str" cm="1">
        <f t="array" aca="1" ref="Y3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4" s="11" t="str" cm="1">
        <f t="array" aca="1" ref="Z3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4" s="11" t="str" cm="1">
        <f t="array" ref="AA394">_xlfn.IFS(
Tableau2[[#This Row],[Is_CreoToOracle]]&lt;&gt;"",INDEX(Tableau_LOTS_2[Critique],Tableau2[[#This Row],[Is_CreoToOracle]]),
TRUE,""
)</f>
        <v/>
      </c>
    </row>
    <row r="395" spans="1:27" x14ac:dyDescent="0.25">
      <c r="A395" s="37">
        <v>2</v>
      </c>
      <c r="B395" s="38"/>
      <c r="C395" s="39">
        <v>2</v>
      </c>
      <c r="D395" s="39"/>
      <c r="E395" s="39"/>
      <c r="F395" s="39"/>
      <c r="G395" s="11">
        <v>6</v>
      </c>
      <c r="H395" s="10" t="s">
        <v>2364</v>
      </c>
      <c r="I395" s="49" t="s">
        <v>2365</v>
      </c>
      <c r="J395" s="49" t="s">
        <v>6</v>
      </c>
      <c r="K395" s="49"/>
      <c r="L395" s="49"/>
      <c r="M395" s="11" t="str">
        <f t="shared" si="9"/>
        <v>||</v>
      </c>
      <c r="N395" s="11" t="str" cm="1">
        <f t="array" aca="1" ref="N395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5" s="11" t="str" cm="1">
        <f t="array" aca="1" ref="O395" ca="1">IF(AND(TEXT(INDIRECT(ADDRESS(ROW()+1,COLUMN($N$2))),"0")=TEXT(Tableau2[[#This Row],[Number]],"0"),Tableau2[[#This Row],[Number]]&lt;&gt;Tableau2[[#This Row],[Parent]]),"Assembly","Part")</f>
        <v>Part</v>
      </c>
      <c r="P395" s="11" t="str" cm="1">
        <f t="array" ref="P3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HUA12368</v>
      </c>
      <c r="Q395" s="11" cm="1">
        <f t="array" ref="Q3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1241</v>
      </c>
      <c r="R395" s="11" t="str" cm="1">
        <f t="array" aca="1" ref="R395" ca="1">_xlfn.IFS(
  AND(Tableau2[[#This Row],[Category]]="Part",Tableau2[[#This Row],[Is_CreoToOracle]]&lt;&gt;""),INDEX(Tableau_LOTS_2[Gestion SAT],Tableau2[[#This Row],[Is_CreoToOracle]]),
  1,""
  )</f>
        <v>Y</v>
      </c>
      <c r="S395" s="11" t="str" cm="1">
        <f t="array" aca="1" ref="S3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5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HUA12368</v>
      </c>
      <c r="U395" s="11" t="str" cm="1">
        <f t="array" ref="U395">_xlfn.IFS(
Tableau2[[#This Row],[Is_CreoToOracle]]&lt;&gt;"",INDEX(Tableau_LOTS_2[Description],Tableau2[[#This Row],[Is_CreoToOracle]]),
TRUE,Tableau2[[#This Row],[Name]]
)</f>
        <v>HUA12368 - Screw MSC HXG ISO4017-M6X20-A2K-8_8 ou VDZ STL</v>
      </c>
      <c r="V395" s="11" cm="1">
        <f t="array" ref="V3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395" s="11" t="str" cm="1">
        <f t="array" aca="1" ref="W3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5" s="11" t="str">
        <f>TRIM(IF(ISNUMBER(SEARCH(" RAL",Tableau2[[#This Row],[Description]])),MID(Tableau2[[#This Row],[Description]],FIND(" RAL",Tableau2[[#This Row],[Description]]),8),""))</f>
        <v/>
      </c>
      <c r="Y395" s="11" t="str" cm="1">
        <f t="array" aca="1" ref="Y3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5" s="11" t="str" cm="1">
        <f t="array" aca="1" ref="Z3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5" s="11" t="str" cm="1">
        <f t="array" ref="AA395">_xlfn.IFS(
Tableau2[[#This Row],[Is_CreoToOracle]]&lt;&gt;"",INDEX(Tableau_LOTS_2[Critique],Tableau2[[#This Row],[Is_CreoToOracle]]),
TRUE,""
)</f>
        <v/>
      </c>
    </row>
    <row r="396" spans="1:27" x14ac:dyDescent="0.25">
      <c r="A396" s="37">
        <v>2</v>
      </c>
      <c r="B396" s="38"/>
      <c r="C396" s="39">
        <v>2</v>
      </c>
      <c r="D396" s="39"/>
      <c r="E396" s="39"/>
      <c r="F396" s="39"/>
      <c r="G396" s="11">
        <v>30</v>
      </c>
      <c r="H396" s="10" t="s">
        <v>2207</v>
      </c>
      <c r="I396" s="49" t="s">
        <v>2208</v>
      </c>
      <c r="J396" s="49" t="s">
        <v>6</v>
      </c>
      <c r="K396" s="49"/>
      <c r="L396" s="49"/>
      <c r="M396" s="11" t="str">
        <f t="shared" si="9"/>
        <v>||</v>
      </c>
      <c r="N396" s="11" t="str" cm="1">
        <f t="array" aca="1" ref="N396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6" s="11" t="str" cm="1">
        <f t="array" aca="1" ref="O396" ca="1">IF(AND(TEXT(INDIRECT(ADDRESS(ROW()+1,COLUMN($N$2))),"0")=TEXT(Tableau2[[#This Row],[Number]],"0"),Tableau2[[#This Row],[Number]]&lt;&gt;Tableau2[[#This Row],[Parent]]),"Assembly","Part")</f>
        <v>Part</v>
      </c>
      <c r="P396" s="11" t="str" cm="1">
        <f t="array" ref="P3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HUA12374</v>
      </c>
      <c r="Q396" s="11" cm="1">
        <f t="array" ref="Q3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396" s="11" t="str" cm="1">
        <f t="array" aca="1" ref="R396" ca="1">_xlfn.IFS(
  AND(Tableau2[[#This Row],[Category]]="Part",Tableau2[[#This Row],[Is_CreoToOracle]]&lt;&gt;""),INDEX(Tableau_LOTS_2[Gestion SAT],Tableau2[[#This Row],[Is_CreoToOracle]]),
  1,""
  )</f>
        <v>Y</v>
      </c>
      <c r="S396" s="11" t="str" cm="1">
        <f t="array" aca="1" ref="S3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6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396" s="11" t="str" cm="1">
        <f t="array" ref="U396">_xlfn.IFS(
Tableau2[[#This Row],[Is_CreoToOracle]]&lt;&gt;"",INDEX(Tableau_LOTS_2[Description],Tableau2[[#This Row],[Is_CreoToOracle]]),
TRUE,Tableau2[[#This Row],[Name]]
)</f>
        <v>HUA12374 - Screw MSC HXG ISO4017-M10X30-A2K-8_8 ou VDZ STL</v>
      </c>
      <c r="V396" s="11" cm="1">
        <f t="array" ref="V3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30</v>
      </c>
      <c r="W396" s="11" t="str" cm="1">
        <f t="array" aca="1" ref="W3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6" s="11" t="str">
        <f>TRIM(IF(ISNUMBER(SEARCH(" RAL",Tableau2[[#This Row],[Description]])),MID(Tableau2[[#This Row],[Description]],FIND(" RAL",Tableau2[[#This Row],[Description]]),8),""))</f>
        <v/>
      </c>
      <c r="Y396" s="11" t="str" cm="1">
        <f t="array" aca="1" ref="Y3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6" s="11" t="str" cm="1">
        <f t="array" aca="1" ref="Z3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6" s="11" t="str" cm="1">
        <f t="array" ref="AA396">_xlfn.IFS(
Tableau2[[#This Row],[Is_CreoToOracle]]&lt;&gt;"",INDEX(Tableau_LOTS_2[Critique],Tableau2[[#This Row],[Is_CreoToOracle]]),
TRUE,""
)</f>
        <v/>
      </c>
    </row>
    <row r="397" spans="1:27" x14ac:dyDescent="0.25">
      <c r="A397" s="37">
        <v>2</v>
      </c>
      <c r="B397" s="38"/>
      <c r="C397" s="39">
        <v>2</v>
      </c>
      <c r="D397" s="39"/>
      <c r="E397" s="39"/>
      <c r="F397" s="39"/>
      <c r="G397" s="11">
        <v>21</v>
      </c>
      <c r="H397" s="10" t="s">
        <v>2215</v>
      </c>
      <c r="I397" s="49" t="s">
        <v>2216</v>
      </c>
      <c r="J397" s="49" t="s">
        <v>6</v>
      </c>
      <c r="K397" s="49"/>
      <c r="L397" s="49"/>
      <c r="M397" s="11" t="str">
        <f t="shared" si="9"/>
        <v>||</v>
      </c>
      <c r="N397" s="11" t="str" cm="1">
        <f t="array" aca="1" ref="N397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7" s="11" t="str" cm="1">
        <f t="array" aca="1" ref="O397" ca="1">IF(AND(TEXT(INDIRECT(ADDRESS(ROW()+1,COLUMN($N$2))),"0")=TEXT(Tableau2[[#This Row],[Number]],"0"),Tableau2[[#This Row],[Number]]&lt;&gt;Tableau2[[#This Row],[Parent]]),"Assembly","Part")</f>
        <v>Part</v>
      </c>
      <c r="P397" s="11" t="str" cm="1">
        <f t="array" ref="P3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HUA12375</v>
      </c>
      <c r="Q397" s="11" cm="1">
        <f t="array" ref="Q3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R397" s="11" t="str" cm="1">
        <f t="array" aca="1" ref="R397" ca="1">_xlfn.IFS(
  AND(Tableau2[[#This Row],[Category]]="Part",Tableau2[[#This Row],[Is_CreoToOracle]]&lt;&gt;""),INDEX(Tableau_LOTS_2[Gestion SAT],Tableau2[[#This Row],[Is_CreoToOracle]]),
  1,""
  )</f>
        <v>Y</v>
      </c>
      <c r="S397" s="11" t="str" cm="1">
        <f t="array" aca="1" ref="S3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7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U397" s="11" t="str" cm="1">
        <f t="array" ref="U397">_xlfn.IFS(
Tableau2[[#This Row],[Is_CreoToOracle]]&lt;&gt;"",INDEX(Tableau_LOTS_2[Description],Tableau2[[#This Row],[Is_CreoToOracle]]),
TRUE,Tableau2[[#This Row],[Name]]
)</f>
        <v>HUA12375 - Screw MSC HXG ISO4017-M10X40-A2K-8_8 ou VDZ STL</v>
      </c>
      <c r="V397" s="11" cm="1">
        <f t="array" ref="V3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21</v>
      </c>
      <c r="W397" s="11" t="str" cm="1">
        <f t="array" aca="1" ref="W3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7" s="11" t="str">
        <f>TRIM(IF(ISNUMBER(SEARCH(" RAL",Tableau2[[#This Row],[Description]])),MID(Tableau2[[#This Row],[Description]],FIND(" RAL",Tableau2[[#This Row],[Description]]),8),""))</f>
        <v/>
      </c>
      <c r="Y397" s="11" t="str" cm="1">
        <f t="array" aca="1" ref="Y3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7" s="11" t="str" cm="1">
        <f t="array" aca="1" ref="Z3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7" s="11" t="str" cm="1">
        <f t="array" ref="AA397">_xlfn.IFS(
Tableau2[[#This Row],[Is_CreoToOracle]]&lt;&gt;"",INDEX(Tableau_LOTS_2[Critique],Tableau2[[#This Row],[Is_CreoToOracle]]),
TRUE,""
)</f>
        <v/>
      </c>
    </row>
    <row r="398" spans="1:27" x14ac:dyDescent="0.25">
      <c r="A398" s="37">
        <v>2</v>
      </c>
      <c r="B398" s="38"/>
      <c r="C398" s="39">
        <v>2</v>
      </c>
      <c r="D398" s="39"/>
      <c r="E398" s="39"/>
      <c r="F398" s="39"/>
      <c r="G398" s="11">
        <v>104</v>
      </c>
      <c r="H398" s="10" t="s">
        <v>2752</v>
      </c>
      <c r="I398" s="49" t="s">
        <v>2753</v>
      </c>
      <c r="J398" s="49" t="s">
        <v>6</v>
      </c>
      <c r="K398" s="49"/>
      <c r="L398" s="49"/>
      <c r="M398" s="11" t="str">
        <f t="shared" si="9"/>
        <v>||</v>
      </c>
      <c r="N398" s="11" t="str" cm="1">
        <f t="array" aca="1" ref="N398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8" s="11" t="str" cm="1">
        <f t="array" aca="1" ref="O398" ca="1">IF(AND(TEXT(INDIRECT(ADDRESS(ROW()+1,COLUMN($N$2))),"0")=TEXT(Tableau2[[#This Row],[Number]],"0"),Tableau2[[#This Row],[Number]]&lt;&gt;Tableau2[[#This Row],[Parent]]),"Assembly","Part")</f>
        <v>Part</v>
      </c>
      <c r="P398" s="11" t="str" cm="1">
        <f t="array" ref="P39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HUA12590</v>
      </c>
      <c r="Q398" s="11" cm="1">
        <f t="array" ref="Q39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398" s="11" t="str" cm="1">
        <f t="array" aca="1" ref="R398" ca="1">_xlfn.IFS(
  AND(Tableau2[[#This Row],[Category]]="Part",Tableau2[[#This Row],[Is_CreoToOracle]]&lt;&gt;""),INDEX(Tableau_LOTS_2[Gestion SAT],Tableau2[[#This Row],[Is_CreoToOracle]]),
  1,""
  )</f>
        <v>Y</v>
      </c>
      <c r="S398" s="11" t="str" cm="1">
        <f t="array" aca="1" ref="S39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8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398" s="11" t="str" cm="1">
        <f t="array" ref="U398">_xlfn.IFS(
Tableau2[[#This Row],[Is_CreoToOracle]]&lt;&gt;"",INDEX(Tableau_LOTS_2[Description],Tableau2[[#This Row],[Is_CreoToOracle]]),
TRUE,Tableau2[[#This Row],[Name]]
)</f>
        <v>HUA12590 - Washer SD CON SPRG M10 x 22mm x 1.6mm A2 INOX</v>
      </c>
      <c r="V398" s="11" cm="1">
        <f t="array" ref="V39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104</v>
      </c>
      <c r="W398" s="11" t="str" cm="1">
        <f t="array" aca="1" ref="W39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8" s="11" t="str">
        <f>TRIM(IF(ISNUMBER(SEARCH(" RAL",Tableau2[[#This Row],[Description]])),MID(Tableau2[[#This Row],[Description]],FIND(" RAL",Tableau2[[#This Row],[Description]]),8),""))</f>
        <v/>
      </c>
      <c r="Y398" s="11" t="str" cm="1">
        <f t="array" aca="1" ref="Y39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8" s="11" t="str" cm="1">
        <f t="array" aca="1" ref="Z39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8" s="11" t="str" cm="1">
        <f t="array" ref="AA398">_xlfn.IFS(
Tableau2[[#This Row],[Is_CreoToOracle]]&lt;&gt;"",INDEX(Tableau_LOTS_2[Critique],Tableau2[[#This Row],[Is_CreoToOracle]]),
TRUE,""
)</f>
        <v/>
      </c>
    </row>
    <row r="399" spans="1:27" x14ac:dyDescent="0.25">
      <c r="A399" s="37">
        <v>2</v>
      </c>
      <c r="B399" s="38"/>
      <c r="C399" s="39">
        <v>2</v>
      </c>
      <c r="D399" s="39"/>
      <c r="E399" s="39"/>
      <c r="F399" s="39"/>
      <c r="G399" s="11">
        <v>22</v>
      </c>
      <c r="H399" s="10" t="s">
        <v>2792</v>
      </c>
      <c r="I399" s="49" t="s">
        <v>2793</v>
      </c>
      <c r="J399" s="49" t="s">
        <v>6</v>
      </c>
      <c r="K399" s="49"/>
      <c r="L399" s="49"/>
      <c r="M399" s="11" t="str">
        <f t="shared" si="9"/>
        <v>||</v>
      </c>
      <c r="N399" s="11" t="str" cm="1">
        <f t="array" aca="1" ref="N399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9" s="11" t="str" cm="1">
        <f t="array" aca="1" ref="O399" ca="1">IF(AND(TEXT(INDIRECT(ADDRESS(ROW()+1,COLUMN($N$2))),"0")=TEXT(Tableau2[[#This Row],[Number]],"0"),Tableau2[[#This Row],[Number]]&lt;&gt;Tableau2[[#This Row],[Parent]]),"Assembly","Part")</f>
        <v>Part</v>
      </c>
      <c r="P399" s="11" t="str" cm="1">
        <f t="array" ref="P39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HUA12624</v>
      </c>
      <c r="Q399" s="11" cm="1">
        <f t="array" ref="Q39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1477</v>
      </c>
      <c r="R399" s="11" t="str" cm="1">
        <f t="array" aca="1" ref="R399" ca="1">_xlfn.IFS(
  AND(Tableau2[[#This Row],[Category]]="Part",Tableau2[[#This Row],[Is_CreoToOracle]]&lt;&gt;""),INDEX(Tableau_LOTS_2[Gestion SAT],Tableau2[[#This Row],[Is_CreoToOracle]]),
  1,""
  )</f>
        <v>Y</v>
      </c>
      <c r="S399" s="11" t="str" cm="1">
        <f t="array" aca="1" ref="S39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9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399" s="11" t="str" cm="1">
        <f t="array" ref="U399">_xlfn.IFS(
Tableau2[[#This Row],[Is_CreoToOracle]]&lt;&gt;"",INDEX(Tableau_LOTS_2[Description],Tableau2[[#This Row],[Is_CreoToOracle]]),
TRUE,Tableau2[[#This Row],[Name]]
)</f>
        <v>HUA12624 - Washer PL WSH M6 x 14mm x 1.2mm STL A2K ou VDZ</v>
      </c>
      <c r="V399" s="11" cm="1">
        <f t="array" ref="V39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22</v>
      </c>
      <c r="W399" s="11" t="str" cm="1">
        <f t="array" aca="1" ref="W39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9" s="11" t="str">
        <f>TRIM(IF(ISNUMBER(SEARCH(" RAL",Tableau2[[#This Row],[Description]])),MID(Tableau2[[#This Row],[Description]],FIND(" RAL",Tableau2[[#This Row],[Description]]),8),""))</f>
        <v/>
      </c>
      <c r="Y399" s="11" t="str" cm="1">
        <f t="array" aca="1" ref="Y39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9" s="11" t="str" cm="1">
        <f t="array" aca="1" ref="Z39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9" s="11" t="str" cm="1">
        <f t="array" ref="AA399">_xlfn.IFS(
Tableau2[[#This Row],[Is_CreoToOracle]]&lt;&gt;"",INDEX(Tableau_LOTS_2[Critique],Tableau2[[#This Row],[Is_CreoToOracle]]),
TRUE,""
)</f>
        <v/>
      </c>
    </row>
    <row r="400" spans="1:27" x14ac:dyDescent="0.25">
      <c r="A400" s="37">
        <v>2</v>
      </c>
      <c r="B400" s="38"/>
      <c r="C400" s="39">
        <v>2</v>
      </c>
      <c r="D400" s="39"/>
      <c r="E400" s="39"/>
      <c r="F400" s="39"/>
      <c r="G400" s="11">
        <v>36</v>
      </c>
      <c r="H400" s="10" t="s">
        <v>2796</v>
      </c>
      <c r="I400" s="49" t="s">
        <v>2797</v>
      </c>
      <c r="J400" s="49" t="s">
        <v>6</v>
      </c>
      <c r="K400" s="49"/>
      <c r="L400" s="49"/>
      <c r="M400" s="11" t="str">
        <f t="shared" si="9"/>
        <v>||</v>
      </c>
      <c r="N400" s="11" t="str" cm="1">
        <f t="array" aca="1" ref="N400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0" s="11" t="str" cm="1">
        <f t="array" aca="1" ref="O400" ca="1">IF(AND(TEXT(INDIRECT(ADDRESS(ROW()+1,COLUMN($N$2))),"0")=TEXT(Tableau2[[#This Row],[Number]],"0"),Tableau2[[#This Row],[Number]]&lt;&gt;Tableau2[[#This Row],[Parent]]),"Assembly","Part")</f>
        <v>Part</v>
      </c>
      <c r="P400" s="11" t="str" cm="1">
        <f t="array" ref="P40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HUA12780</v>
      </c>
      <c r="Q400" s="11" cm="1">
        <f t="array" ref="Q40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400" s="11" t="str" cm="1">
        <f t="array" aca="1" ref="R400" ca="1">_xlfn.IFS(
  AND(Tableau2[[#This Row],[Category]]="Part",Tableau2[[#This Row],[Is_CreoToOracle]]&lt;&gt;""),INDEX(Tableau_LOTS_2[Gestion SAT],Tableau2[[#This Row],[Is_CreoToOracle]]),
  1,""
  )</f>
        <v>Y</v>
      </c>
      <c r="S400" s="11" t="str" cm="1">
        <f t="array" aca="1" ref="S40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0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400" s="11" t="str" cm="1">
        <f t="array" ref="U400">_xlfn.IFS(
Tableau2[[#This Row],[Is_CreoToOracle]]&lt;&gt;"",INDEX(Tableau_LOTS_2[Description],Tableau2[[#This Row],[Is_CreoToOracle]]),
TRUE,Tableau2[[#This Row],[Name]]
)</f>
        <v>HUA12780 - Washer PL WSH M8 x 18mm x 1.5mm STL A2K ou VDZ</v>
      </c>
      <c r="V400" s="11" cm="1">
        <f t="array" ref="V40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36</v>
      </c>
      <c r="W400" s="11" t="str" cm="1">
        <f t="array" aca="1" ref="W40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0" s="11" t="str">
        <f>TRIM(IF(ISNUMBER(SEARCH(" RAL",Tableau2[[#This Row],[Description]])),MID(Tableau2[[#This Row],[Description]],FIND(" RAL",Tableau2[[#This Row],[Description]]),8),""))</f>
        <v/>
      </c>
      <c r="Y400" s="11" t="str" cm="1">
        <f t="array" aca="1" ref="Y40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0" s="11" t="str" cm="1">
        <f t="array" aca="1" ref="Z40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0" s="11" t="str" cm="1">
        <f t="array" ref="AA400">_xlfn.IFS(
Tableau2[[#This Row],[Is_CreoToOracle]]&lt;&gt;"",INDEX(Tableau_LOTS_2[Critique],Tableau2[[#This Row],[Is_CreoToOracle]]),
TRUE,""
)</f>
        <v/>
      </c>
    </row>
    <row r="401" spans="1:27" x14ac:dyDescent="0.25">
      <c r="A401" s="37">
        <v>2</v>
      </c>
      <c r="B401" s="38"/>
      <c r="C401" s="39">
        <v>2</v>
      </c>
      <c r="D401" s="39"/>
      <c r="E401" s="39"/>
      <c r="F401" s="39"/>
      <c r="G401" s="11">
        <v>15</v>
      </c>
      <c r="H401" s="10" t="s">
        <v>2203</v>
      </c>
      <c r="I401" s="49" t="s">
        <v>2204</v>
      </c>
      <c r="J401" s="49" t="s">
        <v>6</v>
      </c>
      <c r="K401" s="49"/>
      <c r="L401" s="49"/>
      <c r="M401" s="11" t="str">
        <f t="shared" si="9"/>
        <v>||</v>
      </c>
      <c r="N401" s="11" t="str" cm="1">
        <f t="array" aca="1" ref="N401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1" s="11" t="str" cm="1">
        <f t="array" aca="1" ref="O401" ca="1">IF(AND(TEXT(INDIRECT(ADDRESS(ROW()+1,COLUMN($N$2))),"0")=TEXT(Tableau2[[#This Row],[Number]],"0"),Tableau2[[#This Row],[Number]]&lt;&gt;Tableau2[[#This Row],[Parent]]),"Assembly","Part")</f>
        <v>Part</v>
      </c>
      <c r="P401" s="11" t="str" cm="1">
        <f t="array" ref="P40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HUA13746</v>
      </c>
      <c r="Q401" s="11" cm="1">
        <f t="array" ref="Q40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1191</v>
      </c>
      <c r="R401" s="11" t="str" cm="1">
        <f t="array" aca="1" ref="R401" ca="1">_xlfn.IFS(
  AND(Tableau2[[#This Row],[Category]]="Part",Tableau2[[#This Row],[Is_CreoToOracle]]&lt;&gt;""),INDEX(Tableau_LOTS_2[Gestion SAT],Tableau2[[#This Row],[Is_CreoToOracle]]),
  1,""
  )</f>
        <v>Y</v>
      </c>
      <c r="S401" s="11" t="str" cm="1">
        <f t="array" aca="1" ref="S40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1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HUA13746</v>
      </c>
      <c r="U401" s="11" t="str" cm="1">
        <f t="array" ref="U401">_xlfn.IFS(
Tableau2[[#This Row],[Is_CreoToOracle]]&lt;&gt;"",INDEX(Tableau_LOTS_2[Description],Tableau2[[#This Row],[Is_CreoToOracle]]),
TRUE,Tableau2[[#This Row],[Name]]
)</f>
        <v>HUA13746 - Screw MSC HXG ISO4017-M10X25-A2K-8_8 ou VDZ STL</v>
      </c>
      <c r="V401" s="11" cm="1">
        <f t="array" ref="V40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15</v>
      </c>
      <c r="W401" s="11" t="str" cm="1">
        <f t="array" aca="1" ref="W40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1" s="11" t="str">
        <f>TRIM(IF(ISNUMBER(SEARCH(" RAL",Tableau2[[#This Row],[Description]])),MID(Tableau2[[#This Row],[Description]],FIND(" RAL",Tableau2[[#This Row],[Description]]),8),""))</f>
        <v/>
      </c>
      <c r="Y401" s="11" t="str" cm="1">
        <f t="array" aca="1" ref="Y40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1" s="11" t="str" cm="1">
        <f t="array" aca="1" ref="Z40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1" s="11" t="str" cm="1">
        <f t="array" ref="AA401">_xlfn.IFS(
Tableau2[[#This Row],[Is_CreoToOracle]]&lt;&gt;"",INDEX(Tableau_LOTS_2[Critique],Tableau2[[#This Row],[Is_CreoToOracle]]),
TRUE,""
)</f>
        <v/>
      </c>
    </row>
    <row r="402" spans="1:27" x14ac:dyDescent="0.25">
      <c r="A402" s="37">
        <v>2</v>
      </c>
      <c r="B402" s="38"/>
      <c r="C402" s="39">
        <v>2</v>
      </c>
      <c r="D402" s="39"/>
      <c r="E402" s="39"/>
      <c r="F402" s="39"/>
      <c r="G402" s="11">
        <v>9</v>
      </c>
      <c r="H402" s="10" t="s">
        <v>2211</v>
      </c>
      <c r="I402" s="49" t="s">
        <v>2212</v>
      </c>
      <c r="J402" s="49" t="s">
        <v>6</v>
      </c>
      <c r="K402" s="49"/>
      <c r="L402" s="49"/>
      <c r="M402" s="11" t="str">
        <f t="shared" si="9"/>
        <v>||</v>
      </c>
      <c r="N402" s="11" t="str" cm="1">
        <f t="array" aca="1" ref="N402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2" s="11" t="str" cm="1">
        <f t="array" aca="1" ref="O402" ca="1">IF(AND(TEXT(INDIRECT(ADDRESS(ROW()+1,COLUMN($N$2))),"0")=TEXT(Tableau2[[#This Row],[Number]],"0"),Tableau2[[#This Row],[Number]]&lt;&gt;Tableau2[[#This Row],[Parent]]),"Assembly","Part")</f>
        <v>Part</v>
      </c>
      <c r="P402" s="11" t="str" cm="1">
        <f t="array" ref="P40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HUA13747</v>
      </c>
      <c r="Q402" s="11" cm="1">
        <f t="array" ref="Q40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R402" s="11" t="str" cm="1">
        <f t="array" aca="1" ref="R402" ca="1">_xlfn.IFS(
  AND(Tableau2[[#This Row],[Category]]="Part",Tableau2[[#This Row],[Is_CreoToOracle]]&lt;&gt;""),INDEX(Tableau_LOTS_2[Gestion SAT],Tableau2[[#This Row],[Is_CreoToOracle]]),
  1,""
  )</f>
        <v>Y</v>
      </c>
      <c r="S402" s="11" t="str" cm="1">
        <f t="array" aca="1" ref="S40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2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U402" s="11" t="str" cm="1">
        <f t="array" ref="U402">_xlfn.IFS(
Tableau2[[#This Row],[Is_CreoToOracle]]&lt;&gt;"",INDEX(Tableau_LOTS_2[Description],Tableau2[[#This Row],[Is_CreoToOracle]]),
TRUE,Tableau2[[#This Row],[Name]]
)</f>
        <v>HUA13747 - Screw MSC HXG ISO4017-M10X35-A2K-8_8 ou VDZ STL</v>
      </c>
      <c r="V402" s="11" cm="1">
        <f t="array" ref="V40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402" s="11" t="str" cm="1">
        <f t="array" aca="1" ref="W40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2" s="11" t="str">
        <f>TRIM(IF(ISNUMBER(SEARCH(" RAL",Tableau2[[#This Row],[Description]])),MID(Tableau2[[#This Row],[Description]],FIND(" RAL",Tableau2[[#This Row],[Description]]),8),""))</f>
        <v/>
      </c>
      <c r="Y402" s="11" t="str" cm="1">
        <f t="array" aca="1" ref="Y40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2" s="11" t="str" cm="1">
        <f t="array" aca="1" ref="Z40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2" s="11" t="str" cm="1">
        <f t="array" ref="AA402">_xlfn.IFS(
Tableau2[[#This Row],[Is_CreoToOracle]]&lt;&gt;"",INDEX(Tableau_LOTS_2[Critique],Tableau2[[#This Row],[Is_CreoToOracle]]),
TRUE,""
)</f>
        <v/>
      </c>
    </row>
    <row r="403" spans="1:27" x14ac:dyDescent="0.25">
      <c r="A403" s="37">
        <v>2</v>
      </c>
      <c r="B403" s="38"/>
      <c r="C403" s="39">
        <v>2</v>
      </c>
      <c r="D403" s="39"/>
      <c r="E403" s="39"/>
      <c r="F403" s="39"/>
      <c r="G403" s="11">
        <v>36</v>
      </c>
      <c r="H403" s="10" t="s">
        <v>2408</v>
      </c>
      <c r="I403" s="49" t="s">
        <v>2409</v>
      </c>
      <c r="J403" s="49" t="s">
        <v>6</v>
      </c>
      <c r="K403" s="49"/>
      <c r="L403" s="49"/>
      <c r="M403" s="11" t="str">
        <f t="shared" si="9"/>
        <v>||</v>
      </c>
      <c r="N403" s="11" t="str" cm="1">
        <f t="array" aca="1" ref="N403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3" s="11" t="str" cm="1">
        <f t="array" aca="1" ref="O403" ca="1">IF(AND(TEXT(INDIRECT(ADDRESS(ROW()+1,COLUMN($N$2))),"0")=TEXT(Tableau2[[#This Row],[Number]],"0"),Tableau2[[#This Row],[Number]]&lt;&gt;Tableau2[[#This Row],[Parent]]),"Assembly","Part")</f>
        <v>Part</v>
      </c>
      <c r="P403" s="11" t="str" cm="1">
        <f t="array" ref="P40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HUA14578</v>
      </c>
      <c r="Q403" s="11" cm="1">
        <f t="array" ref="Q40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403" s="11" t="str" cm="1">
        <f t="array" aca="1" ref="R403" ca="1">_xlfn.IFS(
  AND(Tableau2[[#This Row],[Category]]="Part",Tableau2[[#This Row],[Is_CreoToOracle]]&lt;&gt;""),INDEX(Tableau_LOTS_2[Gestion SAT],Tableau2[[#This Row],[Is_CreoToOracle]]),
  1,""
  )</f>
        <v>Y</v>
      </c>
      <c r="S403" s="11" t="str" cm="1">
        <f t="array" aca="1" ref="S40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3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403" s="11" t="str" cm="1">
        <f t="array" ref="U403">_xlfn.IFS(
Tableau2[[#This Row],[Is_CreoToOracle]]&lt;&gt;"",INDEX(Tableau_LOTS_2[Description],Tableau2[[#This Row],[Is_CreoToOracle]]),
TRUE,Tableau2[[#This Row],[Name]]
)</f>
        <v>HUA14578 - Screw MSC HXG ISO4017-M8X30-A2K-8_8 ou VDZ STL</v>
      </c>
      <c r="V403" s="11" cm="1">
        <f t="array" ref="V40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36</v>
      </c>
      <c r="W403" s="11" t="str" cm="1">
        <f t="array" aca="1" ref="W40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3" s="11" t="str">
        <f>TRIM(IF(ISNUMBER(SEARCH(" RAL",Tableau2[[#This Row],[Description]])),MID(Tableau2[[#This Row],[Description]],FIND(" RAL",Tableau2[[#This Row],[Description]]),8),""))</f>
        <v/>
      </c>
      <c r="Y403" s="11" t="str" cm="1">
        <f t="array" aca="1" ref="Y40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3" s="11" t="str" cm="1">
        <f t="array" aca="1" ref="Z40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3" s="11" t="str" cm="1">
        <f t="array" ref="AA403">_xlfn.IFS(
Tableau2[[#This Row],[Is_CreoToOracle]]&lt;&gt;"",INDEX(Tableau_LOTS_2[Critique],Tableau2[[#This Row],[Is_CreoToOracle]]),
TRUE,""
)</f>
        <v/>
      </c>
    </row>
    <row r="404" spans="1:27" x14ac:dyDescent="0.25">
      <c r="A404" s="37">
        <v>2</v>
      </c>
      <c r="B404" s="38"/>
      <c r="C404" s="39">
        <v>2</v>
      </c>
      <c r="D404" s="39"/>
      <c r="E404" s="39"/>
      <c r="F404" s="39"/>
      <c r="G404" s="11">
        <v>39</v>
      </c>
      <c r="H404" s="10" t="s">
        <v>2222</v>
      </c>
      <c r="I404" s="49" t="s">
        <v>2223</v>
      </c>
      <c r="J404" s="49" t="s">
        <v>6</v>
      </c>
      <c r="K404" s="49"/>
      <c r="L404" s="49"/>
      <c r="M404" s="11" t="str">
        <f t="shared" si="9"/>
        <v>||</v>
      </c>
      <c r="N404" s="11" t="str" cm="1">
        <f t="array" aca="1" ref="N404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4" s="11" t="str" cm="1">
        <f t="array" aca="1" ref="O404" ca="1">IF(AND(TEXT(INDIRECT(ADDRESS(ROW()+1,COLUMN($N$2))),"0")=TEXT(Tableau2[[#This Row],[Number]],"0"),Tableau2[[#This Row],[Number]]&lt;&gt;Tableau2[[#This Row],[Parent]]),"Assembly","Part")</f>
        <v>Part</v>
      </c>
      <c r="P404" s="11" t="str" cm="1">
        <f t="array" ref="P40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HUA14600</v>
      </c>
      <c r="Q404" s="11" cm="1">
        <f t="array" ref="Q40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404" s="11" t="str" cm="1">
        <f t="array" aca="1" ref="R404" ca="1">_xlfn.IFS(
  AND(Tableau2[[#This Row],[Category]]="Part",Tableau2[[#This Row],[Is_CreoToOracle]]&lt;&gt;""),INDEX(Tableau_LOTS_2[Gestion SAT],Tableau2[[#This Row],[Is_CreoToOracle]]),
  1,""
  )</f>
        <v>Y</v>
      </c>
      <c r="S404" s="11" t="str" cm="1">
        <f t="array" aca="1" ref="S40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4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404" s="11" t="str" cm="1">
        <f t="array" ref="U404">_xlfn.IFS(
Tableau2[[#This Row],[Is_CreoToOracle]]&lt;&gt;"",INDEX(Tableau_LOTS_2[Description],Tableau2[[#This Row],[Is_CreoToOracle]]),
TRUE,Tableau2[[#This Row],[Name]]
)</f>
        <v>HUA14600 - Screw MSC HXG ISO4017-M10X50-A2K-8_8 ou VDZ STL</v>
      </c>
      <c r="V404" s="11" cm="1">
        <f t="array" ref="V40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39</v>
      </c>
      <c r="W404" s="11" t="str" cm="1">
        <f t="array" aca="1" ref="W40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4" s="11" t="str">
        <f>TRIM(IF(ISNUMBER(SEARCH(" RAL",Tableau2[[#This Row],[Description]])),MID(Tableau2[[#This Row],[Description]],FIND(" RAL",Tableau2[[#This Row],[Description]]),8),""))</f>
        <v/>
      </c>
      <c r="Y404" s="11" t="str" cm="1">
        <f t="array" aca="1" ref="Y40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4" s="11" t="str" cm="1">
        <f t="array" aca="1" ref="Z40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4" s="11" t="str" cm="1">
        <f t="array" ref="AA404">_xlfn.IFS(
Tableau2[[#This Row],[Is_CreoToOracle]]&lt;&gt;"",INDEX(Tableau_LOTS_2[Critique],Tableau2[[#This Row],[Is_CreoToOracle]]),
TRUE,""
)</f>
        <v/>
      </c>
    </row>
    <row r="405" spans="1:27" x14ac:dyDescent="0.25">
      <c r="A405" s="37">
        <v>2</v>
      </c>
      <c r="B405" s="38"/>
      <c r="C405" s="39">
        <v>2</v>
      </c>
      <c r="D405" s="39"/>
      <c r="E405" s="39"/>
      <c r="F405" s="39"/>
      <c r="G405" s="11">
        <v>18</v>
      </c>
      <c r="H405" s="10" t="s">
        <v>2228</v>
      </c>
      <c r="I405" s="49" t="s">
        <v>2229</v>
      </c>
      <c r="J405" s="49" t="s">
        <v>6</v>
      </c>
      <c r="K405" s="49"/>
      <c r="L405" s="49"/>
      <c r="M405" s="11" t="str">
        <f t="shared" si="9"/>
        <v>||</v>
      </c>
      <c r="N405" s="11" t="str" cm="1">
        <f t="array" aca="1" ref="N405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5" s="11" t="str" cm="1">
        <f t="array" aca="1" ref="O405" ca="1">IF(AND(TEXT(INDIRECT(ADDRESS(ROW()+1,COLUMN($N$2))),"0")=TEXT(Tableau2[[#This Row],[Number]],"0"),Tableau2[[#This Row],[Number]]&lt;&gt;Tableau2[[#This Row],[Parent]]),"Assembly","Part")</f>
        <v>Part</v>
      </c>
      <c r="P405" s="11" t="str" cm="1">
        <f t="array" ref="P40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HUA14601</v>
      </c>
      <c r="Q405" s="11" cm="1">
        <f t="array" ref="Q40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405" s="11" t="str" cm="1">
        <f t="array" aca="1" ref="R405" ca="1">_xlfn.IFS(
  AND(Tableau2[[#This Row],[Category]]="Part",Tableau2[[#This Row],[Is_CreoToOracle]]&lt;&gt;""),INDEX(Tableau_LOTS_2[Gestion SAT],Tableau2[[#This Row],[Is_CreoToOracle]]),
  1,""
  )</f>
        <v>Y</v>
      </c>
      <c r="S405" s="11" t="str" cm="1">
        <f t="array" aca="1" ref="S40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5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405" s="11" t="str" cm="1">
        <f t="array" ref="U405">_xlfn.IFS(
Tableau2[[#This Row],[Is_CreoToOracle]]&lt;&gt;"",INDEX(Tableau_LOTS_2[Description],Tableau2[[#This Row],[Is_CreoToOracle]]),
TRUE,Tableau2[[#This Row],[Name]]
)</f>
        <v>HUA14601 - Screw MSC HXG ISO4017-M10X60-A2K-8_8 ou VDZ STL</v>
      </c>
      <c r="V405" s="11" cm="1">
        <f t="array" ref="V40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18</v>
      </c>
      <c r="W405" s="11" t="str" cm="1">
        <f t="array" aca="1" ref="W40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5" s="11" t="str">
        <f>TRIM(IF(ISNUMBER(SEARCH(" RAL",Tableau2[[#This Row],[Description]])),MID(Tableau2[[#This Row],[Description]],FIND(" RAL",Tableau2[[#This Row],[Description]]),8),""))</f>
        <v/>
      </c>
      <c r="Y405" s="11" t="str" cm="1">
        <f t="array" aca="1" ref="Y40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5" s="11" t="str" cm="1">
        <f t="array" aca="1" ref="Z40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5" s="11" t="str" cm="1">
        <f t="array" ref="AA405">_xlfn.IFS(
Tableau2[[#This Row],[Is_CreoToOracle]]&lt;&gt;"",INDEX(Tableau_LOTS_2[Critique],Tableau2[[#This Row],[Is_CreoToOracle]]),
TRUE,""
)</f>
        <v/>
      </c>
    </row>
    <row r="406" spans="1:27" x14ac:dyDescent="0.25">
      <c r="A406" s="37">
        <v>2</v>
      </c>
      <c r="B406" s="38"/>
      <c r="C406" s="39">
        <v>2</v>
      </c>
      <c r="D406" s="39"/>
      <c r="E406" s="39"/>
      <c r="F406" s="39"/>
      <c r="G406" s="11">
        <v>9</v>
      </c>
      <c r="H406" s="10" t="s">
        <v>2238</v>
      </c>
      <c r="I406" s="49" t="s">
        <v>2239</v>
      </c>
      <c r="J406" s="49" t="s">
        <v>6</v>
      </c>
      <c r="K406" s="49"/>
      <c r="L406" s="49"/>
      <c r="M406" s="11" t="str">
        <f t="shared" si="9"/>
        <v>||</v>
      </c>
      <c r="N406" s="11" t="str" cm="1">
        <f t="array" aca="1" ref="N406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6" s="11" t="str" cm="1">
        <f t="array" aca="1" ref="O406" ca="1">IF(AND(TEXT(INDIRECT(ADDRESS(ROW()+1,COLUMN($N$2))),"0")=TEXT(Tableau2[[#This Row],[Number]],"0"),Tableau2[[#This Row],[Number]]&lt;&gt;Tableau2[[#This Row],[Parent]]),"Assembly","Part")</f>
        <v>Part</v>
      </c>
      <c r="P406" s="11" t="str" cm="1">
        <f t="array" ref="P40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HUA14604</v>
      </c>
      <c r="Q406" s="11" cm="1">
        <f t="array" ref="Q40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1201</v>
      </c>
      <c r="R406" s="11" t="str" cm="1">
        <f t="array" aca="1" ref="R406" ca="1">_xlfn.IFS(
  AND(Tableau2[[#This Row],[Category]]="Part",Tableau2[[#This Row],[Is_CreoToOracle]]&lt;&gt;""),INDEX(Tableau_LOTS_2[Gestion SAT],Tableau2[[#This Row],[Is_CreoToOracle]]),
  1,""
  )</f>
        <v>Y</v>
      </c>
      <c r="S406" s="11" t="str" cm="1">
        <f t="array" aca="1" ref="S40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6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HUA14604</v>
      </c>
      <c r="U406" s="11" t="str" cm="1">
        <f t="array" ref="U406">_xlfn.IFS(
Tableau2[[#This Row],[Is_CreoToOracle]]&lt;&gt;"",INDEX(Tableau_LOTS_2[Description],Tableau2[[#This Row],[Is_CreoToOracle]]),
TRUE,Tableau2[[#This Row],[Name]]
)</f>
        <v>HUA14604 - Screw MSC HXG ISO4017-M10X80-A2K-8_8 ou VDZ STL</v>
      </c>
      <c r="V406" s="11" cm="1">
        <f t="array" ref="V40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406" s="11" t="str" cm="1">
        <f t="array" aca="1" ref="W40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6" s="11" t="str">
        <f>TRIM(IF(ISNUMBER(SEARCH(" RAL",Tableau2[[#This Row],[Description]])),MID(Tableau2[[#This Row],[Description]],FIND(" RAL",Tableau2[[#This Row],[Description]]),8),""))</f>
        <v/>
      </c>
      <c r="Y406" s="11" t="str" cm="1">
        <f t="array" aca="1" ref="Y40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6" s="11" t="str" cm="1">
        <f t="array" aca="1" ref="Z40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6" s="11" t="str" cm="1">
        <f t="array" ref="AA406">_xlfn.IFS(
Tableau2[[#This Row],[Is_CreoToOracle]]&lt;&gt;"",INDEX(Tableau_LOTS_2[Critique],Tableau2[[#This Row],[Is_CreoToOracle]]),
TRUE,""
)</f>
        <v/>
      </c>
    </row>
  </sheetData>
  <phoneticPr fontId="1" type="noConversion"/>
  <pageMargins left="0.25" right="0.25" top="0.75" bottom="0.75" header="0.3" footer="0.3"/>
  <pageSetup paperSize="9" scale="26" fitToHeight="0" orientation="portrait" cellComments="atEnd" r:id="rId1"/>
  <headerFooter>
    <oddFooter>&amp;C&amp;1#&amp;"Arial"&amp;6&amp;K626469Internal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17B2-6B95-456E-B8FA-76E1D4C93241}">
  <sheetPr codeName="Feuil4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landscape" r:id="rId1"/>
  <headerFooter>
    <oddFooter>&amp;C&amp;1#&amp;"Arial"&amp;6&amp;K626469Internal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BC74-F7AB-40E2-B9E5-B49E0E32709B}">
  <sheetPr codeName="Feuil2"/>
  <dimension ref="A1:L1792"/>
  <sheetViews>
    <sheetView topLeftCell="A2" workbookViewId="0">
      <selection activeCell="A2" sqref="A2:I508"/>
    </sheetView>
  </sheetViews>
  <sheetFormatPr defaultColWidth="11.42578125" defaultRowHeight="15" x14ac:dyDescent="0.25"/>
  <cols>
    <col min="1" max="2" width="33.42578125" bestFit="1" customWidth="1"/>
    <col min="3" max="3" width="81.140625" bestFit="1" customWidth="1"/>
    <col min="4" max="4" width="14.5703125" bestFit="1" customWidth="1"/>
    <col min="5" max="5" width="8.7109375" bestFit="1" customWidth="1"/>
    <col min="6" max="6" width="10.42578125" bestFit="1" customWidth="1"/>
    <col min="7" max="7" width="18.7109375" bestFit="1" customWidth="1"/>
    <col min="8" max="8" width="26" bestFit="1" customWidth="1"/>
    <col min="9" max="9" width="12.85546875" bestFit="1" customWidth="1"/>
    <col min="10" max="10" width="14" bestFit="1" customWidth="1"/>
    <col min="11" max="11" width="24.140625" bestFit="1" customWidth="1"/>
    <col min="12" max="12" width="14.28515625" bestFit="1" customWidth="1"/>
    <col min="13" max="13" width="18.5703125" bestFit="1" customWidth="1"/>
    <col min="14" max="14" width="17.140625" bestFit="1" customWidth="1"/>
    <col min="15" max="15" width="24.7109375" bestFit="1" customWidth="1"/>
    <col min="16" max="18" width="11.7109375" bestFit="1" customWidth="1"/>
  </cols>
  <sheetData>
    <row r="1" spans="1:12" x14ac:dyDescent="0.25">
      <c r="A1" t="s">
        <v>25</v>
      </c>
      <c r="B1" t="s">
        <v>26</v>
      </c>
      <c r="C1" t="s">
        <v>9</v>
      </c>
      <c r="D1" t="s">
        <v>27</v>
      </c>
      <c r="E1" t="s">
        <v>28</v>
      </c>
      <c r="F1" t="s">
        <v>4435</v>
      </c>
      <c r="G1" t="s">
        <v>29</v>
      </c>
      <c r="H1" t="s">
        <v>30</v>
      </c>
      <c r="I1" t="s">
        <v>31</v>
      </c>
      <c r="J1" t="s">
        <v>32</v>
      </c>
      <c r="K1" t="s">
        <v>24</v>
      </c>
      <c r="L1" t="s">
        <v>33</v>
      </c>
    </row>
    <row r="2" spans="1:12" x14ac:dyDescent="0.25">
      <c r="A2" s="1" t="s">
        <v>34</v>
      </c>
      <c r="B2" t="s">
        <v>34</v>
      </c>
      <c r="C2" s="1" t="s">
        <v>35</v>
      </c>
      <c r="D2">
        <v>1</v>
      </c>
      <c r="E2">
        <v>1</v>
      </c>
      <c r="F2" t="s">
        <v>37</v>
      </c>
      <c r="G2" s="1" t="s">
        <v>36</v>
      </c>
      <c r="H2" t="s">
        <v>34</v>
      </c>
      <c r="I2">
        <v>1</v>
      </c>
      <c r="J2" s="1" t="s">
        <v>37</v>
      </c>
      <c r="L2" t="s">
        <v>38</v>
      </c>
    </row>
    <row r="3" spans="1:12" x14ac:dyDescent="0.25">
      <c r="A3" s="1" t="s">
        <v>3750</v>
      </c>
      <c r="B3" t="s">
        <v>3750</v>
      </c>
      <c r="C3" s="1" t="s">
        <v>3751</v>
      </c>
      <c r="D3">
        <v>1</v>
      </c>
      <c r="E3">
        <v>1</v>
      </c>
      <c r="F3" t="s">
        <v>4436</v>
      </c>
      <c r="G3" s="1" t="s">
        <v>36</v>
      </c>
      <c r="H3" t="s">
        <v>3750</v>
      </c>
      <c r="I3">
        <v>1</v>
      </c>
      <c r="J3" s="1" t="s">
        <v>37</v>
      </c>
      <c r="L3" t="s">
        <v>41</v>
      </c>
    </row>
    <row r="4" spans="1:12" x14ac:dyDescent="0.25">
      <c r="A4" s="1" t="s">
        <v>39</v>
      </c>
      <c r="B4" t="s">
        <v>39</v>
      </c>
      <c r="C4" s="1" t="s">
        <v>40</v>
      </c>
      <c r="D4">
        <v>1</v>
      </c>
      <c r="E4">
        <v>1</v>
      </c>
      <c r="F4" t="s">
        <v>37</v>
      </c>
      <c r="G4" s="1" t="s">
        <v>36</v>
      </c>
      <c r="H4" t="s">
        <v>39</v>
      </c>
      <c r="I4">
        <v>1</v>
      </c>
      <c r="J4" s="1" t="s">
        <v>37</v>
      </c>
      <c r="L4" t="s">
        <v>44</v>
      </c>
    </row>
    <row r="5" spans="1:12" x14ac:dyDescent="0.25">
      <c r="A5" s="1" t="s">
        <v>4339</v>
      </c>
      <c r="B5" t="s">
        <v>4339</v>
      </c>
      <c r="C5" s="1" t="s">
        <v>43</v>
      </c>
      <c r="D5">
        <v>0</v>
      </c>
      <c r="E5">
        <v>0</v>
      </c>
      <c r="F5" t="s">
        <v>37</v>
      </c>
      <c r="G5" s="1" t="s">
        <v>36</v>
      </c>
      <c r="I5">
        <v>0</v>
      </c>
      <c r="J5" s="1" t="s">
        <v>37</v>
      </c>
      <c r="L5" t="s">
        <v>46</v>
      </c>
    </row>
    <row r="6" spans="1:12" x14ac:dyDescent="0.25">
      <c r="A6" s="1" t="s">
        <v>42</v>
      </c>
      <c r="C6" s="1" t="s">
        <v>43</v>
      </c>
      <c r="D6">
        <v>0</v>
      </c>
      <c r="E6">
        <v>0</v>
      </c>
      <c r="F6" t="s">
        <v>37</v>
      </c>
      <c r="G6" s="1" t="s">
        <v>36</v>
      </c>
      <c r="I6">
        <v>0</v>
      </c>
      <c r="J6" s="1" t="s">
        <v>37</v>
      </c>
      <c r="L6" t="s">
        <v>49</v>
      </c>
    </row>
    <row r="7" spans="1:12" x14ac:dyDescent="0.25">
      <c r="A7" s="1" t="s">
        <v>45</v>
      </c>
      <c r="C7" s="1" t="s">
        <v>43</v>
      </c>
      <c r="D7">
        <v>0</v>
      </c>
      <c r="E7">
        <v>0</v>
      </c>
      <c r="F7" t="s">
        <v>37</v>
      </c>
      <c r="G7" s="1" t="s">
        <v>36</v>
      </c>
      <c r="I7">
        <v>0</v>
      </c>
      <c r="J7" s="1" t="s">
        <v>37</v>
      </c>
      <c r="L7" t="s">
        <v>52</v>
      </c>
    </row>
    <row r="8" spans="1:12" x14ac:dyDescent="0.25">
      <c r="A8" s="1" t="s">
        <v>47</v>
      </c>
      <c r="B8">
        <v>33640</v>
      </c>
      <c r="C8" s="1" t="s">
        <v>48</v>
      </c>
      <c r="D8">
        <v>1</v>
      </c>
      <c r="E8">
        <v>1</v>
      </c>
      <c r="F8" t="s">
        <v>37</v>
      </c>
      <c r="G8" s="1" t="s">
        <v>36</v>
      </c>
      <c r="H8">
        <v>33640</v>
      </c>
      <c r="I8">
        <v>1</v>
      </c>
      <c r="J8" s="1" t="s">
        <v>37</v>
      </c>
      <c r="L8" t="s">
        <v>55</v>
      </c>
    </row>
    <row r="9" spans="1:12" x14ac:dyDescent="0.25">
      <c r="A9" s="1" t="s">
        <v>50</v>
      </c>
      <c r="B9">
        <v>33642</v>
      </c>
      <c r="C9" s="1" t="s">
        <v>51</v>
      </c>
      <c r="D9">
        <v>3</v>
      </c>
      <c r="E9">
        <v>1</v>
      </c>
      <c r="F9" t="s">
        <v>37</v>
      </c>
      <c r="G9" s="1" t="s">
        <v>36</v>
      </c>
      <c r="H9">
        <v>33642</v>
      </c>
      <c r="I9">
        <v>3</v>
      </c>
      <c r="J9" s="1" t="s">
        <v>37</v>
      </c>
      <c r="L9" t="s">
        <v>58</v>
      </c>
    </row>
    <row r="10" spans="1:12" x14ac:dyDescent="0.25">
      <c r="A10" s="1" t="s">
        <v>53</v>
      </c>
      <c r="B10" t="s">
        <v>53</v>
      </c>
      <c r="C10" s="1" t="s">
        <v>54</v>
      </c>
      <c r="D10">
        <v>1</v>
      </c>
      <c r="E10">
        <v>1</v>
      </c>
      <c r="F10" t="s">
        <v>37</v>
      </c>
      <c r="G10" s="1" t="s">
        <v>36</v>
      </c>
      <c r="I10">
        <v>1</v>
      </c>
      <c r="J10" s="1" t="s">
        <v>37</v>
      </c>
      <c r="L10" t="s">
        <v>61</v>
      </c>
    </row>
    <row r="11" spans="1:12" x14ac:dyDescent="0.25">
      <c r="A11" s="1" t="s">
        <v>56</v>
      </c>
      <c r="B11">
        <v>33644</v>
      </c>
      <c r="C11" s="1" t="s">
        <v>57</v>
      </c>
      <c r="D11">
        <v>3</v>
      </c>
      <c r="E11">
        <v>1</v>
      </c>
      <c r="F11" t="s">
        <v>37</v>
      </c>
      <c r="G11" s="1" t="s">
        <v>36</v>
      </c>
      <c r="H11">
        <v>33644</v>
      </c>
      <c r="I11">
        <v>3</v>
      </c>
      <c r="J11" s="1" t="s">
        <v>37</v>
      </c>
      <c r="L11" t="s">
        <v>64</v>
      </c>
    </row>
    <row r="12" spans="1:12" x14ac:dyDescent="0.25">
      <c r="A12" s="1" t="s">
        <v>59</v>
      </c>
      <c r="B12" t="s">
        <v>59</v>
      </c>
      <c r="C12" s="1" t="s">
        <v>60</v>
      </c>
      <c r="D12">
        <v>4</v>
      </c>
      <c r="E12">
        <v>1</v>
      </c>
      <c r="F12" t="s">
        <v>37</v>
      </c>
      <c r="G12" s="1" t="s">
        <v>36</v>
      </c>
      <c r="I12">
        <v>4</v>
      </c>
      <c r="J12" s="1" t="s">
        <v>37</v>
      </c>
      <c r="L12" t="s">
        <v>68</v>
      </c>
    </row>
    <row r="13" spans="1:12" x14ac:dyDescent="0.25">
      <c r="A13" s="1" t="s">
        <v>62</v>
      </c>
      <c r="B13">
        <v>33659</v>
      </c>
      <c r="C13" s="1" t="s">
        <v>63</v>
      </c>
      <c r="D13">
        <v>1</v>
      </c>
      <c r="E13">
        <v>1</v>
      </c>
      <c r="F13" t="s">
        <v>4436</v>
      </c>
      <c r="G13" s="1" t="s">
        <v>36</v>
      </c>
      <c r="I13">
        <v>1</v>
      </c>
      <c r="J13" s="1" t="s">
        <v>37</v>
      </c>
      <c r="L13" t="s">
        <v>72</v>
      </c>
    </row>
    <row r="14" spans="1:12" x14ac:dyDescent="0.25">
      <c r="A14" s="1" t="s">
        <v>3778</v>
      </c>
      <c r="B14" t="s">
        <v>3778</v>
      </c>
      <c r="C14" s="1" t="s">
        <v>3779</v>
      </c>
      <c r="D14">
        <v>1</v>
      </c>
      <c r="E14">
        <v>1</v>
      </c>
      <c r="F14" t="s">
        <v>37</v>
      </c>
      <c r="G14" s="1" t="s">
        <v>67</v>
      </c>
      <c r="H14" t="s">
        <v>3778</v>
      </c>
      <c r="I14">
        <v>1</v>
      </c>
      <c r="J14" s="1" t="s">
        <v>37</v>
      </c>
      <c r="L14" t="s">
        <v>76</v>
      </c>
    </row>
    <row r="15" spans="1:12" x14ac:dyDescent="0.25">
      <c r="A15" s="1" t="s">
        <v>65</v>
      </c>
      <c r="B15">
        <v>66074</v>
      </c>
      <c r="C15" s="1" t="s">
        <v>66</v>
      </c>
      <c r="D15">
        <v>1</v>
      </c>
      <c r="E15">
        <v>1</v>
      </c>
      <c r="F15" t="s">
        <v>37</v>
      </c>
      <c r="G15" s="1" t="s">
        <v>67</v>
      </c>
      <c r="H15">
        <v>66074</v>
      </c>
      <c r="I15">
        <v>1</v>
      </c>
      <c r="J15" s="1" t="s">
        <v>37</v>
      </c>
      <c r="L15" t="s">
        <v>79</v>
      </c>
    </row>
    <row r="16" spans="1:12" x14ac:dyDescent="0.25">
      <c r="A16" s="1" t="s">
        <v>69</v>
      </c>
      <c r="B16" t="s">
        <v>3791</v>
      </c>
      <c r="C16" s="1" t="s">
        <v>70</v>
      </c>
      <c r="D16">
        <v>1</v>
      </c>
      <c r="E16">
        <v>1</v>
      </c>
      <c r="F16" t="s">
        <v>4436</v>
      </c>
      <c r="G16" s="1" t="s">
        <v>71</v>
      </c>
      <c r="H16" t="s">
        <v>69</v>
      </c>
      <c r="I16">
        <v>1</v>
      </c>
      <c r="J16" s="1" t="s">
        <v>37</v>
      </c>
      <c r="L16" t="s">
        <v>83</v>
      </c>
    </row>
    <row r="17" spans="1:12" x14ac:dyDescent="0.25">
      <c r="A17" s="1" t="s">
        <v>73</v>
      </c>
      <c r="B17" t="s">
        <v>74</v>
      </c>
      <c r="C17" s="1" t="s">
        <v>75</v>
      </c>
      <c r="D17">
        <v>1</v>
      </c>
      <c r="E17">
        <v>1</v>
      </c>
      <c r="F17" t="s">
        <v>37</v>
      </c>
      <c r="G17" s="1" t="s">
        <v>36</v>
      </c>
      <c r="H17" t="s">
        <v>74</v>
      </c>
      <c r="I17">
        <v>1</v>
      </c>
      <c r="J17" s="1" t="s">
        <v>37</v>
      </c>
      <c r="L17" t="s">
        <v>88</v>
      </c>
    </row>
    <row r="18" spans="1:12" x14ac:dyDescent="0.25">
      <c r="A18" s="1" t="s">
        <v>4340</v>
      </c>
      <c r="B18">
        <v>548400</v>
      </c>
      <c r="C18" s="1" t="s">
        <v>4341</v>
      </c>
      <c r="D18">
        <v>1</v>
      </c>
      <c r="E18">
        <v>1</v>
      </c>
      <c r="F18" t="s">
        <v>37</v>
      </c>
      <c r="G18" s="1" t="s">
        <v>82</v>
      </c>
      <c r="I18">
        <v>1</v>
      </c>
      <c r="J18" s="1" t="s">
        <v>37</v>
      </c>
      <c r="L18" t="s">
        <v>92</v>
      </c>
    </row>
    <row r="19" spans="1:12" x14ac:dyDescent="0.25">
      <c r="A19" s="1" t="s">
        <v>4343</v>
      </c>
      <c r="B19">
        <v>548410</v>
      </c>
      <c r="C19" s="1" t="s">
        <v>4344</v>
      </c>
      <c r="D19">
        <v>1</v>
      </c>
      <c r="E19">
        <v>1</v>
      </c>
      <c r="F19" t="s">
        <v>37</v>
      </c>
      <c r="G19" s="1" t="s">
        <v>82</v>
      </c>
      <c r="I19">
        <v>1</v>
      </c>
      <c r="J19" s="1" t="s">
        <v>37</v>
      </c>
      <c r="L19" t="s">
        <v>95</v>
      </c>
    </row>
    <row r="20" spans="1:12" x14ac:dyDescent="0.25">
      <c r="A20" s="1" t="s">
        <v>4345</v>
      </c>
      <c r="B20">
        <v>548420</v>
      </c>
      <c r="C20" s="1" t="s">
        <v>4346</v>
      </c>
      <c r="D20">
        <v>1</v>
      </c>
      <c r="E20">
        <v>1</v>
      </c>
      <c r="F20" t="s">
        <v>37</v>
      </c>
      <c r="G20" s="1" t="s">
        <v>82</v>
      </c>
      <c r="I20">
        <v>1</v>
      </c>
      <c r="J20" s="1" t="s">
        <v>37</v>
      </c>
      <c r="L20" t="s">
        <v>100</v>
      </c>
    </row>
    <row r="21" spans="1:12" x14ac:dyDescent="0.25">
      <c r="A21" s="1" t="s">
        <v>4349</v>
      </c>
      <c r="B21">
        <v>548430</v>
      </c>
      <c r="C21" s="1" t="s">
        <v>4350</v>
      </c>
      <c r="D21">
        <v>1</v>
      </c>
      <c r="E21">
        <v>1</v>
      </c>
      <c r="F21" t="s">
        <v>37</v>
      </c>
      <c r="G21" s="1" t="s">
        <v>82</v>
      </c>
      <c r="I21">
        <v>1</v>
      </c>
      <c r="J21" s="1" t="s">
        <v>37</v>
      </c>
      <c r="L21" t="s">
        <v>103</v>
      </c>
    </row>
    <row r="22" spans="1:12" x14ac:dyDescent="0.25">
      <c r="A22" s="1" t="s">
        <v>4351</v>
      </c>
      <c r="B22">
        <v>548470</v>
      </c>
      <c r="C22" s="1" t="s">
        <v>4352</v>
      </c>
      <c r="D22">
        <v>1</v>
      </c>
      <c r="E22">
        <v>1</v>
      </c>
      <c r="F22" t="s">
        <v>37</v>
      </c>
      <c r="G22" s="1" t="s">
        <v>82</v>
      </c>
      <c r="I22">
        <v>1</v>
      </c>
      <c r="J22" s="1" t="s">
        <v>37</v>
      </c>
      <c r="L22" t="s">
        <v>106</v>
      </c>
    </row>
    <row r="23" spans="1:12" x14ac:dyDescent="0.25">
      <c r="A23" s="1" t="s">
        <v>4354</v>
      </c>
      <c r="B23">
        <v>548480</v>
      </c>
      <c r="C23" s="1" t="s">
        <v>4355</v>
      </c>
      <c r="D23">
        <v>1</v>
      </c>
      <c r="E23">
        <v>1</v>
      </c>
      <c r="F23" t="s">
        <v>37</v>
      </c>
      <c r="G23" s="1" t="s">
        <v>82</v>
      </c>
      <c r="I23">
        <v>1</v>
      </c>
      <c r="J23" s="1" t="s">
        <v>37</v>
      </c>
      <c r="L23" t="s">
        <v>110</v>
      </c>
    </row>
    <row r="24" spans="1:12" x14ac:dyDescent="0.25">
      <c r="A24" s="1" t="s">
        <v>4357</v>
      </c>
      <c r="B24">
        <v>548490</v>
      </c>
      <c r="C24" s="1" t="s">
        <v>4358</v>
      </c>
      <c r="D24">
        <v>1</v>
      </c>
      <c r="E24">
        <v>1</v>
      </c>
      <c r="F24" t="s">
        <v>37</v>
      </c>
      <c r="G24" s="1" t="s">
        <v>82</v>
      </c>
      <c r="I24">
        <v>1</v>
      </c>
      <c r="J24" s="1" t="s">
        <v>37</v>
      </c>
      <c r="L24" t="s">
        <v>114</v>
      </c>
    </row>
    <row r="25" spans="1:12" x14ac:dyDescent="0.25">
      <c r="A25" s="1" t="s">
        <v>4360</v>
      </c>
      <c r="B25">
        <v>548500</v>
      </c>
      <c r="C25" s="1" t="s">
        <v>4361</v>
      </c>
      <c r="D25">
        <v>1</v>
      </c>
      <c r="E25">
        <v>1</v>
      </c>
      <c r="F25" t="s">
        <v>37</v>
      </c>
      <c r="G25" s="1" t="s">
        <v>82</v>
      </c>
      <c r="I25">
        <v>1</v>
      </c>
      <c r="J25" s="1" t="s">
        <v>37</v>
      </c>
      <c r="L25" t="s">
        <v>117</v>
      </c>
    </row>
    <row r="26" spans="1:12" x14ac:dyDescent="0.25">
      <c r="A26" s="1" t="s">
        <v>4363</v>
      </c>
      <c r="B26">
        <v>548510</v>
      </c>
      <c r="C26" s="1" t="s">
        <v>4364</v>
      </c>
      <c r="D26">
        <v>1</v>
      </c>
      <c r="E26">
        <v>1</v>
      </c>
      <c r="F26" t="s">
        <v>37</v>
      </c>
      <c r="G26" s="1" t="s">
        <v>82</v>
      </c>
      <c r="I26">
        <v>1</v>
      </c>
      <c r="J26" s="1" t="s">
        <v>37</v>
      </c>
      <c r="L26" t="s">
        <v>121</v>
      </c>
    </row>
    <row r="27" spans="1:12" x14ac:dyDescent="0.25">
      <c r="A27" s="1" t="s">
        <v>4369</v>
      </c>
      <c r="B27">
        <v>548511</v>
      </c>
      <c r="C27" s="1" t="s">
        <v>4370</v>
      </c>
      <c r="D27">
        <v>1</v>
      </c>
      <c r="E27">
        <v>1</v>
      </c>
      <c r="F27" t="s">
        <v>37</v>
      </c>
      <c r="G27" s="1" t="s">
        <v>82</v>
      </c>
      <c r="I27">
        <v>1</v>
      </c>
      <c r="J27" s="1" t="s">
        <v>37</v>
      </c>
      <c r="L27" t="s">
        <v>125</v>
      </c>
    </row>
    <row r="28" spans="1:12" x14ac:dyDescent="0.25">
      <c r="A28" s="1" t="s">
        <v>4366</v>
      </c>
      <c r="B28">
        <v>548520</v>
      </c>
      <c r="C28" s="1" t="s">
        <v>4367</v>
      </c>
      <c r="D28">
        <v>1</v>
      </c>
      <c r="E28">
        <v>1</v>
      </c>
      <c r="F28" t="s">
        <v>37</v>
      </c>
      <c r="G28" s="1" t="s">
        <v>82</v>
      </c>
      <c r="I28">
        <v>1</v>
      </c>
      <c r="J28" s="1" t="s">
        <v>37</v>
      </c>
      <c r="L28" t="s">
        <v>126</v>
      </c>
    </row>
    <row r="29" spans="1:12" x14ac:dyDescent="0.25">
      <c r="A29" s="1" t="s">
        <v>4372</v>
      </c>
      <c r="B29">
        <v>548530</v>
      </c>
      <c r="C29" s="1" t="s">
        <v>4373</v>
      </c>
      <c r="D29">
        <v>1</v>
      </c>
      <c r="E29">
        <v>1</v>
      </c>
      <c r="F29" t="s">
        <v>37</v>
      </c>
      <c r="G29" s="1" t="s">
        <v>82</v>
      </c>
      <c r="I29">
        <v>1</v>
      </c>
      <c r="J29" s="1" t="s">
        <v>37</v>
      </c>
      <c r="L29" t="s">
        <v>128</v>
      </c>
    </row>
    <row r="30" spans="1:12" x14ac:dyDescent="0.25">
      <c r="A30" s="1" t="s">
        <v>4381</v>
      </c>
      <c r="B30">
        <v>548560</v>
      </c>
      <c r="C30" s="1" t="s">
        <v>4382</v>
      </c>
      <c r="D30">
        <v>1</v>
      </c>
      <c r="E30">
        <v>1</v>
      </c>
      <c r="F30" t="s">
        <v>37</v>
      </c>
      <c r="G30" s="1" t="s">
        <v>82</v>
      </c>
      <c r="I30">
        <v>1</v>
      </c>
      <c r="J30" s="1" t="s">
        <v>37</v>
      </c>
      <c r="L30" t="s">
        <v>131</v>
      </c>
    </row>
    <row r="31" spans="1:12" x14ac:dyDescent="0.25">
      <c r="A31" s="1" t="s">
        <v>4384</v>
      </c>
      <c r="B31">
        <v>548570</v>
      </c>
      <c r="C31" s="1" t="s">
        <v>4385</v>
      </c>
      <c r="D31">
        <v>1</v>
      </c>
      <c r="E31">
        <v>1</v>
      </c>
      <c r="F31" t="s">
        <v>37</v>
      </c>
      <c r="G31" s="1" t="s">
        <v>82</v>
      </c>
      <c r="I31">
        <v>1</v>
      </c>
      <c r="J31" s="1" t="s">
        <v>37</v>
      </c>
      <c r="L31" t="s">
        <v>133</v>
      </c>
    </row>
    <row r="32" spans="1:12" x14ac:dyDescent="0.25">
      <c r="A32" s="1" t="s">
        <v>4387</v>
      </c>
      <c r="B32">
        <v>548580</v>
      </c>
      <c r="C32" s="1" t="s">
        <v>4388</v>
      </c>
      <c r="D32">
        <v>1</v>
      </c>
      <c r="E32">
        <v>1</v>
      </c>
      <c r="F32" t="s">
        <v>37</v>
      </c>
      <c r="G32" s="1" t="s">
        <v>82</v>
      </c>
      <c r="I32">
        <v>1</v>
      </c>
      <c r="J32" s="1" t="s">
        <v>37</v>
      </c>
      <c r="L32" t="s">
        <v>137</v>
      </c>
    </row>
    <row r="33" spans="1:12" x14ac:dyDescent="0.25">
      <c r="A33" s="1" t="s">
        <v>4392</v>
      </c>
      <c r="B33">
        <v>548581</v>
      </c>
      <c r="C33" s="1" t="s">
        <v>4393</v>
      </c>
      <c r="D33">
        <v>1</v>
      </c>
      <c r="E33">
        <v>1</v>
      </c>
      <c r="F33" t="s">
        <v>37</v>
      </c>
      <c r="G33" s="1" t="s">
        <v>82</v>
      </c>
      <c r="I33">
        <v>1</v>
      </c>
      <c r="J33" s="1" t="s">
        <v>37</v>
      </c>
      <c r="L33" t="s">
        <v>140</v>
      </c>
    </row>
    <row r="34" spans="1:12" x14ac:dyDescent="0.25">
      <c r="A34" s="1" t="s">
        <v>4390</v>
      </c>
      <c r="B34">
        <v>548590</v>
      </c>
      <c r="C34" s="1" t="s">
        <v>4391</v>
      </c>
      <c r="D34">
        <v>1</v>
      </c>
      <c r="E34">
        <v>1</v>
      </c>
      <c r="F34" t="s">
        <v>37</v>
      </c>
      <c r="G34" s="1" t="s">
        <v>82</v>
      </c>
      <c r="I34">
        <v>1</v>
      </c>
      <c r="J34" s="1" t="s">
        <v>37</v>
      </c>
      <c r="L34" t="s">
        <v>144</v>
      </c>
    </row>
    <row r="35" spans="1:12" x14ac:dyDescent="0.25">
      <c r="A35" s="1" t="s">
        <v>4394</v>
      </c>
      <c r="B35">
        <v>548600</v>
      </c>
      <c r="C35" s="1" t="s">
        <v>4395</v>
      </c>
      <c r="D35">
        <v>1</v>
      </c>
      <c r="E35">
        <v>1</v>
      </c>
      <c r="F35" t="s">
        <v>37</v>
      </c>
      <c r="G35" s="1" t="s">
        <v>82</v>
      </c>
      <c r="I35">
        <v>1</v>
      </c>
      <c r="J35" s="1" t="s">
        <v>37</v>
      </c>
      <c r="L35" t="s">
        <v>147</v>
      </c>
    </row>
    <row r="36" spans="1:12" x14ac:dyDescent="0.25">
      <c r="A36" s="1" t="s">
        <v>4397</v>
      </c>
      <c r="B36">
        <v>548602</v>
      </c>
      <c r="C36" s="1" t="s">
        <v>4398</v>
      </c>
      <c r="D36">
        <v>1</v>
      </c>
      <c r="E36">
        <v>1</v>
      </c>
      <c r="F36" t="s">
        <v>37</v>
      </c>
      <c r="G36" s="1" t="s">
        <v>82</v>
      </c>
      <c r="I36">
        <v>1</v>
      </c>
      <c r="J36" s="1" t="s">
        <v>37</v>
      </c>
      <c r="L36" t="s">
        <v>151</v>
      </c>
    </row>
    <row r="37" spans="1:12" x14ac:dyDescent="0.25">
      <c r="A37" s="1" t="s">
        <v>4400</v>
      </c>
      <c r="B37">
        <v>548609</v>
      </c>
      <c r="C37" s="1" t="s">
        <v>4401</v>
      </c>
      <c r="D37">
        <v>1</v>
      </c>
      <c r="E37">
        <v>1</v>
      </c>
      <c r="F37" t="s">
        <v>37</v>
      </c>
      <c r="G37" s="1" t="s">
        <v>82</v>
      </c>
      <c r="I37">
        <v>1</v>
      </c>
      <c r="J37" s="1" t="s">
        <v>37</v>
      </c>
      <c r="L37" t="s">
        <v>155</v>
      </c>
    </row>
    <row r="38" spans="1:12" x14ac:dyDescent="0.25">
      <c r="A38" s="1" t="s">
        <v>4403</v>
      </c>
      <c r="B38">
        <v>548620</v>
      </c>
      <c r="C38" s="1" t="s">
        <v>4404</v>
      </c>
      <c r="D38">
        <v>1</v>
      </c>
      <c r="E38">
        <v>1</v>
      </c>
      <c r="F38" t="s">
        <v>37</v>
      </c>
      <c r="G38" s="1" t="s">
        <v>82</v>
      </c>
      <c r="I38">
        <v>1</v>
      </c>
      <c r="J38" s="1" t="s">
        <v>37</v>
      </c>
      <c r="L38" t="s">
        <v>159</v>
      </c>
    </row>
    <row r="39" spans="1:12" x14ac:dyDescent="0.25">
      <c r="A39" s="1" t="s">
        <v>4409</v>
      </c>
      <c r="B39">
        <v>548629</v>
      </c>
      <c r="C39" s="1" t="s">
        <v>4410</v>
      </c>
      <c r="D39">
        <v>1</v>
      </c>
      <c r="E39">
        <v>1</v>
      </c>
      <c r="F39" t="s">
        <v>37</v>
      </c>
      <c r="G39" s="1" t="s">
        <v>82</v>
      </c>
      <c r="I39">
        <v>1</v>
      </c>
      <c r="J39" s="1" t="s">
        <v>37</v>
      </c>
      <c r="L39" t="s">
        <v>163</v>
      </c>
    </row>
    <row r="40" spans="1:12" x14ac:dyDescent="0.25">
      <c r="A40" s="1" t="s">
        <v>4406</v>
      </c>
      <c r="B40">
        <v>548630</v>
      </c>
      <c r="C40" s="1" t="s">
        <v>4407</v>
      </c>
      <c r="D40">
        <v>1</v>
      </c>
      <c r="E40">
        <v>1</v>
      </c>
      <c r="F40" t="s">
        <v>37</v>
      </c>
      <c r="G40" s="1" t="s">
        <v>82</v>
      </c>
      <c r="I40">
        <v>1</v>
      </c>
      <c r="J40" s="1" t="s">
        <v>37</v>
      </c>
      <c r="L40" t="s">
        <v>165</v>
      </c>
    </row>
    <row r="41" spans="1:12" x14ac:dyDescent="0.25">
      <c r="A41" s="1" t="s">
        <v>4412</v>
      </c>
      <c r="B41">
        <v>548640</v>
      </c>
      <c r="C41" s="1" t="s">
        <v>4413</v>
      </c>
      <c r="D41">
        <v>1</v>
      </c>
      <c r="E41">
        <v>1</v>
      </c>
      <c r="F41" t="s">
        <v>37</v>
      </c>
      <c r="G41" s="1" t="s">
        <v>82</v>
      </c>
      <c r="I41">
        <v>1</v>
      </c>
      <c r="J41" s="1" t="s">
        <v>37</v>
      </c>
      <c r="L41" t="s">
        <v>169</v>
      </c>
    </row>
    <row r="42" spans="1:12" x14ac:dyDescent="0.25">
      <c r="A42" s="1" t="s">
        <v>4415</v>
      </c>
      <c r="B42">
        <v>548650</v>
      </c>
      <c r="C42" s="1" t="s">
        <v>4416</v>
      </c>
      <c r="D42">
        <v>1</v>
      </c>
      <c r="E42">
        <v>1</v>
      </c>
      <c r="F42" t="s">
        <v>37</v>
      </c>
      <c r="G42" s="1" t="s">
        <v>82</v>
      </c>
      <c r="I42">
        <v>1</v>
      </c>
      <c r="J42" s="1" t="s">
        <v>37</v>
      </c>
      <c r="L42" t="s">
        <v>173</v>
      </c>
    </row>
    <row r="43" spans="1:12" x14ac:dyDescent="0.25">
      <c r="A43" s="1" t="s">
        <v>4418</v>
      </c>
      <c r="B43">
        <v>548660</v>
      </c>
      <c r="C43" s="1" t="s">
        <v>4419</v>
      </c>
      <c r="D43">
        <v>1</v>
      </c>
      <c r="E43">
        <v>1</v>
      </c>
      <c r="F43" t="s">
        <v>37</v>
      </c>
      <c r="G43" s="1" t="s">
        <v>82</v>
      </c>
      <c r="I43">
        <v>1</v>
      </c>
      <c r="J43" s="1" t="s">
        <v>37</v>
      </c>
      <c r="L43" t="s">
        <v>177</v>
      </c>
    </row>
    <row r="44" spans="1:12" x14ac:dyDescent="0.25">
      <c r="A44" s="1" t="s">
        <v>4421</v>
      </c>
      <c r="B44">
        <v>548670</v>
      </c>
      <c r="C44" s="1" t="s">
        <v>4422</v>
      </c>
      <c r="D44">
        <v>1</v>
      </c>
      <c r="E44">
        <v>1</v>
      </c>
      <c r="F44" t="s">
        <v>37</v>
      </c>
      <c r="G44" s="1" t="s">
        <v>82</v>
      </c>
      <c r="I44">
        <v>1</v>
      </c>
      <c r="J44" s="1" t="s">
        <v>37</v>
      </c>
      <c r="L44" t="s">
        <v>179</v>
      </c>
    </row>
    <row r="45" spans="1:12" x14ac:dyDescent="0.25">
      <c r="A45" s="1" t="s">
        <v>4424</v>
      </c>
      <c r="B45">
        <v>548680</v>
      </c>
      <c r="C45" s="1" t="s">
        <v>4425</v>
      </c>
      <c r="D45">
        <v>1</v>
      </c>
      <c r="E45">
        <v>1</v>
      </c>
      <c r="F45" t="s">
        <v>37</v>
      </c>
      <c r="G45" s="1" t="s">
        <v>82</v>
      </c>
      <c r="I45">
        <v>1</v>
      </c>
      <c r="J45" s="1" t="s">
        <v>37</v>
      </c>
      <c r="L45" t="s">
        <v>183</v>
      </c>
    </row>
    <row r="46" spans="1:12" x14ac:dyDescent="0.25">
      <c r="A46" s="1" t="s">
        <v>4427</v>
      </c>
      <c r="B46">
        <v>548690</v>
      </c>
      <c r="C46" s="1" t="s">
        <v>4428</v>
      </c>
      <c r="D46">
        <v>1</v>
      </c>
      <c r="E46">
        <v>1</v>
      </c>
      <c r="F46" t="s">
        <v>37</v>
      </c>
      <c r="G46" s="1" t="s">
        <v>82</v>
      </c>
      <c r="I46">
        <v>1</v>
      </c>
      <c r="J46" s="1" t="s">
        <v>37</v>
      </c>
      <c r="L46" t="s">
        <v>185</v>
      </c>
    </row>
    <row r="47" spans="1:12" x14ac:dyDescent="0.25">
      <c r="A47" s="1" t="s">
        <v>4347</v>
      </c>
      <c r="B47">
        <v>548700</v>
      </c>
      <c r="C47" s="1" t="s">
        <v>4348</v>
      </c>
      <c r="D47">
        <v>1</v>
      </c>
      <c r="E47">
        <v>1</v>
      </c>
      <c r="F47" t="s">
        <v>37</v>
      </c>
      <c r="G47" s="1" t="s">
        <v>82</v>
      </c>
      <c r="I47">
        <v>1</v>
      </c>
      <c r="J47" s="1" t="s">
        <v>37</v>
      </c>
      <c r="L47" t="s">
        <v>187</v>
      </c>
    </row>
    <row r="48" spans="1:12" x14ac:dyDescent="0.25">
      <c r="A48" s="1" t="s">
        <v>80</v>
      </c>
      <c r="B48" t="s">
        <v>80</v>
      </c>
      <c r="C48" s="1" t="s">
        <v>81</v>
      </c>
      <c r="D48">
        <v>1</v>
      </c>
      <c r="E48">
        <v>1</v>
      </c>
      <c r="F48" t="s">
        <v>37</v>
      </c>
      <c r="G48" s="1" t="s">
        <v>82</v>
      </c>
      <c r="H48" t="s">
        <v>80</v>
      </c>
      <c r="I48">
        <v>1</v>
      </c>
      <c r="J48" s="1" t="s">
        <v>37</v>
      </c>
      <c r="L48" t="s">
        <v>189</v>
      </c>
    </row>
    <row r="49" spans="1:12" x14ac:dyDescent="0.25">
      <c r="A49" s="1" t="s">
        <v>84</v>
      </c>
      <c r="B49">
        <v>558081</v>
      </c>
      <c r="C49" s="1" t="s">
        <v>85</v>
      </c>
      <c r="D49">
        <v>1</v>
      </c>
      <c r="E49">
        <v>1</v>
      </c>
      <c r="F49" t="s">
        <v>37</v>
      </c>
      <c r="G49" s="1" t="s">
        <v>86</v>
      </c>
      <c r="H49">
        <v>558081</v>
      </c>
      <c r="I49">
        <v>1</v>
      </c>
      <c r="J49" s="1" t="s">
        <v>87</v>
      </c>
      <c r="L49" t="s">
        <v>194</v>
      </c>
    </row>
    <row r="50" spans="1:12" x14ac:dyDescent="0.25">
      <c r="A50" s="1" t="s">
        <v>89</v>
      </c>
      <c r="B50" t="s">
        <v>89</v>
      </c>
      <c r="C50" s="1" t="s">
        <v>90</v>
      </c>
      <c r="D50">
        <v>1</v>
      </c>
      <c r="E50">
        <v>1</v>
      </c>
      <c r="F50" t="s">
        <v>37</v>
      </c>
      <c r="G50" s="1" t="s">
        <v>82</v>
      </c>
      <c r="H50" t="s">
        <v>89</v>
      </c>
      <c r="I50">
        <v>1</v>
      </c>
      <c r="J50" s="1" t="s">
        <v>37</v>
      </c>
      <c r="K50" t="s">
        <v>91</v>
      </c>
      <c r="L50" t="s">
        <v>196</v>
      </c>
    </row>
    <row r="51" spans="1:12" x14ac:dyDescent="0.25">
      <c r="A51" s="1" t="s">
        <v>93</v>
      </c>
      <c r="B51">
        <v>1502716</v>
      </c>
      <c r="C51" s="1" t="s">
        <v>94</v>
      </c>
      <c r="D51">
        <v>1</v>
      </c>
      <c r="E51">
        <v>1</v>
      </c>
      <c r="F51" t="s">
        <v>37</v>
      </c>
      <c r="G51" s="1" t="s">
        <v>67</v>
      </c>
      <c r="I51">
        <v>1</v>
      </c>
      <c r="J51" s="1" t="s">
        <v>37</v>
      </c>
      <c r="L51" t="s">
        <v>200</v>
      </c>
    </row>
    <row r="52" spans="1:12" x14ac:dyDescent="0.25">
      <c r="A52" s="1" t="s">
        <v>320</v>
      </c>
      <c r="B52" t="s">
        <v>4085</v>
      </c>
      <c r="C52" s="1" t="s">
        <v>322</v>
      </c>
      <c r="D52">
        <v>1</v>
      </c>
      <c r="E52">
        <v>1</v>
      </c>
      <c r="F52" t="s">
        <v>37</v>
      </c>
      <c r="G52" s="1" t="s">
        <v>323</v>
      </c>
      <c r="H52" t="s">
        <v>320</v>
      </c>
      <c r="I52">
        <v>1</v>
      </c>
      <c r="J52" s="1" t="s">
        <v>37</v>
      </c>
      <c r="L52" t="s">
        <v>204</v>
      </c>
    </row>
    <row r="53" spans="1:12" x14ac:dyDescent="0.25">
      <c r="A53" s="1" t="s">
        <v>101</v>
      </c>
      <c r="B53">
        <v>6739728</v>
      </c>
      <c r="C53" s="1" t="s">
        <v>102</v>
      </c>
      <c r="D53">
        <v>1</v>
      </c>
      <c r="E53">
        <v>1</v>
      </c>
      <c r="F53" t="s">
        <v>37</v>
      </c>
      <c r="G53" s="1" t="s">
        <v>67</v>
      </c>
      <c r="I53">
        <v>1</v>
      </c>
      <c r="J53" s="1" t="s">
        <v>37</v>
      </c>
      <c r="L53" t="s">
        <v>208</v>
      </c>
    </row>
    <row r="54" spans="1:12" x14ac:dyDescent="0.25">
      <c r="A54" s="1" t="s">
        <v>104</v>
      </c>
      <c r="B54" t="s">
        <v>104</v>
      </c>
      <c r="C54" s="1" t="s">
        <v>105</v>
      </c>
      <c r="D54">
        <v>1</v>
      </c>
      <c r="E54">
        <v>1</v>
      </c>
      <c r="F54" t="s">
        <v>37</v>
      </c>
      <c r="G54" s="1" t="s">
        <v>36</v>
      </c>
      <c r="H54" t="s">
        <v>104</v>
      </c>
      <c r="I54">
        <v>1</v>
      </c>
      <c r="J54" s="1" t="s">
        <v>87</v>
      </c>
      <c r="L54" t="s">
        <v>212</v>
      </c>
    </row>
    <row r="55" spans="1:12" x14ac:dyDescent="0.25">
      <c r="A55" s="1" t="s">
        <v>107</v>
      </c>
      <c r="B55" t="s">
        <v>108</v>
      </c>
      <c r="C55" s="1" t="s">
        <v>109</v>
      </c>
      <c r="D55">
        <v>1</v>
      </c>
      <c r="E55">
        <v>1</v>
      </c>
      <c r="F55" t="s">
        <v>37</v>
      </c>
      <c r="G55" s="1" t="s">
        <v>36</v>
      </c>
      <c r="H55" t="s">
        <v>108</v>
      </c>
      <c r="I55">
        <v>1</v>
      </c>
      <c r="J55" s="1" t="s">
        <v>87</v>
      </c>
      <c r="L55" t="s">
        <v>216</v>
      </c>
    </row>
    <row r="56" spans="1:12" x14ac:dyDescent="0.25">
      <c r="A56" s="1" t="s">
        <v>111</v>
      </c>
      <c r="B56" t="s">
        <v>111</v>
      </c>
      <c r="C56" s="1" t="s">
        <v>112</v>
      </c>
      <c r="D56">
        <v>1</v>
      </c>
      <c r="E56">
        <v>1</v>
      </c>
      <c r="F56" t="s">
        <v>37</v>
      </c>
      <c r="G56" s="1" t="s">
        <v>113</v>
      </c>
      <c r="H56" t="s">
        <v>111</v>
      </c>
      <c r="I56">
        <v>1</v>
      </c>
      <c r="J56" s="1" t="s">
        <v>87</v>
      </c>
      <c r="L56" t="s">
        <v>220</v>
      </c>
    </row>
    <row r="57" spans="1:12" x14ac:dyDescent="0.25">
      <c r="A57" s="1" t="s">
        <v>115</v>
      </c>
      <c r="B57">
        <v>25511790</v>
      </c>
      <c r="C57" s="1" t="s">
        <v>116</v>
      </c>
      <c r="D57">
        <v>2</v>
      </c>
      <c r="E57">
        <v>1</v>
      </c>
      <c r="F57" t="s">
        <v>37</v>
      </c>
      <c r="G57" s="1" t="s">
        <v>67</v>
      </c>
      <c r="H57">
        <v>25511790</v>
      </c>
      <c r="I57">
        <v>2</v>
      </c>
      <c r="J57" s="1" t="s">
        <v>37</v>
      </c>
      <c r="L57" t="s">
        <v>224</v>
      </c>
    </row>
    <row r="58" spans="1:12" x14ac:dyDescent="0.25">
      <c r="A58" s="1" t="s">
        <v>4437</v>
      </c>
      <c r="B58">
        <v>34404308</v>
      </c>
      <c r="C58" s="1" t="s">
        <v>4438</v>
      </c>
      <c r="D58">
        <v>1</v>
      </c>
      <c r="E58">
        <v>1</v>
      </c>
      <c r="F58" t="s">
        <v>4436</v>
      </c>
      <c r="G58" s="1" t="s">
        <v>36</v>
      </c>
      <c r="I58">
        <v>1</v>
      </c>
      <c r="J58" s="1" t="s">
        <v>37</v>
      </c>
      <c r="L58" t="s">
        <v>227</v>
      </c>
    </row>
    <row r="59" spans="1:12" x14ac:dyDescent="0.25">
      <c r="A59" s="1" t="s">
        <v>4439</v>
      </c>
      <c r="B59">
        <v>34404385</v>
      </c>
      <c r="C59" s="1" t="s">
        <v>4440</v>
      </c>
      <c r="D59">
        <v>1</v>
      </c>
      <c r="E59">
        <v>1</v>
      </c>
      <c r="F59" t="s">
        <v>4436</v>
      </c>
      <c r="G59" s="1" t="s">
        <v>36</v>
      </c>
      <c r="I59">
        <v>1</v>
      </c>
      <c r="J59" s="1" t="s">
        <v>37</v>
      </c>
      <c r="L59" t="s">
        <v>231</v>
      </c>
    </row>
    <row r="60" spans="1:12" x14ac:dyDescent="0.25">
      <c r="A60" s="1" t="s">
        <v>4441</v>
      </c>
      <c r="B60">
        <v>34404386</v>
      </c>
      <c r="C60" s="1" t="s">
        <v>4442</v>
      </c>
      <c r="D60">
        <v>1</v>
      </c>
      <c r="E60">
        <v>1</v>
      </c>
      <c r="F60" t="s">
        <v>4436</v>
      </c>
      <c r="G60" s="1" t="s">
        <v>36</v>
      </c>
      <c r="I60">
        <v>1</v>
      </c>
      <c r="J60" s="1" t="s">
        <v>37</v>
      </c>
      <c r="L60" t="s">
        <v>235</v>
      </c>
    </row>
    <row r="61" spans="1:12" x14ac:dyDescent="0.25">
      <c r="A61" s="1" t="s">
        <v>4443</v>
      </c>
      <c r="B61">
        <v>34404387</v>
      </c>
      <c r="C61" s="1" t="s">
        <v>4444</v>
      </c>
      <c r="D61">
        <v>1</v>
      </c>
      <c r="E61">
        <v>1</v>
      </c>
      <c r="F61" t="s">
        <v>4436</v>
      </c>
      <c r="G61" s="1" t="s">
        <v>36</v>
      </c>
      <c r="I61">
        <v>1</v>
      </c>
      <c r="J61" s="1" t="s">
        <v>37</v>
      </c>
      <c r="L61" t="s">
        <v>239</v>
      </c>
    </row>
    <row r="62" spans="1:12" x14ac:dyDescent="0.25">
      <c r="A62" s="1" t="s">
        <v>4445</v>
      </c>
      <c r="B62">
        <v>34404642</v>
      </c>
      <c r="C62" s="1" t="s">
        <v>4446</v>
      </c>
      <c r="D62">
        <v>1</v>
      </c>
      <c r="E62">
        <v>1</v>
      </c>
      <c r="F62" t="s">
        <v>4436</v>
      </c>
      <c r="G62" s="1" t="s">
        <v>36</v>
      </c>
      <c r="I62">
        <v>1</v>
      </c>
      <c r="J62" s="1" t="s">
        <v>37</v>
      </c>
      <c r="L62" t="s">
        <v>4447</v>
      </c>
    </row>
    <row r="63" spans="1:12" x14ac:dyDescent="0.25">
      <c r="A63" s="1" t="s">
        <v>4448</v>
      </c>
      <c r="B63">
        <v>34404643</v>
      </c>
      <c r="C63" s="1" t="s">
        <v>4449</v>
      </c>
      <c r="D63">
        <v>1</v>
      </c>
      <c r="E63">
        <v>1</v>
      </c>
      <c r="F63" t="s">
        <v>4436</v>
      </c>
      <c r="G63" s="1" t="s">
        <v>36</v>
      </c>
      <c r="I63">
        <v>1</v>
      </c>
      <c r="J63" s="1" t="s">
        <v>37</v>
      </c>
      <c r="L63" t="s">
        <v>246</v>
      </c>
    </row>
    <row r="64" spans="1:12" x14ac:dyDescent="0.25">
      <c r="A64" s="1" t="s">
        <v>4450</v>
      </c>
      <c r="B64">
        <v>34406546</v>
      </c>
      <c r="C64" s="1" t="s">
        <v>4451</v>
      </c>
      <c r="D64">
        <v>1</v>
      </c>
      <c r="E64">
        <v>1</v>
      </c>
      <c r="F64" t="s">
        <v>4436</v>
      </c>
      <c r="G64" s="1" t="s">
        <v>36</v>
      </c>
      <c r="I64">
        <v>1</v>
      </c>
      <c r="J64" s="1" t="s">
        <v>37</v>
      </c>
      <c r="L64" t="s">
        <v>250</v>
      </c>
    </row>
    <row r="65" spans="1:12" x14ac:dyDescent="0.25">
      <c r="A65" s="1" t="s">
        <v>4452</v>
      </c>
      <c r="B65">
        <v>34406547</v>
      </c>
      <c r="C65" s="1" t="s">
        <v>4453</v>
      </c>
      <c r="D65">
        <v>1</v>
      </c>
      <c r="E65">
        <v>1</v>
      </c>
      <c r="F65" t="s">
        <v>4436</v>
      </c>
      <c r="G65" s="1" t="s">
        <v>36</v>
      </c>
      <c r="I65">
        <v>1</v>
      </c>
      <c r="J65" s="1" t="s">
        <v>37</v>
      </c>
      <c r="L65" t="s">
        <v>254</v>
      </c>
    </row>
    <row r="66" spans="1:12" x14ac:dyDescent="0.25">
      <c r="A66" s="1" t="s">
        <v>118</v>
      </c>
      <c r="B66" t="s">
        <v>119</v>
      </c>
      <c r="C66" s="1" t="s">
        <v>120</v>
      </c>
      <c r="D66">
        <v>1</v>
      </c>
      <c r="E66">
        <v>1</v>
      </c>
      <c r="F66" t="s">
        <v>37</v>
      </c>
      <c r="G66" s="1" t="s">
        <v>36</v>
      </c>
      <c r="H66" t="s">
        <v>119</v>
      </c>
      <c r="I66">
        <v>1</v>
      </c>
      <c r="J66" s="1" t="s">
        <v>37</v>
      </c>
      <c r="L66" t="s">
        <v>3730</v>
      </c>
    </row>
    <row r="67" spans="1:12" x14ac:dyDescent="0.25">
      <c r="A67" s="1" t="s">
        <v>122</v>
      </c>
      <c r="B67" t="s">
        <v>123</v>
      </c>
      <c r="C67" s="1" t="s">
        <v>124</v>
      </c>
      <c r="D67">
        <v>1</v>
      </c>
      <c r="E67">
        <v>1</v>
      </c>
      <c r="F67" t="s">
        <v>4436</v>
      </c>
      <c r="G67" s="1" t="s">
        <v>36</v>
      </c>
      <c r="H67" t="s">
        <v>123</v>
      </c>
      <c r="I67">
        <v>1</v>
      </c>
      <c r="J67" s="1" t="s">
        <v>37</v>
      </c>
      <c r="L67" t="s">
        <v>4454</v>
      </c>
    </row>
    <row r="68" spans="1:12" x14ac:dyDescent="0.25">
      <c r="A68" s="1" t="s">
        <v>4455</v>
      </c>
      <c r="B68">
        <v>34407027</v>
      </c>
      <c r="C68" s="1" t="s">
        <v>4456</v>
      </c>
      <c r="D68">
        <v>1</v>
      </c>
      <c r="E68">
        <v>1</v>
      </c>
      <c r="F68" t="s">
        <v>4436</v>
      </c>
      <c r="G68" s="1" t="s">
        <v>36</v>
      </c>
      <c r="I68">
        <v>1</v>
      </c>
      <c r="J68" s="1" t="s">
        <v>37</v>
      </c>
      <c r="L68" t="s">
        <v>261</v>
      </c>
    </row>
    <row r="69" spans="1:12" x14ac:dyDescent="0.25">
      <c r="A69" s="1" t="s">
        <v>4457</v>
      </c>
      <c r="B69">
        <v>34407141</v>
      </c>
      <c r="C69" s="1" t="s">
        <v>4458</v>
      </c>
      <c r="D69">
        <v>1</v>
      </c>
      <c r="E69">
        <v>1</v>
      </c>
      <c r="F69" t="s">
        <v>4436</v>
      </c>
      <c r="G69" s="1" t="s">
        <v>36</v>
      </c>
      <c r="I69">
        <v>1</v>
      </c>
      <c r="J69" s="1" t="s">
        <v>37</v>
      </c>
      <c r="L69" t="s">
        <v>265</v>
      </c>
    </row>
    <row r="70" spans="1:12" x14ac:dyDescent="0.25">
      <c r="A70" s="1" t="s">
        <v>4459</v>
      </c>
      <c r="B70">
        <v>34407154</v>
      </c>
      <c r="C70" s="1" t="s">
        <v>4460</v>
      </c>
      <c r="D70">
        <v>1</v>
      </c>
      <c r="E70">
        <v>1</v>
      </c>
      <c r="F70" t="s">
        <v>4436</v>
      </c>
      <c r="G70" s="1" t="s">
        <v>36</v>
      </c>
      <c r="I70">
        <v>1</v>
      </c>
      <c r="J70" s="1" t="s">
        <v>37</v>
      </c>
      <c r="L70" t="s">
        <v>269</v>
      </c>
    </row>
    <row r="71" spans="1:12" x14ac:dyDescent="0.25">
      <c r="A71" s="1" t="s">
        <v>4461</v>
      </c>
      <c r="B71">
        <v>34407327</v>
      </c>
      <c r="C71" s="1" t="s">
        <v>4462</v>
      </c>
      <c r="D71">
        <v>1</v>
      </c>
      <c r="E71">
        <v>1</v>
      </c>
      <c r="F71" t="s">
        <v>4436</v>
      </c>
      <c r="G71" s="1" t="s">
        <v>36</v>
      </c>
      <c r="I71">
        <v>1</v>
      </c>
      <c r="J71" s="1" t="s">
        <v>37</v>
      </c>
      <c r="L71" t="s">
        <v>273</v>
      </c>
    </row>
    <row r="72" spans="1:12" x14ac:dyDescent="0.25">
      <c r="A72" s="1" t="s">
        <v>4463</v>
      </c>
      <c r="B72">
        <v>34407329</v>
      </c>
      <c r="C72" s="1" t="s">
        <v>4464</v>
      </c>
      <c r="D72">
        <v>1</v>
      </c>
      <c r="E72">
        <v>1</v>
      </c>
      <c r="F72" t="s">
        <v>4436</v>
      </c>
      <c r="G72" s="1" t="s">
        <v>36</v>
      </c>
      <c r="I72">
        <v>1</v>
      </c>
      <c r="J72" s="1" t="s">
        <v>37</v>
      </c>
      <c r="L72" t="s">
        <v>3733</v>
      </c>
    </row>
    <row r="73" spans="1:12" x14ac:dyDescent="0.25">
      <c r="A73" s="1" t="s">
        <v>4465</v>
      </c>
      <c r="B73">
        <v>34407654</v>
      </c>
      <c r="C73" s="1" t="s">
        <v>4466</v>
      </c>
      <c r="D73">
        <v>1</v>
      </c>
      <c r="E73">
        <v>1</v>
      </c>
      <c r="F73" t="s">
        <v>4436</v>
      </c>
      <c r="G73" s="1" t="s">
        <v>36</v>
      </c>
      <c r="I73">
        <v>1</v>
      </c>
      <c r="J73" s="1" t="s">
        <v>37</v>
      </c>
      <c r="L73" t="s">
        <v>277</v>
      </c>
    </row>
    <row r="74" spans="1:12" x14ac:dyDescent="0.25">
      <c r="A74" s="1" t="s">
        <v>4467</v>
      </c>
      <c r="B74">
        <v>34407983</v>
      </c>
      <c r="C74" s="1" t="s">
        <v>4468</v>
      </c>
      <c r="D74">
        <v>1</v>
      </c>
      <c r="E74">
        <v>1</v>
      </c>
      <c r="F74" t="s">
        <v>4436</v>
      </c>
      <c r="G74" s="1" t="s">
        <v>36</v>
      </c>
      <c r="I74">
        <v>1</v>
      </c>
      <c r="J74" s="1" t="s">
        <v>37</v>
      </c>
      <c r="L74" t="s">
        <v>279</v>
      </c>
    </row>
    <row r="75" spans="1:12" x14ac:dyDescent="0.25">
      <c r="A75" s="1" t="s">
        <v>4469</v>
      </c>
      <c r="B75">
        <v>34408131</v>
      </c>
      <c r="C75" s="1" t="s">
        <v>4470</v>
      </c>
      <c r="D75">
        <v>1</v>
      </c>
      <c r="E75">
        <v>1</v>
      </c>
      <c r="F75" t="s">
        <v>4436</v>
      </c>
      <c r="G75" s="1" t="s">
        <v>36</v>
      </c>
      <c r="I75">
        <v>1</v>
      </c>
      <c r="J75" s="1" t="s">
        <v>37</v>
      </c>
      <c r="L75" t="s">
        <v>283</v>
      </c>
    </row>
    <row r="76" spans="1:12" x14ac:dyDescent="0.25">
      <c r="A76" s="1" t="s">
        <v>4471</v>
      </c>
      <c r="B76">
        <v>34408149</v>
      </c>
      <c r="C76" s="1" t="s">
        <v>4472</v>
      </c>
      <c r="D76">
        <v>1</v>
      </c>
      <c r="E76">
        <v>1</v>
      </c>
      <c r="F76" t="s">
        <v>4436</v>
      </c>
      <c r="G76" s="1" t="s">
        <v>36</v>
      </c>
      <c r="I76">
        <v>1</v>
      </c>
      <c r="J76" s="1" t="s">
        <v>37</v>
      </c>
      <c r="L76" t="s">
        <v>287</v>
      </c>
    </row>
    <row r="77" spans="1:12" x14ac:dyDescent="0.25">
      <c r="A77" s="1" t="s">
        <v>4473</v>
      </c>
      <c r="B77">
        <v>34408150</v>
      </c>
      <c r="C77" s="1" t="s">
        <v>4474</v>
      </c>
      <c r="D77">
        <v>1</v>
      </c>
      <c r="E77">
        <v>1</v>
      </c>
      <c r="F77" t="s">
        <v>4436</v>
      </c>
      <c r="G77" s="1" t="s">
        <v>36</v>
      </c>
      <c r="I77">
        <v>1</v>
      </c>
      <c r="J77" s="1" t="s">
        <v>37</v>
      </c>
      <c r="L77" t="s">
        <v>291</v>
      </c>
    </row>
    <row r="78" spans="1:12" x14ac:dyDescent="0.25">
      <c r="A78" s="1" t="s">
        <v>4475</v>
      </c>
      <c r="B78">
        <v>34408151</v>
      </c>
      <c r="C78" s="1" t="s">
        <v>4476</v>
      </c>
      <c r="D78">
        <v>1</v>
      </c>
      <c r="E78">
        <v>1</v>
      </c>
      <c r="F78" t="s">
        <v>4436</v>
      </c>
      <c r="G78" s="1" t="s">
        <v>36</v>
      </c>
      <c r="I78">
        <v>1</v>
      </c>
      <c r="J78" s="1" t="s">
        <v>37</v>
      </c>
      <c r="L78" t="s">
        <v>294</v>
      </c>
    </row>
    <row r="79" spans="1:12" x14ac:dyDescent="0.25">
      <c r="A79" s="1" t="s">
        <v>4477</v>
      </c>
      <c r="B79">
        <v>34408183</v>
      </c>
      <c r="C79" s="1" t="s">
        <v>4478</v>
      </c>
      <c r="D79">
        <v>1</v>
      </c>
      <c r="E79">
        <v>1</v>
      </c>
      <c r="F79" t="s">
        <v>4436</v>
      </c>
      <c r="G79" s="1" t="s">
        <v>36</v>
      </c>
      <c r="I79">
        <v>1</v>
      </c>
      <c r="J79" s="1" t="s">
        <v>37</v>
      </c>
      <c r="L79" t="s">
        <v>4255</v>
      </c>
    </row>
    <row r="80" spans="1:12" x14ac:dyDescent="0.25">
      <c r="A80" s="1" t="s">
        <v>4479</v>
      </c>
      <c r="B80">
        <v>34408184</v>
      </c>
      <c r="C80" s="1" t="s">
        <v>4480</v>
      </c>
      <c r="D80">
        <v>1</v>
      </c>
      <c r="E80">
        <v>1</v>
      </c>
      <c r="F80" t="s">
        <v>4436</v>
      </c>
      <c r="G80" s="1" t="s">
        <v>36</v>
      </c>
      <c r="I80">
        <v>1</v>
      </c>
      <c r="J80" s="1" t="s">
        <v>37</v>
      </c>
      <c r="L80" t="s">
        <v>300</v>
      </c>
    </row>
    <row r="81" spans="1:12" x14ac:dyDescent="0.25">
      <c r="A81" s="1" t="s">
        <v>4481</v>
      </c>
      <c r="B81">
        <v>34408472</v>
      </c>
      <c r="C81" s="1" t="s">
        <v>4482</v>
      </c>
      <c r="D81">
        <v>1</v>
      </c>
      <c r="E81">
        <v>1</v>
      </c>
      <c r="F81" t="s">
        <v>4436</v>
      </c>
      <c r="G81" s="1" t="s">
        <v>36</v>
      </c>
      <c r="I81">
        <v>1</v>
      </c>
      <c r="J81" s="1" t="s">
        <v>37</v>
      </c>
      <c r="L81" t="s">
        <v>301</v>
      </c>
    </row>
    <row r="82" spans="1:12" x14ac:dyDescent="0.25">
      <c r="A82" s="1" t="s">
        <v>4483</v>
      </c>
      <c r="B82">
        <v>34408500</v>
      </c>
      <c r="C82" s="1" t="s">
        <v>4484</v>
      </c>
      <c r="D82">
        <v>1</v>
      </c>
      <c r="E82">
        <v>1</v>
      </c>
      <c r="F82" t="s">
        <v>4436</v>
      </c>
      <c r="G82" s="1" t="s">
        <v>36</v>
      </c>
      <c r="I82">
        <v>1</v>
      </c>
      <c r="J82" s="1" t="s">
        <v>37</v>
      </c>
      <c r="L82" t="s">
        <v>4485</v>
      </c>
    </row>
    <row r="83" spans="1:12" x14ac:dyDescent="0.25">
      <c r="A83" s="1" t="s">
        <v>4486</v>
      </c>
      <c r="B83">
        <v>34408501</v>
      </c>
      <c r="C83" s="1" t="s">
        <v>4487</v>
      </c>
      <c r="D83">
        <v>1</v>
      </c>
      <c r="E83">
        <v>1</v>
      </c>
      <c r="F83" t="s">
        <v>4436</v>
      </c>
      <c r="G83" s="1" t="s">
        <v>36</v>
      </c>
      <c r="I83">
        <v>1</v>
      </c>
      <c r="J83" s="1" t="s">
        <v>37</v>
      </c>
      <c r="L83" t="s">
        <v>305</v>
      </c>
    </row>
    <row r="84" spans="1:12" x14ac:dyDescent="0.25">
      <c r="A84" s="1" t="s">
        <v>5383</v>
      </c>
      <c r="B84">
        <v>34408630</v>
      </c>
      <c r="C84" s="1" t="s">
        <v>5384</v>
      </c>
      <c r="D84">
        <v>1</v>
      </c>
      <c r="E84">
        <v>1</v>
      </c>
      <c r="G84" s="1" t="s">
        <v>3622</v>
      </c>
      <c r="H84">
        <v>34408630</v>
      </c>
      <c r="I84">
        <v>1</v>
      </c>
      <c r="J84" s="1" t="s">
        <v>37</v>
      </c>
      <c r="L84" t="s">
        <v>307</v>
      </c>
    </row>
    <row r="85" spans="1:12" x14ac:dyDescent="0.25">
      <c r="A85" s="1" t="s">
        <v>4488</v>
      </c>
      <c r="B85">
        <v>34408769</v>
      </c>
      <c r="C85" s="1" t="s">
        <v>4489</v>
      </c>
      <c r="D85">
        <v>1</v>
      </c>
      <c r="E85">
        <v>1</v>
      </c>
      <c r="F85" t="s">
        <v>4436</v>
      </c>
      <c r="G85" s="1" t="s">
        <v>36</v>
      </c>
      <c r="I85">
        <v>1</v>
      </c>
      <c r="J85" s="1" t="s">
        <v>37</v>
      </c>
      <c r="L85" t="s">
        <v>311</v>
      </c>
    </row>
    <row r="86" spans="1:12" x14ac:dyDescent="0.25">
      <c r="A86" s="1" t="s">
        <v>4490</v>
      </c>
      <c r="B86">
        <v>34408770</v>
      </c>
      <c r="C86" s="1" t="s">
        <v>4491</v>
      </c>
      <c r="D86">
        <v>1</v>
      </c>
      <c r="E86">
        <v>1</v>
      </c>
      <c r="F86" t="s">
        <v>4436</v>
      </c>
      <c r="G86" s="1" t="s">
        <v>36</v>
      </c>
      <c r="I86">
        <v>1</v>
      </c>
      <c r="J86" s="1" t="s">
        <v>37</v>
      </c>
      <c r="L86" t="s">
        <v>314</v>
      </c>
    </row>
    <row r="87" spans="1:12" x14ac:dyDescent="0.25">
      <c r="A87" s="1" t="s">
        <v>4492</v>
      </c>
      <c r="B87">
        <v>34408771</v>
      </c>
      <c r="C87" s="1" t="s">
        <v>4493</v>
      </c>
      <c r="D87">
        <v>1</v>
      </c>
      <c r="E87">
        <v>1</v>
      </c>
      <c r="F87" t="s">
        <v>4436</v>
      </c>
      <c r="G87" s="1" t="s">
        <v>36</v>
      </c>
      <c r="I87">
        <v>1</v>
      </c>
      <c r="J87" s="1" t="s">
        <v>37</v>
      </c>
      <c r="L87" t="s">
        <v>319</v>
      </c>
    </row>
    <row r="88" spans="1:12" x14ac:dyDescent="0.25">
      <c r="A88" s="1" t="s">
        <v>4494</v>
      </c>
      <c r="B88">
        <v>34409011</v>
      </c>
      <c r="C88" s="1" t="s">
        <v>4495</v>
      </c>
      <c r="D88">
        <v>1</v>
      </c>
      <c r="E88">
        <v>1</v>
      </c>
      <c r="F88" t="s">
        <v>4436</v>
      </c>
      <c r="G88" s="1" t="s">
        <v>36</v>
      </c>
      <c r="I88">
        <v>1</v>
      </c>
      <c r="J88" s="1" t="s">
        <v>37</v>
      </c>
      <c r="L88" t="s">
        <v>324</v>
      </c>
    </row>
    <row r="89" spans="1:12" x14ac:dyDescent="0.25">
      <c r="A89" s="1" t="s">
        <v>4496</v>
      </c>
      <c r="B89">
        <v>34409012</v>
      </c>
      <c r="C89" s="1" t="s">
        <v>4497</v>
      </c>
      <c r="D89">
        <v>1</v>
      </c>
      <c r="E89">
        <v>1</v>
      </c>
      <c r="F89" t="s">
        <v>4436</v>
      </c>
      <c r="G89" s="1" t="s">
        <v>36</v>
      </c>
      <c r="I89">
        <v>1</v>
      </c>
      <c r="J89" s="1" t="s">
        <v>37</v>
      </c>
      <c r="L89" t="s">
        <v>3734</v>
      </c>
    </row>
    <row r="90" spans="1:12" x14ac:dyDescent="0.25">
      <c r="A90" s="1" t="s">
        <v>4498</v>
      </c>
      <c r="B90">
        <v>34409067</v>
      </c>
      <c r="C90" s="1" t="s">
        <v>4499</v>
      </c>
      <c r="D90">
        <v>1</v>
      </c>
      <c r="E90">
        <v>1</v>
      </c>
      <c r="F90" t="s">
        <v>4436</v>
      </c>
      <c r="G90" s="1" t="s">
        <v>36</v>
      </c>
      <c r="I90">
        <v>1</v>
      </c>
      <c r="J90" s="1" t="s">
        <v>37</v>
      </c>
      <c r="L90" t="s">
        <v>328</v>
      </c>
    </row>
    <row r="91" spans="1:12" x14ac:dyDescent="0.25">
      <c r="A91" s="1" t="s">
        <v>4500</v>
      </c>
      <c r="B91">
        <v>34409093</v>
      </c>
      <c r="C91" s="1" t="s">
        <v>4501</v>
      </c>
      <c r="D91">
        <v>1</v>
      </c>
      <c r="E91">
        <v>1</v>
      </c>
      <c r="F91" t="s">
        <v>4436</v>
      </c>
      <c r="G91" s="1" t="s">
        <v>36</v>
      </c>
      <c r="I91">
        <v>1</v>
      </c>
      <c r="J91" s="1" t="s">
        <v>37</v>
      </c>
      <c r="L91" t="s">
        <v>330</v>
      </c>
    </row>
    <row r="92" spans="1:12" x14ac:dyDescent="0.25">
      <c r="A92" s="1" t="s">
        <v>4502</v>
      </c>
      <c r="B92">
        <v>34409151</v>
      </c>
      <c r="C92" s="1" t="s">
        <v>4503</v>
      </c>
      <c r="D92">
        <v>1</v>
      </c>
      <c r="E92">
        <v>1</v>
      </c>
      <c r="F92" t="s">
        <v>4436</v>
      </c>
      <c r="G92" s="1" t="s">
        <v>36</v>
      </c>
      <c r="I92">
        <v>1</v>
      </c>
      <c r="J92" s="1" t="s">
        <v>37</v>
      </c>
      <c r="L92" t="s">
        <v>334</v>
      </c>
    </row>
    <row r="93" spans="1:12" x14ac:dyDescent="0.25">
      <c r="A93" s="1" t="s">
        <v>4504</v>
      </c>
      <c r="B93">
        <v>34409192</v>
      </c>
      <c r="C93" s="1" t="s">
        <v>4505</v>
      </c>
      <c r="D93">
        <v>1</v>
      </c>
      <c r="E93">
        <v>1</v>
      </c>
      <c r="F93" t="s">
        <v>4436</v>
      </c>
      <c r="G93" s="1" t="s">
        <v>36</v>
      </c>
      <c r="I93">
        <v>1</v>
      </c>
      <c r="J93" s="1" t="s">
        <v>37</v>
      </c>
      <c r="L93" t="s">
        <v>338</v>
      </c>
    </row>
    <row r="94" spans="1:12" x14ac:dyDescent="0.25">
      <c r="A94" s="1" t="s">
        <v>4506</v>
      </c>
      <c r="B94">
        <v>34409193</v>
      </c>
      <c r="C94" s="1" t="s">
        <v>4507</v>
      </c>
      <c r="D94">
        <v>1</v>
      </c>
      <c r="E94">
        <v>1</v>
      </c>
      <c r="F94" t="s">
        <v>4436</v>
      </c>
      <c r="G94" s="1" t="s">
        <v>36</v>
      </c>
      <c r="I94">
        <v>1</v>
      </c>
      <c r="J94" s="1" t="s">
        <v>37</v>
      </c>
      <c r="L94" t="s">
        <v>342</v>
      </c>
    </row>
    <row r="95" spans="1:12" x14ac:dyDescent="0.25">
      <c r="A95" s="1" t="s">
        <v>4508</v>
      </c>
      <c r="B95">
        <v>34409194</v>
      </c>
      <c r="C95" s="1" t="s">
        <v>4509</v>
      </c>
      <c r="D95">
        <v>1</v>
      </c>
      <c r="E95">
        <v>1</v>
      </c>
      <c r="F95" t="s">
        <v>4436</v>
      </c>
      <c r="G95" s="1" t="s">
        <v>36</v>
      </c>
      <c r="I95">
        <v>1</v>
      </c>
      <c r="J95" s="1" t="s">
        <v>37</v>
      </c>
      <c r="L95" t="s">
        <v>4256</v>
      </c>
    </row>
    <row r="96" spans="1:12" x14ac:dyDescent="0.25">
      <c r="A96" s="1" t="s">
        <v>4510</v>
      </c>
      <c r="B96">
        <v>34409272</v>
      </c>
      <c r="C96" s="1" t="s">
        <v>4511</v>
      </c>
      <c r="D96">
        <v>1</v>
      </c>
      <c r="E96">
        <v>1</v>
      </c>
      <c r="F96" t="s">
        <v>4436</v>
      </c>
      <c r="G96" s="1" t="s">
        <v>36</v>
      </c>
      <c r="I96">
        <v>1</v>
      </c>
      <c r="J96" s="1" t="s">
        <v>37</v>
      </c>
      <c r="L96" t="s">
        <v>349</v>
      </c>
    </row>
    <row r="97" spans="1:12" x14ac:dyDescent="0.25">
      <c r="A97" s="1" t="s">
        <v>4512</v>
      </c>
      <c r="B97">
        <v>34409285</v>
      </c>
      <c r="C97" s="1" t="s">
        <v>4513</v>
      </c>
      <c r="D97">
        <v>1</v>
      </c>
      <c r="E97">
        <v>1</v>
      </c>
      <c r="F97" t="s">
        <v>4436</v>
      </c>
      <c r="G97" s="1" t="s">
        <v>36</v>
      </c>
      <c r="I97">
        <v>1</v>
      </c>
      <c r="J97" s="1" t="s">
        <v>37</v>
      </c>
      <c r="L97" t="s">
        <v>352</v>
      </c>
    </row>
    <row r="98" spans="1:12" x14ac:dyDescent="0.25">
      <c r="A98" s="1" t="s">
        <v>4514</v>
      </c>
      <c r="B98">
        <v>34409286</v>
      </c>
      <c r="C98" s="1" t="s">
        <v>4515</v>
      </c>
      <c r="D98">
        <v>1</v>
      </c>
      <c r="E98">
        <v>1</v>
      </c>
      <c r="F98" t="s">
        <v>4436</v>
      </c>
      <c r="G98" s="1" t="s">
        <v>36</v>
      </c>
      <c r="I98">
        <v>1</v>
      </c>
      <c r="J98" s="1" t="s">
        <v>37</v>
      </c>
      <c r="L98" t="s">
        <v>356</v>
      </c>
    </row>
    <row r="99" spans="1:12" x14ac:dyDescent="0.25">
      <c r="A99" s="1" t="s">
        <v>4516</v>
      </c>
      <c r="B99">
        <v>34409323</v>
      </c>
      <c r="C99" s="1" t="s">
        <v>4517</v>
      </c>
      <c r="D99">
        <v>1</v>
      </c>
      <c r="E99">
        <v>1</v>
      </c>
      <c r="F99" t="s">
        <v>4436</v>
      </c>
      <c r="G99" s="1" t="s">
        <v>36</v>
      </c>
      <c r="I99">
        <v>1</v>
      </c>
      <c r="J99" s="1" t="s">
        <v>37</v>
      </c>
      <c r="L99" t="s">
        <v>359</v>
      </c>
    </row>
    <row r="100" spans="1:12" x14ac:dyDescent="0.25">
      <c r="A100" s="1" t="s">
        <v>4518</v>
      </c>
      <c r="B100">
        <v>34409536</v>
      </c>
      <c r="C100" s="1" t="s">
        <v>4519</v>
      </c>
      <c r="D100">
        <v>1</v>
      </c>
      <c r="E100">
        <v>1</v>
      </c>
      <c r="F100" t="s">
        <v>4436</v>
      </c>
      <c r="G100" s="1" t="s">
        <v>36</v>
      </c>
      <c r="I100">
        <v>1</v>
      </c>
      <c r="J100" s="1" t="s">
        <v>37</v>
      </c>
      <c r="L100" t="s">
        <v>4522</v>
      </c>
    </row>
    <row r="101" spans="1:12" x14ac:dyDescent="0.25">
      <c r="A101" s="1" t="s">
        <v>4520</v>
      </c>
      <c r="B101">
        <v>34409537</v>
      </c>
      <c r="C101" s="1" t="s">
        <v>4521</v>
      </c>
      <c r="D101">
        <v>1</v>
      </c>
      <c r="E101">
        <v>1</v>
      </c>
      <c r="F101" t="s">
        <v>4436</v>
      </c>
      <c r="G101" s="1" t="s">
        <v>36</v>
      </c>
      <c r="I101">
        <v>1</v>
      </c>
      <c r="J101" s="1" t="s">
        <v>37</v>
      </c>
      <c r="L101" t="s">
        <v>364</v>
      </c>
    </row>
    <row r="102" spans="1:12" x14ac:dyDescent="0.25">
      <c r="A102" s="1" t="s">
        <v>4523</v>
      </c>
      <c r="B102">
        <v>34409538</v>
      </c>
      <c r="C102" s="1" t="s">
        <v>4524</v>
      </c>
      <c r="D102">
        <v>1</v>
      </c>
      <c r="E102">
        <v>1</v>
      </c>
      <c r="F102" t="s">
        <v>4436</v>
      </c>
      <c r="G102" s="1" t="s">
        <v>36</v>
      </c>
      <c r="I102">
        <v>1</v>
      </c>
      <c r="J102" s="1" t="s">
        <v>37</v>
      </c>
      <c r="L102" t="s">
        <v>367</v>
      </c>
    </row>
    <row r="103" spans="1:12" x14ac:dyDescent="0.25">
      <c r="A103" s="1" t="s">
        <v>127</v>
      </c>
      <c r="B103">
        <v>34409579</v>
      </c>
      <c r="C103" s="1" t="s">
        <v>4525</v>
      </c>
      <c r="D103">
        <v>1</v>
      </c>
      <c r="E103">
        <v>1</v>
      </c>
      <c r="F103" t="s">
        <v>4436</v>
      </c>
      <c r="G103" s="1" t="s">
        <v>36</v>
      </c>
      <c r="I103">
        <v>1</v>
      </c>
      <c r="J103" s="1" t="s">
        <v>37</v>
      </c>
      <c r="L103" t="s">
        <v>370</v>
      </c>
    </row>
    <row r="104" spans="1:12" x14ac:dyDescent="0.25">
      <c r="A104" s="1" t="s">
        <v>4526</v>
      </c>
      <c r="B104">
        <v>34409580</v>
      </c>
      <c r="C104" s="1" t="s">
        <v>4527</v>
      </c>
      <c r="D104">
        <v>1</v>
      </c>
      <c r="E104">
        <v>1</v>
      </c>
      <c r="F104" t="s">
        <v>4436</v>
      </c>
      <c r="G104" s="1" t="s">
        <v>36</v>
      </c>
      <c r="I104">
        <v>1</v>
      </c>
      <c r="J104" s="1" t="s">
        <v>37</v>
      </c>
      <c r="L104" t="s">
        <v>375</v>
      </c>
    </row>
    <row r="105" spans="1:12" x14ac:dyDescent="0.25">
      <c r="A105" s="1" t="s">
        <v>4528</v>
      </c>
      <c r="B105">
        <v>34409614</v>
      </c>
      <c r="C105" s="1" t="s">
        <v>4529</v>
      </c>
      <c r="D105">
        <v>1</v>
      </c>
      <c r="E105">
        <v>1</v>
      </c>
      <c r="F105" t="s">
        <v>4436</v>
      </c>
      <c r="G105" s="1" t="s">
        <v>36</v>
      </c>
      <c r="I105">
        <v>1</v>
      </c>
      <c r="J105" s="1" t="s">
        <v>37</v>
      </c>
      <c r="L105" t="s">
        <v>378</v>
      </c>
    </row>
    <row r="106" spans="1:12" x14ac:dyDescent="0.25">
      <c r="A106" s="1" t="s">
        <v>4530</v>
      </c>
      <c r="B106">
        <v>34409674</v>
      </c>
      <c r="C106" s="1" t="s">
        <v>4531</v>
      </c>
      <c r="D106">
        <v>1</v>
      </c>
      <c r="E106">
        <v>1</v>
      </c>
      <c r="F106" t="s">
        <v>4436</v>
      </c>
      <c r="G106" s="1" t="s">
        <v>36</v>
      </c>
      <c r="I106">
        <v>1</v>
      </c>
      <c r="J106" s="1" t="s">
        <v>37</v>
      </c>
      <c r="L106" t="s">
        <v>381</v>
      </c>
    </row>
    <row r="107" spans="1:12" x14ac:dyDescent="0.25">
      <c r="A107" s="1" t="s">
        <v>4532</v>
      </c>
      <c r="B107">
        <v>34409675</v>
      </c>
      <c r="C107" s="1" t="s">
        <v>4533</v>
      </c>
      <c r="D107">
        <v>1</v>
      </c>
      <c r="E107">
        <v>1</v>
      </c>
      <c r="F107" t="s">
        <v>4436</v>
      </c>
      <c r="G107" s="1" t="s">
        <v>36</v>
      </c>
      <c r="I107">
        <v>1</v>
      </c>
      <c r="J107" s="1" t="s">
        <v>37</v>
      </c>
      <c r="L107" t="s">
        <v>385</v>
      </c>
    </row>
    <row r="108" spans="1:12" x14ac:dyDescent="0.25">
      <c r="A108" s="1" t="s">
        <v>4534</v>
      </c>
      <c r="B108">
        <v>34409676</v>
      </c>
      <c r="C108" s="1" t="s">
        <v>4535</v>
      </c>
      <c r="D108">
        <v>1</v>
      </c>
      <c r="E108">
        <v>1</v>
      </c>
      <c r="F108" t="s">
        <v>4436</v>
      </c>
      <c r="G108" s="1" t="s">
        <v>36</v>
      </c>
      <c r="I108">
        <v>1</v>
      </c>
      <c r="J108" s="1" t="s">
        <v>37</v>
      </c>
      <c r="L108" t="s">
        <v>388</v>
      </c>
    </row>
    <row r="109" spans="1:12" x14ac:dyDescent="0.25">
      <c r="A109" s="1" t="s">
        <v>4536</v>
      </c>
      <c r="B109">
        <v>34409715</v>
      </c>
      <c r="C109" s="1" t="s">
        <v>4537</v>
      </c>
      <c r="D109">
        <v>1</v>
      </c>
      <c r="E109">
        <v>1</v>
      </c>
      <c r="F109" t="s">
        <v>4436</v>
      </c>
      <c r="G109" s="1" t="s">
        <v>36</v>
      </c>
      <c r="I109">
        <v>1</v>
      </c>
      <c r="J109" s="1" t="s">
        <v>37</v>
      </c>
      <c r="L109" t="s">
        <v>390</v>
      </c>
    </row>
    <row r="110" spans="1:12" x14ac:dyDescent="0.25">
      <c r="A110" s="1" t="s">
        <v>4538</v>
      </c>
      <c r="B110">
        <v>34409727</v>
      </c>
      <c r="C110" s="1" t="s">
        <v>4539</v>
      </c>
      <c r="D110">
        <v>1</v>
      </c>
      <c r="E110">
        <v>1</v>
      </c>
      <c r="F110" t="s">
        <v>4436</v>
      </c>
      <c r="G110" s="1" t="s">
        <v>36</v>
      </c>
      <c r="I110">
        <v>1</v>
      </c>
      <c r="J110" s="1" t="s">
        <v>37</v>
      </c>
      <c r="L110" t="s">
        <v>3741</v>
      </c>
    </row>
    <row r="111" spans="1:12" x14ac:dyDescent="0.25">
      <c r="A111" s="1" t="s">
        <v>4540</v>
      </c>
      <c r="B111">
        <v>34409728</v>
      </c>
      <c r="C111" s="1" t="s">
        <v>4541</v>
      </c>
      <c r="D111">
        <v>1</v>
      </c>
      <c r="E111">
        <v>1</v>
      </c>
      <c r="F111" t="s">
        <v>4436</v>
      </c>
      <c r="G111" s="1" t="s">
        <v>36</v>
      </c>
      <c r="I111">
        <v>1</v>
      </c>
      <c r="J111" s="1" t="s">
        <v>37</v>
      </c>
      <c r="L111" t="s">
        <v>394</v>
      </c>
    </row>
    <row r="112" spans="1:12" x14ac:dyDescent="0.25">
      <c r="A112" s="1" t="s">
        <v>4542</v>
      </c>
      <c r="B112">
        <v>34409738</v>
      </c>
      <c r="C112" s="1" t="s">
        <v>4543</v>
      </c>
      <c r="D112">
        <v>1</v>
      </c>
      <c r="E112">
        <v>1</v>
      </c>
      <c r="F112" t="s">
        <v>4436</v>
      </c>
      <c r="G112" s="1" t="s">
        <v>36</v>
      </c>
      <c r="I112">
        <v>1</v>
      </c>
      <c r="J112" s="1" t="s">
        <v>37</v>
      </c>
      <c r="L112" t="s">
        <v>397</v>
      </c>
    </row>
    <row r="113" spans="1:12" x14ac:dyDescent="0.25">
      <c r="A113" s="1" t="s">
        <v>4544</v>
      </c>
      <c r="B113">
        <v>34409739</v>
      </c>
      <c r="C113" s="1" t="s">
        <v>4545</v>
      </c>
      <c r="D113">
        <v>1</v>
      </c>
      <c r="E113">
        <v>1</v>
      </c>
      <c r="F113" t="s">
        <v>4436</v>
      </c>
      <c r="G113" s="1" t="s">
        <v>36</v>
      </c>
      <c r="I113">
        <v>1</v>
      </c>
      <c r="J113" s="1" t="s">
        <v>37</v>
      </c>
      <c r="L113" t="s">
        <v>400</v>
      </c>
    </row>
    <row r="114" spans="1:12" x14ac:dyDescent="0.25">
      <c r="A114" s="1" t="s">
        <v>4546</v>
      </c>
      <c r="B114">
        <v>34409740</v>
      </c>
      <c r="C114" s="1" t="s">
        <v>4547</v>
      </c>
      <c r="D114">
        <v>1</v>
      </c>
      <c r="E114">
        <v>1</v>
      </c>
      <c r="F114" t="s">
        <v>4436</v>
      </c>
      <c r="G114" s="1" t="s">
        <v>36</v>
      </c>
      <c r="I114">
        <v>1</v>
      </c>
      <c r="J114" s="1" t="s">
        <v>37</v>
      </c>
      <c r="L114" t="s">
        <v>404</v>
      </c>
    </row>
    <row r="115" spans="1:12" x14ac:dyDescent="0.25">
      <c r="A115" s="1" t="s">
        <v>4548</v>
      </c>
      <c r="B115">
        <v>34409763</v>
      </c>
      <c r="C115" s="1" t="s">
        <v>4549</v>
      </c>
      <c r="D115">
        <v>1</v>
      </c>
      <c r="E115">
        <v>1</v>
      </c>
      <c r="F115" t="s">
        <v>4436</v>
      </c>
      <c r="G115" s="1" t="s">
        <v>36</v>
      </c>
      <c r="I115">
        <v>1</v>
      </c>
      <c r="J115" s="1" t="s">
        <v>37</v>
      </c>
      <c r="L115" t="s">
        <v>407</v>
      </c>
    </row>
    <row r="116" spans="1:12" x14ac:dyDescent="0.25">
      <c r="A116" s="1" t="s">
        <v>4550</v>
      </c>
      <c r="B116">
        <v>34409765</v>
      </c>
      <c r="C116" s="1" t="s">
        <v>4551</v>
      </c>
      <c r="D116">
        <v>1</v>
      </c>
      <c r="E116">
        <v>1</v>
      </c>
      <c r="F116" t="s">
        <v>4436</v>
      </c>
      <c r="G116" s="1" t="s">
        <v>36</v>
      </c>
      <c r="I116">
        <v>1</v>
      </c>
      <c r="J116" s="1" t="s">
        <v>37</v>
      </c>
      <c r="L116" t="s">
        <v>410</v>
      </c>
    </row>
    <row r="117" spans="1:12" x14ac:dyDescent="0.25">
      <c r="A117" s="1" t="s">
        <v>4552</v>
      </c>
      <c r="B117">
        <v>34409766</v>
      </c>
      <c r="C117" s="1" t="s">
        <v>4553</v>
      </c>
      <c r="D117">
        <v>1</v>
      </c>
      <c r="E117">
        <v>1</v>
      </c>
      <c r="F117" t="s">
        <v>4436</v>
      </c>
      <c r="G117" s="1" t="s">
        <v>36</v>
      </c>
      <c r="I117">
        <v>1</v>
      </c>
      <c r="J117" s="1" t="s">
        <v>37</v>
      </c>
      <c r="L117" t="s">
        <v>414</v>
      </c>
    </row>
    <row r="118" spans="1:12" x14ac:dyDescent="0.25">
      <c r="A118" s="1" t="s">
        <v>4554</v>
      </c>
      <c r="B118">
        <v>34409767</v>
      </c>
      <c r="C118" s="1" t="s">
        <v>4555</v>
      </c>
      <c r="D118">
        <v>1</v>
      </c>
      <c r="E118">
        <v>1</v>
      </c>
      <c r="F118" t="s">
        <v>4436</v>
      </c>
      <c r="G118" s="1" t="s">
        <v>36</v>
      </c>
      <c r="I118">
        <v>1</v>
      </c>
      <c r="J118" s="1" t="s">
        <v>37</v>
      </c>
      <c r="L118" t="s">
        <v>417</v>
      </c>
    </row>
    <row r="119" spans="1:12" x14ac:dyDescent="0.25">
      <c r="A119" s="1" t="s">
        <v>4556</v>
      </c>
      <c r="B119">
        <v>34409771</v>
      </c>
      <c r="C119" s="1" t="s">
        <v>4557</v>
      </c>
      <c r="D119">
        <v>1</v>
      </c>
      <c r="E119">
        <v>1</v>
      </c>
      <c r="F119" t="s">
        <v>4436</v>
      </c>
      <c r="G119" s="1" t="s">
        <v>36</v>
      </c>
      <c r="I119">
        <v>1</v>
      </c>
      <c r="J119" s="1" t="s">
        <v>37</v>
      </c>
      <c r="L119" t="s">
        <v>421</v>
      </c>
    </row>
    <row r="120" spans="1:12" x14ac:dyDescent="0.25">
      <c r="A120" s="1" t="s">
        <v>4558</v>
      </c>
      <c r="B120">
        <v>34409772</v>
      </c>
      <c r="C120" s="1" t="s">
        <v>4559</v>
      </c>
      <c r="D120">
        <v>1</v>
      </c>
      <c r="E120">
        <v>1</v>
      </c>
      <c r="F120" t="s">
        <v>4436</v>
      </c>
      <c r="G120" s="1" t="s">
        <v>36</v>
      </c>
      <c r="I120">
        <v>1</v>
      </c>
      <c r="J120" s="1" t="s">
        <v>37</v>
      </c>
      <c r="L120" t="s">
        <v>424</v>
      </c>
    </row>
    <row r="121" spans="1:12" x14ac:dyDescent="0.25">
      <c r="A121" s="1" t="s">
        <v>4560</v>
      </c>
      <c r="B121">
        <v>34409773</v>
      </c>
      <c r="C121" s="1" t="s">
        <v>4561</v>
      </c>
      <c r="D121">
        <v>1</v>
      </c>
      <c r="E121">
        <v>1</v>
      </c>
      <c r="F121" t="s">
        <v>4436</v>
      </c>
      <c r="G121" s="1" t="s">
        <v>36</v>
      </c>
      <c r="I121">
        <v>1</v>
      </c>
      <c r="J121" s="1" t="s">
        <v>37</v>
      </c>
      <c r="L121" t="s">
        <v>428</v>
      </c>
    </row>
    <row r="122" spans="1:12" x14ac:dyDescent="0.25">
      <c r="A122" s="1" t="s">
        <v>4562</v>
      </c>
      <c r="B122">
        <v>34409779</v>
      </c>
      <c r="C122" s="1" t="s">
        <v>4563</v>
      </c>
      <c r="D122">
        <v>1</v>
      </c>
      <c r="E122">
        <v>1</v>
      </c>
      <c r="F122" t="s">
        <v>4436</v>
      </c>
      <c r="G122" s="1" t="s">
        <v>36</v>
      </c>
      <c r="I122">
        <v>1</v>
      </c>
      <c r="J122" s="1" t="s">
        <v>37</v>
      </c>
      <c r="L122" t="s">
        <v>431</v>
      </c>
    </row>
    <row r="123" spans="1:12" x14ac:dyDescent="0.25">
      <c r="A123" s="1" t="s">
        <v>4564</v>
      </c>
      <c r="B123">
        <v>34409780</v>
      </c>
      <c r="C123" s="1" t="s">
        <v>4565</v>
      </c>
      <c r="D123">
        <v>1</v>
      </c>
      <c r="E123">
        <v>1</v>
      </c>
      <c r="F123" t="s">
        <v>4436</v>
      </c>
      <c r="G123" s="1" t="s">
        <v>36</v>
      </c>
      <c r="I123">
        <v>1</v>
      </c>
      <c r="J123" s="1" t="s">
        <v>37</v>
      </c>
      <c r="L123" t="s">
        <v>434</v>
      </c>
    </row>
    <row r="124" spans="1:12" x14ac:dyDescent="0.25">
      <c r="A124" s="1" t="s">
        <v>4566</v>
      </c>
      <c r="B124">
        <v>34409781</v>
      </c>
      <c r="C124" s="1" t="s">
        <v>4567</v>
      </c>
      <c r="D124">
        <v>1</v>
      </c>
      <c r="E124">
        <v>1</v>
      </c>
      <c r="F124" t="s">
        <v>4436</v>
      </c>
      <c r="G124" s="1" t="s">
        <v>36</v>
      </c>
      <c r="I124">
        <v>1</v>
      </c>
      <c r="J124" s="1" t="s">
        <v>37</v>
      </c>
      <c r="L124" t="s">
        <v>437</v>
      </c>
    </row>
    <row r="125" spans="1:12" x14ac:dyDescent="0.25">
      <c r="A125" s="1" t="s">
        <v>4568</v>
      </c>
      <c r="B125">
        <v>34409834</v>
      </c>
      <c r="C125" s="1" t="s">
        <v>4569</v>
      </c>
      <c r="D125">
        <v>1</v>
      </c>
      <c r="E125">
        <v>1</v>
      </c>
      <c r="F125" t="s">
        <v>4436</v>
      </c>
      <c r="G125" s="1" t="s">
        <v>36</v>
      </c>
      <c r="I125">
        <v>1</v>
      </c>
      <c r="J125" s="1" t="s">
        <v>37</v>
      </c>
      <c r="L125" t="s">
        <v>440</v>
      </c>
    </row>
    <row r="126" spans="1:12" x14ac:dyDescent="0.25">
      <c r="A126" s="1" t="s">
        <v>4570</v>
      </c>
      <c r="B126">
        <v>34409835</v>
      </c>
      <c r="C126" s="1" t="s">
        <v>4571</v>
      </c>
      <c r="D126">
        <v>1</v>
      </c>
      <c r="E126">
        <v>1</v>
      </c>
      <c r="F126" t="s">
        <v>4436</v>
      </c>
      <c r="G126" s="1" t="s">
        <v>36</v>
      </c>
      <c r="I126">
        <v>1</v>
      </c>
      <c r="J126" s="1" t="s">
        <v>37</v>
      </c>
      <c r="L126" t="s">
        <v>443</v>
      </c>
    </row>
    <row r="127" spans="1:12" x14ac:dyDescent="0.25">
      <c r="A127" s="1" t="s">
        <v>4572</v>
      </c>
      <c r="B127">
        <v>34409836</v>
      </c>
      <c r="C127" s="1" t="s">
        <v>4573</v>
      </c>
      <c r="D127">
        <v>1</v>
      </c>
      <c r="E127">
        <v>1</v>
      </c>
      <c r="F127" t="s">
        <v>4436</v>
      </c>
      <c r="G127" s="1" t="s">
        <v>36</v>
      </c>
      <c r="I127">
        <v>1</v>
      </c>
      <c r="J127" s="1" t="s">
        <v>37</v>
      </c>
      <c r="L127" t="s">
        <v>447</v>
      </c>
    </row>
    <row r="128" spans="1:12" x14ac:dyDescent="0.25">
      <c r="A128" s="1" t="s">
        <v>4574</v>
      </c>
      <c r="B128">
        <v>34409879</v>
      </c>
      <c r="C128" s="1" t="s">
        <v>4575</v>
      </c>
      <c r="D128">
        <v>1</v>
      </c>
      <c r="E128">
        <v>1</v>
      </c>
      <c r="F128" t="s">
        <v>4436</v>
      </c>
      <c r="G128" s="1" t="s">
        <v>36</v>
      </c>
      <c r="I128">
        <v>1</v>
      </c>
      <c r="J128" s="1" t="s">
        <v>37</v>
      </c>
      <c r="L128" t="s">
        <v>450</v>
      </c>
    </row>
    <row r="129" spans="1:12" x14ac:dyDescent="0.25">
      <c r="A129" s="1" t="s">
        <v>4576</v>
      </c>
      <c r="B129">
        <v>34409880</v>
      </c>
      <c r="C129" s="1" t="s">
        <v>4577</v>
      </c>
      <c r="D129">
        <v>1</v>
      </c>
      <c r="E129">
        <v>1</v>
      </c>
      <c r="F129" t="s">
        <v>4436</v>
      </c>
      <c r="G129" s="1" t="s">
        <v>36</v>
      </c>
      <c r="I129">
        <v>1</v>
      </c>
      <c r="J129" s="1" t="s">
        <v>37</v>
      </c>
      <c r="L129" t="s">
        <v>453</v>
      </c>
    </row>
    <row r="130" spans="1:12" x14ac:dyDescent="0.25">
      <c r="A130" s="1" t="s">
        <v>4578</v>
      </c>
      <c r="B130">
        <v>34409983</v>
      </c>
      <c r="C130" s="1" t="s">
        <v>4579</v>
      </c>
      <c r="D130">
        <v>1</v>
      </c>
      <c r="E130">
        <v>1</v>
      </c>
      <c r="F130" t="s">
        <v>4436</v>
      </c>
      <c r="G130" s="1" t="s">
        <v>36</v>
      </c>
      <c r="I130">
        <v>1</v>
      </c>
      <c r="J130" s="1" t="s">
        <v>37</v>
      </c>
      <c r="L130" t="s">
        <v>455</v>
      </c>
    </row>
    <row r="131" spans="1:12" x14ac:dyDescent="0.25">
      <c r="A131" s="1" t="s">
        <v>4580</v>
      </c>
      <c r="B131">
        <v>34409984</v>
      </c>
      <c r="C131" s="1" t="s">
        <v>4581</v>
      </c>
      <c r="D131">
        <v>1</v>
      </c>
      <c r="E131">
        <v>1</v>
      </c>
      <c r="F131" t="s">
        <v>4436</v>
      </c>
      <c r="G131" s="1" t="s">
        <v>36</v>
      </c>
      <c r="I131">
        <v>1</v>
      </c>
      <c r="J131" s="1" t="s">
        <v>37</v>
      </c>
      <c r="L131" t="s">
        <v>461</v>
      </c>
    </row>
    <row r="132" spans="1:12" x14ac:dyDescent="0.25">
      <c r="A132" s="1" t="s">
        <v>4582</v>
      </c>
      <c r="B132">
        <v>34410031</v>
      </c>
      <c r="C132" s="1" t="s">
        <v>4583</v>
      </c>
      <c r="D132">
        <v>1</v>
      </c>
      <c r="E132">
        <v>1</v>
      </c>
      <c r="F132" t="s">
        <v>4436</v>
      </c>
      <c r="G132" s="1" t="s">
        <v>36</v>
      </c>
      <c r="I132">
        <v>1</v>
      </c>
      <c r="J132" s="1" t="s">
        <v>37</v>
      </c>
      <c r="L132" t="s">
        <v>466</v>
      </c>
    </row>
    <row r="133" spans="1:12" x14ac:dyDescent="0.25">
      <c r="A133" s="1" t="s">
        <v>4584</v>
      </c>
      <c r="B133">
        <v>34410175</v>
      </c>
      <c r="C133" s="1" t="s">
        <v>4585</v>
      </c>
      <c r="D133">
        <v>1</v>
      </c>
      <c r="E133">
        <v>1</v>
      </c>
      <c r="F133" t="s">
        <v>4436</v>
      </c>
      <c r="G133" s="1" t="s">
        <v>36</v>
      </c>
      <c r="I133">
        <v>1</v>
      </c>
      <c r="J133" s="1" t="s">
        <v>37</v>
      </c>
      <c r="L133" t="s">
        <v>469</v>
      </c>
    </row>
    <row r="134" spans="1:12" x14ac:dyDescent="0.25">
      <c r="A134" s="1" t="s">
        <v>4586</v>
      </c>
      <c r="B134">
        <v>34410177</v>
      </c>
      <c r="C134" s="1" t="s">
        <v>4587</v>
      </c>
      <c r="D134">
        <v>1</v>
      </c>
      <c r="E134">
        <v>1</v>
      </c>
      <c r="F134" t="s">
        <v>4436</v>
      </c>
      <c r="G134" s="1" t="s">
        <v>36</v>
      </c>
      <c r="I134">
        <v>1</v>
      </c>
      <c r="J134" s="1" t="s">
        <v>37</v>
      </c>
      <c r="L134" t="s">
        <v>472</v>
      </c>
    </row>
    <row r="135" spans="1:12" x14ac:dyDescent="0.25">
      <c r="A135" s="1" t="s">
        <v>4588</v>
      </c>
      <c r="B135">
        <v>34410184</v>
      </c>
      <c r="C135" s="1" t="s">
        <v>4589</v>
      </c>
      <c r="D135">
        <v>1</v>
      </c>
      <c r="E135">
        <v>1</v>
      </c>
      <c r="F135" t="s">
        <v>4436</v>
      </c>
      <c r="G135" s="1" t="s">
        <v>36</v>
      </c>
      <c r="I135">
        <v>1</v>
      </c>
      <c r="J135" s="1" t="s">
        <v>37</v>
      </c>
      <c r="L135" t="s">
        <v>475</v>
      </c>
    </row>
    <row r="136" spans="1:12" x14ac:dyDescent="0.25">
      <c r="A136" s="1" t="s">
        <v>4590</v>
      </c>
      <c r="B136">
        <v>34410185</v>
      </c>
      <c r="C136" s="1" t="s">
        <v>4591</v>
      </c>
      <c r="D136">
        <v>1</v>
      </c>
      <c r="E136">
        <v>1</v>
      </c>
      <c r="F136" t="s">
        <v>4436</v>
      </c>
      <c r="G136" s="1" t="s">
        <v>36</v>
      </c>
      <c r="I136">
        <v>1</v>
      </c>
      <c r="J136" s="1" t="s">
        <v>37</v>
      </c>
      <c r="L136" t="s">
        <v>477</v>
      </c>
    </row>
    <row r="137" spans="1:12" x14ac:dyDescent="0.25">
      <c r="A137" s="1" t="s">
        <v>4592</v>
      </c>
      <c r="B137">
        <v>34410186</v>
      </c>
      <c r="C137" s="1" t="s">
        <v>4593</v>
      </c>
      <c r="D137">
        <v>1</v>
      </c>
      <c r="E137">
        <v>1</v>
      </c>
      <c r="F137" t="s">
        <v>4436</v>
      </c>
      <c r="G137" s="1" t="s">
        <v>36</v>
      </c>
      <c r="I137">
        <v>1</v>
      </c>
      <c r="J137" s="1" t="s">
        <v>37</v>
      </c>
      <c r="L137" t="s">
        <v>479</v>
      </c>
    </row>
    <row r="138" spans="1:12" x14ac:dyDescent="0.25">
      <c r="A138" s="1" t="s">
        <v>4594</v>
      </c>
      <c r="B138">
        <v>34410206</v>
      </c>
      <c r="C138" s="1" t="s">
        <v>4595</v>
      </c>
      <c r="D138">
        <v>1</v>
      </c>
      <c r="E138">
        <v>1</v>
      </c>
      <c r="F138" t="s">
        <v>4436</v>
      </c>
      <c r="G138" s="1" t="s">
        <v>36</v>
      </c>
      <c r="I138">
        <v>1</v>
      </c>
      <c r="J138" s="1" t="s">
        <v>37</v>
      </c>
      <c r="L138" t="s">
        <v>481</v>
      </c>
    </row>
    <row r="139" spans="1:12" x14ac:dyDescent="0.25">
      <c r="A139" s="1" t="s">
        <v>4596</v>
      </c>
      <c r="B139">
        <v>34410207</v>
      </c>
      <c r="C139" s="1" t="s">
        <v>4597</v>
      </c>
      <c r="D139">
        <v>1</v>
      </c>
      <c r="E139">
        <v>1</v>
      </c>
      <c r="F139" t="s">
        <v>4436</v>
      </c>
      <c r="G139" s="1" t="s">
        <v>36</v>
      </c>
      <c r="I139">
        <v>1</v>
      </c>
      <c r="J139" s="1" t="s">
        <v>37</v>
      </c>
      <c r="L139" t="s">
        <v>483</v>
      </c>
    </row>
    <row r="140" spans="1:12" x14ac:dyDescent="0.25">
      <c r="A140" s="1" t="s">
        <v>4598</v>
      </c>
      <c r="B140">
        <v>34410358</v>
      </c>
      <c r="C140" s="1" t="s">
        <v>4599</v>
      </c>
      <c r="D140">
        <v>1</v>
      </c>
      <c r="E140">
        <v>1</v>
      </c>
      <c r="F140" t="s">
        <v>4436</v>
      </c>
      <c r="G140" s="1" t="s">
        <v>36</v>
      </c>
      <c r="I140">
        <v>1</v>
      </c>
      <c r="J140" s="1" t="s">
        <v>37</v>
      </c>
      <c r="L140" t="s">
        <v>4257</v>
      </c>
    </row>
    <row r="141" spans="1:12" x14ac:dyDescent="0.25">
      <c r="A141" s="1" t="s">
        <v>4600</v>
      </c>
      <c r="B141">
        <v>34410359</v>
      </c>
      <c r="C141" s="1" t="s">
        <v>4601</v>
      </c>
      <c r="D141">
        <v>1</v>
      </c>
      <c r="E141">
        <v>1</v>
      </c>
      <c r="F141" t="s">
        <v>4436</v>
      </c>
      <c r="G141" s="1" t="s">
        <v>36</v>
      </c>
      <c r="I141">
        <v>1</v>
      </c>
      <c r="J141" s="1" t="s">
        <v>37</v>
      </c>
      <c r="L141" t="s">
        <v>486</v>
      </c>
    </row>
    <row r="142" spans="1:12" x14ac:dyDescent="0.25">
      <c r="A142" s="1" t="s">
        <v>4602</v>
      </c>
      <c r="B142">
        <v>34410366</v>
      </c>
      <c r="C142" s="1" t="s">
        <v>4603</v>
      </c>
      <c r="D142">
        <v>1</v>
      </c>
      <c r="E142">
        <v>1</v>
      </c>
      <c r="F142" t="s">
        <v>4436</v>
      </c>
      <c r="G142" s="1" t="s">
        <v>36</v>
      </c>
      <c r="I142">
        <v>1</v>
      </c>
      <c r="J142" s="1" t="s">
        <v>37</v>
      </c>
      <c r="L142" t="s">
        <v>488</v>
      </c>
    </row>
    <row r="143" spans="1:12" x14ac:dyDescent="0.25">
      <c r="A143" s="1" t="s">
        <v>4604</v>
      </c>
      <c r="B143">
        <v>34410367</v>
      </c>
      <c r="C143" s="1" t="s">
        <v>4605</v>
      </c>
      <c r="D143">
        <v>1</v>
      </c>
      <c r="E143">
        <v>1</v>
      </c>
      <c r="F143" t="s">
        <v>4436</v>
      </c>
      <c r="G143" s="1" t="s">
        <v>36</v>
      </c>
      <c r="I143">
        <v>1</v>
      </c>
      <c r="J143" s="1" t="s">
        <v>37</v>
      </c>
      <c r="L143" t="s">
        <v>490</v>
      </c>
    </row>
    <row r="144" spans="1:12" x14ac:dyDescent="0.25">
      <c r="A144" s="1" t="s">
        <v>4606</v>
      </c>
      <c r="B144">
        <v>34410368</v>
      </c>
      <c r="C144" s="1" t="s">
        <v>4607</v>
      </c>
      <c r="D144">
        <v>1</v>
      </c>
      <c r="E144">
        <v>1</v>
      </c>
      <c r="F144" t="s">
        <v>4436</v>
      </c>
      <c r="G144" s="1" t="s">
        <v>36</v>
      </c>
      <c r="I144">
        <v>1</v>
      </c>
      <c r="J144" s="1" t="s">
        <v>37</v>
      </c>
      <c r="L144" t="s">
        <v>492</v>
      </c>
    </row>
    <row r="145" spans="1:12" x14ac:dyDescent="0.25">
      <c r="A145" s="1" t="s">
        <v>4608</v>
      </c>
      <c r="B145">
        <v>34410437</v>
      </c>
      <c r="C145" s="1" t="s">
        <v>4609</v>
      </c>
      <c r="D145">
        <v>1</v>
      </c>
      <c r="E145">
        <v>1</v>
      </c>
      <c r="F145" t="s">
        <v>4436</v>
      </c>
      <c r="G145" s="1" t="s">
        <v>36</v>
      </c>
      <c r="I145">
        <v>1</v>
      </c>
      <c r="J145" s="1" t="s">
        <v>37</v>
      </c>
      <c r="L145" t="s">
        <v>494</v>
      </c>
    </row>
    <row r="146" spans="1:12" x14ac:dyDescent="0.25">
      <c r="A146" s="1" t="s">
        <v>4610</v>
      </c>
      <c r="B146">
        <v>34410539</v>
      </c>
      <c r="C146" s="1" t="s">
        <v>4611</v>
      </c>
      <c r="D146">
        <v>1</v>
      </c>
      <c r="E146">
        <v>1</v>
      </c>
      <c r="F146" t="s">
        <v>4436</v>
      </c>
      <c r="G146" s="1" t="s">
        <v>36</v>
      </c>
      <c r="I146">
        <v>1</v>
      </c>
      <c r="J146" s="1" t="s">
        <v>37</v>
      </c>
      <c r="L146" t="s">
        <v>496</v>
      </c>
    </row>
    <row r="147" spans="1:12" x14ac:dyDescent="0.25">
      <c r="A147" s="1" t="s">
        <v>4612</v>
      </c>
      <c r="B147">
        <v>34410540</v>
      </c>
      <c r="C147" s="1" t="s">
        <v>4559</v>
      </c>
      <c r="D147">
        <v>1</v>
      </c>
      <c r="E147">
        <v>1</v>
      </c>
      <c r="F147" t="s">
        <v>4436</v>
      </c>
      <c r="G147" s="1" t="s">
        <v>36</v>
      </c>
      <c r="I147">
        <v>1</v>
      </c>
      <c r="J147" s="1" t="s">
        <v>37</v>
      </c>
      <c r="L147" t="s">
        <v>498</v>
      </c>
    </row>
    <row r="148" spans="1:12" x14ac:dyDescent="0.25">
      <c r="A148" s="1" t="s">
        <v>4613</v>
      </c>
      <c r="B148">
        <v>34410541</v>
      </c>
      <c r="C148" s="1" t="s">
        <v>4614</v>
      </c>
      <c r="D148">
        <v>1</v>
      </c>
      <c r="E148">
        <v>1</v>
      </c>
      <c r="F148" t="s">
        <v>4436</v>
      </c>
      <c r="G148" s="1" t="s">
        <v>36</v>
      </c>
      <c r="I148">
        <v>1</v>
      </c>
      <c r="J148" s="1" t="s">
        <v>37</v>
      </c>
      <c r="L148" t="s">
        <v>500</v>
      </c>
    </row>
    <row r="149" spans="1:12" x14ac:dyDescent="0.25">
      <c r="A149" s="1" t="s">
        <v>4615</v>
      </c>
      <c r="B149">
        <v>34410705</v>
      </c>
      <c r="C149" s="1" t="s">
        <v>4616</v>
      </c>
      <c r="D149">
        <v>1</v>
      </c>
      <c r="E149">
        <v>1</v>
      </c>
      <c r="F149" t="s">
        <v>4436</v>
      </c>
      <c r="G149" s="1" t="s">
        <v>36</v>
      </c>
      <c r="I149">
        <v>1</v>
      </c>
      <c r="J149" s="1" t="s">
        <v>37</v>
      </c>
      <c r="L149" t="s">
        <v>502</v>
      </c>
    </row>
    <row r="150" spans="1:12" x14ac:dyDescent="0.25">
      <c r="A150" s="1" t="s">
        <v>4617</v>
      </c>
      <c r="B150">
        <v>34410788</v>
      </c>
      <c r="C150" s="1" t="s">
        <v>4618</v>
      </c>
      <c r="D150">
        <v>1</v>
      </c>
      <c r="E150">
        <v>1</v>
      </c>
      <c r="F150" t="s">
        <v>4436</v>
      </c>
      <c r="G150" s="1" t="s">
        <v>36</v>
      </c>
      <c r="I150">
        <v>1</v>
      </c>
      <c r="J150" s="1" t="s">
        <v>37</v>
      </c>
      <c r="L150" t="s">
        <v>504</v>
      </c>
    </row>
    <row r="151" spans="1:12" x14ac:dyDescent="0.25">
      <c r="A151" s="1" t="s">
        <v>4619</v>
      </c>
      <c r="B151">
        <v>34410917</v>
      </c>
      <c r="C151" s="1" t="s">
        <v>4620</v>
      </c>
      <c r="D151">
        <v>1</v>
      </c>
      <c r="E151">
        <v>1</v>
      </c>
      <c r="F151" t="s">
        <v>4436</v>
      </c>
      <c r="G151" s="1" t="s">
        <v>36</v>
      </c>
      <c r="I151">
        <v>1</v>
      </c>
      <c r="J151" s="1" t="s">
        <v>37</v>
      </c>
      <c r="L151" t="s">
        <v>506</v>
      </c>
    </row>
    <row r="152" spans="1:12" x14ac:dyDescent="0.25">
      <c r="A152" s="1" t="s">
        <v>4621</v>
      </c>
      <c r="B152">
        <v>34410918</v>
      </c>
      <c r="C152" s="1" t="s">
        <v>4622</v>
      </c>
      <c r="D152">
        <v>1</v>
      </c>
      <c r="E152">
        <v>1</v>
      </c>
      <c r="F152" t="s">
        <v>4436</v>
      </c>
      <c r="G152" s="1" t="s">
        <v>36</v>
      </c>
      <c r="I152">
        <v>1</v>
      </c>
      <c r="J152" s="1" t="s">
        <v>37</v>
      </c>
      <c r="L152" t="s">
        <v>508</v>
      </c>
    </row>
    <row r="153" spans="1:12" x14ac:dyDescent="0.25">
      <c r="A153" s="1" t="s">
        <v>4623</v>
      </c>
      <c r="B153">
        <v>34410919</v>
      </c>
      <c r="C153" s="1" t="s">
        <v>4624</v>
      </c>
      <c r="D153">
        <v>1</v>
      </c>
      <c r="E153">
        <v>1</v>
      </c>
      <c r="F153" t="s">
        <v>4436</v>
      </c>
      <c r="G153" s="1" t="s">
        <v>36</v>
      </c>
      <c r="I153">
        <v>1</v>
      </c>
      <c r="J153" s="1" t="s">
        <v>37</v>
      </c>
      <c r="L153" t="s">
        <v>510</v>
      </c>
    </row>
    <row r="154" spans="1:12" x14ac:dyDescent="0.25">
      <c r="A154" s="1" t="s">
        <v>4625</v>
      </c>
      <c r="B154">
        <v>34410926</v>
      </c>
      <c r="C154" s="1" t="s">
        <v>4626</v>
      </c>
      <c r="D154">
        <v>1</v>
      </c>
      <c r="E154">
        <v>1</v>
      </c>
      <c r="F154" t="s">
        <v>4436</v>
      </c>
      <c r="G154" s="1" t="s">
        <v>36</v>
      </c>
      <c r="I154">
        <v>1</v>
      </c>
      <c r="J154" s="1" t="s">
        <v>37</v>
      </c>
      <c r="L154" t="s">
        <v>512</v>
      </c>
    </row>
    <row r="155" spans="1:12" x14ac:dyDescent="0.25">
      <c r="A155" s="1" t="s">
        <v>4627</v>
      </c>
      <c r="B155">
        <v>34410927</v>
      </c>
      <c r="C155" s="1" t="s">
        <v>4628</v>
      </c>
      <c r="D155">
        <v>1</v>
      </c>
      <c r="E155">
        <v>1</v>
      </c>
      <c r="F155" t="s">
        <v>4436</v>
      </c>
      <c r="G155" s="1" t="s">
        <v>36</v>
      </c>
      <c r="I155">
        <v>1</v>
      </c>
      <c r="J155" s="1" t="s">
        <v>37</v>
      </c>
      <c r="L155" t="s">
        <v>514</v>
      </c>
    </row>
    <row r="156" spans="1:12" x14ac:dyDescent="0.25">
      <c r="A156" s="1" t="s">
        <v>4629</v>
      </c>
      <c r="B156">
        <v>34411012</v>
      </c>
      <c r="C156" s="1" t="s">
        <v>4630</v>
      </c>
      <c r="D156">
        <v>1</v>
      </c>
      <c r="E156">
        <v>1</v>
      </c>
      <c r="F156" t="s">
        <v>4436</v>
      </c>
      <c r="G156" s="1" t="s">
        <v>36</v>
      </c>
      <c r="I156">
        <v>1</v>
      </c>
      <c r="J156" s="1" t="s">
        <v>37</v>
      </c>
      <c r="L156" t="s">
        <v>516</v>
      </c>
    </row>
    <row r="157" spans="1:12" x14ac:dyDescent="0.25">
      <c r="A157" s="1" t="s">
        <v>4631</v>
      </c>
      <c r="B157">
        <v>34411013</v>
      </c>
      <c r="C157" s="1" t="s">
        <v>4632</v>
      </c>
      <c r="D157">
        <v>1</v>
      </c>
      <c r="E157">
        <v>1</v>
      </c>
      <c r="F157" t="s">
        <v>4436</v>
      </c>
      <c r="G157" s="1" t="s">
        <v>36</v>
      </c>
      <c r="I157">
        <v>1</v>
      </c>
      <c r="J157" s="1" t="s">
        <v>37</v>
      </c>
      <c r="L157" t="s">
        <v>518</v>
      </c>
    </row>
    <row r="158" spans="1:12" x14ac:dyDescent="0.25">
      <c r="A158" s="1" t="s">
        <v>4633</v>
      </c>
      <c r="B158">
        <v>34411014</v>
      </c>
      <c r="C158" s="1" t="s">
        <v>4634</v>
      </c>
      <c r="D158">
        <v>1</v>
      </c>
      <c r="E158">
        <v>1</v>
      </c>
      <c r="F158" t="s">
        <v>4436</v>
      </c>
      <c r="G158" s="1" t="s">
        <v>36</v>
      </c>
      <c r="I158">
        <v>1</v>
      </c>
      <c r="J158" s="1" t="s">
        <v>37</v>
      </c>
      <c r="L158" t="s">
        <v>520</v>
      </c>
    </row>
    <row r="159" spans="1:12" x14ac:dyDescent="0.25">
      <c r="A159" s="1" t="s">
        <v>4635</v>
      </c>
      <c r="B159">
        <v>34411015</v>
      </c>
      <c r="C159" s="1" t="s">
        <v>4636</v>
      </c>
      <c r="D159">
        <v>1</v>
      </c>
      <c r="E159">
        <v>1</v>
      </c>
      <c r="F159" t="s">
        <v>4436</v>
      </c>
      <c r="G159" s="1" t="s">
        <v>36</v>
      </c>
      <c r="I159">
        <v>1</v>
      </c>
      <c r="J159" s="1" t="s">
        <v>37</v>
      </c>
      <c r="L159" t="s">
        <v>522</v>
      </c>
    </row>
    <row r="160" spans="1:12" x14ac:dyDescent="0.25">
      <c r="A160" s="1" t="s">
        <v>4637</v>
      </c>
      <c r="B160">
        <v>34411042</v>
      </c>
      <c r="C160" s="1" t="s">
        <v>4638</v>
      </c>
      <c r="D160">
        <v>1</v>
      </c>
      <c r="E160">
        <v>1</v>
      </c>
      <c r="F160" t="s">
        <v>4436</v>
      </c>
      <c r="G160" s="1" t="s">
        <v>36</v>
      </c>
      <c r="I160">
        <v>1</v>
      </c>
      <c r="J160" s="1" t="s">
        <v>37</v>
      </c>
      <c r="L160" t="s">
        <v>524</v>
      </c>
    </row>
    <row r="161" spans="1:12" x14ac:dyDescent="0.25">
      <c r="A161" s="1" t="s">
        <v>4639</v>
      </c>
      <c r="B161">
        <v>34411074</v>
      </c>
      <c r="C161" s="1" t="s">
        <v>4640</v>
      </c>
      <c r="D161">
        <v>1</v>
      </c>
      <c r="E161">
        <v>1</v>
      </c>
      <c r="F161" t="s">
        <v>4436</v>
      </c>
      <c r="G161" s="1" t="s">
        <v>36</v>
      </c>
      <c r="I161">
        <v>1</v>
      </c>
      <c r="J161" s="1" t="s">
        <v>37</v>
      </c>
      <c r="L161" t="s">
        <v>526</v>
      </c>
    </row>
    <row r="162" spans="1:12" x14ac:dyDescent="0.25">
      <c r="A162" s="1" t="s">
        <v>4641</v>
      </c>
      <c r="B162">
        <v>34411075</v>
      </c>
      <c r="C162" s="1" t="s">
        <v>4642</v>
      </c>
      <c r="D162">
        <v>1</v>
      </c>
      <c r="E162">
        <v>1</v>
      </c>
      <c r="F162" t="s">
        <v>4436</v>
      </c>
      <c r="G162" s="1" t="s">
        <v>36</v>
      </c>
      <c r="I162">
        <v>1</v>
      </c>
      <c r="J162" s="1" t="s">
        <v>37</v>
      </c>
      <c r="L162" t="s">
        <v>528</v>
      </c>
    </row>
    <row r="163" spans="1:12" x14ac:dyDescent="0.25">
      <c r="A163" s="1" t="s">
        <v>4643</v>
      </c>
      <c r="B163">
        <v>34411124</v>
      </c>
      <c r="C163" s="1" t="s">
        <v>4644</v>
      </c>
      <c r="D163">
        <v>1</v>
      </c>
      <c r="E163">
        <v>1</v>
      </c>
      <c r="F163" t="s">
        <v>4436</v>
      </c>
      <c r="G163" s="1" t="s">
        <v>36</v>
      </c>
      <c r="I163">
        <v>1</v>
      </c>
      <c r="J163" s="1" t="s">
        <v>37</v>
      </c>
      <c r="L163" t="s">
        <v>530</v>
      </c>
    </row>
    <row r="164" spans="1:12" x14ac:dyDescent="0.25">
      <c r="A164" s="1" t="s">
        <v>4645</v>
      </c>
      <c r="B164">
        <v>34411125</v>
      </c>
      <c r="C164" s="1" t="s">
        <v>4646</v>
      </c>
      <c r="D164">
        <v>1</v>
      </c>
      <c r="E164">
        <v>1</v>
      </c>
      <c r="F164" t="s">
        <v>4436</v>
      </c>
      <c r="G164" s="1" t="s">
        <v>36</v>
      </c>
      <c r="I164">
        <v>1</v>
      </c>
      <c r="J164" s="1" t="s">
        <v>37</v>
      </c>
      <c r="L164" t="s">
        <v>532</v>
      </c>
    </row>
    <row r="165" spans="1:12" x14ac:dyDescent="0.25">
      <c r="A165" s="1" t="s">
        <v>4647</v>
      </c>
      <c r="B165">
        <v>34411126</v>
      </c>
      <c r="C165" s="1" t="s">
        <v>4648</v>
      </c>
      <c r="D165">
        <v>1</v>
      </c>
      <c r="E165">
        <v>1</v>
      </c>
      <c r="F165" t="s">
        <v>4436</v>
      </c>
      <c r="G165" s="1" t="s">
        <v>36</v>
      </c>
      <c r="I165">
        <v>1</v>
      </c>
      <c r="J165" s="1" t="s">
        <v>37</v>
      </c>
      <c r="L165" t="s">
        <v>534</v>
      </c>
    </row>
    <row r="166" spans="1:12" x14ac:dyDescent="0.25">
      <c r="A166" s="1" t="s">
        <v>132</v>
      </c>
      <c r="B166">
        <v>34411246</v>
      </c>
      <c r="C166" s="1" t="s">
        <v>4649</v>
      </c>
      <c r="D166">
        <v>1</v>
      </c>
      <c r="E166">
        <v>1</v>
      </c>
      <c r="F166" t="s">
        <v>4436</v>
      </c>
      <c r="G166" s="1" t="s">
        <v>36</v>
      </c>
      <c r="I166">
        <v>1</v>
      </c>
      <c r="J166" s="1" t="s">
        <v>37</v>
      </c>
      <c r="L166" t="s">
        <v>536</v>
      </c>
    </row>
    <row r="167" spans="1:12" x14ac:dyDescent="0.25">
      <c r="A167" s="1" t="s">
        <v>3588</v>
      </c>
      <c r="B167">
        <v>34411247</v>
      </c>
      <c r="C167" s="1" t="s">
        <v>4650</v>
      </c>
      <c r="D167">
        <v>1</v>
      </c>
      <c r="E167">
        <v>1</v>
      </c>
      <c r="F167" t="s">
        <v>4436</v>
      </c>
      <c r="G167" s="1" t="s">
        <v>36</v>
      </c>
      <c r="I167">
        <v>1</v>
      </c>
      <c r="J167" s="1" t="s">
        <v>37</v>
      </c>
      <c r="L167" t="s">
        <v>538</v>
      </c>
    </row>
    <row r="168" spans="1:12" x14ac:dyDescent="0.25">
      <c r="A168" s="1" t="s">
        <v>4651</v>
      </c>
      <c r="B168">
        <v>34411261</v>
      </c>
      <c r="C168" s="1" t="s">
        <v>4652</v>
      </c>
      <c r="D168">
        <v>1</v>
      </c>
      <c r="E168">
        <v>1</v>
      </c>
      <c r="F168" t="s">
        <v>4436</v>
      </c>
      <c r="G168" s="1" t="s">
        <v>36</v>
      </c>
      <c r="I168">
        <v>1</v>
      </c>
      <c r="J168" s="1" t="s">
        <v>37</v>
      </c>
      <c r="L168" t="s">
        <v>540</v>
      </c>
    </row>
    <row r="169" spans="1:12" x14ac:dyDescent="0.25">
      <c r="A169" s="1" t="s">
        <v>4653</v>
      </c>
      <c r="B169">
        <v>34411262</v>
      </c>
      <c r="C169" s="1" t="s">
        <v>4654</v>
      </c>
      <c r="D169">
        <v>1</v>
      </c>
      <c r="E169">
        <v>1</v>
      </c>
      <c r="F169" t="s">
        <v>4436</v>
      </c>
      <c r="G169" s="1" t="s">
        <v>36</v>
      </c>
      <c r="I169">
        <v>1</v>
      </c>
      <c r="J169" s="1" t="s">
        <v>37</v>
      </c>
      <c r="L169" t="s">
        <v>542</v>
      </c>
    </row>
    <row r="170" spans="1:12" x14ac:dyDescent="0.25">
      <c r="A170" s="1" t="s">
        <v>4655</v>
      </c>
      <c r="B170">
        <v>34411263</v>
      </c>
      <c r="C170" s="1" t="s">
        <v>4656</v>
      </c>
      <c r="D170">
        <v>1</v>
      </c>
      <c r="E170">
        <v>1</v>
      </c>
      <c r="F170" t="s">
        <v>4436</v>
      </c>
      <c r="G170" s="1" t="s">
        <v>36</v>
      </c>
      <c r="I170">
        <v>1</v>
      </c>
      <c r="J170" s="1" t="s">
        <v>37</v>
      </c>
      <c r="L170" t="s">
        <v>544</v>
      </c>
    </row>
    <row r="171" spans="1:12" x14ac:dyDescent="0.25">
      <c r="A171" s="1" t="s">
        <v>4657</v>
      </c>
      <c r="B171">
        <v>34411324</v>
      </c>
      <c r="C171" s="1" t="s">
        <v>4658</v>
      </c>
      <c r="D171">
        <v>1</v>
      </c>
      <c r="E171">
        <v>1</v>
      </c>
      <c r="F171" t="s">
        <v>4436</v>
      </c>
      <c r="G171" s="1" t="s">
        <v>36</v>
      </c>
      <c r="I171">
        <v>1</v>
      </c>
      <c r="J171" s="1" t="s">
        <v>37</v>
      </c>
      <c r="L171" t="s">
        <v>546</v>
      </c>
    </row>
    <row r="172" spans="1:12" x14ac:dyDescent="0.25">
      <c r="A172" s="1" t="s">
        <v>4659</v>
      </c>
      <c r="B172">
        <v>34411325</v>
      </c>
      <c r="C172" s="1" t="s">
        <v>4660</v>
      </c>
      <c r="D172">
        <v>1</v>
      </c>
      <c r="E172">
        <v>1</v>
      </c>
      <c r="F172" t="s">
        <v>4436</v>
      </c>
      <c r="G172" s="1" t="s">
        <v>36</v>
      </c>
      <c r="I172">
        <v>1</v>
      </c>
      <c r="J172" s="1" t="s">
        <v>37</v>
      </c>
      <c r="L172" t="s">
        <v>548</v>
      </c>
    </row>
    <row r="173" spans="1:12" x14ac:dyDescent="0.25">
      <c r="A173" s="1" t="s">
        <v>4661</v>
      </c>
      <c r="B173">
        <v>34411326</v>
      </c>
      <c r="C173" s="1" t="s">
        <v>4662</v>
      </c>
      <c r="D173">
        <v>1</v>
      </c>
      <c r="E173">
        <v>1</v>
      </c>
      <c r="F173" t="s">
        <v>4436</v>
      </c>
      <c r="G173" s="1" t="s">
        <v>36</v>
      </c>
      <c r="I173">
        <v>1</v>
      </c>
      <c r="J173" s="1" t="s">
        <v>37</v>
      </c>
      <c r="L173" t="s">
        <v>550</v>
      </c>
    </row>
    <row r="174" spans="1:12" x14ac:dyDescent="0.25">
      <c r="A174" s="1" t="s">
        <v>4663</v>
      </c>
      <c r="B174">
        <v>34411399</v>
      </c>
      <c r="C174" s="1" t="s">
        <v>4664</v>
      </c>
      <c r="D174">
        <v>1</v>
      </c>
      <c r="E174">
        <v>1</v>
      </c>
      <c r="F174" t="s">
        <v>4436</v>
      </c>
      <c r="G174" s="1" t="s">
        <v>36</v>
      </c>
      <c r="I174">
        <v>1</v>
      </c>
      <c r="J174" s="1" t="s">
        <v>37</v>
      </c>
      <c r="L174" t="s">
        <v>552</v>
      </c>
    </row>
    <row r="175" spans="1:12" x14ac:dyDescent="0.25">
      <c r="A175" s="1" t="s">
        <v>4665</v>
      </c>
      <c r="B175">
        <v>34411410</v>
      </c>
      <c r="C175" s="1" t="s">
        <v>4666</v>
      </c>
      <c r="D175">
        <v>1</v>
      </c>
      <c r="E175">
        <v>1</v>
      </c>
      <c r="F175" t="s">
        <v>4436</v>
      </c>
      <c r="G175" s="1" t="s">
        <v>36</v>
      </c>
      <c r="I175">
        <v>1</v>
      </c>
      <c r="J175" s="1" t="s">
        <v>37</v>
      </c>
      <c r="L175" t="s">
        <v>554</v>
      </c>
    </row>
    <row r="176" spans="1:12" x14ac:dyDescent="0.25">
      <c r="A176" s="1" t="s">
        <v>134</v>
      </c>
      <c r="B176">
        <v>34411534</v>
      </c>
      <c r="C176" s="1" t="s">
        <v>135</v>
      </c>
      <c r="D176">
        <v>1</v>
      </c>
      <c r="E176">
        <v>1</v>
      </c>
      <c r="F176" t="s">
        <v>4436</v>
      </c>
      <c r="G176" s="1" t="s">
        <v>136</v>
      </c>
      <c r="I176">
        <v>1</v>
      </c>
      <c r="J176" s="1" t="s">
        <v>37</v>
      </c>
      <c r="L176" t="s">
        <v>556</v>
      </c>
    </row>
    <row r="177" spans="1:12" x14ac:dyDescent="0.25">
      <c r="A177" s="1" t="s">
        <v>138</v>
      </c>
      <c r="B177">
        <v>34411538</v>
      </c>
      <c r="C177" s="1" t="s">
        <v>139</v>
      </c>
      <c r="D177">
        <v>1</v>
      </c>
      <c r="E177">
        <v>1</v>
      </c>
      <c r="F177" t="s">
        <v>4436</v>
      </c>
      <c r="G177" s="1" t="s">
        <v>136</v>
      </c>
      <c r="I177">
        <v>1</v>
      </c>
      <c r="J177" s="1" t="s">
        <v>37</v>
      </c>
      <c r="L177" t="s">
        <v>558</v>
      </c>
    </row>
    <row r="178" spans="1:12" x14ac:dyDescent="0.25">
      <c r="A178" s="1" t="s">
        <v>4667</v>
      </c>
      <c r="B178">
        <v>34411594</v>
      </c>
      <c r="C178" s="1" t="s">
        <v>4668</v>
      </c>
      <c r="D178">
        <v>1</v>
      </c>
      <c r="E178">
        <v>1</v>
      </c>
      <c r="F178" t="s">
        <v>4436</v>
      </c>
      <c r="G178" s="1" t="s">
        <v>36</v>
      </c>
      <c r="I178">
        <v>1</v>
      </c>
      <c r="J178" s="1" t="s">
        <v>37</v>
      </c>
      <c r="L178" t="s">
        <v>560</v>
      </c>
    </row>
    <row r="179" spans="1:12" x14ac:dyDescent="0.25">
      <c r="A179" s="1" t="s">
        <v>4669</v>
      </c>
      <c r="B179">
        <v>34411684</v>
      </c>
      <c r="C179" s="1" t="s">
        <v>4670</v>
      </c>
      <c r="D179">
        <v>1</v>
      </c>
      <c r="E179">
        <v>1</v>
      </c>
      <c r="F179" t="s">
        <v>4436</v>
      </c>
      <c r="G179" s="1" t="s">
        <v>36</v>
      </c>
      <c r="I179">
        <v>1</v>
      </c>
      <c r="J179" s="1" t="s">
        <v>37</v>
      </c>
      <c r="L179" t="s">
        <v>562</v>
      </c>
    </row>
    <row r="180" spans="1:12" x14ac:dyDescent="0.25">
      <c r="A180" s="1" t="s">
        <v>4671</v>
      </c>
      <c r="B180">
        <v>34411686</v>
      </c>
      <c r="C180" s="1" t="s">
        <v>4672</v>
      </c>
      <c r="D180">
        <v>1</v>
      </c>
      <c r="E180">
        <v>1</v>
      </c>
      <c r="F180" t="s">
        <v>4436</v>
      </c>
      <c r="G180" s="1" t="s">
        <v>36</v>
      </c>
      <c r="I180">
        <v>1</v>
      </c>
      <c r="J180" s="1" t="s">
        <v>37</v>
      </c>
      <c r="L180" t="s">
        <v>564</v>
      </c>
    </row>
    <row r="181" spans="1:12" x14ac:dyDescent="0.25">
      <c r="A181" s="1" t="s">
        <v>4673</v>
      </c>
      <c r="B181">
        <v>34411714</v>
      </c>
      <c r="C181" s="1" t="s">
        <v>4674</v>
      </c>
      <c r="D181">
        <v>1</v>
      </c>
      <c r="E181">
        <v>1</v>
      </c>
      <c r="F181" t="s">
        <v>4436</v>
      </c>
      <c r="G181" s="1" t="s">
        <v>36</v>
      </c>
      <c r="I181">
        <v>1</v>
      </c>
      <c r="J181" s="1" t="s">
        <v>37</v>
      </c>
      <c r="L181" t="s">
        <v>566</v>
      </c>
    </row>
    <row r="182" spans="1:12" x14ac:dyDescent="0.25">
      <c r="A182" s="1" t="s">
        <v>4675</v>
      </c>
      <c r="B182">
        <v>34411715</v>
      </c>
      <c r="C182" s="1" t="s">
        <v>4676</v>
      </c>
      <c r="D182">
        <v>1</v>
      </c>
      <c r="E182">
        <v>1</v>
      </c>
      <c r="F182" t="s">
        <v>4436</v>
      </c>
      <c r="G182" s="1" t="s">
        <v>36</v>
      </c>
      <c r="I182">
        <v>1</v>
      </c>
      <c r="J182" s="1" t="s">
        <v>37</v>
      </c>
      <c r="L182" t="s">
        <v>568</v>
      </c>
    </row>
    <row r="183" spans="1:12" x14ac:dyDescent="0.25">
      <c r="A183" s="1" t="s">
        <v>141</v>
      </c>
      <c r="B183" t="s">
        <v>141</v>
      </c>
      <c r="C183" s="1" t="s">
        <v>142</v>
      </c>
      <c r="D183">
        <v>1</v>
      </c>
      <c r="E183">
        <v>1</v>
      </c>
      <c r="F183" t="s">
        <v>37</v>
      </c>
      <c r="G183" s="1" t="s">
        <v>36</v>
      </c>
      <c r="H183" t="s">
        <v>143</v>
      </c>
      <c r="I183">
        <v>1</v>
      </c>
      <c r="J183" s="1" t="s">
        <v>37</v>
      </c>
      <c r="L183" t="s">
        <v>570</v>
      </c>
    </row>
    <row r="184" spans="1:12" x14ac:dyDescent="0.25">
      <c r="A184" s="1" t="s">
        <v>4677</v>
      </c>
      <c r="B184">
        <v>34411931</v>
      </c>
      <c r="C184" s="1" t="s">
        <v>4678</v>
      </c>
      <c r="D184">
        <v>1</v>
      </c>
      <c r="E184">
        <v>1</v>
      </c>
      <c r="F184" t="s">
        <v>4436</v>
      </c>
      <c r="G184" s="1" t="s">
        <v>36</v>
      </c>
      <c r="I184">
        <v>1</v>
      </c>
      <c r="J184" s="1" t="s">
        <v>37</v>
      </c>
      <c r="L184" t="s">
        <v>572</v>
      </c>
    </row>
    <row r="185" spans="1:12" x14ac:dyDescent="0.25">
      <c r="A185" s="1" t="s">
        <v>4679</v>
      </c>
      <c r="B185">
        <v>34412246</v>
      </c>
      <c r="C185" s="1" t="s">
        <v>4680</v>
      </c>
      <c r="D185">
        <v>1</v>
      </c>
      <c r="E185">
        <v>1</v>
      </c>
      <c r="F185" t="s">
        <v>4436</v>
      </c>
      <c r="G185" s="1" t="s">
        <v>36</v>
      </c>
      <c r="I185">
        <v>1</v>
      </c>
      <c r="J185" s="1" t="s">
        <v>37</v>
      </c>
      <c r="L185" t="s">
        <v>574</v>
      </c>
    </row>
    <row r="186" spans="1:12" x14ac:dyDescent="0.25">
      <c r="A186" s="1" t="s">
        <v>4681</v>
      </c>
      <c r="B186">
        <v>34412247</v>
      </c>
      <c r="C186" s="1" t="s">
        <v>4682</v>
      </c>
      <c r="D186">
        <v>1</v>
      </c>
      <c r="E186">
        <v>1</v>
      </c>
      <c r="F186" t="s">
        <v>4436</v>
      </c>
      <c r="G186" s="1" t="s">
        <v>36</v>
      </c>
      <c r="I186">
        <v>1</v>
      </c>
      <c r="J186" s="1" t="s">
        <v>37</v>
      </c>
      <c r="L186" t="s">
        <v>576</v>
      </c>
    </row>
    <row r="187" spans="1:12" x14ac:dyDescent="0.25">
      <c r="A187" s="1" t="s">
        <v>4683</v>
      </c>
      <c r="B187">
        <v>34412250</v>
      </c>
      <c r="C187" s="1" t="s">
        <v>4684</v>
      </c>
      <c r="D187">
        <v>1</v>
      </c>
      <c r="E187">
        <v>1</v>
      </c>
      <c r="F187" t="s">
        <v>4436</v>
      </c>
      <c r="G187" s="1" t="s">
        <v>36</v>
      </c>
      <c r="I187">
        <v>1</v>
      </c>
      <c r="J187" s="1" t="s">
        <v>37</v>
      </c>
      <c r="L187" t="s">
        <v>578</v>
      </c>
    </row>
    <row r="188" spans="1:12" x14ac:dyDescent="0.25">
      <c r="A188" s="1" t="s">
        <v>4685</v>
      </c>
      <c r="B188">
        <v>34412259</v>
      </c>
      <c r="C188" s="1" t="s">
        <v>4686</v>
      </c>
      <c r="D188">
        <v>1</v>
      </c>
      <c r="E188">
        <v>1</v>
      </c>
      <c r="F188" t="s">
        <v>4436</v>
      </c>
      <c r="G188" s="1" t="s">
        <v>36</v>
      </c>
      <c r="I188">
        <v>1</v>
      </c>
      <c r="J188" s="1" t="s">
        <v>37</v>
      </c>
      <c r="L188" t="s">
        <v>580</v>
      </c>
    </row>
    <row r="189" spans="1:12" x14ac:dyDescent="0.25">
      <c r="A189" s="1" t="s">
        <v>4687</v>
      </c>
      <c r="B189">
        <v>34412261</v>
      </c>
      <c r="C189" s="1" t="s">
        <v>4688</v>
      </c>
      <c r="D189">
        <v>1</v>
      </c>
      <c r="E189">
        <v>1</v>
      </c>
      <c r="F189" t="s">
        <v>4436</v>
      </c>
      <c r="G189" s="1" t="s">
        <v>36</v>
      </c>
      <c r="I189">
        <v>1</v>
      </c>
      <c r="J189" s="1" t="s">
        <v>37</v>
      </c>
      <c r="L189" t="s">
        <v>582</v>
      </c>
    </row>
    <row r="190" spans="1:12" x14ac:dyDescent="0.25">
      <c r="A190" s="1" t="s">
        <v>4689</v>
      </c>
      <c r="B190">
        <v>34412307</v>
      </c>
      <c r="C190" s="1" t="s">
        <v>4690</v>
      </c>
      <c r="D190">
        <v>1</v>
      </c>
      <c r="E190">
        <v>1</v>
      </c>
      <c r="F190" t="s">
        <v>4436</v>
      </c>
      <c r="G190" s="1" t="s">
        <v>36</v>
      </c>
      <c r="I190">
        <v>1</v>
      </c>
      <c r="J190" s="1" t="s">
        <v>37</v>
      </c>
      <c r="L190" t="s">
        <v>584</v>
      </c>
    </row>
    <row r="191" spans="1:12" x14ac:dyDescent="0.25">
      <c r="A191" s="1" t="s">
        <v>4691</v>
      </c>
      <c r="B191">
        <v>34412330</v>
      </c>
      <c r="C191" s="1" t="s">
        <v>4692</v>
      </c>
      <c r="D191">
        <v>1</v>
      </c>
      <c r="E191">
        <v>1</v>
      </c>
      <c r="F191" t="s">
        <v>4436</v>
      </c>
      <c r="G191" s="1" t="s">
        <v>36</v>
      </c>
      <c r="I191">
        <v>1</v>
      </c>
      <c r="J191" s="1" t="s">
        <v>37</v>
      </c>
      <c r="L191" t="s">
        <v>586</v>
      </c>
    </row>
    <row r="192" spans="1:12" x14ac:dyDescent="0.25">
      <c r="A192" s="1" t="s">
        <v>4693</v>
      </c>
      <c r="B192">
        <v>34412331</v>
      </c>
      <c r="C192" s="1" t="s">
        <v>4694</v>
      </c>
      <c r="D192">
        <v>1</v>
      </c>
      <c r="E192">
        <v>1</v>
      </c>
      <c r="F192" t="s">
        <v>4436</v>
      </c>
      <c r="G192" s="1" t="s">
        <v>36</v>
      </c>
      <c r="I192">
        <v>1</v>
      </c>
      <c r="J192" s="1" t="s">
        <v>37</v>
      </c>
      <c r="L192" t="s">
        <v>588</v>
      </c>
    </row>
    <row r="193" spans="1:12" x14ac:dyDescent="0.25">
      <c r="A193" s="1" t="s">
        <v>4695</v>
      </c>
      <c r="B193">
        <v>34412340</v>
      </c>
      <c r="C193" s="1" t="s">
        <v>4696</v>
      </c>
      <c r="D193">
        <v>1</v>
      </c>
      <c r="E193">
        <v>1</v>
      </c>
      <c r="F193" t="s">
        <v>4436</v>
      </c>
      <c r="G193" s="1" t="s">
        <v>36</v>
      </c>
      <c r="I193">
        <v>1</v>
      </c>
      <c r="J193" s="1" t="s">
        <v>37</v>
      </c>
      <c r="L193" t="s">
        <v>590</v>
      </c>
    </row>
    <row r="194" spans="1:12" x14ac:dyDescent="0.25">
      <c r="A194" s="1" t="s">
        <v>4697</v>
      </c>
      <c r="B194">
        <v>34412392</v>
      </c>
      <c r="C194" s="1" t="s">
        <v>4698</v>
      </c>
      <c r="D194">
        <v>1</v>
      </c>
      <c r="E194">
        <v>1</v>
      </c>
      <c r="F194" t="s">
        <v>4436</v>
      </c>
      <c r="G194" s="1" t="s">
        <v>36</v>
      </c>
      <c r="I194">
        <v>1</v>
      </c>
      <c r="J194" s="1" t="s">
        <v>37</v>
      </c>
      <c r="L194" t="s">
        <v>592</v>
      </c>
    </row>
    <row r="195" spans="1:12" x14ac:dyDescent="0.25">
      <c r="A195" s="1" t="s">
        <v>4699</v>
      </c>
      <c r="B195">
        <v>34412393</v>
      </c>
      <c r="C195" s="1" t="s">
        <v>4700</v>
      </c>
      <c r="D195">
        <v>1</v>
      </c>
      <c r="E195">
        <v>1</v>
      </c>
      <c r="F195" t="s">
        <v>4436</v>
      </c>
      <c r="G195" s="1" t="s">
        <v>36</v>
      </c>
      <c r="I195">
        <v>1</v>
      </c>
      <c r="J195" s="1" t="s">
        <v>37</v>
      </c>
      <c r="L195" t="s">
        <v>594</v>
      </c>
    </row>
    <row r="196" spans="1:12" x14ac:dyDescent="0.25">
      <c r="A196" s="1" t="s">
        <v>4701</v>
      </c>
      <c r="B196">
        <v>34412438</v>
      </c>
      <c r="C196" s="1" t="s">
        <v>4702</v>
      </c>
      <c r="D196">
        <v>1</v>
      </c>
      <c r="E196">
        <v>1</v>
      </c>
      <c r="F196" t="s">
        <v>4436</v>
      </c>
      <c r="G196" s="1" t="s">
        <v>36</v>
      </c>
      <c r="I196">
        <v>1</v>
      </c>
      <c r="J196" s="1" t="s">
        <v>37</v>
      </c>
      <c r="L196" t="s">
        <v>596</v>
      </c>
    </row>
    <row r="197" spans="1:12" x14ac:dyDescent="0.25">
      <c r="A197" s="1" t="s">
        <v>4703</v>
      </c>
      <c r="B197">
        <v>34412485</v>
      </c>
      <c r="C197" s="1" t="s">
        <v>4704</v>
      </c>
      <c r="D197">
        <v>1</v>
      </c>
      <c r="E197">
        <v>1</v>
      </c>
      <c r="F197" t="s">
        <v>4436</v>
      </c>
      <c r="G197" s="1" t="s">
        <v>36</v>
      </c>
      <c r="I197">
        <v>1</v>
      </c>
      <c r="J197" s="1" t="s">
        <v>37</v>
      </c>
      <c r="L197" t="s">
        <v>598</v>
      </c>
    </row>
    <row r="198" spans="1:12" x14ac:dyDescent="0.25">
      <c r="A198" s="1" t="s">
        <v>4705</v>
      </c>
      <c r="B198">
        <v>34412493</v>
      </c>
      <c r="C198" s="1" t="s">
        <v>4706</v>
      </c>
      <c r="D198">
        <v>1</v>
      </c>
      <c r="E198">
        <v>1</v>
      </c>
      <c r="F198" t="s">
        <v>4436</v>
      </c>
      <c r="G198" s="1" t="s">
        <v>36</v>
      </c>
      <c r="I198">
        <v>1</v>
      </c>
      <c r="J198" s="1" t="s">
        <v>37</v>
      </c>
      <c r="L198" t="s">
        <v>600</v>
      </c>
    </row>
    <row r="199" spans="1:12" x14ac:dyDescent="0.25">
      <c r="A199" s="1" t="s">
        <v>3590</v>
      </c>
      <c r="B199">
        <v>34412568</v>
      </c>
      <c r="C199" s="1" t="s">
        <v>4707</v>
      </c>
      <c r="D199">
        <v>1</v>
      </c>
      <c r="E199">
        <v>1</v>
      </c>
      <c r="F199" t="s">
        <v>4436</v>
      </c>
      <c r="G199" s="1" t="s">
        <v>36</v>
      </c>
      <c r="I199">
        <v>1</v>
      </c>
      <c r="J199" s="1" t="s">
        <v>37</v>
      </c>
      <c r="L199" t="s">
        <v>602</v>
      </c>
    </row>
    <row r="200" spans="1:12" x14ac:dyDescent="0.25">
      <c r="A200" s="1" t="s">
        <v>4708</v>
      </c>
      <c r="B200">
        <v>34412603</v>
      </c>
      <c r="C200" s="1" t="s">
        <v>4709</v>
      </c>
      <c r="D200">
        <v>1</v>
      </c>
      <c r="E200">
        <v>1</v>
      </c>
      <c r="F200" t="s">
        <v>4436</v>
      </c>
      <c r="G200" s="1" t="s">
        <v>36</v>
      </c>
      <c r="I200">
        <v>1</v>
      </c>
      <c r="J200" s="1" t="s">
        <v>37</v>
      </c>
      <c r="L200" t="s">
        <v>604</v>
      </c>
    </row>
    <row r="201" spans="1:12" x14ac:dyDescent="0.25">
      <c r="A201" s="1" t="s">
        <v>4710</v>
      </c>
      <c r="B201">
        <v>34412604</v>
      </c>
      <c r="C201" s="1" t="s">
        <v>4711</v>
      </c>
      <c r="D201">
        <v>1</v>
      </c>
      <c r="E201">
        <v>1</v>
      </c>
      <c r="F201" t="s">
        <v>4436</v>
      </c>
      <c r="G201" s="1" t="s">
        <v>36</v>
      </c>
      <c r="I201">
        <v>1</v>
      </c>
      <c r="J201" s="1" t="s">
        <v>37</v>
      </c>
      <c r="L201" t="s">
        <v>606</v>
      </c>
    </row>
    <row r="202" spans="1:12" x14ac:dyDescent="0.25">
      <c r="A202" s="1" t="s">
        <v>4712</v>
      </c>
      <c r="B202">
        <v>34412605</v>
      </c>
      <c r="C202" s="1" t="s">
        <v>4713</v>
      </c>
      <c r="D202">
        <v>1</v>
      </c>
      <c r="E202">
        <v>1</v>
      </c>
      <c r="F202" t="s">
        <v>4436</v>
      </c>
      <c r="G202" s="1" t="s">
        <v>36</v>
      </c>
      <c r="I202">
        <v>1</v>
      </c>
      <c r="J202" s="1" t="s">
        <v>37</v>
      </c>
      <c r="L202" t="s">
        <v>608</v>
      </c>
    </row>
    <row r="203" spans="1:12" x14ac:dyDescent="0.25">
      <c r="A203" s="1" t="s">
        <v>3756</v>
      </c>
      <c r="B203">
        <v>34412720</v>
      </c>
      <c r="C203" s="1" t="s">
        <v>3757</v>
      </c>
      <c r="D203">
        <v>1</v>
      </c>
      <c r="E203">
        <v>1</v>
      </c>
      <c r="F203" t="s">
        <v>4436</v>
      </c>
      <c r="G203" s="1" t="s">
        <v>36</v>
      </c>
      <c r="I203">
        <v>1</v>
      </c>
      <c r="J203" s="1" t="s">
        <v>37</v>
      </c>
      <c r="L203" t="s">
        <v>610</v>
      </c>
    </row>
    <row r="204" spans="1:12" x14ac:dyDescent="0.25">
      <c r="A204" s="1" t="s">
        <v>4714</v>
      </c>
      <c r="B204">
        <v>34412775</v>
      </c>
      <c r="C204" s="1" t="s">
        <v>4715</v>
      </c>
      <c r="D204">
        <v>1</v>
      </c>
      <c r="E204">
        <v>1</v>
      </c>
      <c r="F204" t="s">
        <v>4436</v>
      </c>
      <c r="G204" s="1" t="s">
        <v>36</v>
      </c>
      <c r="I204">
        <v>1</v>
      </c>
      <c r="J204" s="1" t="s">
        <v>37</v>
      </c>
      <c r="L204" t="s">
        <v>612</v>
      </c>
    </row>
    <row r="205" spans="1:12" x14ac:dyDescent="0.25">
      <c r="A205" s="1" t="s">
        <v>4716</v>
      </c>
      <c r="B205">
        <v>34412776</v>
      </c>
      <c r="C205" s="1" t="s">
        <v>4717</v>
      </c>
      <c r="D205">
        <v>1</v>
      </c>
      <c r="E205">
        <v>1</v>
      </c>
      <c r="F205" t="s">
        <v>4436</v>
      </c>
      <c r="G205" s="1" t="s">
        <v>36</v>
      </c>
      <c r="I205">
        <v>1</v>
      </c>
      <c r="J205" s="1" t="s">
        <v>37</v>
      </c>
      <c r="L205" t="s">
        <v>614</v>
      </c>
    </row>
    <row r="206" spans="1:12" x14ac:dyDescent="0.25">
      <c r="A206" s="1" t="s">
        <v>4718</v>
      </c>
      <c r="B206">
        <v>34412777</v>
      </c>
      <c r="C206" s="1" t="s">
        <v>4719</v>
      </c>
      <c r="D206">
        <v>1</v>
      </c>
      <c r="E206">
        <v>1</v>
      </c>
      <c r="F206" t="s">
        <v>4436</v>
      </c>
      <c r="G206" s="1" t="s">
        <v>36</v>
      </c>
      <c r="I206">
        <v>1</v>
      </c>
      <c r="J206" s="1" t="s">
        <v>37</v>
      </c>
      <c r="L206" t="s">
        <v>616</v>
      </c>
    </row>
    <row r="207" spans="1:12" x14ac:dyDescent="0.25">
      <c r="A207" s="1" t="s">
        <v>4720</v>
      </c>
      <c r="B207">
        <v>34412934</v>
      </c>
      <c r="C207" s="1" t="s">
        <v>4721</v>
      </c>
      <c r="D207">
        <v>1</v>
      </c>
      <c r="E207">
        <v>1</v>
      </c>
      <c r="F207" t="s">
        <v>4436</v>
      </c>
      <c r="G207" s="1" t="s">
        <v>36</v>
      </c>
      <c r="I207">
        <v>1</v>
      </c>
      <c r="J207" s="1" t="s">
        <v>37</v>
      </c>
      <c r="L207" t="s">
        <v>618</v>
      </c>
    </row>
    <row r="208" spans="1:12" x14ac:dyDescent="0.25">
      <c r="A208" s="1" t="s">
        <v>4722</v>
      </c>
      <c r="B208">
        <v>34412935</v>
      </c>
      <c r="C208" s="1" t="s">
        <v>4723</v>
      </c>
      <c r="D208">
        <v>1</v>
      </c>
      <c r="E208">
        <v>1</v>
      </c>
      <c r="F208" t="s">
        <v>4436</v>
      </c>
      <c r="G208" s="1" t="s">
        <v>36</v>
      </c>
      <c r="I208">
        <v>1</v>
      </c>
      <c r="J208" s="1" t="s">
        <v>37</v>
      </c>
      <c r="L208" t="s">
        <v>620</v>
      </c>
    </row>
    <row r="209" spans="1:12" x14ac:dyDescent="0.25">
      <c r="A209" s="1" t="s">
        <v>4724</v>
      </c>
      <c r="B209">
        <v>34412936</v>
      </c>
      <c r="C209" s="1" t="s">
        <v>4725</v>
      </c>
      <c r="D209">
        <v>1</v>
      </c>
      <c r="E209">
        <v>1</v>
      </c>
      <c r="F209" t="s">
        <v>4436</v>
      </c>
      <c r="G209" s="1" t="s">
        <v>36</v>
      </c>
      <c r="I209">
        <v>1</v>
      </c>
      <c r="J209" s="1" t="s">
        <v>37</v>
      </c>
      <c r="L209" t="s">
        <v>622</v>
      </c>
    </row>
    <row r="210" spans="1:12" x14ac:dyDescent="0.25">
      <c r="A210" s="1" t="s">
        <v>4726</v>
      </c>
      <c r="B210">
        <v>34412955</v>
      </c>
      <c r="C210" s="1" t="s">
        <v>4727</v>
      </c>
      <c r="D210">
        <v>1</v>
      </c>
      <c r="E210">
        <v>1</v>
      </c>
      <c r="F210" t="s">
        <v>4436</v>
      </c>
      <c r="G210" s="1" t="s">
        <v>36</v>
      </c>
      <c r="I210">
        <v>1</v>
      </c>
      <c r="J210" s="1" t="s">
        <v>37</v>
      </c>
      <c r="L210" t="s">
        <v>624</v>
      </c>
    </row>
    <row r="211" spans="1:12" x14ac:dyDescent="0.25">
      <c r="A211" s="1" t="s">
        <v>3758</v>
      </c>
      <c r="B211" t="s">
        <v>3758</v>
      </c>
      <c r="C211" s="1" t="s">
        <v>3759</v>
      </c>
      <c r="D211">
        <v>1</v>
      </c>
      <c r="E211">
        <v>1</v>
      </c>
      <c r="F211" t="s">
        <v>37</v>
      </c>
      <c r="G211" s="1" t="s">
        <v>36</v>
      </c>
      <c r="H211" t="s">
        <v>3758</v>
      </c>
      <c r="I211">
        <v>1</v>
      </c>
      <c r="J211" s="1" t="s">
        <v>37</v>
      </c>
      <c r="L211" t="s">
        <v>626</v>
      </c>
    </row>
    <row r="212" spans="1:12" x14ac:dyDescent="0.25">
      <c r="A212" s="1" t="s">
        <v>4728</v>
      </c>
      <c r="B212">
        <v>34413142</v>
      </c>
      <c r="C212" s="1" t="s">
        <v>4729</v>
      </c>
      <c r="D212">
        <v>1</v>
      </c>
      <c r="E212">
        <v>1</v>
      </c>
      <c r="F212" t="s">
        <v>4436</v>
      </c>
      <c r="G212" s="1" t="s">
        <v>36</v>
      </c>
      <c r="I212">
        <v>1</v>
      </c>
      <c r="J212" s="1" t="s">
        <v>37</v>
      </c>
      <c r="L212" t="s">
        <v>4258</v>
      </c>
    </row>
    <row r="213" spans="1:12" x14ac:dyDescent="0.25">
      <c r="A213" s="1" t="s">
        <v>4730</v>
      </c>
      <c r="B213">
        <v>34413143</v>
      </c>
      <c r="C213" s="1" t="s">
        <v>4731</v>
      </c>
      <c r="D213">
        <v>1</v>
      </c>
      <c r="E213">
        <v>1</v>
      </c>
      <c r="F213" t="s">
        <v>4436</v>
      </c>
      <c r="G213" s="1" t="s">
        <v>36</v>
      </c>
      <c r="I213">
        <v>1</v>
      </c>
      <c r="J213" s="1" t="s">
        <v>37</v>
      </c>
      <c r="L213" t="s">
        <v>629</v>
      </c>
    </row>
    <row r="214" spans="1:12" x14ac:dyDescent="0.25">
      <c r="A214" s="1" t="s">
        <v>3760</v>
      </c>
      <c r="B214" t="s">
        <v>3760</v>
      </c>
      <c r="C214" s="1" t="s">
        <v>3761</v>
      </c>
      <c r="D214">
        <v>1</v>
      </c>
      <c r="E214">
        <v>1</v>
      </c>
      <c r="F214" t="s">
        <v>37</v>
      </c>
      <c r="G214" s="1" t="s">
        <v>326</v>
      </c>
      <c r="H214" t="s">
        <v>3760</v>
      </c>
      <c r="I214">
        <v>1</v>
      </c>
      <c r="J214" s="1" t="s">
        <v>37</v>
      </c>
      <c r="L214" t="s">
        <v>631</v>
      </c>
    </row>
    <row r="215" spans="1:12" x14ac:dyDescent="0.25">
      <c r="A215" s="1" t="s">
        <v>3762</v>
      </c>
      <c r="B215" t="s">
        <v>3762</v>
      </c>
      <c r="C215" s="1" t="s">
        <v>3763</v>
      </c>
      <c r="D215">
        <v>1</v>
      </c>
      <c r="E215">
        <v>1</v>
      </c>
      <c r="F215" t="s">
        <v>37</v>
      </c>
      <c r="G215" s="1" t="s">
        <v>326</v>
      </c>
      <c r="H215" t="s">
        <v>3762</v>
      </c>
      <c r="I215">
        <v>1</v>
      </c>
      <c r="J215" s="1" t="s">
        <v>37</v>
      </c>
      <c r="L215" t="s">
        <v>633</v>
      </c>
    </row>
    <row r="216" spans="1:12" x14ac:dyDescent="0.25">
      <c r="A216" s="1" t="s">
        <v>4732</v>
      </c>
      <c r="B216">
        <v>34413242</v>
      </c>
      <c r="C216" s="1" t="s">
        <v>4733</v>
      </c>
      <c r="D216">
        <v>1</v>
      </c>
      <c r="E216">
        <v>1</v>
      </c>
      <c r="F216" t="s">
        <v>4436</v>
      </c>
      <c r="G216" s="1" t="s">
        <v>36</v>
      </c>
      <c r="I216">
        <v>1</v>
      </c>
      <c r="J216" s="1" t="s">
        <v>37</v>
      </c>
      <c r="L216" t="s">
        <v>635</v>
      </c>
    </row>
    <row r="217" spans="1:12" x14ac:dyDescent="0.25">
      <c r="A217" s="1" t="s">
        <v>4734</v>
      </c>
      <c r="B217">
        <v>34413243</v>
      </c>
      <c r="C217" s="1" t="s">
        <v>4735</v>
      </c>
      <c r="D217">
        <v>1</v>
      </c>
      <c r="E217">
        <v>1</v>
      </c>
      <c r="F217" t="s">
        <v>4436</v>
      </c>
      <c r="G217" s="1" t="s">
        <v>36</v>
      </c>
      <c r="I217">
        <v>1</v>
      </c>
      <c r="J217" s="1" t="s">
        <v>37</v>
      </c>
      <c r="L217" t="s">
        <v>637</v>
      </c>
    </row>
    <row r="218" spans="1:12" x14ac:dyDescent="0.25">
      <c r="A218" s="1" t="s">
        <v>4736</v>
      </c>
      <c r="B218">
        <v>34413268</v>
      </c>
      <c r="C218" s="1" t="s">
        <v>4737</v>
      </c>
      <c r="D218">
        <v>1</v>
      </c>
      <c r="E218">
        <v>1</v>
      </c>
      <c r="F218" t="s">
        <v>4436</v>
      </c>
      <c r="G218" s="1" t="s">
        <v>36</v>
      </c>
      <c r="I218">
        <v>1</v>
      </c>
      <c r="J218" s="1" t="s">
        <v>37</v>
      </c>
      <c r="L218" t="s">
        <v>639</v>
      </c>
    </row>
    <row r="219" spans="1:12" x14ac:dyDescent="0.25">
      <c r="A219" s="1" t="s">
        <v>4738</v>
      </c>
      <c r="B219">
        <v>34413269</v>
      </c>
      <c r="C219" s="1" t="s">
        <v>4739</v>
      </c>
      <c r="D219">
        <v>1</v>
      </c>
      <c r="E219">
        <v>1</v>
      </c>
      <c r="F219" t="s">
        <v>4436</v>
      </c>
      <c r="G219" s="1" t="s">
        <v>36</v>
      </c>
      <c r="I219">
        <v>1</v>
      </c>
      <c r="J219" s="1" t="s">
        <v>37</v>
      </c>
      <c r="L219" t="s">
        <v>641</v>
      </c>
    </row>
    <row r="220" spans="1:12" x14ac:dyDescent="0.25">
      <c r="A220" s="1" t="s">
        <v>4740</v>
      </c>
      <c r="B220">
        <v>34413270</v>
      </c>
      <c r="C220" s="1" t="s">
        <v>4741</v>
      </c>
      <c r="D220">
        <v>1</v>
      </c>
      <c r="E220">
        <v>1</v>
      </c>
      <c r="F220" t="s">
        <v>4436</v>
      </c>
      <c r="G220" s="1" t="s">
        <v>36</v>
      </c>
      <c r="I220">
        <v>1</v>
      </c>
      <c r="J220" s="1" t="s">
        <v>37</v>
      </c>
      <c r="L220" t="s">
        <v>643</v>
      </c>
    </row>
    <row r="221" spans="1:12" x14ac:dyDescent="0.25">
      <c r="A221" s="1" t="s">
        <v>4742</v>
      </c>
      <c r="B221">
        <v>34413271</v>
      </c>
      <c r="C221" s="1" t="s">
        <v>4743</v>
      </c>
      <c r="D221">
        <v>1</v>
      </c>
      <c r="E221">
        <v>1</v>
      </c>
      <c r="F221" t="s">
        <v>4436</v>
      </c>
      <c r="G221" s="1" t="s">
        <v>36</v>
      </c>
      <c r="I221">
        <v>1</v>
      </c>
      <c r="J221" s="1" t="s">
        <v>37</v>
      </c>
      <c r="L221" t="s">
        <v>3782</v>
      </c>
    </row>
    <row r="222" spans="1:12" x14ac:dyDescent="0.25">
      <c r="A222" s="1" t="s">
        <v>4744</v>
      </c>
      <c r="B222">
        <v>34413300</v>
      </c>
      <c r="C222" s="1" t="s">
        <v>4745</v>
      </c>
      <c r="D222">
        <v>1</v>
      </c>
      <c r="E222">
        <v>1</v>
      </c>
      <c r="F222" t="s">
        <v>4436</v>
      </c>
      <c r="G222" s="1" t="s">
        <v>36</v>
      </c>
      <c r="I222">
        <v>1</v>
      </c>
      <c r="J222" s="1" t="s">
        <v>37</v>
      </c>
      <c r="L222" t="s">
        <v>645</v>
      </c>
    </row>
    <row r="223" spans="1:12" x14ac:dyDescent="0.25">
      <c r="A223" s="1" t="s">
        <v>4746</v>
      </c>
      <c r="B223">
        <v>34413301</v>
      </c>
      <c r="C223" s="1" t="s">
        <v>4747</v>
      </c>
      <c r="D223">
        <v>1</v>
      </c>
      <c r="E223">
        <v>1</v>
      </c>
      <c r="F223" t="s">
        <v>4436</v>
      </c>
      <c r="G223" s="1" t="s">
        <v>36</v>
      </c>
      <c r="I223">
        <v>1</v>
      </c>
      <c r="J223" s="1" t="s">
        <v>37</v>
      </c>
      <c r="L223" t="s">
        <v>650</v>
      </c>
    </row>
    <row r="224" spans="1:12" x14ac:dyDescent="0.25">
      <c r="A224" s="1" t="s">
        <v>4748</v>
      </c>
      <c r="B224">
        <v>34413302</v>
      </c>
      <c r="C224" s="1" t="s">
        <v>4749</v>
      </c>
      <c r="D224">
        <v>1</v>
      </c>
      <c r="E224">
        <v>1</v>
      </c>
      <c r="F224" t="s">
        <v>4436</v>
      </c>
      <c r="G224" s="1" t="s">
        <v>36</v>
      </c>
      <c r="I224">
        <v>1</v>
      </c>
      <c r="J224" s="1" t="s">
        <v>37</v>
      </c>
      <c r="L224" t="s">
        <v>653</v>
      </c>
    </row>
    <row r="225" spans="1:12" x14ac:dyDescent="0.25">
      <c r="A225" s="1" t="s">
        <v>4750</v>
      </c>
      <c r="B225">
        <v>34413411</v>
      </c>
      <c r="C225" s="1" t="s">
        <v>4751</v>
      </c>
      <c r="D225">
        <v>1</v>
      </c>
      <c r="E225">
        <v>1</v>
      </c>
      <c r="F225" t="s">
        <v>4436</v>
      </c>
      <c r="G225" s="1" t="s">
        <v>36</v>
      </c>
      <c r="I225">
        <v>1</v>
      </c>
      <c r="J225" s="1" t="s">
        <v>37</v>
      </c>
      <c r="L225" t="s">
        <v>655</v>
      </c>
    </row>
    <row r="226" spans="1:12" x14ac:dyDescent="0.25">
      <c r="A226" s="1" t="s">
        <v>4752</v>
      </c>
      <c r="B226">
        <v>34413412</v>
      </c>
      <c r="C226" s="1" t="s">
        <v>4753</v>
      </c>
      <c r="D226">
        <v>1</v>
      </c>
      <c r="E226">
        <v>1</v>
      </c>
      <c r="F226" t="s">
        <v>4436</v>
      </c>
      <c r="G226" s="1" t="s">
        <v>36</v>
      </c>
      <c r="I226">
        <v>1</v>
      </c>
      <c r="J226" s="1" t="s">
        <v>37</v>
      </c>
      <c r="L226" t="s">
        <v>657</v>
      </c>
    </row>
    <row r="227" spans="1:12" x14ac:dyDescent="0.25">
      <c r="A227" s="1" t="s">
        <v>4754</v>
      </c>
      <c r="B227">
        <v>34413413</v>
      </c>
      <c r="C227" s="1" t="s">
        <v>4755</v>
      </c>
      <c r="D227">
        <v>1</v>
      </c>
      <c r="E227">
        <v>1</v>
      </c>
      <c r="F227" t="s">
        <v>4436</v>
      </c>
      <c r="G227" s="1" t="s">
        <v>36</v>
      </c>
      <c r="I227">
        <v>1</v>
      </c>
      <c r="J227" s="1" t="s">
        <v>37</v>
      </c>
      <c r="L227" t="s">
        <v>659</v>
      </c>
    </row>
    <row r="228" spans="1:12" x14ac:dyDescent="0.25">
      <c r="A228" s="1" t="s">
        <v>4756</v>
      </c>
      <c r="B228">
        <v>34413449</v>
      </c>
      <c r="C228" s="1" t="s">
        <v>4757</v>
      </c>
      <c r="D228">
        <v>1</v>
      </c>
      <c r="E228">
        <v>1</v>
      </c>
      <c r="F228" t="s">
        <v>4436</v>
      </c>
      <c r="G228" s="1" t="s">
        <v>36</v>
      </c>
      <c r="I228">
        <v>1</v>
      </c>
      <c r="J228" s="1" t="s">
        <v>37</v>
      </c>
      <c r="L228" t="s">
        <v>662</v>
      </c>
    </row>
    <row r="229" spans="1:12" x14ac:dyDescent="0.25">
      <c r="A229" s="1" t="s">
        <v>4758</v>
      </c>
      <c r="B229">
        <v>34413558</v>
      </c>
      <c r="C229" s="1" t="s">
        <v>4759</v>
      </c>
      <c r="D229">
        <v>1</v>
      </c>
      <c r="E229">
        <v>1</v>
      </c>
      <c r="F229" t="s">
        <v>4436</v>
      </c>
      <c r="G229" s="1" t="s">
        <v>36</v>
      </c>
      <c r="I229">
        <v>1</v>
      </c>
      <c r="J229" s="1" t="s">
        <v>37</v>
      </c>
      <c r="L229" t="s">
        <v>665</v>
      </c>
    </row>
    <row r="230" spans="1:12" x14ac:dyDescent="0.25">
      <c r="A230" s="1" t="s">
        <v>4760</v>
      </c>
      <c r="B230">
        <v>34413640</v>
      </c>
      <c r="C230" s="1" t="s">
        <v>4761</v>
      </c>
      <c r="D230">
        <v>1</v>
      </c>
      <c r="E230">
        <v>1</v>
      </c>
      <c r="F230" t="s">
        <v>4436</v>
      </c>
      <c r="G230" s="1" t="s">
        <v>36</v>
      </c>
      <c r="I230">
        <v>1</v>
      </c>
      <c r="J230" s="1" t="s">
        <v>37</v>
      </c>
      <c r="L230" t="s">
        <v>668</v>
      </c>
    </row>
    <row r="231" spans="1:12" x14ac:dyDescent="0.25">
      <c r="A231" s="1" t="s">
        <v>4762</v>
      </c>
      <c r="B231">
        <v>34413642</v>
      </c>
      <c r="C231" s="1" t="s">
        <v>4763</v>
      </c>
      <c r="D231">
        <v>1</v>
      </c>
      <c r="E231">
        <v>1</v>
      </c>
      <c r="F231" t="s">
        <v>4436</v>
      </c>
      <c r="G231" s="1" t="s">
        <v>36</v>
      </c>
      <c r="I231">
        <v>1</v>
      </c>
      <c r="J231" s="1" t="s">
        <v>37</v>
      </c>
      <c r="L231" t="s">
        <v>671</v>
      </c>
    </row>
    <row r="232" spans="1:12" x14ac:dyDescent="0.25">
      <c r="A232" s="1" t="s">
        <v>4764</v>
      </c>
      <c r="B232">
        <v>34413718</v>
      </c>
      <c r="C232" s="1" t="s">
        <v>4765</v>
      </c>
      <c r="D232">
        <v>1</v>
      </c>
      <c r="E232">
        <v>1</v>
      </c>
      <c r="F232" t="s">
        <v>4436</v>
      </c>
      <c r="G232" s="1" t="s">
        <v>36</v>
      </c>
      <c r="I232">
        <v>1</v>
      </c>
      <c r="J232" s="1" t="s">
        <v>37</v>
      </c>
      <c r="L232" t="s">
        <v>674</v>
      </c>
    </row>
    <row r="233" spans="1:12" x14ac:dyDescent="0.25">
      <c r="A233" s="1" t="s">
        <v>5385</v>
      </c>
      <c r="B233">
        <v>34413837</v>
      </c>
      <c r="C233" s="1" t="s">
        <v>5386</v>
      </c>
      <c r="D233">
        <v>1</v>
      </c>
      <c r="E233">
        <v>1</v>
      </c>
      <c r="G233" s="1" t="s">
        <v>130</v>
      </c>
      <c r="H233" t="s">
        <v>5387</v>
      </c>
      <c r="I233">
        <v>1</v>
      </c>
      <c r="J233" s="1" t="s">
        <v>37</v>
      </c>
      <c r="L233" t="s">
        <v>678</v>
      </c>
    </row>
    <row r="234" spans="1:12" x14ac:dyDescent="0.25">
      <c r="A234" s="1" t="s">
        <v>5388</v>
      </c>
      <c r="B234">
        <v>34413903</v>
      </c>
      <c r="C234" s="1" t="s">
        <v>5389</v>
      </c>
      <c r="D234">
        <v>1</v>
      </c>
      <c r="E234">
        <v>1</v>
      </c>
      <c r="G234" s="1" t="s">
        <v>5390</v>
      </c>
      <c r="I234">
        <v>1</v>
      </c>
      <c r="J234" s="1" t="s">
        <v>37</v>
      </c>
      <c r="L234" t="s">
        <v>683</v>
      </c>
    </row>
    <row r="235" spans="1:12" x14ac:dyDescent="0.25">
      <c r="A235" s="1" t="s">
        <v>145</v>
      </c>
      <c r="B235" t="s">
        <v>146</v>
      </c>
      <c r="C235" s="1" t="s">
        <v>2038</v>
      </c>
      <c r="D235">
        <v>1</v>
      </c>
      <c r="E235">
        <v>1</v>
      </c>
      <c r="F235" t="s">
        <v>37</v>
      </c>
      <c r="G235" s="1" t="s">
        <v>113</v>
      </c>
      <c r="I235">
        <v>1</v>
      </c>
      <c r="J235" s="1" t="s">
        <v>37</v>
      </c>
      <c r="L235" t="s">
        <v>684</v>
      </c>
    </row>
    <row r="236" spans="1:12" x14ac:dyDescent="0.25">
      <c r="A236" s="1" t="s">
        <v>5391</v>
      </c>
      <c r="B236">
        <v>21130006</v>
      </c>
      <c r="C236" s="1" t="s">
        <v>5392</v>
      </c>
      <c r="D236">
        <v>1</v>
      </c>
      <c r="E236">
        <v>1</v>
      </c>
      <c r="F236" t="s">
        <v>37</v>
      </c>
      <c r="G236" s="1" t="s">
        <v>374</v>
      </c>
      <c r="H236" t="s">
        <v>5391</v>
      </c>
      <c r="I236">
        <v>1</v>
      </c>
      <c r="J236" s="1" t="s">
        <v>37</v>
      </c>
      <c r="L236" t="s">
        <v>688</v>
      </c>
    </row>
    <row r="237" spans="1:12" x14ac:dyDescent="0.25">
      <c r="A237" s="1" t="s">
        <v>148</v>
      </c>
      <c r="B237" t="s">
        <v>149</v>
      </c>
      <c r="C237" s="1" t="s">
        <v>150</v>
      </c>
      <c r="D237">
        <v>4</v>
      </c>
      <c r="E237">
        <v>1</v>
      </c>
      <c r="F237" t="s">
        <v>37</v>
      </c>
      <c r="G237" s="1" t="s">
        <v>36</v>
      </c>
      <c r="H237" t="s">
        <v>149</v>
      </c>
      <c r="I237">
        <v>4</v>
      </c>
      <c r="J237" s="1" t="s">
        <v>37</v>
      </c>
      <c r="L237" t="s">
        <v>691</v>
      </c>
    </row>
    <row r="238" spans="1:12" x14ac:dyDescent="0.25">
      <c r="A238" s="1" t="s">
        <v>152</v>
      </c>
      <c r="B238" t="s">
        <v>153</v>
      </c>
      <c r="C238" s="1" t="s">
        <v>154</v>
      </c>
      <c r="D238">
        <v>1</v>
      </c>
      <c r="E238">
        <v>1</v>
      </c>
      <c r="F238" t="s">
        <v>37</v>
      </c>
      <c r="G238" s="1" t="s">
        <v>36</v>
      </c>
      <c r="H238" t="s">
        <v>153</v>
      </c>
      <c r="I238">
        <v>1</v>
      </c>
      <c r="J238" s="1" t="s">
        <v>37</v>
      </c>
      <c r="L238" t="s">
        <v>695</v>
      </c>
    </row>
    <row r="239" spans="1:12" x14ac:dyDescent="0.25">
      <c r="A239" s="1" t="s">
        <v>156</v>
      </c>
      <c r="B239" t="s">
        <v>157</v>
      </c>
      <c r="C239" s="1" t="s">
        <v>158</v>
      </c>
      <c r="D239">
        <v>1</v>
      </c>
      <c r="E239">
        <v>1</v>
      </c>
      <c r="F239" t="s">
        <v>37</v>
      </c>
      <c r="G239" s="1" t="s">
        <v>36</v>
      </c>
      <c r="H239" t="s">
        <v>157</v>
      </c>
      <c r="I239">
        <v>1</v>
      </c>
      <c r="J239" s="1" t="s">
        <v>37</v>
      </c>
      <c r="L239" t="s">
        <v>4766</v>
      </c>
    </row>
    <row r="240" spans="1:12" x14ac:dyDescent="0.25">
      <c r="A240" s="1" t="s">
        <v>160</v>
      </c>
      <c r="B240" t="s">
        <v>161</v>
      </c>
      <c r="C240" s="1" t="s">
        <v>162</v>
      </c>
      <c r="D240">
        <v>1</v>
      </c>
      <c r="E240">
        <v>1</v>
      </c>
      <c r="F240" t="s">
        <v>37</v>
      </c>
      <c r="G240" s="1" t="s">
        <v>36</v>
      </c>
      <c r="H240" t="s">
        <v>161</v>
      </c>
      <c r="I240">
        <v>1</v>
      </c>
      <c r="J240" s="1" t="s">
        <v>37</v>
      </c>
      <c r="L240" t="s">
        <v>700</v>
      </c>
    </row>
    <row r="241" spans="1:12" x14ac:dyDescent="0.25">
      <c r="A241" s="1" t="s">
        <v>164</v>
      </c>
      <c r="B241" t="s">
        <v>161</v>
      </c>
      <c r="C241" s="1" t="s">
        <v>162</v>
      </c>
      <c r="D241">
        <v>1</v>
      </c>
      <c r="E241">
        <v>1</v>
      </c>
      <c r="F241" t="s">
        <v>37</v>
      </c>
      <c r="G241" s="1" t="s">
        <v>36</v>
      </c>
      <c r="H241" t="s">
        <v>161</v>
      </c>
      <c r="I241">
        <v>1</v>
      </c>
      <c r="J241" s="1" t="s">
        <v>37</v>
      </c>
      <c r="L241" t="s">
        <v>704</v>
      </c>
    </row>
    <row r="242" spans="1:12" x14ac:dyDescent="0.25">
      <c r="A242" s="1" t="s">
        <v>166</v>
      </c>
      <c r="B242" t="s">
        <v>167</v>
      </c>
      <c r="C242" s="1" t="s">
        <v>168</v>
      </c>
      <c r="D242">
        <v>1</v>
      </c>
      <c r="E242">
        <v>0.5</v>
      </c>
      <c r="F242" t="s">
        <v>37</v>
      </c>
      <c r="G242" s="1" t="s">
        <v>36</v>
      </c>
      <c r="H242" t="s">
        <v>167</v>
      </c>
      <c r="I242">
        <v>2</v>
      </c>
      <c r="J242" s="1" t="s">
        <v>37</v>
      </c>
      <c r="L242" t="s">
        <v>708</v>
      </c>
    </row>
    <row r="243" spans="1:12" x14ac:dyDescent="0.25">
      <c r="A243" s="1" t="s">
        <v>170</v>
      </c>
      <c r="B243" t="s">
        <v>171</v>
      </c>
      <c r="C243" s="1" t="s">
        <v>172</v>
      </c>
      <c r="D243">
        <v>2</v>
      </c>
      <c r="E243">
        <v>1</v>
      </c>
      <c r="F243" t="s">
        <v>37</v>
      </c>
      <c r="G243" s="1" t="s">
        <v>36</v>
      </c>
      <c r="H243" t="s">
        <v>171</v>
      </c>
      <c r="I243">
        <v>2</v>
      </c>
      <c r="J243" s="1" t="s">
        <v>37</v>
      </c>
      <c r="L243" t="s">
        <v>711</v>
      </c>
    </row>
    <row r="244" spans="1:12" x14ac:dyDescent="0.25">
      <c r="A244" s="1" t="s">
        <v>174</v>
      </c>
      <c r="B244" t="s">
        <v>175</v>
      </c>
      <c r="C244" s="1" t="s">
        <v>176</v>
      </c>
      <c r="D244">
        <v>2</v>
      </c>
      <c r="E244">
        <v>1</v>
      </c>
      <c r="F244" t="s">
        <v>37</v>
      </c>
      <c r="G244" s="1" t="s">
        <v>36</v>
      </c>
      <c r="H244" t="s">
        <v>175</v>
      </c>
      <c r="I244">
        <v>2</v>
      </c>
      <c r="J244" s="1" t="s">
        <v>37</v>
      </c>
      <c r="L244" t="s">
        <v>714</v>
      </c>
    </row>
    <row r="245" spans="1:12" x14ac:dyDescent="0.25">
      <c r="A245" s="1" t="s">
        <v>178</v>
      </c>
      <c r="B245" t="s">
        <v>175</v>
      </c>
      <c r="C245" s="1" t="s">
        <v>176</v>
      </c>
      <c r="D245">
        <v>2</v>
      </c>
      <c r="E245">
        <v>1</v>
      </c>
      <c r="F245" t="s">
        <v>37</v>
      </c>
      <c r="G245" s="1" t="s">
        <v>36</v>
      </c>
      <c r="H245" t="s">
        <v>175</v>
      </c>
      <c r="I245">
        <v>2</v>
      </c>
      <c r="J245" s="1" t="s">
        <v>37</v>
      </c>
      <c r="L245" t="s">
        <v>3783</v>
      </c>
    </row>
    <row r="246" spans="1:12" x14ac:dyDescent="0.25">
      <c r="A246" s="1" t="s">
        <v>180</v>
      </c>
      <c r="B246" t="s">
        <v>181</v>
      </c>
      <c r="C246" s="1" t="s">
        <v>182</v>
      </c>
      <c r="D246">
        <v>1</v>
      </c>
      <c r="E246">
        <v>1</v>
      </c>
      <c r="F246" t="s">
        <v>37</v>
      </c>
      <c r="G246" s="1" t="s">
        <v>36</v>
      </c>
      <c r="H246" t="s">
        <v>181</v>
      </c>
      <c r="I246">
        <v>1</v>
      </c>
      <c r="J246" s="1" t="s">
        <v>37</v>
      </c>
      <c r="L246" t="s">
        <v>3784</v>
      </c>
    </row>
    <row r="247" spans="1:12" x14ac:dyDescent="0.25">
      <c r="A247" s="1" t="s">
        <v>184</v>
      </c>
      <c r="C247" s="1" t="s">
        <v>43</v>
      </c>
      <c r="F247" t="s">
        <v>37</v>
      </c>
      <c r="G247" s="1" t="s">
        <v>36</v>
      </c>
      <c r="H247" t="s">
        <v>181</v>
      </c>
      <c r="I247">
        <v>1</v>
      </c>
      <c r="J247" s="1" t="s">
        <v>37</v>
      </c>
      <c r="L247" t="s">
        <v>719</v>
      </c>
    </row>
    <row r="248" spans="1:12" x14ac:dyDescent="0.25">
      <c r="A248" s="1" t="s">
        <v>186</v>
      </c>
      <c r="C248" s="1" t="s">
        <v>43</v>
      </c>
      <c r="F248" t="s">
        <v>37</v>
      </c>
      <c r="G248" s="1" t="s">
        <v>36</v>
      </c>
      <c r="H248" t="s">
        <v>181</v>
      </c>
      <c r="I248">
        <v>1</v>
      </c>
      <c r="J248" s="1" t="s">
        <v>37</v>
      </c>
      <c r="L248" t="s">
        <v>722</v>
      </c>
    </row>
    <row r="249" spans="1:12" x14ac:dyDescent="0.25">
      <c r="A249" s="1" t="s">
        <v>188</v>
      </c>
      <c r="B249" t="s">
        <v>181</v>
      </c>
      <c r="C249" s="1" t="s">
        <v>182</v>
      </c>
      <c r="D249">
        <v>1</v>
      </c>
      <c r="E249">
        <v>1</v>
      </c>
      <c r="F249" t="s">
        <v>37</v>
      </c>
      <c r="G249" s="1" t="s">
        <v>36</v>
      </c>
      <c r="H249" t="s">
        <v>181</v>
      </c>
      <c r="I249">
        <v>1</v>
      </c>
      <c r="J249" s="1" t="s">
        <v>37</v>
      </c>
      <c r="L249" t="s">
        <v>725</v>
      </c>
    </row>
    <row r="250" spans="1:12" x14ac:dyDescent="0.25">
      <c r="A250" s="1" t="s">
        <v>190</v>
      </c>
      <c r="B250" t="s">
        <v>191</v>
      </c>
      <c r="C250" s="1" t="s">
        <v>192</v>
      </c>
      <c r="D250">
        <v>2</v>
      </c>
      <c r="E250">
        <v>1</v>
      </c>
      <c r="F250" t="s">
        <v>37</v>
      </c>
      <c r="G250" s="1" t="s">
        <v>36</v>
      </c>
      <c r="H250" t="s">
        <v>193</v>
      </c>
      <c r="I250">
        <v>2</v>
      </c>
      <c r="J250" s="1" t="s">
        <v>37</v>
      </c>
      <c r="L250" t="s">
        <v>728</v>
      </c>
    </row>
    <row r="251" spans="1:12" x14ac:dyDescent="0.25">
      <c r="A251" s="1" t="s">
        <v>195</v>
      </c>
      <c r="B251" t="s">
        <v>191</v>
      </c>
      <c r="C251" s="1" t="s">
        <v>192</v>
      </c>
      <c r="D251">
        <v>1</v>
      </c>
      <c r="E251">
        <v>1</v>
      </c>
      <c r="F251" t="s">
        <v>37</v>
      </c>
      <c r="G251" s="1" t="s">
        <v>36</v>
      </c>
      <c r="H251" t="s">
        <v>193</v>
      </c>
      <c r="I251">
        <v>1</v>
      </c>
      <c r="J251" s="1" t="s">
        <v>37</v>
      </c>
      <c r="L251" t="s">
        <v>730</v>
      </c>
    </row>
    <row r="252" spans="1:12" x14ac:dyDescent="0.25">
      <c r="A252" s="1" t="s">
        <v>197</v>
      </c>
      <c r="B252" t="s">
        <v>198</v>
      </c>
      <c r="C252" s="1" t="s">
        <v>199</v>
      </c>
      <c r="D252">
        <v>20</v>
      </c>
      <c r="E252">
        <v>1</v>
      </c>
      <c r="F252" t="s">
        <v>37</v>
      </c>
      <c r="G252" s="1" t="s">
        <v>36</v>
      </c>
      <c r="H252" t="s">
        <v>198</v>
      </c>
      <c r="I252">
        <v>20</v>
      </c>
      <c r="J252" s="1" t="s">
        <v>37</v>
      </c>
      <c r="L252" t="s">
        <v>734</v>
      </c>
    </row>
    <row r="253" spans="1:12" x14ac:dyDescent="0.25">
      <c r="A253" s="1" t="s">
        <v>201</v>
      </c>
      <c r="B253" t="s">
        <v>202</v>
      </c>
      <c r="C253" s="1" t="s">
        <v>203</v>
      </c>
      <c r="D253">
        <v>20</v>
      </c>
      <c r="E253">
        <v>1</v>
      </c>
      <c r="F253" t="s">
        <v>37</v>
      </c>
      <c r="G253" s="1" t="s">
        <v>36</v>
      </c>
      <c r="I253">
        <v>20</v>
      </c>
      <c r="J253" s="1" t="s">
        <v>37</v>
      </c>
      <c r="L253" t="s">
        <v>4259</v>
      </c>
    </row>
    <row r="254" spans="1:12" x14ac:dyDescent="0.25">
      <c r="A254" s="1" t="s">
        <v>205</v>
      </c>
      <c r="B254" t="s">
        <v>206</v>
      </c>
      <c r="C254" s="1" t="s">
        <v>207</v>
      </c>
      <c r="D254">
        <v>20</v>
      </c>
      <c r="E254">
        <v>1</v>
      </c>
      <c r="F254" t="s">
        <v>37</v>
      </c>
      <c r="G254" s="1" t="s">
        <v>36</v>
      </c>
      <c r="H254" t="s">
        <v>206</v>
      </c>
      <c r="I254">
        <v>20</v>
      </c>
      <c r="J254" s="1" t="s">
        <v>37</v>
      </c>
      <c r="L254" t="s">
        <v>741</v>
      </c>
    </row>
    <row r="255" spans="1:12" x14ac:dyDescent="0.25">
      <c r="A255" s="1" t="s">
        <v>209</v>
      </c>
      <c r="B255" t="s">
        <v>210</v>
      </c>
      <c r="C255" s="1" t="s">
        <v>211</v>
      </c>
      <c r="D255">
        <v>12</v>
      </c>
      <c r="E255">
        <v>1</v>
      </c>
      <c r="F255" t="s">
        <v>37</v>
      </c>
      <c r="G255" s="1" t="s">
        <v>36</v>
      </c>
      <c r="H255" t="s">
        <v>210</v>
      </c>
      <c r="I255">
        <v>12</v>
      </c>
      <c r="J255" s="1" t="s">
        <v>37</v>
      </c>
      <c r="L255" t="s">
        <v>745</v>
      </c>
    </row>
    <row r="256" spans="1:12" x14ac:dyDescent="0.25">
      <c r="A256" s="1" t="s">
        <v>213</v>
      </c>
      <c r="B256" t="s">
        <v>214</v>
      </c>
      <c r="C256" s="1" t="s">
        <v>215</v>
      </c>
      <c r="D256">
        <v>8</v>
      </c>
      <c r="E256">
        <v>1</v>
      </c>
      <c r="F256" t="s">
        <v>37</v>
      </c>
      <c r="G256" s="1" t="s">
        <v>36</v>
      </c>
      <c r="I256">
        <v>8</v>
      </c>
      <c r="J256" s="1" t="s">
        <v>37</v>
      </c>
      <c r="L256" t="s">
        <v>747</v>
      </c>
    </row>
    <row r="257" spans="1:12" x14ac:dyDescent="0.25">
      <c r="A257" s="1" t="s">
        <v>217</v>
      </c>
      <c r="B257" t="s">
        <v>218</v>
      </c>
      <c r="C257" s="1" t="s">
        <v>219</v>
      </c>
      <c r="D257">
        <v>1</v>
      </c>
      <c r="E257">
        <v>1</v>
      </c>
      <c r="F257" t="s">
        <v>37</v>
      </c>
      <c r="G257" s="1" t="s">
        <v>36</v>
      </c>
      <c r="H257" t="s">
        <v>218</v>
      </c>
      <c r="I257">
        <v>1</v>
      </c>
      <c r="J257" s="1" t="s">
        <v>37</v>
      </c>
      <c r="L257" t="s">
        <v>750</v>
      </c>
    </row>
    <row r="258" spans="1:12" x14ac:dyDescent="0.25">
      <c r="A258" s="1" t="s">
        <v>3899</v>
      </c>
      <c r="B258" t="s">
        <v>3901</v>
      </c>
      <c r="C258" s="1" t="s">
        <v>3900</v>
      </c>
      <c r="D258">
        <v>1</v>
      </c>
      <c r="E258">
        <v>1</v>
      </c>
      <c r="F258" t="s">
        <v>4436</v>
      </c>
      <c r="G258" s="1" t="s">
        <v>3896</v>
      </c>
      <c r="I258">
        <v>1</v>
      </c>
      <c r="J258" s="1" t="s">
        <v>37</v>
      </c>
      <c r="L258" t="s">
        <v>752</v>
      </c>
    </row>
    <row r="259" spans="1:12" x14ac:dyDescent="0.25">
      <c r="A259" s="1" t="s">
        <v>3907</v>
      </c>
      <c r="B259" t="s">
        <v>3908</v>
      </c>
      <c r="C259" s="1" t="s">
        <v>3909</v>
      </c>
      <c r="D259">
        <v>1</v>
      </c>
      <c r="E259">
        <v>1</v>
      </c>
      <c r="F259" t="s">
        <v>37</v>
      </c>
      <c r="G259" s="1" t="s">
        <v>3896</v>
      </c>
      <c r="I259">
        <v>1</v>
      </c>
      <c r="J259" s="1" t="s">
        <v>37</v>
      </c>
      <c r="L259" t="s">
        <v>756</v>
      </c>
    </row>
    <row r="260" spans="1:12" x14ac:dyDescent="0.25">
      <c r="A260" s="1" t="s">
        <v>4122</v>
      </c>
      <c r="C260" s="1" t="s">
        <v>43</v>
      </c>
      <c r="F260" t="s">
        <v>37</v>
      </c>
      <c r="G260" s="1" t="s">
        <v>36</v>
      </c>
      <c r="I260">
        <v>1</v>
      </c>
      <c r="J260" s="1" t="s">
        <v>37</v>
      </c>
      <c r="L260" t="s">
        <v>759</v>
      </c>
    </row>
    <row r="261" spans="1:12" x14ac:dyDescent="0.25">
      <c r="A261" s="1" t="s">
        <v>221</v>
      </c>
      <c r="B261" t="s">
        <v>222</v>
      </c>
      <c r="C261" s="1" t="s">
        <v>223</v>
      </c>
      <c r="D261">
        <v>1</v>
      </c>
      <c r="E261">
        <v>1</v>
      </c>
      <c r="F261" t="s">
        <v>37</v>
      </c>
      <c r="G261" s="1" t="s">
        <v>67</v>
      </c>
      <c r="I261">
        <v>1</v>
      </c>
      <c r="J261" s="1" t="s">
        <v>37</v>
      </c>
      <c r="L261" t="s">
        <v>763</v>
      </c>
    </row>
    <row r="262" spans="1:12" x14ac:dyDescent="0.25">
      <c r="A262" s="1" t="s">
        <v>225</v>
      </c>
      <c r="B262" t="s">
        <v>225</v>
      </c>
      <c r="C262" s="1" t="s">
        <v>226</v>
      </c>
      <c r="D262">
        <v>1</v>
      </c>
      <c r="E262">
        <v>1</v>
      </c>
      <c r="F262" t="s">
        <v>37</v>
      </c>
      <c r="G262" s="1" t="s">
        <v>67</v>
      </c>
      <c r="H262" t="s">
        <v>225</v>
      </c>
      <c r="I262">
        <v>1</v>
      </c>
      <c r="J262" s="1" t="s">
        <v>37</v>
      </c>
      <c r="L262" t="s">
        <v>767</v>
      </c>
    </row>
    <row r="263" spans="1:12" x14ac:dyDescent="0.25">
      <c r="A263" s="1" t="s">
        <v>3728</v>
      </c>
      <c r="B263" t="s">
        <v>3728</v>
      </c>
      <c r="C263" s="1" t="s">
        <v>3729</v>
      </c>
      <c r="D263">
        <v>1</v>
      </c>
      <c r="E263">
        <v>1</v>
      </c>
      <c r="F263" t="s">
        <v>37</v>
      </c>
      <c r="G263" s="1" t="s">
        <v>36</v>
      </c>
      <c r="H263" t="s">
        <v>3728</v>
      </c>
      <c r="I263">
        <v>1</v>
      </c>
      <c r="J263" s="1" t="s">
        <v>37</v>
      </c>
      <c r="L263" t="s">
        <v>770</v>
      </c>
    </row>
    <row r="264" spans="1:12" x14ac:dyDescent="0.25">
      <c r="A264" s="1" t="s">
        <v>228</v>
      </c>
      <c r="B264" t="s">
        <v>229</v>
      </c>
      <c r="C264" s="1" t="s">
        <v>230</v>
      </c>
      <c r="D264">
        <v>1</v>
      </c>
      <c r="E264">
        <v>1</v>
      </c>
      <c r="F264" t="s">
        <v>37</v>
      </c>
      <c r="G264" s="1" t="s">
        <v>67</v>
      </c>
      <c r="I264">
        <v>1</v>
      </c>
      <c r="J264" s="1" t="s">
        <v>37</v>
      </c>
      <c r="L264" t="s">
        <v>773</v>
      </c>
    </row>
    <row r="265" spans="1:12" x14ac:dyDescent="0.25">
      <c r="A265" s="1" t="s">
        <v>232</v>
      </c>
      <c r="B265" t="s">
        <v>233</v>
      </c>
      <c r="C265" s="1" t="s">
        <v>234</v>
      </c>
      <c r="D265">
        <v>1</v>
      </c>
      <c r="E265">
        <v>1</v>
      </c>
      <c r="F265" t="s">
        <v>37</v>
      </c>
      <c r="G265" s="1" t="s">
        <v>67</v>
      </c>
      <c r="I265">
        <v>1</v>
      </c>
      <c r="J265" s="1" t="s">
        <v>37</v>
      </c>
      <c r="L265" t="s">
        <v>776</v>
      </c>
    </row>
    <row r="266" spans="1:12" x14ac:dyDescent="0.25">
      <c r="A266" s="1" t="s">
        <v>236</v>
      </c>
      <c r="B266" t="s">
        <v>237</v>
      </c>
      <c r="C266" s="1" t="s">
        <v>238</v>
      </c>
      <c r="D266">
        <v>1</v>
      </c>
      <c r="E266">
        <v>1</v>
      </c>
      <c r="F266" t="s">
        <v>37</v>
      </c>
      <c r="G266" s="1" t="s">
        <v>67</v>
      </c>
      <c r="I266">
        <v>1</v>
      </c>
      <c r="J266" s="1" t="s">
        <v>37</v>
      </c>
      <c r="L266" t="s">
        <v>779</v>
      </c>
    </row>
    <row r="267" spans="1:12" x14ac:dyDescent="0.25">
      <c r="A267" s="1" t="s">
        <v>240</v>
      </c>
      <c r="B267" t="s">
        <v>241</v>
      </c>
      <c r="C267" s="1" t="s">
        <v>242</v>
      </c>
      <c r="D267">
        <v>1</v>
      </c>
      <c r="E267">
        <v>1</v>
      </c>
      <c r="F267" t="s">
        <v>37</v>
      </c>
      <c r="G267" s="1" t="s">
        <v>67</v>
      </c>
      <c r="I267">
        <v>1</v>
      </c>
      <c r="J267" s="1" t="s">
        <v>37</v>
      </c>
      <c r="L267" t="s">
        <v>784</v>
      </c>
    </row>
    <row r="268" spans="1:12" x14ac:dyDescent="0.25">
      <c r="A268" s="1" t="s">
        <v>243</v>
      </c>
      <c r="B268" t="s">
        <v>244</v>
      </c>
      <c r="C268" s="1" t="s">
        <v>245</v>
      </c>
      <c r="D268">
        <v>1</v>
      </c>
      <c r="E268">
        <v>1</v>
      </c>
      <c r="F268" t="s">
        <v>4436</v>
      </c>
      <c r="G268" s="1" t="s">
        <v>67</v>
      </c>
      <c r="H268" t="s">
        <v>244</v>
      </c>
      <c r="I268">
        <v>1</v>
      </c>
      <c r="J268" s="1" t="s">
        <v>37</v>
      </c>
      <c r="L268" t="s">
        <v>786</v>
      </c>
    </row>
    <row r="269" spans="1:12" x14ac:dyDescent="0.25">
      <c r="A269" s="1" t="s">
        <v>247</v>
      </c>
      <c r="B269" t="s">
        <v>248</v>
      </c>
      <c r="C269" s="1" t="s">
        <v>249</v>
      </c>
      <c r="D269">
        <v>1</v>
      </c>
      <c r="E269">
        <v>1</v>
      </c>
      <c r="F269" t="s">
        <v>37</v>
      </c>
      <c r="G269" s="1" t="s">
        <v>67</v>
      </c>
      <c r="I269">
        <v>1</v>
      </c>
      <c r="J269" s="1" t="s">
        <v>37</v>
      </c>
      <c r="L269" t="s">
        <v>789</v>
      </c>
    </row>
    <row r="270" spans="1:12" x14ac:dyDescent="0.25">
      <c r="A270" s="1" t="s">
        <v>3731</v>
      </c>
      <c r="B270" t="s">
        <v>3731</v>
      </c>
      <c r="C270" s="1" t="s">
        <v>3732</v>
      </c>
      <c r="D270">
        <v>1</v>
      </c>
      <c r="E270">
        <v>1</v>
      </c>
      <c r="F270" t="s">
        <v>37</v>
      </c>
      <c r="G270" s="1" t="s">
        <v>36</v>
      </c>
      <c r="H270" t="s">
        <v>3731</v>
      </c>
      <c r="I270">
        <v>1</v>
      </c>
      <c r="J270" s="1" t="s">
        <v>37</v>
      </c>
      <c r="L270" t="s">
        <v>793</v>
      </c>
    </row>
    <row r="271" spans="1:12" x14ac:dyDescent="0.25">
      <c r="A271" s="1" t="s">
        <v>251</v>
      </c>
      <c r="B271" t="s">
        <v>252</v>
      </c>
      <c r="C271" s="1" t="s">
        <v>253</v>
      </c>
      <c r="D271">
        <v>1</v>
      </c>
      <c r="E271">
        <v>1</v>
      </c>
      <c r="F271" t="s">
        <v>37</v>
      </c>
      <c r="G271" s="1" t="s">
        <v>67</v>
      </c>
      <c r="I271">
        <v>1</v>
      </c>
      <c r="J271" s="1" t="s">
        <v>37</v>
      </c>
      <c r="L271" t="s">
        <v>796</v>
      </c>
    </row>
    <row r="272" spans="1:12" x14ac:dyDescent="0.25">
      <c r="A272" s="1" t="s">
        <v>255</v>
      </c>
      <c r="B272" t="s">
        <v>256</v>
      </c>
      <c r="C272" s="1" t="s">
        <v>257</v>
      </c>
      <c r="D272">
        <v>1</v>
      </c>
      <c r="E272">
        <v>1</v>
      </c>
      <c r="F272" t="s">
        <v>37</v>
      </c>
      <c r="G272" s="1" t="s">
        <v>67</v>
      </c>
      <c r="I272">
        <v>1</v>
      </c>
      <c r="J272" s="1" t="s">
        <v>37</v>
      </c>
      <c r="L272" t="s">
        <v>4767</v>
      </c>
    </row>
    <row r="273" spans="1:12" x14ac:dyDescent="0.25">
      <c r="A273" s="1" t="s">
        <v>258</v>
      </c>
      <c r="B273" t="s">
        <v>259</v>
      </c>
      <c r="C273" s="1" t="s">
        <v>260</v>
      </c>
      <c r="D273">
        <v>1</v>
      </c>
      <c r="E273">
        <v>1</v>
      </c>
      <c r="F273" t="s">
        <v>37</v>
      </c>
      <c r="G273" s="1" t="s">
        <v>67</v>
      </c>
      <c r="I273">
        <v>1</v>
      </c>
      <c r="J273" s="1" t="s">
        <v>37</v>
      </c>
      <c r="L273" t="s">
        <v>5393</v>
      </c>
    </row>
    <row r="274" spans="1:12" x14ac:dyDescent="0.25">
      <c r="A274" s="1" t="s">
        <v>262</v>
      </c>
      <c r="B274" t="s">
        <v>263</v>
      </c>
      <c r="C274" s="1" t="s">
        <v>264</v>
      </c>
      <c r="D274">
        <v>1</v>
      </c>
      <c r="E274">
        <v>1</v>
      </c>
      <c r="F274" t="s">
        <v>37</v>
      </c>
      <c r="G274" s="1" t="s">
        <v>67</v>
      </c>
      <c r="H274" t="s">
        <v>262</v>
      </c>
      <c r="I274">
        <v>1</v>
      </c>
      <c r="J274" s="1" t="s">
        <v>37</v>
      </c>
      <c r="L274" t="s">
        <v>803</v>
      </c>
    </row>
    <row r="275" spans="1:12" x14ac:dyDescent="0.25">
      <c r="A275" s="1" t="s">
        <v>266</v>
      </c>
      <c r="B275" t="s">
        <v>267</v>
      </c>
      <c r="C275" s="1" t="s">
        <v>268</v>
      </c>
      <c r="D275">
        <v>1</v>
      </c>
      <c r="E275">
        <v>1</v>
      </c>
      <c r="F275" t="s">
        <v>37</v>
      </c>
      <c r="G275" s="1" t="s">
        <v>67</v>
      </c>
      <c r="H275" t="s">
        <v>267</v>
      </c>
      <c r="I275">
        <v>1</v>
      </c>
      <c r="J275" s="1" t="s">
        <v>37</v>
      </c>
      <c r="L275" t="s">
        <v>806</v>
      </c>
    </row>
    <row r="276" spans="1:12" x14ac:dyDescent="0.25">
      <c r="A276" s="1" t="s">
        <v>270</v>
      </c>
      <c r="B276" t="s">
        <v>271</v>
      </c>
      <c r="C276" s="1" t="s">
        <v>272</v>
      </c>
      <c r="D276">
        <v>1</v>
      </c>
      <c r="E276">
        <v>1</v>
      </c>
      <c r="F276" t="s">
        <v>37</v>
      </c>
      <c r="G276" s="1" t="s">
        <v>67</v>
      </c>
      <c r="H276" t="s">
        <v>270</v>
      </c>
      <c r="I276">
        <v>1</v>
      </c>
      <c r="J276" s="1" t="s">
        <v>37</v>
      </c>
      <c r="L276" t="s">
        <v>809</v>
      </c>
    </row>
    <row r="277" spans="1:12" x14ac:dyDescent="0.25">
      <c r="A277" s="1" t="s">
        <v>271</v>
      </c>
      <c r="B277" t="s">
        <v>271</v>
      </c>
      <c r="C277" s="1" t="s">
        <v>272</v>
      </c>
      <c r="D277">
        <v>1</v>
      </c>
      <c r="E277">
        <v>1</v>
      </c>
      <c r="F277" t="s">
        <v>37</v>
      </c>
      <c r="G277" s="1" t="s">
        <v>67</v>
      </c>
      <c r="H277" t="s">
        <v>270</v>
      </c>
      <c r="I277">
        <v>1</v>
      </c>
      <c r="J277" s="1" t="s">
        <v>37</v>
      </c>
      <c r="L277" t="s">
        <v>809</v>
      </c>
    </row>
    <row r="278" spans="1:12" x14ac:dyDescent="0.25">
      <c r="A278" s="1" t="s">
        <v>274</v>
      </c>
      <c r="B278" t="s">
        <v>275</v>
      </c>
      <c r="C278" s="1" t="s">
        <v>276</v>
      </c>
      <c r="D278">
        <v>1</v>
      </c>
      <c r="E278">
        <v>1</v>
      </c>
      <c r="F278" t="s">
        <v>37</v>
      </c>
      <c r="G278" s="1" t="s">
        <v>67</v>
      </c>
      <c r="I278">
        <v>1</v>
      </c>
      <c r="J278" s="1" t="s">
        <v>37</v>
      </c>
      <c r="L278" t="s">
        <v>812</v>
      </c>
    </row>
    <row r="279" spans="1:12" x14ac:dyDescent="0.25">
      <c r="A279" s="1" t="s">
        <v>278</v>
      </c>
      <c r="B279" t="s">
        <v>222</v>
      </c>
      <c r="C279" s="1" t="s">
        <v>223</v>
      </c>
      <c r="D279">
        <v>1</v>
      </c>
      <c r="E279">
        <v>1</v>
      </c>
      <c r="F279" t="s">
        <v>37</v>
      </c>
      <c r="G279" s="1" t="s">
        <v>67</v>
      </c>
      <c r="I279">
        <v>1</v>
      </c>
      <c r="J279" s="1" t="s">
        <v>37</v>
      </c>
      <c r="L279" t="s">
        <v>814</v>
      </c>
    </row>
    <row r="280" spans="1:12" x14ac:dyDescent="0.25">
      <c r="A280" s="1" t="s">
        <v>280</v>
      </c>
      <c r="B280" t="s">
        <v>281</v>
      </c>
      <c r="C280" s="1" t="s">
        <v>282</v>
      </c>
      <c r="D280">
        <v>10</v>
      </c>
      <c r="E280">
        <v>1</v>
      </c>
      <c r="F280" t="s">
        <v>4436</v>
      </c>
      <c r="G280" s="1" t="s">
        <v>67</v>
      </c>
      <c r="I280">
        <v>10</v>
      </c>
      <c r="J280" s="1" t="s">
        <v>37</v>
      </c>
      <c r="L280" t="s">
        <v>817</v>
      </c>
    </row>
    <row r="281" spans="1:12" x14ac:dyDescent="0.25">
      <c r="A281" s="1" t="s">
        <v>284</v>
      </c>
      <c r="B281" t="s">
        <v>285</v>
      </c>
      <c r="C281" s="1" t="s">
        <v>286</v>
      </c>
      <c r="D281">
        <v>10</v>
      </c>
      <c r="E281">
        <v>1</v>
      </c>
      <c r="F281" t="s">
        <v>4436</v>
      </c>
      <c r="G281" s="1" t="s">
        <v>67</v>
      </c>
      <c r="I281">
        <v>10</v>
      </c>
      <c r="J281" s="1" t="s">
        <v>37</v>
      </c>
      <c r="L281" t="s">
        <v>820</v>
      </c>
    </row>
    <row r="282" spans="1:12" x14ac:dyDescent="0.25">
      <c r="A282" s="1" t="s">
        <v>288</v>
      </c>
      <c r="B282" t="s">
        <v>289</v>
      </c>
      <c r="C282" s="1" t="s">
        <v>290</v>
      </c>
      <c r="D282">
        <v>1</v>
      </c>
      <c r="E282">
        <v>1</v>
      </c>
      <c r="F282" t="s">
        <v>37</v>
      </c>
      <c r="G282" s="1" t="s">
        <v>67</v>
      </c>
      <c r="I282">
        <v>1</v>
      </c>
      <c r="J282" s="1" t="s">
        <v>37</v>
      </c>
      <c r="L282" t="s">
        <v>824</v>
      </c>
    </row>
    <row r="283" spans="1:12" x14ac:dyDescent="0.25">
      <c r="A283" s="1" t="s">
        <v>292</v>
      </c>
      <c r="B283" t="s">
        <v>292</v>
      </c>
      <c r="C283" s="1" t="s">
        <v>293</v>
      </c>
      <c r="D283">
        <v>1</v>
      </c>
      <c r="E283">
        <v>1</v>
      </c>
      <c r="F283" t="s">
        <v>37</v>
      </c>
      <c r="G283" s="1" t="s">
        <v>36</v>
      </c>
      <c r="I283">
        <v>1</v>
      </c>
      <c r="J283" s="1" t="s">
        <v>37</v>
      </c>
      <c r="L283" t="s">
        <v>826</v>
      </c>
    </row>
    <row r="284" spans="1:12" x14ac:dyDescent="0.25">
      <c r="A284" s="1" t="s">
        <v>295</v>
      </c>
      <c r="B284" t="s">
        <v>296</v>
      </c>
      <c r="C284" s="1" t="s">
        <v>297</v>
      </c>
      <c r="D284">
        <v>1</v>
      </c>
      <c r="E284">
        <v>1</v>
      </c>
      <c r="F284" t="s">
        <v>37</v>
      </c>
      <c r="G284" s="1" t="s">
        <v>67</v>
      </c>
      <c r="I284">
        <v>1</v>
      </c>
      <c r="J284" s="1" t="s">
        <v>37</v>
      </c>
      <c r="L284" t="s">
        <v>828</v>
      </c>
    </row>
    <row r="285" spans="1:12" x14ac:dyDescent="0.25">
      <c r="A285" s="1" t="s">
        <v>298</v>
      </c>
      <c r="B285" t="s">
        <v>298</v>
      </c>
      <c r="C285" s="1" t="s">
        <v>299</v>
      </c>
      <c r="D285">
        <v>1</v>
      </c>
      <c r="E285">
        <v>1</v>
      </c>
      <c r="F285" t="s">
        <v>37</v>
      </c>
      <c r="G285" s="1" t="s">
        <v>67</v>
      </c>
      <c r="I285">
        <v>1</v>
      </c>
      <c r="J285" s="1" t="s">
        <v>37</v>
      </c>
      <c r="L285" t="s">
        <v>3788</v>
      </c>
    </row>
    <row r="286" spans="1:12" x14ac:dyDescent="0.25">
      <c r="A286" s="1" t="s">
        <v>93</v>
      </c>
      <c r="B286" t="s">
        <v>93</v>
      </c>
      <c r="C286" s="1" t="s">
        <v>94</v>
      </c>
      <c r="D286">
        <v>1</v>
      </c>
      <c r="E286">
        <v>1</v>
      </c>
      <c r="F286" t="s">
        <v>37</v>
      </c>
      <c r="G286" s="1" t="s">
        <v>67</v>
      </c>
      <c r="H286" t="s">
        <v>93</v>
      </c>
      <c r="I286">
        <v>1</v>
      </c>
      <c r="J286" s="1" t="s">
        <v>87</v>
      </c>
      <c r="K286" t="s">
        <v>91</v>
      </c>
      <c r="L286" t="s">
        <v>830</v>
      </c>
    </row>
    <row r="287" spans="1:12" x14ac:dyDescent="0.25">
      <c r="A287" s="1" t="s">
        <v>302</v>
      </c>
      <c r="B287" t="s">
        <v>93</v>
      </c>
      <c r="C287" s="1" t="s">
        <v>94</v>
      </c>
      <c r="D287">
        <v>1</v>
      </c>
      <c r="E287">
        <v>1</v>
      </c>
      <c r="F287" t="s">
        <v>37</v>
      </c>
      <c r="G287" s="1" t="s">
        <v>67</v>
      </c>
      <c r="H287" t="s">
        <v>93</v>
      </c>
      <c r="I287">
        <v>1</v>
      </c>
      <c r="J287" s="1" t="s">
        <v>87</v>
      </c>
      <c r="L287" t="s">
        <v>833</v>
      </c>
    </row>
    <row r="288" spans="1:12" x14ac:dyDescent="0.25">
      <c r="A288" s="1" t="s">
        <v>4768</v>
      </c>
      <c r="B288" t="s">
        <v>4768</v>
      </c>
      <c r="C288" s="1" t="s">
        <v>4769</v>
      </c>
      <c r="D288">
        <v>1</v>
      </c>
      <c r="E288">
        <v>1</v>
      </c>
      <c r="F288" t="s">
        <v>37</v>
      </c>
      <c r="G288" s="1" t="s">
        <v>4770</v>
      </c>
      <c r="I288">
        <v>1</v>
      </c>
      <c r="J288" s="1" t="s">
        <v>37</v>
      </c>
      <c r="L288" t="s">
        <v>837</v>
      </c>
    </row>
    <row r="289" spans="1:12" x14ac:dyDescent="0.25">
      <c r="A289" s="1" t="s">
        <v>4771</v>
      </c>
      <c r="B289" t="s">
        <v>4771</v>
      </c>
      <c r="C289" s="1" t="s">
        <v>4772</v>
      </c>
      <c r="D289">
        <v>1</v>
      </c>
      <c r="E289">
        <v>1</v>
      </c>
      <c r="F289" t="s">
        <v>37</v>
      </c>
      <c r="G289" s="1" t="s">
        <v>326</v>
      </c>
      <c r="H289" t="s">
        <v>4771</v>
      </c>
      <c r="I289">
        <v>1</v>
      </c>
      <c r="J289" s="1" t="s">
        <v>37</v>
      </c>
      <c r="L289" t="s">
        <v>840</v>
      </c>
    </row>
    <row r="290" spans="1:12" x14ac:dyDescent="0.25">
      <c r="A290" s="1" t="s">
        <v>303</v>
      </c>
      <c r="B290" t="s">
        <v>303</v>
      </c>
      <c r="C290" s="1" t="s">
        <v>304</v>
      </c>
      <c r="D290">
        <v>1</v>
      </c>
      <c r="E290">
        <v>1</v>
      </c>
      <c r="F290" t="s">
        <v>37</v>
      </c>
      <c r="G290" s="1" t="s">
        <v>36</v>
      </c>
      <c r="H290" t="s">
        <v>303</v>
      </c>
      <c r="I290">
        <v>1</v>
      </c>
      <c r="J290" s="1" t="s">
        <v>37</v>
      </c>
      <c r="L290" t="s">
        <v>843</v>
      </c>
    </row>
    <row r="291" spans="1:12" x14ac:dyDescent="0.25">
      <c r="A291" s="1" t="s">
        <v>306</v>
      </c>
      <c r="C291" s="1" t="s">
        <v>43</v>
      </c>
      <c r="D291">
        <v>0</v>
      </c>
      <c r="E291">
        <v>0</v>
      </c>
      <c r="F291" t="s">
        <v>37</v>
      </c>
      <c r="G291" s="1" t="s">
        <v>67</v>
      </c>
      <c r="I291">
        <v>0</v>
      </c>
      <c r="J291" s="1" t="s">
        <v>37</v>
      </c>
      <c r="L291" t="s">
        <v>847</v>
      </c>
    </row>
    <row r="292" spans="1:12" x14ac:dyDescent="0.25">
      <c r="A292" s="1" t="s">
        <v>308</v>
      </c>
      <c r="B292" t="s">
        <v>308</v>
      </c>
      <c r="C292" s="1" t="s">
        <v>309</v>
      </c>
      <c r="D292">
        <v>1</v>
      </c>
      <c r="E292">
        <v>1</v>
      </c>
      <c r="F292" t="s">
        <v>37</v>
      </c>
      <c r="G292" s="1" t="s">
        <v>310</v>
      </c>
      <c r="I292">
        <v>1</v>
      </c>
      <c r="J292" s="1" t="s">
        <v>37</v>
      </c>
      <c r="L292" t="s">
        <v>850</v>
      </c>
    </row>
    <row r="293" spans="1:12" x14ac:dyDescent="0.25">
      <c r="A293" s="1" t="s">
        <v>312</v>
      </c>
      <c r="B293" t="s">
        <v>312</v>
      </c>
      <c r="C293" s="1" t="s">
        <v>313</v>
      </c>
      <c r="D293">
        <v>1</v>
      </c>
      <c r="E293">
        <v>1</v>
      </c>
      <c r="F293" t="s">
        <v>4436</v>
      </c>
      <c r="G293" s="1" t="s">
        <v>310</v>
      </c>
      <c r="I293">
        <v>1</v>
      </c>
      <c r="J293" s="1" t="s">
        <v>37</v>
      </c>
      <c r="L293" t="s">
        <v>853</v>
      </c>
    </row>
    <row r="294" spans="1:12" x14ac:dyDescent="0.25">
      <c r="A294" s="1" t="s">
        <v>315</v>
      </c>
      <c r="B294" t="s">
        <v>316</v>
      </c>
      <c r="C294" s="1" t="s">
        <v>317</v>
      </c>
      <c r="D294">
        <v>1</v>
      </c>
      <c r="E294">
        <v>1</v>
      </c>
      <c r="F294" t="s">
        <v>4436</v>
      </c>
      <c r="G294" s="1" t="s">
        <v>318</v>
      </c>
      <c r="H294" t="s">
        <v>316</v>
      </c>
      <c r="I294">
        <v>1</v>
      </c>
      <c r="J294" s="1" t="s">
        <v>37</v>
      </c>
      <c r="L294" t="s">
        <v>5394</v>
      </c>
    </row>
    <row r="295" spans="1:12" x14ac:dyDescent="0.25">
      <c r="A295" s="1" t="s">
        <v>3735</v>
      </c>
      <c r="B295" t="s">
        <v>3735</v>
      </c>
      <c r="C295" s="1" t="s">
        <v>3736</v>
      </c>
      <c r="D295">
        <v>1</v>
      </c>
      <c r="E295">
        <v>1</v>
      </c>
      <c r="F295" t="s">
        <v>37</v>
      </c>
      <c r="G295" s="1" t="s">
        <v>326</v>
      </c>
      <c r="H295" t="s">
        <v>3735</v>
      </c>
      <c r="I295">
        <v>1</v>
      </c>
      <c r="J295" s="1" t="s">
        <v>37</v>
      </c>
      <c r="L295" t="s">
        <v>859</v>
      </c>
    </row>
    <row r="296" spans="1:12" x14ac:dyDescent="0.25">
      <c r="A296" s="1" t="s">
        <v>4773</v>
      </c>
      <c r="B296" t="s">
        <v>4773</v>
      </c>
      <c r="C296" s="1" t="s">
        <v>4774</v>
      </c>
      <c r="D296">
        <v>1</v>
      </c>
      <c r="E296">
        <v>1</v>
      </c>
      <c r="F296" t="s">
        <v>37</v>
      </c>
      <c r="G296" s="1" t="s">
        <v>326</v>
      </c>
      <c r="H296" t="s">
        <v>4773</v>
      </c>
      <c r="I296">
        <v>1</v>
      </c>
      <c r="J296" s="1" t="s">
        <v>37</v>
      </c>
      <c r="L296" t="s">
        <v>863</v>
      </c>
    </row>
    <row r="297" spans="1:12" x14ac:dyDescent="0.25">
      <c r="A297" s="1" t="s">
        <v>320</v>
      </c>
      <c r="B297" t="s">
        <v>321</v>
      </c>
      <c r="C297" s="1" t="s">
        <v>322</v>
      </c>
      <c r="D297">
        <v>1</v>
      </c>
      <c r="E297">
        <v>1</v>
      </c>
      <c r="F297" t="s">
        <v>37</v>
      </c>
      <c r="G297" s="1" t="s">
        <v>323</v>
      </c>
      <c r="H297" t="s">
        <v>320</v>
      </c>
      <c r="I297">
        <v>1</v>
      </c>
      <c r="J297" s="1" t="s">
        <v>37</v>
      </c>
      <c r="L297" t="s">
        <v>866</v>
      </c>
    </row>
    <row r="298" spans="1:12" x14ac:dyDescent="0.25">
      <c r="A298" s="1" t="s">
        <v>321</v>
      </c>
      <c r="B298" t="s">
        <v>321</v>
      </c>
      <c r="C298" s="1" t="s">
        <v>325</v>
      </c>
      <c r="D298">
        <v>1</v>
      </c>
      <c r="E298">
        <v>1</v>
      </c>
      <c r="F298" t="s">
        <v>37</v>
      </c>
      <c r="G298" s="1" t="s">
        <v>326</v>
      </c>
      <c r="H298" t="s">
        <v>321</v>
      </c>
      <c r="I298">
        <v>1</v>
      </c>
      <c r="J298" s="1" t="s">
        <v>37</v>
      </c>
      <c r="L298" t="s">
        <v>866</v>
      </c>
    </row>
    <row r="299" spans="1:12" x14ac:dyDescent="0.25">
      <c r="A299" s="1" t="s">
        <v>327</v>
      </c>
      <c r="C299" s="1" t="s">
        <v>43</v>
      </c>
      <c r="D299">
        <v>0</v>
      </c>
      <c r="E299">
        <v>0</v>
      </c>
      <c r="F299" t="s">
        <v>37</v>
      </c>
      <c r="G299" s="1" t="s">
        <v>67</v>
      </c>
      <c r="I299">
        <v>0</v>
      </c>
      <c r="J299" s="1" t="s">
        <v>37</v>
      </c>
      <c r="L299" t="s">
        <v>4260</v>
      </c>
    </row>
    <row r="300" spans="1:12" x14ac:dyDescent="0.25">
      <c r="A300" s="1" t="s">
        <v>329</v>
      </c>
      <c r="C300" s="1" t="s">
        <v>43</v>
      </c>
      <c r="D300">
        <v>0</v>
      </c>
      <c r="E300">
        <v>0</v>
      </c>
      <c r="F300" t="s">
        <v>37</v>
      </c>
      <c r="G300" s="1" t="s">
        <v>67</v>
      </c>
      <c r="I300">
        <v>0</v>
      </c>
      <c r="J300" s="1" t="s">
        <v>37</v>
      </c>
      <c r="L300" t="s">
        <v>875</v>
      </c>
    </row>
    <row r="301" spans="1:12" x14ac:dyDescent="0.25">
      <c r="A301" s="1" t="s">
        <v>331</v>
      </c>
      <c r="B301" t="s">
        <v>332</v>
      </c>
      <c r="C301" s="1" t="s">
        <v>333</v>
      </c>
      <c r="D301">
        <v>1</v>
      </c>
      <c r="E301">
        <v>1</v>
      </c>
      <c r="F301" t="s">
        <v>37</v>
      </c>
      <c r="G301" s="1" t="s">
        <v>67</v>
      </c>
      <c r="I301">
        <v>1</v>
      </c>
      <c r="J301" s="1" t="s">
        <v>37</v>
      </c>
      <c r="L301" t="s">
        <v>878</v>
      </c>
    </row>
    <row r="302" spans="1:12" x14ac:dyDescent="0.25">
      <c r="A302" s="1" t="s">
        <v>335</v>
      </c>
      <c r="B302" t="s">
        <v>336</v>
      </c>
      <c r="C302" s="1" t="s">
        <v>337</v>
      </c>
      <c r="D302">
        <v>1</v>
      </c>
      <c r="E302">
        <v>1</v>
      </c>
      <c r="F302" t="s">
        <v>37</v>
      </c>
      <c r="G302" s="1" t="s">
        <v>67</v>
      </c>
      <c r="I302">
        <v>1</v>
      </c>
      <c r="J302" s="1" t="s">
        <v>37</v>
      </c>
      <c r="L302" t="s">
        <v>881</v>
      </c>
    </row>
    <row r="303" spans="1:12" x14ac:dyDescent="0.25">
      <c r="A303" s="1" t="s">
        <v>339</v>
      </c>
      <c r="B303">
        <v>6717640</v>
      </c>
      <c r="C303" s="1" t="s">
        <v>340</v>
      </c>
      <c r="D303">
        <v>1</v>
      </c>
      <c r="E303">
        <v>1</v>
      </c>
      <c r="F303" t="s">
        <v>37</v>
      </c>
      <c r="G303" s="1" t="s">
        <v>67</v>
      </c>
      <c r="H303" t="s">
        <v>341</v>
      </c>
      <c r="I303">
        <v>1</v>
      </c>
      <c r="J303" s="1" t="s">
        <v>37</v>
      </c>
      <c r="L303" t="s">
        <v>884</v>
      </c>
    </row>
    <row r="304" spans="1:12" x14ac:dyDescent="0.25">
      <c r="A304" s="1" t="s">
        <v>343</v>
      </c>
      <c r="B304" t="s">
        <v>344</v>
      </c>
      <c r="C304" s="1" t="s">
        <v>345</v>
      </c>
      <c r="D304">
        <v>1</v>
      </c>
      <c r="E304">
        <v>1</v>
      </c>
      <c r="F304" t="s">
        <v>37</v>
      </c>
      <c r="G304" s="1" t="s">
        <v>113</v>
      </c>
      <c r="I304">
        <v>1</v>
      </c>
      <c r="J304" s="1" t="s">
        <v>87</v>
      </c>
      <c r="L304" t="s">
        <v>888</v>
      </c>
    </row>
    <row r="305" spans="1:12" x14ac:dyDescent="0.25">
      <c r="A305" s="1" t="s">
        <v>346</v>
      </c>
      <c r="B305" t="s">
        <v>346</v>
      </c>
      <c r="C305" s="1" t="s">
        <v>347</v>
      </c>
      <c r="D305">
        <v>1</v>
      </c>
      <c r="E305">
        <v>1</v>
      </c>
      <c r="F305" t="s">
        <v>37</v>
      </c>
      <c r="G305" s="1" t="s">
        <v>348</v>
      </c>
      <c r="H305" t="s">
        <v>346</v>
      </c>
      <c r="I305">
        <v>1</v>
      </c>
      <c r="J305" s="1" t="s">
        <v>37</v>
      </c>
      <c r="L305" t="s">
        <v>892</v>
      </c>
    </row>
    <row r="306" spans="1:12" x14ac:dyDescent="0.25">
      <c r="A306" s="1" t="s">
        <v>350</v>
      </c>
      <c r="B306" t="s">
        <v>350</v>
      </c>
      <c r="C306" s="1" t="s">
        <v>351</v>
      </c>
      <c r="D306">
        <v>1</v>
      </c>
      <c r="E306">
        <v>1</v>
      </c>
      <c r="F306" t="s">
        <v>37</v>
      </c>
      <c r="G306" s="1" t="s">
        <v>36</v>
      </c>
      <c r="H306" t="s">
        <v>350</v>
      </c>
      <c r="I306">
        <v>1</v>
      </c>
      <c r="J306" s="1" t="s">
        <v>37</v>
      </c>
      <c r="L306" t="s">
        <v>4775</v>
      </c>
    </row>
    <row r="307" spans="1:12" x14ac:dyDescent="0.25">
      <c r="A307" s="1" t="s">
        <v>3737</v>
      </c>
      <c r="B307" t="s">
        <v>3737</v>
      </c>
      <c r="C307" s="1" t="s">
        <v>3738</v>
      </c>
      <c r="D307">
        <v>1</v>
      </c>
      <c r="E307">
        <v>1</v>
      </c>
      <c r="F307" t="s">
        <v>37</v>
      </c>
      <c r="G307" s="1" t="s">
        <v>326</v>
      </c>
      <c r="H307" t="s">
        <v>3737</v>
      </c>
      <c r="I307">
        <v>1</v>
      </c>
      <c r="J307" s="1" t="s">
        <v>37</v>
      </c>
      <c r="L307" t="s">
        <v>897</v>
      </c>
    </row>
    <row r="308" spans="1:12" x14ac:dyDescent="0.25">
      <c r="A308" s="1" t="s">
        <v>353</v>
      </c>
      <c r="B308" t="s">
        <v>353</v>
      </c>
      <c r="C308" s="1" t="s">
        <v>354</v>
      </c>
      <c r="D308">
        <v>1</v>
      </c>
      <c r="E308">
        <v>1</v>
      </c>
      <c r="F308" t="s">
        <v>37</v>
      </c>
      <c r="G308" s="1" t="s">
        <v>355</v>
      </c>
      <c r="H308" t="s">
        <v>353</v>
      </c>
      <c r="I308">
        <v>1</v>
      </c>
      <c r="J308" s="1" t="s">
        <v>37</v>
      </c>
      <c r="L308" t="s">
        <v>900</v>
      </c>
    </row>
    <row r="309" spans="1:12" x14ac:dyDescent="0.25">
      <c r="A309" s="1" t="s">
        <v>357</v>
      </c>
      <c r="B309" t="s">
        <v>357</v>
      </c>
      <c r="C309" s="1" t="s">
        <v>358</v>
      </c>
      <c r="D309">
        <v>1</v>
      </c>
      <c r="E309">
        <v>1</v>
      </c>
      <c r="F309" t="s">
        <v>37</v>
      </c>
      <c r="G309" s="1" t="s">
        <v>355</v>
      </c>
      <c r="H309" t="s">
        <v>357</v>
      </c>
      <c r="I309">
        <v>1</v>
      </c>
      <c r="J309" s="1" t="s">
        <v>37</v>
      </c>
      <c r="L309" t="s">
        <v>902</v>
      </c>
    </row>
    <row r="310" spans="1:12" x14ac:dyDescent="0.25">
      <c r="A310" s="1" t="s">
        <v>360</v>
      </c>
      <c r="B310" t="s">
        <v>360</v>
      </c>
      <c r="C310" s="1" t="s">
        <v>361</v>
      </c>
      <c r="D310">
        <v>1</v>
      </c>
      <c r="E310">
        <v>1</v>
      </c>
      <c r="F310" t="s">
        <v>37</v>
      </c>
      <c r="G310" s="1" t="s">
        <v>355</v>
      </c>
      <c r="H310" t="s">
        <v>360</v>
      </c>
      <c r="I310">
        <v>1</v>
      </c>
      <c r="J310" s="1" t="s">
        <v>37</v>
      </c>
      <c r="L310" t="s">
        <v>905</v>
      </c>
    </row>
    <row r="311" spans="1:12" x14ac:dyDescent="0.25">
      <c r="A311" s="1" t="s">
        <v>3543</v>
      </c>
      <c r="B311" t="s">
        <v>3543</v>
      </c>
      <c r="C311" s="1" t="s">
        <v>3544</v>
      </c>
      <c r="D311">
        <v>1</v>
      </c>
      <c r="E311">
        <v>1</v>
      </c>
      <c r="F311" t="s">
        <v>37</v>
      </c>
      <c r="G311" s="1" t="s">
        <v>355</v>
      </c>
      <c r="H311" t="s">
        <v>3543</v>
      </c>
      <c r="I311">
        <v>1</v>
      </c>
      <c r="J311" s="1" t="s">
        <v>37</v>
      </c>
      <c r="L311" t="s">
        <v>908</v>
      </c>
    </row>
    <row r="312" spans="1:12" x14ac:dyDescent="0.25">
      <c r="A312" s="1" t="s">
        <v>362</v>
      </c>
      <c r="B312" t="s">
        <v>362</v>
      </c>
      <c r="C312" s="1" t="s">
        <v>363</v>
      </c>
      <c r="D312">
        <v>1</v>
      </c>
      <c r="E312">
        <v>1</v>
      </c>
      <c r="F312" t="s">
        <v>37</v>
      </c>
      <c r="G312" s="1" t="s">
        <v>355</v>
      </c>
      <c r="H312" t="s">
        <v>362</v>
      </c>
      <c r="I312">
        <v>1</v>
      </c>
      <c r="J312" s="1" t="s">
        <v>37</v>
      </c>
      <c r="L312" t="s">
        <v>911</v>
      </c>
    </row>
    <row r="313" spans="1:12" x14ac:dyDescent="0.25">
      <c r="A313" s="1" t="s">
        <v>365</v>
      </c>
      <c r="B313" t="s">
        <v>365</v>
      </c>
      <c r="C313" s="1" t="s">
        <v>366</v>
      </c>
      <c r="D313">
        <v>1</v>
      </c>
      <c r="E313">
        <v>1</v>
      </c>
      <c r="F313" t="s">
        <v>37</v>
      </c>
      <c r="G313" s="1" t="s">
        <v>355</v>
      </c>
      <c r="H313" t="s">
        <v>365</v>
      </c>
      <c r="I313">
        <v>1</v>
      </c>
      <c r="J313" s="1" t="s">
        <v>37</v>
      </c>
      <c r="L313" t="s">
        <v>914</v>
      </c>
    </row>
    <row r="314" spans="1:12" x14ac:dyDescent="0.25">
      <c r="A314" s="1" t="s">
        <v>3545</v>
      </c>
      <c r="B314" t="s">
        <v>3545</v>
      </c>
      <c r="C314" s="1" t="s">
        <v>3546</v>
      </c>
      <c r="D314">
        <v>1</v>
      </c>
      <c r="E314">
        <v>1</v>
      </c>
      <c r="F314" t="s">
        <v>37</v>
      </c>
      <c r="G314" s="1" t="s">
        <v>355</v>
      </c>
      <c r="H314" t="s">
        <v>3545</v>
      </c>
      <c r="I314">
        <v>1</v>
      </c>
      <c r="J314" s="1" t="s">
        <v>37</v>
      </c>
      <c r="L314" t="s">
        <v>917</v>
      </c>
    </row>
    <row r="315" spans="1:12" x14ac:dyDescent="0.25">
      <c r="A315" s="1" t="s">
        <v>3540</v>
      </c>
      <c r="B315" t="s">
        <v>3540</v>
      </c>
      <c r="C315" s="1" t="s">
        <v>3541</v>
      </c>
      <c r="D315">
        <v>1</v>
      </c>
      <c r="E315">
        <v>1</v>
      </c>
      <c r="F315" t="s">
        <v>37</v>
      </c>
      <c r="G315" s="1" t="s">
        <v>355</v>
      </c>
      <c r="H315" t="s">
        <v>3540</v>
      </c>
      <c r="I315">
        <v>1</v>
      </c>
      <c r="J315" s="1" t="s">
        <v>37</v>
      </c>
      <c r="L315" t="s">
        <v>4778</v>
      </c>
    </row>
    <row r="316" spans="1:12" x14ac:dyDescent="0.25">
      <c r="A316" s="1" t="s">
        <v>368</v>
      </c>
      <c r="B316" t="s">
        <v>368</v>
      </c>
      <c r="C316" s="1" t="s">
        <v>369</v>
      </c>
      <c r="D316">
        <v>1</v>
      </c>
      <c r="E316">
        <v>1</v>
      </c>
      <c r="F316" t="s">
        <v>37</v>
      </c>
      <c r="G316" s="1" t="s">
        <v>348</v>
      </c>
      <c r="H316" t="s">
        <v>368</v>
      </c>
      <c r="I316">
        <v>1</v>
      </c>
      <c r="J316" s="1" t="s">
        <v>37</v>
      </c>
      <c r="L316" t="s">
        <v>922</v>
      </c>
    </row>
    <row r="317" spans="1:12" x14ac:dyDescent="0.25">
      <c r="A317" s="1" t="s">
        <v>4776</v>
      </c>
      <c r="B317" t="s">
        <v>4776</v>
      </c>
      <c r="C317" s="1" t="s">
        <v>4777</v>
      </c>
      <c r="D317">
        <v>1</v>
      </c>
      <c r="E317">
        <v>1</v>
      </c>
      <c r="F317" t="s">
        <v>37</v>
      </c>
      <c r="G317" s="1" t="s">
        <v>326</v>
      </c>
      <c r="H317" t="s">
        <v>4776</v>
      </c>
      <c r="I317">
        <v>1</v>
      </c>
      <c r="J317" s="1" t="s">
        <v>37</v>
      </c>
      <c r="L317" t="s">
        <v>926</v>
      </c>
    </row>
    <row r="318" spans="1:12" x14ac:dyDescent="0.25">
      <c r="A318" s="1" t="s">
        <v>3739</v>
      </c>
      <c r="B318" t="s">
        <v>3739</v>
      </c>
      <c r="C318" s="1" t="s">
        <v>3740</v>
      </c>
      <c r="D318">
        <v>1</v>
      </c>
      <c r="E318">
        <v>1</v>
      </c>
      <c r="F318" t="s">
        <v>4436</v>
      </c>
      <c r="G318" s="1" t="s">
        <v>326</v>
      </c>
      <c r="H318" t="s">
        <v>3739</v>
      </c>
      <c r="I318">
        <v>1</v>
      </c>
      <c r="J318" s="1" t="s">
        <v>37</v>
      </c>
      <c r="L318" t="s">
        <v>929</v>
      </c>
    </row>
    <row r="319" spans="1:12" x14ac:dyDescent="0.25">
      <c r="A319" s="1" t="s">
        <v>371</v>
      </c>
      <c r="B319" t="s">
        <v>372</v>
      </c>
      <c r="C319" s="1" t="s">
        <v>373</v>
      </c>
      <c r="D319">
        <v>1</v>
      </c>
      <c r="E319">
        <v>1</v>
      </c>
      <c r="F319" t="s">
        <v>37</v>
      </c>
      <c r="G319" s="1" t="s">
        <v>374</v>
      </c>
      <c r="I319">
        <v>1</v>
      </c>
      <c r="J319" s="1" t="s">
        <v>87</v>
      </c>
      <c r="L319" t="s">
        <v>932</v>
      </c>
    </row>
    <row r="320" spans="1:12" x14ac:dyDescent="0.25">
      <c r="A320" s="1" t="s">
        <v>376</v>
      </c>
      <c r="B320">
        <v>21130006</v>
      </c>
      <c r="C320" s="1" t="s">
        <v>377</v>
      </c>
      <c r="D320">
        <v>1</v>
      </c>
      <c r="E320">
        <v>1</v>
      </c>
      <c r="F320" t="s">
        <v>37</v>
      </c>
      <c r="G320" s="1" t="s">
        <v>374</v>
      </c>
      <c r="I320">
        <v>1</v>
      </c>
      <c r="J320" s="1" t="s">
        <v>37</v>
      </c>
      <c r="L320" t="s">
        <v>935</v>
      </c>
    </row>
    <row r="321" spans="1:12" x14ac:dyDescent="0.25">
      <c r="A321" s="1" t="s">
        <v>379</v>
      </c>
      <c r="B321" t="s">
        <v>379</v>
      </c>
      <c r="C321" s="1" t="s">
        <v>380</v>
      </c>
      <c r="D321">
        <v>1</v>
      </c>
      <c r="E321">
        <v>1</v>
      </c>
      <c r="F321" t="s">
        <v>37</v>
      </c>
      <c r="G321" s="1" t="s">
        <v>113</v>
      </c>
      <c r="H321" t="s">
        <v>379</v>
      </c>
      <c r="I321">
        <v>1</v>
      </c>
      <c r="J321" s="1" t="s">
        <v>87</v>
      </c>
      <c r="L321" t="s">
        <v>938</v>
      </c>
    </row>
    <row r="322" spans="1:12" x14ac:dyDescent="0.25">
      <c r="A322" s="1" t="s">
        <v>4779</v>
      </c>
      <c r="B322" t="s">
        <v>4779</v>
      </c>
      <c r="C322" s="1" t="s">
        <v>4780</v>
      </c>
      <c r="D322">
        <v>1</v>
      </c>
      <c r="E322">
        <v>1</v>
      </c>
      <c r="F322" t="s">
        <v>37</v>
      </c>
      <c r="G322" s="1" t="s">
        <v>326</v>
      </c>
      <c r="H322" t="s">
        <v>4779</v>
      </c>
      <c r="I322">
        <v>1</v>
      </c>
      <c r="J322" s="1" t="s">
        <v>37</v>
      </c>
      <c r="L322" t="s">
        <v>940</v>
      </c>
    </row>
    <row r="323" spans="1:12" x14ac:dyDescent="0.25">
      <c r="A323" s="1" t="s">
        <v>382</v>
      </c>
      <c r="B323" t="s">
        <v>383</v>
      </c>
      <c r="C323" s="1" t="s">
        <v>384</v>
      </c>
      <c r="F323" t="s">
        <v>37</v>
      </c>
      <c r="G323" s="1" t="s">
        <v>113</v>
      </c>
      <c r="I323">
        <v>1</v>
      </c>
      <c r="J323" s="1" t="s">
        <v>37</v>
      </c>
      <c r="L323" t="s">
        <v>943</v>
      </c>
    </row>
    <row r="324" spans="1:12" x14ac:dyDescent="0.25">
      <c r="A324" s="1" t="s">
        <v>386</v>
      </c>
      <c r="B324" t="s">
        <v>386</v>
      </c>
      <c r="C324" s="1" t="s">
        <v>387</v>
      </c>
      <c r="D324">
        <v>1</v>
      </c>
      <c r="E324">
        <v>1</v>
      </c>
      <c r="F324" t="s">
        <v>37</v>
      </c>
      <c r="G324" s="1" t="s">
        <v>113</v>
      </c>
      <c r="I324">
        <v>1</v>
      </c>
      <c r="J324" s="1" t="s">
        <v>87</v>
      </c>
      <c r="L324" t="s">
        <v>946</v>
      </c>
    </row>
    <row r="325" spans="1:12" x14ac:dyDescent="0.25">
      <c r="A325" s="1" t="s">
        <v>389</v>
      </c>
      <c r="B325" t="s">
        <v>389</v>
      </c>
      <c r="C325" s="1" t="s">
        <v>391</v>
      </c>
      <c r="D325">
        <v>1</v>
      </c>
      <c r="E325">
        <v>1</v>
      </c>
      <c r="F325" t="s">
        <v>37</v>
      </c>
      <c r="G325" s="1" t="s">
        <v>113</v>
      </c>
      <c r="H325" t="s">
        <v>389</v>
      </c>
      <c r="I325">
        <v>1</v>
      </c>
      <c r="J325" s="1" t="s">
        <v>87</v>
      </c>
      <c r="L325" t="s">
        <v>949</v>
      </c>
    </row>
    <row r="326" spans="1:12" x14ac:dyDescent="0.25">
      <c r="A326" s="1" t="s">
        <v>392</v>
      </c>
      <c r="B326" t="s">
        <v>392</v>
      </c>
      <c r="C326" s="1" t="s">
        <v>393</v>
      </c>
      <c r="D326">
        <v>1</v>
      </c>
      <c r="E326">
        <v>1</v>
      </c>
      <c r="F326" t="s">
        <v>37</v>
      </c>
      <c r="G326" s="1" t="s">
        <v>113</v>
      </c>
      <c r="H326" t="s">
        <v>392</v>
      </c>
      <c r="I326">
        <v>1</v>
      </c>
      <c r="J326" s="1" t="s">
        <v>87</v>
      </c>
      <c r="L326" t="s">
        <v>952</v>
      </c>
    </row>
    <row r="327" spans="1:12" x14ac:dyDescent="0.25">
      <c r="A327" s="1" t="s">
        <v>395</v>
      </c>
      <c r="B327" t="s">
        <v>111</v>
      </c>
      <c r="C327" s="1" t="s">
        <v>396</v>
      </c>
      <c r="D327">
        <v>1</v>
      </c>
      <c r="E327">
        <v>1</v>
      </c>
      <c r="F327" t="s">
        <v>37</v>
      </c>
      <c r="G327" s="1" t="s">
        <v>113</v>
      </c>
      <c r="H327" t="s">
        <v>111</v>
      </c>
      <c r="I327">
        <v>1</v>
      </c>
      <c r="J327" s="1" t="s">
        <v>87</v>
      </c>
      <c r="L327" t="s">
        <v>3810</v>
      </c>
    </row>
    <row r="328" spans="1:12" x14ac:dyDescent="0.25">
      <c r="A328" s="1" t="s">
        <v>398</v>
      </c>
      <c r="B328" t="s">
        <v>398</v>
      </c>
      <c r="C328" s="1" t="s">
        <v>399</v>
      </c>
      <c r="D328">
        <v>1</v>
      </c>
      <c r="E328">
        <v>1</v>
      </c>
      <c r="F328" t="s">
        <v>37</v>
      </c>
      <c r="G328" s="1" t="s">
        <v>67</v>
      </c>
      <c r="H328" t="s">
        <v>398</v>
      </c>
      <c r="I328">
        <v>1</v>
      </c>
      <c r="J328" s="1" t="s">
        <v>87</v>
      </c>
      <c r="L328" t="s">
        <v>956</v>
      </c>
    </row>
    <row r="329" spans="1:12" x14ac:dyDescent="0.25">
      <c r="A329" s="1" t="s">
        <v>401</v>
      </c>
      <c r="B329" t="s">
        <v>402</v>
      </c>
      <c r="C329" s="1" t="s">
        <v>403</v>
      </c>
      <c r="D329">
        <v>1</v>
      </c>
      <c r="E329">
        <v>1</v>
      </c>
      <c r="F329" t="s">
        <v>37</v>
      </c>
      <c r="G329" s="1" t="s">
        <v>113</v>
      </c>
      <c r="H329" t="s">
        <v>402</v>
      </c>
      <c r="I329">
        <v>1</v>
      </c>
      <c r="J329" s="1" t="s">
        <v>87</v>
      </c>
      <c r="L329" t="s">
        <v>959</v>
      </c>
    </row>
    <row r="330" spans="1:12" x14ac:dyDescent="0.25">
      <c r="A330" s="1" t="s">
        <v>405</v>
      </c>
      <c r="B330" t="s">
        <v>405</v>
      </c>
      <c r="C330" s="1" t="s">
        <v>406</v>
      </c>
      <c r="D330">
        <v>1</v>
      </c>
      <c r="E330">
        <v>1</v>
      </c>
      <c r="F330" t="s">
        <v>37</v>
      </c>
      <c r="G330" s="1" t="s">
        <v>113</v>
      </c>
      <c r="H330" t="s">
        <v>405</v>
      </c>
      <c r="I330">
        <v>1</v>
      </c>
      <c r="J330" s="1" t="s">
        <v>37</v>
      </c>
      <c r="L330" t="s">
        <v>962</v>
      </c>
    </row>
    <row r="331" spans="1:12" x14ac:dyDescent="0.25">
      <c r="A331" s="1" t="s">
        <v>408</v>
      </c>
      <c r="B331" t="s">
        <v>408</v>
      </c>
      <c r="C331" s="1" t="s">
        <v>409</v>
      </c>
      <c r="D331">
        <v>1</v>
      </c>
      <c r="E331">
        <v>1</v>
      </c>
      <c r="F331" t="s">
        <v>37</v>
      </c>
      <c r="G331" s="1" t="s">
        <v>113</v>
      </c>
      <c r="I331">
        <v>1</v>
      </c>
      <c r="J331" s="1" t="s">
        <v>87</v>
      </c>
      <c r="L331" t="s">
        <v>965</v>
      </c>
    </row>
    <row r="332" spans="1:12" x14ac:dyDescent="0.25">
      <c r="A332" s="1" t="s">
        <v>4781</v>
      </c>
      <c r="B332" t="s">
        <v>4781</v>
      </c>
      <c r="C332" s="1" t="s">
        <v>4782</v>
      </c>
      <c r="D332">
        <v>1</v>
      </c>
      <c r="E332">
        <v>1</v>
      </c>
      <c r="F332" t="s">
        <v>37</v>
      </c>
      <c r="G332" s="1" t="s">
        <v>326</v>
      </c>
      <c r="H332" t="s">
        <v>4781</v>
      </c>
      <c r="I332">
        <v>1</v>
      </c>
      <c r="J332" s="1" t="s">
        <v>37</v>
      </c>
      <c r="L332" t="s">
        <v>968</v>
      </c>
    </row>
    <row r="333" spans="1:12" x14ac:dyDescent="0.25">
      <c r="A333" s="1" t="s">
        <v>4783</v>
      </c>
      <c r="B333" t="s">
        <v>4783</v>
      </c>
      <c r="C333" s="1" t="s">
        <v>4784</v>
      </c>
      <c r="D333">
        <v>1</v>
      </c>
      <c r="E333">
        <v>1</v>
      </c>
      <c r="F333" t="s">
        <v>37</v>
      </c>
      <c r="G333" s="1" t="s">
        <v>326</v>
      </c>
      <c r="H333" t="s">
        <v>4783</v>
      </c>
      <c r="I333">
        <v>1</v>
      </c>
      <c r="J333" s="1" t="s">
        <v>37</v>
      </c>
      <c r="L333" t="s">
        <v>971</v>
      </c>
    </row>
    <row r="334" spans="1:12" x14ac:dyDescent="0.25">
      <c r="A334" s="1" t="s">
        <v>4785</v>
      </c>
      <c r="B334" t="s">
        <v>4785</v>
      </c>
      <c r="C334" s="1" t="s">
        <v>4786</v>
      </c>
      <c r="D334">
        <v>1</v>
      </c>
      <c r="E334">
        <v>1</v>
      </c>
      <c r="F334" t="s">
        <v>37</v>
      </c>
      <c r="G334" s="1" t="s">
        <v>326</v>
      </c>
      <c r="H334" t="s">
        <v>4785</v>
      </c>
      <c r="I334">
        <v>1</v>
      </c>
      <c r="J334" s="1" t="s">
        <v>37</v>
      </c>
      <c r="L334" t="s">
        <v>975</v>
      </c>
    </row>
    <row r="335" spans="1:12" x14ac:dyDescent="0.25">
      <c r="A335" s="1" t="s">
        <v>411</v>
      </c>
      <c r="B335" t="s">
        <v>412</v>
      </c>
      <c r="C335" s="1" t="s">
        <v>413</v>
      </c>
      <c r="D335">
        <v>1</v>
      </c>
      <c r="E335">
        <v>1</v>
      </c>
      <c r="F335" t="s">
        <v>37</v>
      </c>
      <c r="G335" s="1" t="s">
        <v>67</v>
      </c>
      <c r="H335" t="s">
        <v>411</v>
      </c>
      <c r="I335">
        <v>1</v>
      </c>
      <c r="J335" s="1" t="s">
        <v>37</v>
      </c>
      <c r="L335" t="s">
        <v>980</v>
      </c>
    </row>
    <row r="336" spans="1:12" x14ac:dyDescent="0.25">
      <c r="A336" s="1" t="s">
        <v>415</v>
      </c>
      <c r="B336" t="s">
        <v>415</v>
      </c>
      <c r="C336" s="1" t="s">
        <v>416</v>
      </c>
      <c r="D336">
        <v>1</v>
      </c>
      <c r="E336">
        <v>1</v>
      </c>
      <c r="F336" t="s">
        <v>37</v>
      </c>
      <c r="G336" s="1" t="s">
        <v>67</v>
      </c>
      <c r="I336">
        <v>1</v>
      </c>
      <c r="J336" s="1" t="s">
        <v>37</v>
      </c>
      <c r="L336" t="s">
        <v>984</v>
      </c>
    </row>
    <row r="337" spans="1:12" x14ac:dyDescent="0.25">
      <c r="A337" s="1" t="s">
        <v>418</v>
      </c>
      <c r="B337" t="s">
        <v>419</v>
      </c>
      <c r="C337" s="1" t="s">
        <v>420</v>
      </c>
      <c r="D337">
        <v>1</v>
      </c>
      <c r="E337">
        <v>1</v>
      </c>
      <c r="F337" t="s">
        <v>37</v>
      </c>
      <c r="G337" s="1" t="s">
        <v>36</v>
      </c>
      <c r="H337" t="s">
        <v>419</v>
      </c>
      <c r="I337">
        <v>1</v>
      </c>
      <c r="J337" s="1" t="s">
        <v>37</v>
      </c>
      <c r="L337" t="s">
        <v>988</v>
      </c>
    </row>
    <row r="338" spans="1:12" x14ac:dyDescent="0.25">
      <c r="A338" s="1" t="s">
        <v>422</v>
      </c>
      <c r="B338" t="s">
        <v>422</v>
      </c>
      <c r="C338" s="1" t="s">
        <v>423</v>
      </c>
      <c r="D338">
        <v>1</v>
      </c>
      <c r="E338">
        <v>1</v>
      </c>
      <c r="F338" t="s">
        <v>37</v>
      </c>
      <c r="G338" s="1" t="s">
        <v>67</v>
      </c>
      <c r="I338">
        <v>1</v>
      </c>
      <c r="J338" s="1" t="s">
        <v>37</v>
      </c>
      <c r="K338" t="s">
        <v>91</v>
      </c>
      <c r="L338" t="s">
        <v>992</v>
      </c>
    </row>
    <row r="339" spans="1:12" x14ac:dyDescent="0.25">
      <c r="A339" s="1" t="s">
        <v>425</v>
      </c>
      <c r="B339" t="s">
        <v>426</v>
      </c>
      <c r="C339" s="1" t="s">
        <v>427</v>
      </c>
      <c r="D339">
        <v>1</v>
      </c>
      <c r="E339">
        <v>1</v>
      </c>
      <c r="F339" t="s">
        <v>37</v>
      </c>
      <c r="G339" s="1" t="s">
        <v>67</v>
      </c>
      <c r="H339" t="s">
        <v>425</v>
      </c>
      <c r="I339">
        <v>1</v>
      </c>
      <c r="J339" s="1" t="s">
        <v>37</v>
      </c>
      <c r="L339" t="s">
        <v>996</v>
      </c>
    </row>
    <row r="340" spans="1:12" x14ac:dyDescent="0.25">
      <c r="A340" s="1" t="s">
        <v>429</v>
      </c>
      <c r="B340" t="s">
        <v>429</v>
      </c>
      <c r="C340" s="1" t="s">
        <v>430</v>
      </c>
      <c r="D340">
        <v>1</v>
      </c>
      <c r="E340">
        <v>1</v>
      </c>
      <c r="F340" t="s">
        <v>37</v>
      </c>
      <c r="G340" s="1" t="s">
        <v>67</v>
      </c>
      <c r="I340">
        <v>1</v>
      </c>
      <c r="J340" s="1" t="s">
        <v>37</v>
      </c>
      <c r="K340" t="s">
        <v>91</v>
      </c>
      <c r="L340" t="s">
        <v>999</v>
      </c>
    </row>
    <row r="341" spans="1:12" x14ac:dyDescent="0.25">
      <c r="A341" s="1" t="s">
        <v>432</v>
      </c>
      <c r="B341" t="s">
        <v>432</v>
      </c>
      <c r="C341" s="1" t="s">
        <v>433</v>
      </c>
      <c r="D341">
        <v>1</v>
      </c>
      <c r="E341">
        <v>1</v>
      </c>
      <c r="F341" t="s">
        <v>37</v>
      </c>
      <c r="G341" s="1" t="s">
        <v>36</v>
      </c>
      <c r="H341" t="s">
        <v>432</v>
      </c>
      <c r="I341">
        <v>1</v>
      </c>
      <c r="J341" s="1" t="s">
        <v>87</v>
      </c>
      <c r="K341" t="s">
        <v>91</v>
      </c>
      <c r="L341" t="s">
        <v>1003</v>
      </c>
    </row>
    <row r="342" spans="1:12" x14ac:dyDescent="0.25">
      <c r="A342" s="1" t="s">
        <v>435</v>
      </c>
      <c r="B342" t="s">
        <v>435</v>
      </c>
      <c r="C342" s="1" t="s">
        <v>436</v>
      </c>
      <c r="D342">
        <v>1</v>
      </c>
      <c r="E342">
        <v>1</v>
      </c>
      <c r="F342" t="s">
        <v>37</v>
      </c>
      <c r="G342" s="1" t="s">
        <v>67</v>
      </c>
      <c r="I342">
        <v>1</v>
      </c>
      <c r="J342" s="1" t="s">
        <v>37</v>
      </c>
      <c r="L342" t="s">
        <v>1006</v>
      </c>
    </row>
    <row r="343" spans="1:12" x14ac:dyDescent="0.25">
      <c r="A343" s="1" t="s">
        <v>438</v>
      </c>
      <c r="B343" t="s">
        <v>439</v>
      </c>
      <c r="C343" s="1"/>
      <c r="D343">
        <v>1</v>
      </c>
      <c r="E343">
        <v>1</v>
      </c>
      <c r="F343" t="s">
        <v>37</v>
      </c>
      <c r="G343" s="1" t="s">
        <v>67</v>
      </c>
      <c r="I343">
        <v>1</v>
      </c>
      <c r="J343" s="1" t="s">
        <v>37</v>
      </c>
      <c r="L343" t="s">
        <v>1010</v>
      </c>
    </row>
    <row r="344" spans="1:12" x14ac:dyDescent="0.25">
      <c r="A344" s="1" t="s">
        <v>441</v>
      </c>
      <c r="B344">
        <v>2527400501</v>
      </c>
      <c r="C344" s="1" t="s">
        <v>442</v>
      </c>
      <c r="D344">
        <v>1</v>
      </c>
      <c r="E344">
        <v>1</v>
      </c>
      <c r="F344" t="s">
        <v>37</v>
      </c>
      <c r="G344" s="1" t="s">
        <v>67</v>
      </c>
      <c r="I344">
        <v>1</v>
      </c>
      <c r="J344" s="1" t="s">
        <v>37</v>
      </c>
      <c r="L344" t="s">
        <v>1014</v>
      </c>
    </row>
    <row r="345" spans="1:12" x14ac:dyDescent="0.25">
      <c r="A345" s="1" t="s">
        <v>444</v>
      </c>
      <c r="B345" t="s">
        <v>445</v>
      </c>
      <c r="C345" s="1" t="s">
        <v>446</v>
      </c>
      <c r="D345">
        <v>1</v>
      </c>
      <c r="E345">
        <v>1</v>
      </c>
      <c r="F345" t="s">
        <v>37</v>
      </c>
      <c r="G345" s="1" t="s">
        <v>67</v>
      </c>
      <c r="I345">
        <v>1</v>
      </c>
      <c r="J345" s="1" t="s">
        <v>37</v>
      </c>
      <c r="L345" t="s">
        <v>1017</v>
      </c>
    </row>
    <row r="346" spans="1:12" x14ac:dyDescent="0.25">
      <c r="A346" s="1" t="s">
        <v>448</v>
      </c>
      <c r="B346">
        <v>25274102</v>
      </c>
      <c r="C346" s="1" t="s">
        <v>449</v>
      </c>
      <c r="D346">
        <v>1</v>
      </c>
      <c r="E346">
        <v>1</v>
      </c>
      <c r="F346" t="s">
        <v>37</v>
      </c>
      <c r="G346" s="1" t="s">
        <v>67</v>
      </c>
      <c r="I346">
        <v>1</v>
      </c>
      <c r="J346" s="1" t="s">
        <v>37</v>
      </c>
      <c r="L346" t="s">
        <v>1020</v>
      </c>
    </row>
    <row r="347" spans="1:12" x14ac:dyDescent="0.25">
      <c r="A347" s="1" t="s">
        <v>451</v>
      </c>
      <c r="B347">
        <v>25274103</v>
      </c>
      <c r="C347" s="1" t="s">
        <v>452</v>
      </c>
      <c r="D347">
        <v>1</v>
      </c>
      <c r="E347">
        <v>1</v>
      </c>
      <c r="F347" t="s">
        <v>37</v>
      </c>
      <c r="G347" s="1" t="s">
        <v>67</v>
      </c>
      <c r="H347">
        <v>25274103</v>
      </c>
      <c r="I347">
        <v>1</v>
      </c>
      <c r="J347" s="1" t="s">
        <v>37</v>
      </c>
      <c r="L347" t="s">
        <v>1024</v>
      </c>
    </row>
    <row r="348" spans="1:12" x14ac:dyDescent="0.25">
      <c r="A348" s="1" t="s">
        <v>454</v>
      </c>
      <c r="B348">
        <v>25274103</v>
      </c>
      <c r="C348" s="1" t="s">
        <v>452</v>
      </c>
      <c r="D348">
        <v>1</v>
      </c>
      <c r="E348">
        <v>1</v>
      </c>
      <c r="F348" t="s">
        <v>37</v>
      </c>
      <c r="G348" s="1" t="s">
        <v>67</v>
      </c>
      <c r="H348">
        <v>25274103</v>
      </c>
      <c r="I348">
        <v>1</v>
      </c>
      <c r="J348" s="1" t="s">
        <v>37</v>
      </c>
      <c r="L348" t="s">
        <v>1028</v>
      </c>
    </row>
    <row r="349" spans="1:12" x14ac:dyDescent="0.25">
      <c r="A349" s="1" t="s">
        <v>3742</v>
      </c>
      <c r="B349" t="s">
        <v>3743</v>
      </c>
      <c r="C349" s="1" t="s">
        <v>3744</v>
      </c>
      <c r="D349">
        <v>1</v>
      </c>
      <c r="E349">
        <v>1</v>
      </c>
      <c r="F349" t="s">
        <v>37</v>
      </c>
      <c r="G349" s="1" t="s">
        <v>67</v>
      </c>
      <c r="H349" t="s">
        <v>3743</v>
      </c>
      <c r="I349">
        <v>1</v>
      </c>
      <c r="J349" s="1" t="s">
        <v>87</v>
      </c>
      <c r="L349" t="s">
        <v>1032</v>
      </c>
    </row>
    <row r="350" spans="1:12" x14ac:dyDescent="0.25">
      <c r="A350" s="1" t="s">
        <v>4787</v>
      </c>
      <c r="B350">
        <v>2527800101</v>
      </c>
      <c r="C350" s="1" t="s">
        <v>4788</v>
      </c>
      <c r="D350">
        <v>1</v>
      </c>
      <c r="E350">
        <v>1</v>
      </c>
      <c r="F350" t="s">
        <v>37</v>
      </c>
      <c r="G350" s="1" t="s">
        <v>67</v>
      </c>
      <c r="H350" t="s">
        <v>4787</v>
      </c>
      <c r="I350">
        <v>1</v>
      </c>
      <c r="J350" s="1" t="s">
        <v>37</v>
      </c>
      <c r="L350" t="s">
        <v>1036</v>
      </c>
    </row>
    <row r="351" spans="1:12" x14ac:dyDescent="0.25">
      <c r="A351" s="1" t="s">
        <v>456</v>
      </c>
      <c r="B351" t="s">
        <v>457</v>
      </c>
      <c r="C351" s="1" t="s">
        <v>458</v>
      </c>
      <c r="D351">
        <v>1</v>
      </c>
      <c r="E351">
        <v>1</v>
      </c>
      <c r="F351" t="s">
        <v>37</v>
      </c>
      <c r="G351" s="1" t="s">
        <v>459</v>
      </c>
      <c r="H351" t="s">
        <v>460</v>
      </c>
      <c r="I351">
        <v>1</v>
      </c>
      <c r="J351" s="1" t="s">
        <v>37</v>
      </c>
      <c r="L351" t="s">
        <v>1039</v>
      </c>
    </row>
    <row r="352" spans="1:12" x14ac:dyDescent="0.25">
      <c r="A352" s="1" t="s">
        <v>462</v>
      </c>
      <c r="B352" t="s">
        <v>463</v>
      </c>
      <c r="C352" s="1" t="s">
        <v>464</v>
      </c>
      <c r="D352">
        <v>1</v>
      </c>
      <c r="E352">
        <v>1</v>
      </c>
      <c r="F352" t="s">
        <v>37</v>
      </c>
      <c r="G352" s="1" t="s">
        <v>67</v>
      </c>
      <c r="H352" t="s">
        <v>465</v>
      </c>
      <c r="I352">
        <v>1</v>
      </c>
      <c r="J352" s="1" t="s">
        <v>37</v>
      </c>
      <c r="L352" t="s">
        <v>1042</v>
      </c>
    </row>
    <row r="353" spans="1:12" x14ac:dyDescent="0.25">
      <c r="A353" s="1" t="s">
        <v>3745</v>
      </c>
      <c r="B353" t="s">
        <v>3745</v>
      </c>
      <c r="C353" s="1" t="s">
        <v>3746</v>
      </c>
      <c r="D353">
        <v>1</v>
      </c>
      <c r="E353">
        <v>1</v>
      </c>
      <c r="F353" t="s">
        <v>37</v>
      </c>
      <c r="G353" s="1" t="s">
        <v>326</v>
      </c>
      <c r="H353" t="s">
        <v>3745</v>
      </c>
      <c r="I353">
        <v>1</v>
      </c>
      <c r="J353" s="1" t="s">
        <v>37</v>
      </c>
      <c r="L353" t="s">
        <v>1044</v>
      </c>
    </row>
    <row r="354" spans="1:12" x14ac:dyDescent="0.25">
      <c r="A354" s="1" t="s">
        <v>4789</v>
      </c>
      <c r="B354" t="s">
        <v>4789</v>
      </c>
      <c r="C354" s="1" t="s">
        <v>4790</v>
      </c>
      <c r="D354">
        <v>1</v>
      </c>
      <c r="E354">
        <v>1</v>
      </c>
      <c r="F354" t="s">
        <v>37</v>
      </c>
      <c r="G354" s="1" t="s">
        <v>326</v>
      </c>
      <c r="H354" t="s">
        <v>4789</v>
      </c>
      <c r="I354">
        <v>1</v>
      </c>
      <c r="J354" s="1" t="s">
        <v>37</v>
      </c>
      <c r="L354" t="s">
        <v>1047</v>
      </c>
    </row>
    <row r="355" spans="1:12" x14ac:dyDescent="0.25">
      <c r="A355" s="1" t="s">
        <v>467</v>
      </c>
      <c r="B355" t="s">
        <v>467</v>
      </c>
      <c r="C355" s="1" t="s">
        <v>468</v>
      </c>
      <c r="D355">
        <v>1</v>
      </c>
      <c r="E355">
        <v>1</v>
      </c>
      <c r="F355" t="s">
        <v>37</v>
      </c>
      <c r="G355" s="1" t="s">
        <v>36</v>
      </c>
      <c r="H355" t="s">
        <v>467</v>
      </c>
      <c r="I355">
        <v>1</v>
      </c>
      <c r="J355" s="1" t="s">
        <v>37</v>
      </c>
      <c r="L355" t="s">
        <v>1051</v>
      </c>
    </row>
    <row r="356" spans="1:12" x14ac:dyDescent="0.25">
      <c r="A356" s="1" t="s">
        <v>470</v>
      </c>
      <c r="B356" t="s">
        <v>470</v>
      </c>
      <c r="C356" s="1" t="s">
        <v>471</v>
      </c>
      <c r="D356">
        <v>1</v>
      </c>
      <c r="E356">
        <v>1</v>
      </c>
      <c r="F356" t="s">
        <v>37</v>
      </c>
      <c r="G356" s="1" t="s">
        <v>67</v>
      </c>
      <c r="H356" t="s">
        <v>470</v>
      </c>
      <c r="I356">
        <v>1</v>
      </c>
      <c r="J356" s="1" t="s">
        <v>37</v>
      </c>
      <c r="L356" t="s">
        <v>1055</v>
      </c>
    </row>
    <row r="357" spans="1:12" x14ac:dyDescent="0.25">
      <c r="A357" s="1" t="s">
        <v>473</v>
      </c>
      <c r="C357" s="1" t="s">
        <v>43</v>
      </c>
      <c r="D357">
        <v>0</v>
      </c>
      <c r="E357">
        <v>0</v>
      </c>
      <c r="F357" t="s">
        <v>37</v>
      </c>
      <c r="G357" s="1" t="s">
        <v>474</v>
      </c>
      <c r="I357">
        <v>0</v>
      </c>
      <c r="J357" s="1" t="s">
        <v>37</v>
      </c>
      <c r="L357" t="s">
        <v>1059</v>
      </c>
    </row>
    <row r="358" spans="1:12" x14ac:dyDescent="0.25">
      <c r="A358" s="1" t="s">
        <v>476</v>
      </c>
      <c r="C358" s="1" t="s">
        <v>43</v>
      </c>
      <c r="D358">
        <v>0</v>
      </c>
      <c r="E358">
        <v>0</v>
      </c>
      <c r="F358" t="s">
        <v>37</v>
      </c>
      <c r="G358" s="1" t="s">
        <v>474</v>
      </c>
      <c r="I358">
        <v>0</v>
      </c>
      <c r="J358" s="1" t="s">
        <v>37</v>
      </c>
      <c r="L358" t="s">
        <v>1063</v>
      </c>
    </row>
    <row r="359" spans="1:12" x14ac:dyDescent="0.25">
      <c r="A359" s="1" t="s">
        <v>478</v>
      </c>
      <c r="C359" s="1" t="s">
        <v>43</v>
      </c>
      <c r="D359">
        <v>0</v>
      </c>
      <c r="E359">
        <v>0</v>
      </c>
      <c r="F359" t="s">
        <v>37</v>
      </c>
      <c r="G359" s="1" t="s">
        <v>474</v>
      </c>
      <c r="I359">
        <v>0</v>
      </c>
      <c r="J359" s="1" t="s">
        <v>37</v>
      </c>
      <c r="L359" t="s">
        <v>4791</v>
      </c>
    </row>
    <row r="360" spans="1:12" x14ac:dyDescent="0.25">
      <c r="A360" s="1" t="s">
        <v>480</v>
      </c>
      <c r="C360" s="1" t="s">
        <v>43</v>
      </c>
      <c r="D360">
        <v>0</v>
      </c>
      <c r="E360">
        <v>0</v>
      </c>
      <c r="F360" t="s">
        <v>37</v>
      </c>
      <c r="G360" s="1" t="s">
        <v>474</v>
      </c>
      <c r="I360">
        <v>0</v>
      </c>
      <c r="J360" s="1" t="s">
        <v>37</v>
      </c>
      <c r="L360" t="s">
        <v>1070</v>
      </c>
    </row>
    <row r="361" spans="1:12" x14ac:dyDescent="0.25">
      <c r="A361" s="1" t="s">
        <v>482</v>
      </c>
      <c r="C361" s="1" t="s">
        <v>43</v>
      </c>
      <c r="D361">
        <v>0</v>
      </c>
      <c r="E361">
        <v>0</v>
      </c>
      <c r="F361" t="s">
        <v>37</v>
      </c>
      <c r="G361" s="1" t="s">
        <v>474</v>
      </c>
      <c r="I361">
        <v>0</v>
      </c>
      <c r="J361" s="1" t="s">
        <v>37</v>
      </c>
      <c r="L361" t="s">
        <v>1074</v>
      </c>
    </row>
    <row r="362" spans="1:12" x14ac:dyDescent="0.25">
      <c r="A362" s="1" t="s">
        <v>484</v>
      </c>
      <c r="C362" s="1" t="s">
        <v>43</v>
      </c>
      <c r="D362">
        <v>0</v>
      </c>
      <c r="E362">
        <v>0</v>
      </c>
      <c r="F362" t="s">
        <v>37</v>
      </c>
      <c r="G362" s="1" t="s">
        <v>474</v>
      </c>
      <c r="I362">
        <v>0</v>
      </c>
      <c r="J362" s="1" t="s">
        <v>37</v>
      </c>
      <c r="L362" t="s">
        <v>1078</v>
      </c>
    </row>
    <row r="363" spans="1:12" x14ac:dyDescent="0.25">
      <c r="A363" s="1" t="s">
        <v>485</v>
      </c>
      <c r="C363" s="1" t="s">
        <v>43</v>
      </c>
      <c r="D363">
        <v>0</v>
      </c>
      <c r="E363">
        <v>0</v>
      </c>
      <c r="F363" t="s">
        <v>37</v>
      </c>
      <c r="G363" s="1" t="s">
        <v>474</v>
      </c>
      <c r="I363">
        <v>0</v>
      </c>
      <c r="J363" s="1" t="s">
        <v>37</v>
      </c>
      <c r="L363" t="s">
        <v>1082</v>
      </c>
    </row>
    <row r="364" spans="1:12" x14ac:dyDescent="0.25">
      <c r="A364" s="1" t="s">
        <v>487</v>
      </c>
      <c r="C364" s="1" t="s">
        <v>43</v>
      </c>
      <c r="D364">
        <v>0</v>
      </c>
      <c r="E364">
        <v>0</v>
      </c>
      <c r="F364" t="s">
        <v>37</v>
      </c>
      <c r="G364" s="1" t="s">
        <v>474</v>
      </c>
      <c r="I364">
        <v>0</v>
      </c>
      <c r="J364" s="1" t="s">
        <v>37</v>
      </c>
      <c r="L364" t="s">
        <v>1085</v>
      </c>
    </row>
    <row r="365" spans="1:12" x14ac:dyDescent="0.25">
      <c r="A365" s="1" t="s">
        <v>489</v>
      </c>
      <c r="C365" s="1" t="s">
        <v>43</v>
      </c>
      <c r="D365">
        <v>0</v>
      </c>
      <c r="E365">
        <v>0</v>
      </c>
      <c r="F365" t="s">
        <v>37</v>
      </c>
      <c r="G365" s="1" t="s">
        <v>474</v>
      </c>
      <c r="I365">
        <v>0</v>
      </c>
      <c r="J365" s="1" t="s">
        <v>37</v>
      </c>
      <c r="L365" t="s">
        <v>1089</v>
      </c>
    </row>
    <row r="366" spans="1:12" x14ac:dyDescent="0.25">
      <c r="A366" s="1" t="s">
        <v>491</v>
      </c>
      <c r="C366" s="1" t="s">
        <v>43</v>
      </c>
      <c r="D366">
        <v>0</v>
      </c>
      <c r="E366">
        <v>0</v>
      </c>
      <c r="F366" t="s">
        <v>37</v>
      </c>
      <c r="G366" s="1" t="s">
        <v>474</v>
      </c>
      <c r="I366">
        <v>0</v>
      </c>
      <c r="J366" s="1" t="s">
        <v>37</v>
      </c>
      <c r="L366" t="s">
        <v>1093</v>
      </c>
    </row>
    <row r="367" spans="1:12" x14ac:dyDescent="0.25">
      <c r="A367" s="1" t="s">
        <v>493</v>
      </c>
      <c r="C367" s="1" t="s">
        <v>43</v>
      </c>
      <c r="D367">
        <v>0</v>
      </c>
      <c r="E367">
        <v>0</v>
      </c>
      <c r="F367" t="s">
        <v>37</v>
      </c>
      <c r="G367" s="1" t="s">
        <v>474</v>
      </c>
      <c r="I367">
        <v>0</v>
      </c>
      <c r="J367" s="1" t="s">
        <v>37</v>
      </c>
      <c r="L367" t="s">
        <v>4291</v>
      </c>
    </row>
    <row r="368" spans="1:12" x14ac:dyDescent="0.25">
      <c r="A368" s="1" t="s">
        <v>495</v>
      </c>
      <c r="C368" s="1" t="s">
        <v>43</v>
      </c>
      <c r="D368">
        <v>0</v>
      </c>
      <c r="E368">
        <v>0</v>
      </c>
      <c r="F368" t="s">
        <v>37</v>
      </c>
      <c r="G368" s="1" t="s">
        <v>474</v>
      </c>
      <c r="I368">
        <v>0</v>
      </c>
      <c r="J368" s="1" t="s">
        <v>37</v>
      </c>
      <c r="L368" t="s">
        <v>1098</v>
      </c>
    </row>
    <row r="369" spans="1:12" x14ac:dyDescent="0.25">
      <c r="A369" s="1" t="s">
        <v>497</v>
      </c>
      <c r="C369" s="1" t="s">
        <v>43</v>
      </c>
      <c r="D369">
        <v>0</v>
      </c>
      <c r="E369">
        <v>0</v>
      </c>
      <c r="F369" t="s">
        <v>37</v>
      </c>
      <c r="G369" s="1" t="s">
        <v>474</v>
      </c>
      <c r="I369">
        <v>0</v>
      </c>
      <c r="J369" s="1" t="s">
        <v>37</v>
      </c>
      <c r="L369" t="s">
        <v>1101</v>
      </c>
    </row>
    <row r="370" spans="1:12" x14ac:dyDescent="0.25">
      <c r="A370" s="1" t="s">
        <v>499</v>
      </c>
      <c r="C370" s="1" t="s">
        <v>43</v>
      </c>
      <c r="D370">
        <v>0</v>
      </c>
      <c r="E370">
        <v>0</v>
      </c>
      <c r="F370" t="s">
        <v>37</v>
      </c>
      <c r="G370" s="1" t="s">
        <v>474</v>
      </c>
      <c r="I370">
        <v>0</v>
      </c>
      <c r="J370" s="1" t="s">
        <v>37</v>
      </c>
      <c r="L370" t="s">
        <v>1104</v>
      </c>
    </row>
    <row r="371" spans="1:12" x14ac:dyDescent="0.25">
      <c r="A371" s="1" t="s">
        <v>501</v>
      </c>
      <c r="C371" s="1" t="s">
        <v>43</v>
      </c>
      <c r="D371">
        <v>0</v>
      </c>
      <c r="E371">
        <v>0</v>
      </c>
      <c r="F371" t="s">
        <v>37</v>
      </c>
      <c r="G371" s="1" t="s">
        <v>474</v>
      </c>
      <c r="I371">
        <v>0</v>
      </c>
      <c r="J371" s="1" t="s">
        <v>37</v>
      </c>
      <c r="L371" t="s">
        <v>1107</v>
      </c>
    </row>
    <row r="372" spans="1:12" x14ac:dyDescent="0.25">
      <c r="A372" s="1" t="s">
        <v>503</v>
      </c>
      <c r="C372" s="1" t="s">
        <v>43</v>
      </c>
      <c r="D372">
        <v>0</v>
      </c>
      <c r="E372">
        <v>0</v>
      </c>
      <c r="F372" t="s">
        <v>37</v>
      </c>
      <c r="G372" s="1" t="s">
        <v>474</v>
      </c>
      <c r="I372">
        <v>0</v>
      </c>
      <c r="J372" s="1" t="s">
        <v>37</v>
      </c>
      <c r="L372" t="s">
        <v>1110</v>
      </c>
    </row>
    <row r="373" spans="1:12" x14ac:dyDescent="0.25">
      <c r="A373" s="1" t="s">
        <v>505</v>
      </c>
      <c r="C373" s="1" t="s">
        <v>43</v>
      </c>
      <c r="D373">
        <v>0</v>
      </c>
      <c r="E373">
        <v>0</v>
      </c>
      <c r="F373" t="s">
        <v>37</v>
      </c>
      <c r="G373" s="1" t="s">
        <v>474</v>
      </c>
      <c r="I373">
        <v>0</v>
      </c>
      <c r="J373" s="1" t="s">
        <v>37</v>
      </c>
      <c r="L373" t="s">
        <v>1113</v>
      </c>
    </row>
    <row r="374" spans="1:12" x14ac:dyDescent="0.25">
      <c r="A374" s="1" t="s">
        <v>507</v>
      </c>
      <c r="C374" s="1" t="s">
        <v>43</v>
      </c>
      <c r="D374">
        <v>0</v>
      </c>
      <c r="E374">
        <v>0</v>
      </c>
      <c r="F374" t="s">
        <v>37</v>
      </c>
      <c r="G374" s="1" t="s">
        <v>474</v>
      </c>
      <c r="I374">
        <v>0</v>
      </c>
      <c r="J374" s="1" t="s">
        <v>37</v>
      </c>
      <c r="L374" t="s">
        <v>1116</v>
      </c>
    </row>
    <row r="375" spans="1:12" x14ac:dyDescent="0.25">
      <c r="A375" s="1" t="s">
        <v>509</v>
      </c>
      <c r="C375" s="1" t="s">
        <v>43</v>
      </c>
      <c r="D375">
        <v>0</v>
      </c>
      <c r="E375">
        <v>0</v>
      </c>
      <c r="F375" t="s">
        <v>37</v>
      </c>
      <c r="G375" s="1" t="s">
        <v>474</v>
      </c>
      <c r="I375">
        <v>0</v>
      </c>
      <c r="J375" s="1" t="s">
        <v>37</v>
      </c>
      <c r="L375" t="s">
        <v>1119</v>
      </c>
    </row>
    <row r="376" spans="1:12" x14ac:dyDescent="0.25">
      <c r="A376" s="1" t="s">
        <v>511</v>
      </c>
      <c r="C376" s="1" t="s">
        <v>43</v>
      </c>
      <c r="D376">
        <v>0</v>
      </c>
      <c r="E376">
        <v>0</v>
      </c>
      <c r="F376" t="s">
        <v>37</v>
      </c>
      <c r="G376" s="1" t="s">
        <v>474</v>
      </c>
      <c r="I376">
        <v>0</v>
      </c>
      <c r="J376" s="1" t="s">
        <v>37</v>
      </c>
      <c r="L376" t="s">
        <v>1122</v>
      </c>
    </row>
    <row r="377" spans="1:12" x14ac:dyDescent="0.25">
      <c r="A377" s="1" t="s">
        <v>513</v>
      </c>
      <c r="C377" s="1" t="s">
        <v>43</v>
      </c>
      <c r="D377">
        <v>0</v>
      </c>
      <c r="E377">
        <v>0</v>
      </c>
      <c r="F377" t="s">
        <v>37</v>
      </c>
      <c r="G377" s="1" t="s">
        <v>474</v>
      </c>
      <c r="I377">
        <v>0</v>
      </c>
      <c r="J377" s="1" t="s">
        <v>37</v>
      </c>
      <c r="L377" t="s">
        <v>1125</v>
      </c>
    </row>
    <row r="378" spans="1:12" x14ac:dyDescent="0.25">
      <c r="A378" s="1" t="s">
        <v>515</v>
      </c>
      <c r="C378" s="1" t="s">
        <v>43</v>
      </c>
      <c r="D378">
        <v>0</v>
      </c>
      <c r="E378">
        <v>0</v>
      </c>
      <c r="F378" t="s">
        <v>37</v>
      </c>
      <c r="G378" s="1" t="s">
        <v>474</v>
      </c>
      <c r="I378">
        <v>0</v>
      </c>
      <c r="J378" s="1" t="s">
        <v>37</v>
      </c>
      <c r="L378" t="s">
        <v>3837</v>
      </c>
    </row>
    <row r="379" spans="1:12" x14ac:dyDescent="0.25">
      <c r="A379" s="1" t="s">
        <v>517</v>
      </c>
      <c r="C379" s="1" t="s">
        <v>43</v>
      </c>
      <c r="D379">
        <v>0</v>
      </c>
      <c r="E379">
        <v>0</v>
      </c>
      <c r="F379" t="s">
        <v>37</v>
      </c>
      <c r="G379" s="1" t="s">
        <v>474</v>
      </c>
      <c r="I379">
        <v>0</v>
      </c>
      <c r="J379" s="1" t="s">
        <v>37</v>
      </c>
      <c r="L379" t="s">
        <v>1129</v>
      </c>
    </row>
    <row r="380" spans="1:12" x14ac:dyDescent="0.25">
      <c r="A380" s="1" t="s">
        <v>519</v>
      </c>
      <c r="C380" s="1" t="s">
        <v>43</v>
      </c>
      <c r="D380">
        <v>0</v>
      </c>
      <c r="E380">
        <v>0</v>
      </c>
      <c r="F380" t="s">
        <v>37</v>
      </c>
      <c r="G380" s="1" t="s">
        <v>474</v>
      </c>
      <c r="I380">
        <v>0</v>
      </c>
      <c r="J380" s="1" t="s">
        <v>37</v>
      </c>
      <c r="L380" t="s">
        <v>1133</v>
      </c>
    </row>
    <row r="381" spans="1:12" x14ac:dyDescent="0.25">
      <c r="A381" s="1" t="s">
        <v>521</v>
      </c>
      <c r="C381" s="1" t="s">
        <v>43</v>
      </c>
      <c r="D381">
        <v>0</v>
      </c>
      <c r="E381">
        <v>0</v>
      </c>
      <c r="F381" t="s">
        <v>37</v>
      </c>
      <c r="G381" s="1" t="s">
        <v>474</v>
      </c>
      <c r="I381">
        <v>0</v>
      </c>
      <c r="J381" s="1" t="s">
        <v>37</v>
      </c>
      <c r="L381" t="s">
        <v>1135</v>
      </c>
    </row>
    <row r="382" spans="1:12" x14ac:dyDescent="0.25">
      <c r="A382" s="1" t="s">
        <v>523</v>
      </c>
      <c r="C382" s="1" t="s">
        <v>43</v>
      </c>
      <c r="D382">
        <v>0</v>
      </c>
      <c r="E382">
        <v>0</v>
      </c>
      <c r="F382" t="s">
        <v>37</v>
      </c>
      <c r="G382" s="1" t="s">
        <v>474</v>
      </c>
      <c r="I382">
        <v>0</v>
      </c>
      <c r="J382" s="1" t="s">
        <v>37</v>
      </c>
      <c r="L382" t="s">
        <v>1137</v>
      </c>
    </row>
    <row r="383" spans="1:12" x14ac:dyDescent="0.25">
      <c r="A383" s="1" t="s">
        <v>525</v>
      </c>
      <c r="C383" s="1" t="s">
        <v>43</v>
      </c>
      <c r="D383">
        <v>0</v>
      </c>
      <c r="E383">
        <v>0</v>
      </c>
      <c r="F383" t="s">
        <v>37</v>
      </c>
      <c r="G383" s="1" t="s">
        <v>474</v>
      </c>
      <c r="I383">
        <v>0</v>
      </c>
      <c r="J383" s="1" t="s">
        <v>37</v>
      </c>
      <c r="L383" t="s">
        <v>1140</v>
      </c>
    </row>
    <row r="384" spans="1:12" x14ac:dyDescent="0.25">
      <c r="A384" s="1" t="s">
        <v>527</v>
      </c>
      <c r="C384" s="1" t="s">
        <v>43</v>
      </c>
      <c r="D384">
        <v>0</v>
      </c>
      <c r="E384">
        <v>0</v>
      </c>
      <c r="F384" t="s">
        <v>37</v>
      </c>
      <c r="G384" s="1" t="s">
        <v>474</v>
      </c>
      <c r="I384">
        <v>0</v>
      </c>
      <c r="J384" s="1" t="s">
        <v>37</v>
      </c>
      <c r="L384" t="s">
        <v>4292</v>
      </c>
    </row>
    <row r="385" spans="1:12" x14ac:dyDescent="0.25">
      <c r="A385" s="1" t="s">
        <v>529</v>
      </c>
      <c r="C385" s="1" t="s">
        <v>43</v>
      </c>
      <c r="D385">
        <v>0</v>
      </c>
      <c r="E385">
        <v>0</v>
      </c>
      <c r="F385" t="s">
        <v>37</v>
      </c>
      <c r="G385" s="1" t="s">
        <v>474</v>
      </c>
      <c r="I385">
        <v>0</v>
      </c>
      <c r="J385" s="1" t="s">
        <v>37</v>
      </c>
      <c r="L385" t="s">
        <v>1145</v>
      </c>
    </row>
    <row r="386" spans="1:12" x14ac:dyDescent="0.25">
      <c r="A386" s="1" t="s">
        <v>531</v>
      </c>
      <c r="C386" s="1" t="s">
        <v>43</v>
      </c>
      <c r="D386">
        <v>0</v>
      </c>
      <c r="E386">
        <v>0</v>
      </c>
      <c r="F386" t="s">
        <v>37</v>
      </c>
      <c r="G386" s="1" t="s">
        <v>474</v>
      </c>
      <c r="I386">
        <v>0</v>
      </c>
      <c r="J386" s="1" t="s">
        <v>37</v>
      </c>
      <c r="L386" t="s">
        <v>1148</v>
      </c>
    </row>
    <row r="387" spans="1:12" x14ac:dyDescent="0.25">
      <c r="A387" s="1" t="s">
        <v>533</v>
      </c>
      <c r="C387" s="1" t="s">
        <v>43</v>
      </c>
      <c r="D387">
        <v>0</v>
      </c>
      <c r="E387">
        <v>0</v>
      </c>
      <c r="F387" t="s">
        <v>37</v>
      </c>
      <c r="G387" s="1" t="s">
        <v>474</v>
      </c>
      <c r="I387">
        <v>0</v>
      </c>
      <c r="J387" s="1" t="s">
        <v>37</v>
      </c>
      <c r="L387" t="s">
        <v>1151</v>
      </c>
    </row>
    <row r="388" spans="1:12" x14ac:dyDescent="0.25">
      <c r="A388" s="1" t="s">
        <v>535</v>
      </c>
      <c r="C388" s="1" t="s">
        <v>43</v>
      </c>
      <c r="D388">
        <v>0</v>
      </c>
      <c r="E388">
        <v>0</v>
      </c>
      <c r="F388" t="s">
        <v>37</v>
      </c>
      <c r="G388" s="1" t="s">
        <v>474</v>
      </c>
      <c r="I388">
        <v>0</v>
      </c>
      <c r="J388" s="1" t="s">
        <v>37</v>
      </c>
      <c r="L388" t="s">
        <v>1154</v>
      </c>
    </row>
    <row r="389" spans="1:12" x14ac:dyDescent="0.25">
      <c r="A389" s="1" t="s">
        <v>537</v>
      </c>
      <c r="C389" s="1" t="s">
        <v>43</v>
      </c>
      <c r="D389">
        <v>0</v>
      </c>
      <c r="E389">
        <v>0</v>
      </c>
      <c r="F389" t="s">
        <v>37</v>
      </c>
      <c r="G389" s="1" t="s">
        <v>474</v>
      </c>
      <c r="I389">
        <v>0</v>
      </c>
      <c r="J389" s="1" t="s">
        <v>37</v>
      </c>
      <c r="L389" t="s">
        <v>1158</v>
      </c>
    </row>
    <row r="390" spans="1:12" x14ac:dyDescent="0.25">
      <c r="A390" s="1" t="s">
        <v>539</v>
      </c>
      <c r="C390" s="1" t="s">
        <v>43</v>
      </c>
      <c r="D390">
        <v>0</v>
      </c>
      <c r="E390">
        <v>0</v>
      </c>
      <c r="F390" t="s">
        <v>37</v>
      </c>
      <c r="G390" s="1" t="s">
        <v>474</v>
      </c>
      <c r="I390">
        <v>0</v>
      </c>
      <c r="J390" s="1" t="s">
        <v>37</v>
      </c>
      <c r="L390" t="s">
        <v>1162</v>
      </c>
    </row>
    <row r="391" spans="1:12" x14ac:dyDescent="0.25">
      <c r="A391" s="1" t="s">
        <v>541</v>
      </c>
      <c r="C391" s="1" t="s">
        <v>43</v>
      </c>
      <c r="D391">
        <v>0</v>
      </c>
      <c r="E391">
        <v>0</v>
      </c>
      <c r="F391" t="s">
        <v>37</v>
      </c>
      <c r="G391" s="1" t="s">
        <v>474</v>
      </c>
      <c r="I391">
        <v>0</v>
      </c>
      <c r="J391" s="1" t="s">
        <v>37</v>
      </c>
      <c r="L391" t="s">
        <v>1165</v>
      </c>
    </row>
    <row r="392" spans="1:12" x14ac:dyDescent="0.25">
      <c r="A392" s="1" t="s">
        <v>543</v>
      </c>
      <c r="C392" s="1" t="s">
        <v>43</v>
      </c>
      <c r="D392">
        <v>0</v>
      </c>
      <c r="E392">
        <v>0</v>
      </c>
      <c r="F392" t="s">
        <v>37</v>
      </c>
      <c r="G392" s="1" t="s">
        <v>474</v>
      </c>
      <c r="I392">
        <v>0</v>
      </c>
      <c r="J392" s="1" t="s">
        <v>37</v>
      </c>
      <c r="L392" t="s">
        <v>1168</v>
      </c>
    </row>
    <row r="393" spans="1:12" x14ac:dyDescent="0.25">
      <c r="A393" s="1" t="s">
        <v>545</v>
      </c>
      <c r="C393" s="1" t="s">
        <v>43</v>
      </c>
      <c r="D393">
        <v>0</v>
      </c>
      <c r="E393">
        <v>0</v>
      </c>
      <c r="F393" t="s">
        <v>37</v>
      </c>
      <c r="G393" s="1" t="s">
        <v>474</v>
      </c>
      <c r="I393">
        <v>0</v>
      </c>
      <c r="J393" s="1" t="s">
        <v>37</v>
      </c>
      <c r="L393" t="s">
        <v>1172</v>
      </c>
    </row>
    <row r="394" spans="1:12" x14ac:dyDescent="0.25">
      <c r="A394" s="1" t="s">
        <v>547</v>
      </c>
      <c r="C394" s="1" t="s">
        <v>43</v>
      </c>
      <c r="D394">
        <v>0</v>
      </c>
      <c r="E394">
        <v>0</v>
      </c>
      <c r="F394" t="s">
        <v>37</v>
      </c>
      <c r="G394" s="1" t="s">
        <v>474</v>
      </c>
      <c r="I394">
        <v>0</v>
      </c>
      <c r="J394" s="1" t="s">
        <v>37</v>
      </c>
      <c r="L394" t="s">
        <v>1176</v>
      </c>
    </row>
    <row r="395" spans="1:12" x14ac:dyDescent="0.25">
      <c r="A395" s="1" t="s">
        <v>549</v>
      </c>
      <c r="C395" s="1" t="s">
        <v>43</v>
      </c>
      <c r="D395">
        <v>0</v>
      </c>
      <c r="E395">
        <v>0</v>
      </c>
      <c r="F395" t="s">
        <v>37</v>
      </c>
      <c r="G395" s="1" t="s">
        <v>474</v>
      </c>
      <c r="I395">
        <v>0</v>
      </c>
      <c r="J395" s="1" t="s">
        <v>37</v>
      </c>
      <c r="L395" t="s">
        <v>1179</v>
      </c>
    </row>
    <row r="396" spans="1:12" x14ac:dyDescent="0.25">
      <c r="A396" s="1" t="s">
        <v>551</v>
      </c>
      <c r="C396" s="1" t="s">
        <v>43</v>
      </c>
      <c r="D396">
        <v>0</v>
      </c>
      <c r="E396">
        <v>0</v>
      </c>
      <c r="F396" t="s">
        <v>37</v>
      </c>
      <c r="G396" s="1" t="s">
        <v>474</v>
      </c>
      <c r="I396">
        <v>0</v>
      </c>
      <c r="J396" s="1" t="s">
        <v>37</v>
      </c>
      <c r="L396" t="s">
        <v>1182</v>
      </c>
    </row>
    <row r="397" spans="1:12" x14ac:dyDescent="0.25">
      <c r="A397" s="1" t="s">
        <v>553</v>
      </c>
      <c r="C397" s="1" t="s">
        <v>43</v>
      </c>
      <c r="D397">
        <v>0</v>
      </c>
      <c r="E397">
        <v>0</v>
      </c>
      <c r="F397" t="s">
        <v>37</v>
      </c>
      <c r="G397" s="1" t="s">
        <v>474</v>
      </c>
      <c r="I397">
        <v>0</v>
      </c>
      <c r="J397" s="1" t="s">
        <v>37</v>
      </c>
      <c r="L397" t="s">
        <v>1185</v>
      </c>
    </row>
    <row r="398" spans="1:12" x14ac:dyDescent="0.25">
      <c r="A398" s="1" t="s">
        <v>555</v>
      </c>
      <c r="C398" s="1" t="s">
        <v>43</v>
      </c>
      <c r="D398">
        <v>0</v>
      </c>
      <c r="E398">
        <v>0</v>
      </c>
      <c r="F398" t="s">
        <v>37</v>
      </c>
      <c r="G398" s="1" t="s">
        <v>474</v>
      </c>
      <c r="I398">
        <v>0</v>
      </c>
      <c r="J398" s="1" t="s">
        <v>37</v>
      </c>
      <c r="L398" t="s">
        <v>1188</v>
      </c>
    </row>
    <row r="399" spans="1:12" x14ac:dyDescent="0.25">
      <c r="A399" s="1" t="s">
        <v>557</v>
      </c>
      <c r="C399" s="1" t="s">
        <v>43</v>
      </c>
      <c r="D399">
        <v>0</v>
      </c>
      <c r="E399">
        <v>0</v>
      </c>
      <c r="F399" t="s">
        <v>37</v>
      </c>
      <c r="G399" s="1" t="s">
        <v>474</v>
      </c>
      <c r="I399">
        <v>0</v>
      </c>
      <c r="J399" s="1" t="s">
        <v>37</v>
      </c>
      <c r="L399" t="s">
        <v>1191</v>
      </c>
    </row>
    <row r="400" spans="1:12" x14ac:dyDescent="0.25">
      <c r="A400" s="1" t="s">
        <v>559</v>
      </c>
      <c r="C400" s="1" t="s">
        <v>43</v>
      </c>
      <c r="D400">
        <v>0</v>
      </c>
      <c r="E400">
        <v>0</v>
      </c>
      <c r="F400" t="s">
        <v>37</v>
      </c>
      <c r="G400" s="1" t="s">
        <v>474</v>
      </c>
      <c r="I400">
        <v>0</v>
      </c>
      <c r="J400" s="1" t="s">
        <v>37</v>
      </c>
      <c r="L400" t="s">
        <v>4293</v>
      </c>
    </row>
    <row r="401" spans="1:12" x14ac:dyDescent="0.25">
      <c r="A401" s="1" t="s">
        <v>561</v>
      </c>
      <c r="C401" s="1" t="s">
        <v>43</v>
      </c>
      <c r="D401">
        <v>0</v>
      </c>
      <c r="E401">
        <v>0</v>
      </c>
      <c r="F401" t="s">
        <v>37</v>
      </c>
      <c r="G401" s="1" t="s">
        <v>474</v>
      </c>
      <c r="I401">
        <v>0</v>
      </c>
      <c r="J401" s="1" t="s">
        <v>37</v>
      </c>
      <c r="L401" t="s">
        <v>1196</v>
      </c>
    </row>
    <row r="402" spans="1:12" x14ac:dyDescent="0.25">
      <c r="A402" s="1" t="s">
        <v>563</v>
      </c>
      <c r="C402" s="1" t="s">
        <v>43</v>
      </c>
      <c r="D402">
        <v>0</v>
      </c>
      <c r="E402">
        <v>0</v>
      </c>
      <c r="F402" t="s">
        <v>37</v>
      </c>
      <c r="G402" s="1" t="s">
        <v>474</v>
      </c>
      <c r="I402">
        <v>0</v>
      </c>
      <c r="J402" s="1" t="s">
        <v>37</v>
      </c>
      <c r="L402" t="s">
        <v>1200</v>
      </c>
    </row>
    <row r="403" spans="1:12" x14ac:dyDescent="0.25">
      <c r="A403" s="1" t="s">
        <v>565</v>
      </c>
      <c r="C403" s="1" t="s">
        <v>43</v>
      </c>
      <c r="D403">
        <v>0</v>
      </c>
      <c r="E403">
        <v>0</v>
      </c>
      <c r="F403" t="s">
        <v>37</v>
      </c>
      <c r="G403" s="1" t="s">
        <v>474</v>
      </c>
      <c r="I403">
        <v>0</v>
      </c>
      <c r="J403" s="1" t="s">
        <v>37</v>
      </c>
      <c r="L403" t="s">
        <v>1203</v>
      </c>
    </row>
    <row r="404" spans="1:12" x14ac:dyDescent="0.25">
      <c r="A404" s="1" t="s">
        <v>567</v>
      </c>
      <c r="C404" s="1" t="s">
        <v>43</v>
      </c>
      <c r="D404">
        <v>0</v>
      </c>
      <c r="E404">
        <v>0</v>
      </c>
      <c r="F404" t="s">
        <v>37</v>
      </c>
      <c r="G404" s="1" t="s">
        <v>474</v>
      </c>
      <c r="I404">
        <v>0</v>
      </c>
      <c r="J404" s="1" t="s">
        <v>37</v>
      </c>
      <c r="L404" t="s">
        <v>1206</v>
      </c>
    </row>
    <row r="405" spans="1:12" x14ac:dyDescent="0.25">
      <c r="A405" s="1" t="s">
        <v>569</v>
      </c>
      <c r="C405" s="1" t="s">
        <v>43</v>
      </c>
      <c r="D405">
        <v>0</v>
      </c>
      <c r="E405">
        <v>0</v>
      </c>
      <c r="F405" t="s">
        <v>37</v>
      </c>
      <c r="G405" s="1" t="s">
        <v>474</v>
      </c>
      <c r="I405">
        <v>0</v>
      </c>
      <c r="J405" s="1" t="s">
        <v>37</v>
      </c>
      <c r="L405" t="s">
        <v>1209</v>
      </c>
    </row>
    <row r="406" spans="1:12" x14ac:dyDescent="0.25">
      <c r="A406" s="1" t="s">
        <v>571</v>
      </c>
      <c r="C406" s="1" t="s">
        <v>43</v>
      </c>
      <c r="D406">
        <v>0</v>
      </c>
      <c r="E406">
        <v>0</v>
      </c>
      <c r="F406" t="s">
        <v>37</v>
      </c>
      <c r="G406" s="1" t="s">
        <v>474</v>
      </c>
      <c r="I406">
        <v>0</v>
      </c>
      <c r="J406" s="1" t="s">
        <v>37</v>
      </c>
      <c r="L406" t="s">
        <v>1212</v>
      </c>
    </row>
    <row r="407" spans="1:12" x14ac:dyDescent="0.25">
      <c r="A407" s="1" t="s">
        <v>573</v>
      </c>
      <c r="C407" s="1" t="s">
        <v>43</v>
      </c>
      <c r="D407">
        <v>0</v>
      </c>
      <c r="E407">
        <v>0</v>
      </c>
      <c r="F407" t="s">
        <v>37</v>
      </c>
      <c r="G407" s="1" t="s">
        <v>474</v>
      </c>
      <c r="I407">
        <v>0</v>
      </c>
      <c r="J407" s="1" t="s">
        <v>37</v>
      </c>
      <c r="L407" t="s">
        <v>1215</v>
      </c>
    </row>
    <row r="408" spans="1:12" x14ac:dyDescent="0.25">
      <c r="A408" s="1" t="s">
        <v>575</v>
      </c>
      <c r="C408" s="1" t="s">
        <v>43</v>
      </c>
      <c r="D408">
        <v>0</v>
      </c>
      <c r="E408">
        <v>0</v>
      </c>
      <c r="F408" t="s">
        <v>37</v>
      </c>
      <c r="G408" s="1" t="s">
        <v>474</v>
      </c>
      <c r="I408">
        <v>0</v>
      </c>
      <c r="J408" s="1" t="s">
        <v>37</v>
      </c>
      <c r="L408" t="s">
        <v>1218</v>
      </c>
    </row>
    <row r="409" spans="1:12" x14ac:dyDescent="0.25">
      <c r="A409" s="1" t="s">
        <v>577</v>
      </c>
      <c r="C409" s="1" t="s">
        <v>43</v>
      </c>
      <c r="D409">
        <v>0</v>
      </c>
      <c r="E409">
        <v>0</v>
      </c>
      <c r="F409" t="s">
        <v>37</v>
      </c>
      <c r="G409" s="1" t="s">
        <v>474</v>
      </c>
      <c r="I409">
        <v>0</v>
      </c>
      <c r="J409" s="1" t="s">
        <v>37</v>
      </c>
      <c r="L409" t="s">
        <v>1220</v>
      </c>
    </row>
    <row r="410" spans="1:12" x14ac:dyDescent="0.25">
      <c r="A410" s="1" t="s">
        <v>579</v>
      </c>
      <c r="C410" s="1" t="s">
        <v>43</v>
      </c>
      <c r="D410">
        <v>0</v>
      </c>
      <c r="E410">
        <v>0</v>
      </c>
      <c r="F410" t="s">
        <v>37</v>
      </c>
      <c r="G410" s="1" t="s">
        <v>474</v>
      </c>
      <c r="I410">
        <v>0</v>
      </c>
      <c r="J410" s="1" t="s">
        <v>37</v>
      </c>
      <c r="L410" t="s">
        <v>1223</v>
      </c>
    </row>
    <row r="411" spans="1:12" x14ac:dyDescent="0.25">
      <c r="A411" s="1" t="s">
        <v>581</v>
      </c>
      <c r="C411" s="1" t="s">
        <v>43</v>
      </c>
      <c r="D411">
        <v>0</v>
      </c>
      <c r="E411">
        <v>0</v>
      </c>
      <c r="F411" t="s">
        <v>37</v>
      </c>
      <c r="G411" s="1" t="s">
        <v>474</v>
      </c>
      <c r="I411">
        <v>0</v>
      </c>
      <c r="J411" s="1" t="s">
        <v>37</v>
      </c>
      <c r="L411" t="s">
        <v>1226</v>
      </c>
    </row>
    <row r="412" spans="1:12" x14ac:dyDescent="0.25">
      <c r="A412" s="1" t="s">
        <v>583</v>
      </c>
      <c r="C412" s="1" t="s">
        <v>43</v>
      </c>
      <c r="D412">
        <v>0</v>
      </c>
      <c r="E412">
        <v>0</v>
      </c>
      <c r="F412" t="s">
        <v>37</v>
      </c>
      <c r="G412" s="1" t="s">
        <v>474</v>
      </c>
      <c r="I412">
        <v>0</v>
      </c>
      <c r="J412" s="1" t="s">
        <v>37</v>
      </c>
      <c r="L412" t="s">
        <v>1229</v>
      </c>
    </row>
    <row r="413" spans="1:12" x14ac:dyDescent="0.25">
      <c r="A413" s="1" t="s">
        <v>585</v>
      </c>
      <c r="C413" s="1" t="s">
        <v>43</v>
      </c>
      <c r="D413">
        <v>0</v>
      </c>
      <c r="E413">
        <v>0</v>
      </c>
      <c r="F413" t="s">
        <v>37</v>
      </c>
      <c r="G413" s="1" t="s">
        <v>474</v>
      </c>
      <c r="I413">
        <v>0</v>
      </c>
      <c r="J413" s="1" t="s">
        <v>37</v>
      </c>
      <c r="L413" t="s">
        <v>1232</v>
      </c>
    </row>
    <row r="414" spans="1:12" x14ac:dyDescent="0.25">
      <c r="A414" s="1" t="s">
        <v>587</v>
      </c>
      <c r="C414" s="1" t="s">
        <v>43</v>
      </c>
      <c r="D414">
        <v>0</v>
      </c>
      <c r="E414">
        <v>0</v>
      </c>
      <c r="F414" t="s">
        <v>37</v>
      </c>
      <c r="G414" s="1" t="s">
        <v>474</v>
      </c>
      <c r="I414">
        <v>0</v>
      </c>
      <c r="J414" s="1" t="s">
        <v>37</v>
      </c>
      <c r="L414" t="s">
        <v>1235</v>
      </c>
    </row>
    <row r="415" spans="1:12" x14ac:dyDescent="0.25">
      <c r="A415" s="1" t="s">
        <v>589</v>
      </c>
      <c r="C415" s="1" t="s">
        <v>43</v>
      </c>
      <c r="D415">
        <v>0</v>
      </c>
      <c r="E415">
        <v>0</v>
      </c>
      <c r="F415" t="s">
        <v>37</v>
      </c>
      <c r="G415" s="1" t="s">
        <v>474</v>
      </c>
      <c r="I415">
        <v>0</v>
      </c>
      <c r="J415" s="1" t="s">
        <v>37</v>
      </c>
      <c r="L415" t="s">
        <v>1238</v>
      </c>
    </row>
    <row r="416" spans="1:12" x14ac:dyDescent="0.25">
      <c r="A416" s="1" t="s">
        <v>591</v>
      </c>
      <c r="C416" s="1" t="s">
        <v>43</v>
      </c>
      <c r="D416">
        <v>0</v>
      </c>
      <c r="E416">
        <v>0</v>
      </c>
      <c r="F416" t="s">
        <v>37</v>
      </c>
      <c r="G416" s="1" t="s">
        <v>474</v>
      </c>
      <c r="I416">
        <v>0</v>
      </c>
      <c r="J416" s="1" t="s">
        <v>37</v>
      </c>
      <c r="L416" t="s">
        <v>1241</v>
      </c>
    </row>
    <row r="417" spans="1:12" x14ac:dyDescent="0.25">
      <c r="A417" s="1" t="s">
        <v>593</v>
      </c>
      <c r="C417" s="1" t="s">
        <v>43</v>
      </c>
      <c r="D417">
        <v>0</v>
      </c>
      <c r="E417">
        <v>0</v>
      </c>
      <c r="F417" t="s">
        <v>37</v>
      </c>
      <c r="G417" s="1" t="s">
        <v>474</v>
      </c>
      <c r="I417">
        <v>0</v>
      </c>
      <c r="J417" s="1" t="s">
        <v>37</v>
      </c>
      <c r="L417" t="s">
        <v>1244</v>
      </c>
    </row>
    <row r="418" spans="1:12" x14ac:dyDescent="0.25">
      <c r="A418" s="1" t="s">
        <v>595</v>
      </c>
      <c r="C418" s="1" t="s">
        <v>43</v>
      </c>
      <c r="D418">
        <v>0</v>
      </c>
      <c r="E418">
        <v>0</v>
      </c>
      <c r="F418" t="s">
        <v>37</v>
      </c>
      <c r="G418" s="1" t="s">
        <v>474</v>
      </c>
      <c r="I418">
        <v>0</v>
      </c>
      <c r="J418" s="1" t="s">
        <v>37</v>
      </c>
      <c r="L418" t="s">
        <v>1247</v>
      </c>
    </row>
    <row r="419" spans="1:12" x14ac:dyDescent="0.25">
      <c r="A419" s="1" t="s">
        <v>597</v>
      </c>
      <c r="C419" s="1" t="s">
        <v>43</v>
      </c>
      <c r="D419">
        <v>0</v>
      </c>
      <c r="E419">
        <v>0</v>
      </c>
      <c r="F419" t="s">
        <v>37</v>
      </c>
      <c r="G419" s="1" t="s">
        <v>474</v>
      </c>
      <c r="I419">
        <v>0</v>
      </c>
      <c r="J419" s="1" t="s">
        <v>37</v>
      </c>
      <c r="L419" t="s">
        <v>1250</v>
      </c>
    </row>
    <row r="420" spans="1:12" x14ac:dyDescent="0.25">
      <c r="A420" s="1" t="s">
        <v>599</v>
      </c>
      <c r="C420" s="1" t="s">
        <v>43</v>
      </c>
      <c r="D420">
        <v>0</v>
      </c>
      <c r="E420">
        <v>0</v>
      </c>
      <c r="F420" t="s">
        <v>37</v>
      </c>
      <c r="G420" s="1" t="s">
        <v>474</v>
      </c>
      <c r="I420">
        <v>0</v>
      </c>
      <c r="J420" s="1" t="s">
        <v>37</v>
      </c>
      <c r="L420" t="s">
        <v>1253</v>
      </c>
    </row>
    <row r="421" spans="1:12" x14ac:dyDescent="0.25">
      <c r="A421" s="1" t="s">
        <v>601</v>
      </c>
      <c r="C421" s="1" t="s">
        <v>43</v>
      </c>
      <c r="D421">
        <v>0</v>
      </c>
      <c r="E421">
        <v>0</v>
      </c>
      <c r="F421" t="s">
        <v>37</v>
      </c>
      <c r="G421" s="1" t="s">
        <v>474</v>
      </c>
      <c r="I421">
        <v>0</v>
      </c>
      <c r="J421" s="1" t="s">
        <v>37</v>
      </c>
      <c r="L421" t="s">
        <v>1256</v>
      </c>
    </row>
    <row r="422" spans="1:12" x14ac:dyDescent="0.25">
      <c r="A422" s="1" t="s">
        <v>603</v>
      </c>
      <c r="C422" s="1" t="s">
        <v>43</v>
      </c>
      <c r="D422">
        <v>0</v>
      </c>
      <c r="E422">
        <v>0</v>
      </c>
      <c r="F422" t="s">
        <v>37</v>
      </c>
      <c r="G422" s="1" t="s">
        <v>474</v>
      </c>
      <c r="I422">
        <v>0</v>
      </c>
      <c r="J422" s="1" t="s">
        <v>37</v>
      </c>
      <c r="L422" t="s">
        <v>1259</v>
      </c>
    </row>
    <row r="423" spans="1:12" x14ac:dyDescent="0.25">
      <c r="A423" s="1" t="s">
        <v>605</v>
      </c>
      <c r="C423" s="1" t="s">
        <v>43</v>
      </c>
      <c r="D423">
        <v>0</v>
      </c>
      <c r="E423">
        <v>0</v>
      </c>
      <c r="F423" t="s">
        <v>37</v>
      </c>
      <c r="G423" s="1" t="s">
        <v>474</v>
      </c>
      <c r="I423">
        <v>0</v>
      </c>
      <c r="J423" s="1" t="s">
        <v>37</v>
      </c>
      <c r="L423" t="s">
        <v>1262</v>
      </c>
    </row>
    <row r="424" spans="1:12" x14ac:dyDescent="0.25">
      <c r="A424" s="1" t="s">
        <v>607</v>
      </c>
      <c r="C424" s="1" t="s">
        <v>43</v>
      </c>
      <c r="D424">
        <v>0</v>
      </c>
      <c r="E424">
        <v>0</v>
      </c>
      <c r="F424" t="s">
        <v>37</v>
      </c>
      <c r="G424" s="1" t="s">
        <v>474</v>
      </c>
      <c r="I424">
        <v>0</v>
      </c>
      <c r="J424" s="1" t="s">
        <v>37</v>
      </c>
      <c r="L424" t="s">
        <v>1265</v>
      </c>
    </row>
    <row r="425" spans="1:12" x14ac:dyDescent="0.25">
      <c r="A425" s="1" t="s">
        <v>609</v>
      </c>
      <c r="C425" s="1" t="s">
        <v>43</v>
      </c>
      <c r="D425">
        <v>0</v>
      </c>
      <c r="E425">
        <v>0</v>
      </c>
      <c r="F425" t="s">
        <v>37</v>
      </c>
      <c r="G425" s="1" t="s">
        <v>474</v>
      </c>
      <c r="I425">
        <v>0</v>
      </c>
      <c r="J425" s="1" t="s">
        <v>37</v>
      </c>
      <c r="L425" t="s">
        <v>1268</v>
      </c>
    </row>
    <row r="426" spans="1:12" x14ac:dyDescent="0.25">
      <c r="A426" s="1" t="s">
        <v>611</v>
      </c>
      <c r="C426" s="1" t="s">
        <v>43</v>
      </c>
      <c r="D426">
        <v>0</v>
      </c>
      <c r="E426">
        <v>0</v>
      </c>
      <c r="F426" t="s">
        <v>37</v>
      </c>
      <c r="G426" s="1" t="s">
        <v>474</v>
      </c>
      <c r="I426">
        <v>0</v>
      </c>
      <c r="J426" s="1" t="s">
        <v>37</v>
      </c>
      <c r="L426" t="s">
        <v>1271</v>
      </c>
    </row>
    <row r="427" spans="1:12" x14ac:dyDescent="0.25">
      <c r="A427" s="1" t="s">
        <v>613</v>
      </c>
      <c r="C427" s="1" t="s">
        <v>43</v>
      </c>
      <c r="D427">
        <v>0</v>
      </c>
      <c r="E427">
        <v>0</v>
      </c>
      <c r="F427" t="s">
        <v>37</v>
      </c>
      <c r="G427" s="1" t="s">
        <v>474</v>
      </c>
      <c r="I427">
        <v>0</v>
      </c>
      <c r="J427" s="1" t="s">
        <v>37</v>
      </c>
      <c r="L427" t="s">
        <v>1274</v>
      </c>
    </row>
    <row r="428" spans="1:12" x14ac:dyDescent="0.25">
      <c r="A428" s="1" t="s">
        <v>615</v>
      </c>
      <c r="C428" s="1" t="s">
        <v>43</v>
      </c>
      <c r="D428">
        <v>0</v>
      </c>
      <c r="E428">
        <v>0</v>
      </c>
      <c r="F428" t="s">
        <v>37</v>
      </c>
      <c r="G428" s="1" t="s">
        <v>474</v>
      </c>
      <c r="I428">
        <v>0</v>
      </c>
      <c r="J428" s="1" t="s">
        <v>37</v>
      </c>
      <c r="L428" t="s">
        <v>1277</v>
      </c>
    </row>
    <row r="429" spans="1:12" x14ac:dyDescent="0.25">
      <c r="A429" s="1" t="s">
        <v>617</v>
      </c>
      <c r="C429" s="1" t="s">
        <v>43</v>
      </c>
      <c r="D429">
        <v>0</v>
      </c>
      <c r="E429">
        <v>0</v>
      </c>
      <c r="F429" t="s">
        <v>37</v>
      </c>
      <c r="G429" s="1" t="s">
        <v>474</v>
      </c>
      <c r="I429">
        <v>0</v>
      </c>
      <c r="J429" s="1" t="s">
        <v>37</v>
      </c>
      <c r="L429" t="s">
        <v>1280</v>
      </c>
    </row>
    <row r="430" spans="1:12" x14ac:dyDescent="0.25">
      <c r="A430" s="1" t="s">
        <v>619</v>
      </c>
      <c r="C430" s="1" t="s">
        <v>43</v>
      </c>
      <c r="D430">
        <v>0</v>
      </c>
      <c r="E430">
        <v>0</v>
      </c>
      <c r="F430" t="s">
        <v>37</v>
      </c>
      <c r="G430" s="1" t="s">
        <v>474</v>
      </c>
      <c r="I430">
        <v>0</v>
      </c>
      <c r="J430" s="1" t="s">
        <v>37</v>
      </c>
      <c r="L430" t="s">
        <v>1283</v>
      </c>
    </row>
    <row r="431" spans="1:12" x14ac:dyDescent="0.25">
      <c r="A431" s="1" t="s">
        <v>621</v>
      </c>
      <c r="C431" s="1" t="s">
        <v>43</v>
      </c>
      <c r="D431">
        <v>0</v>
      </c>
      <c r="E431">
        <v>0</v>
      </c>
      <c r="F431" t="s">
        <v>37</v>
      </c>
      <c r="G431" s="1" t="s">
        <v>474</v>
      </c>
      <c r="I431">
        <v>0</v>
      </c>
      <c r="J431" s="1" t="s">
        <v>37</v>
      </c>
      <c r="L431" t="s">
        <v>1286</v>
      </c>
    </row>
    <row r="432" spans="1:12" x14ac:dyDescent="0.25">
      <c r="A432" s="1" t="s">
        <v>623</v>
      </c>
      <c r="C432" s="1" t="s">
        <v>43</v>
      </c>
      <c r="D432">
        <v>0</v>
      </c>
      <c r="E432">
        <v>0</v>
      </c>
      <c r="F432" t="s">
        <v>37</v>
      </c>
      <c r="G432" s="1" t="s">
        <v>474</v>
      </c>
      <c r="I432">
        <v>0</v>
      </c>
      <c r="J432" s="1" t="s">
        <v>37</v>
      </c>
      <c r="L432" t="s">
        <v>1289</v>
      </c>
    </row>
    <row r="433" spans="1:12" x14ac:dyDescent="0.25">
      <c r="A433" s="1" t="s">
        <v>625</v>
      </c>
      <c r="C433" s="1" t="s">
        <v>43</v>
      </c>
      <c r="D433">
        <v>0</v>
      </c>
      <c r="E433">
        <v>0</v>
      </c>
      <c r="F433" t="s">
        <v>37</v>
      </c>
      <c r="G433" s="1" t="s">
        <v>474</v>
      </c>
      <c r="I433">
        <v>0</v>
      </c>
      <c r="J433" s="1" t="s">
        <v>37</v>
      </c>
      <c r="L433" t="s">
        <v>1292</v>
      </c>
    </row>
    <row r="434" spans="1:12" x14ac:dyDescent="0.25">
      <c r="A434" s="1" t="s">
        <v>627</v>
      </c>
      <c r="C434" s="1" t="s">
        <v>43</v>
      </c>
      <c r="D434">
        <v>0</v>
      </c>
      <c r="E434">
        <v>0</v>
      </c>
      <c r="F434" t="s">
        <v>37</v>
      </c>
      <c r="G434" s="1" t="s">
        <v>474</v>
      </c>
      <c r="I434">
        <v>0</v>
      </c>
      <c r="J434" s="1" t="s">
        <v>37</v>
      </c>
      <c r="L434" t="s">
        <v>1295</v>
      </c>
    </row>
    <row r="435" spans="1:12" x14ac:dyDescent="0.25">
      <c r="A435" s="1" t="s">
        <v>628</v>
      </c>
      <c r="C435" s="1" t="s">
        <v>43</v>
      </c>
      <c r="D435">
        <v>0</v>
      </c>
      <c r="E435">
        <v>0</v>
      </c>
      <c r="F435" t="s">
        <v>37</v>
      </c>
      <c r="G435" s="1" t="s">
        <v>474</v>
      </c>
      <c r="I435">
        <v>0</v>
      </c>
      <c r="J435" s="1" t="s">
        <v>37</v>
      </c>
      <c r="L435" t="s">
        <v>1298</v>
      </c>
    </row>
    <row r="436" spans="1:12" x14ac:dyDescent="0.25">
      <c r="A436" s="1" t="s">
        <v>630</v>
      </c>
      <c r="C436" s="1" t="s">
        <v>43</v>
      </c>
      <c r="D436">
        <v>0</v>
      </c>
      <c r="E436">
        <v>0</v>
      </c>
      <c r="F436" t="s">
        <v>37</v>
      </c>
      <c r="G436" s="1" t="s">
        <v>474</v>
      </c>
      <c r="I436">
        <v>0</v>
      </c>
      <c r="J436" s="1" t="s">
        <v>37</v>
      </c>
      <c r="L436" t="s">
        <v>1301</v>
      </c>
    </row>
    <row r="437" spans="1:12" x14ac:dyDescent="0.25">
      <c r="A437" s="1" t="s">
        <v>632</v>
      </c>
      <c r="C437" s="1" t="s">
        <v>43</v>
      </c>
      <c r="D437">
        <v>0</v>
      </c>
      <c r="E437">
        <v>0</v>
      </c>
      <c r="F437" t="s">
        <v>37</v>
      </c>
      <c r="G437" s="1" t="s">
        <v>474</v>
      </c>
      <c r="I437">
        <v>0</v>
      </c>
      <c r="J437" s="1" t="s">
        <v>37</v>
      </c>
      <c r="L437" t="s">
        <v>1304</v>
      </c>
    </row>
    <row r="438" spans="1:12" x14ac:dyDescent="0.25">
      <c r="A438" s="1" t="s">
        <v>634</v>
      </c>
      <c r="C438" s="1" t="s">
        <v>43</v>
      </c>
      <c r="D438">
        <v>0</v>
      </c>
      <c r="E438">
        <v>0</v>
      </c>
      <c r="F438" t="s">
        <v>37</v>
      </c>
      <c r="G438" s="1" t="s">
        <v>474</v>
      </c>
      <c r="I438">
        <v>0</v>
      </c>
      <c r="J438" s="1" t="s">
        <v>37</v>
      </c>
      <c r="L438" t="s">
        <v>1308</v>
      </c>
    </row>
    <row r="439" spans="1:12" x14ac:dyDescent="0.25">
      <c r="A439" s="1" t="s">
        <v>636</v>
      </c>
      <c r="C439" s="1" t="s">
        <v>43</v>
      </c>
      <c r="D439">
        <v>0</v>
      </c>
      <c r="E439">
        <v>0</v>
      </c>
      <c r="F439" t="s">
        <v>37</v>
      </c>
      <c r="G439" s="1" t="s">
        <v>474</v>
      </c>
      <c r="I439">
        <v>0</v>
      </c>
      <c r="J439" s="1" t="s">
        <v>37</v>
      </c>
      <c r="L439" t="s">
        <v>1311</v>
      </c>
    </row>
    <row r="440" spans="1:12" x14ac:dyDescent="0.25">
      <c r="A440" s="1" t="s">
        <v>638</v>
      </c>
      <c r="C440" s="1" t="s">
        <v>43</v>
      </c>
      <c r="D440">
        <v>0</v>
      </c>
      <c r="E440">
        <v>0</v>
      </c>
      <c r="F440" t="s">
        <v>37</v>
      </c>
      <c r="G440" s="1" t="s">
        <v>474</v>
      </c>
      <c r="I440">
        <v>0</v>
      </c>
      <c r="J440" s="1" t="s">
        <v>37</v>
      </c>
      <c r="L440" t="s">
        <v>5395</v>
      </c>
    </row>
    <row r="441" spans="1:12" x14ac:dyDescent="0.25">
      <c r="A441" s="1" t="s">
        <v>640</v>
      </c>
      <c r="C441" s="1" t="s">
        <v>43</v>
      </c>
      <c r="D441">
        <v>0</v>
      </c>
      <c r="E441">
        <v>0</v>
      </c>
      <c r="F441" t="s">
        <v>37</v>
      </c>
      <c r="G441" s="1" t="s">
        <v>474</v>
      </c>
      <c r="I441">
        <v>0</v>
      </c>
      <c r="J441" s="1" t="s">
        <v>37</v>
      </c>
      <c r="L441" t="s">
        <v>1316</v>
      </c>
    </row>
    <row r="442" spans="1:12" x14ac:dyDescent="0.25">
      <c r="A442" s="1" t="s">
        <v>642</v>
      </c>
      <c r="C442" s="1" t="s">
        <v>43</v>
      </c>
      <c r="D442">
        <v>0</v>
      </c>
      <c r="E442">
        <v>0</v>
      </c>
      <c r="F442" t="s">
        <v>37</v>
      </c>
      <c r="G442" s="1" t="s">
        <v>474</v>
      </c>
      <c r="I442">
        <v>0</v>
      </c>
      <c r="J442" s="1" t="s">
        <v>37</v>
      </c>
      <c r="L442" t="s">
        <v>4294</v>
      </c>
    </row>
    <row r="443" spans="1:12" x14ac:dyDescent="0.25">
      <c r="A443" s="1" t="s">
        <v>96</v>
      </c>
      <c r="B443" t="s">
        <v>97</v>
      </c>
      <c r="C443" s="1" t="s">
        <v>98</v>
      </c>
      <c r="D443">
        <v>1</v>
      </c>
      <c r="E443">
        <v>1</v>
      </c>
      <c r="F443" t="s">
        <v>37</v>
      </c>
      <c r="G443" s="1" t="s">
        <v>99</v>
      </c>
      <c r="H443">
        <v>3022218</v>
      </c>
      <c r="I443">
        <v>1</v>
      </c>
      <c r="J443" s="1" t="s">
        <v>87</v>
      </c>
      <c r="L443" t="s">
        <v>1322</v>
      </c>
    </row>
    <row r="444" spans="1:12" x14ac:dyDescent="0.25">
      <c r="A444" s="1" t="s">
        <v>463</v>
      </c>
      <c r="B444" t="s">
        <v>463</v>
      </c>
      <c r="C444" s="1" t="s">
        <v>464</v>
      </c>
      <c r="D444">
        <v>1</v>
      </c>
      <c r="E444">
        <v>1</v>
      </c>
      <c r="F444" t="s">
        <v>37</v>
      </c>
      <c r="G444" s="1" t="s">
        <v>67</v>
      </c>
      <c r="H444" t="s">
        <v>465</v>
      </c>
      <c r="I444">
        <v>1</v>
      </c>
      <c r="J444" s="1" t="s">
        <v>37</v>
      </c>
      <c r="L444" t="s">
        <v>1042</v>
      </c>
    </row>
    <row r="445" spans="1:12" x14ac:dyDescent="0.25">
      <c r="A445" s="1" t="s">
        <v>644</v>
      </c>
      <c r="B445" t="s">
        <v>463</v>
      </c>
      <c r="C445" s="1" t="s">
        <v>464</v>
      </c>
      <c r="D445">
        <v>1</v>
      </c>
      <c r="E445">
        <v>1</v>
      </c>
      <c r="F445" t="s">
        <v>37</v>
      </c>
      <c r="G445" s="1" t="s">
        <v>67</v>
      </c>
      <c r="H445" t="s">
        <v>465</v>
      </c>
      <c r="I445">
        <v>1</v>
      </c>
      <c r="J445" s="1" t="s">
        <v>37</v>
      </c>
      <c r="L445" t="s">
        <v>1327</v>
      </c>
    </row>
    <row r="446" spans="1:12" x14ac:dyDescent="0.25">
      <c r="A446" s="1" t="s">
        <v>646</v>
      </c>
      <c r="B446" t="s">
        <v>647</v>
      </c>
      <c r="C446" s="1" t="s">
        <v>648</v>
      </c>
      <c r="D446">
        <v>1</v>
      </c>
      <c r="E446">
        <v>1</v>
      </c>
      <c r="F446" t="s">
        <v>37</v>
      </c>
      <c r="G446" s="1" t="s">
        <v>649</v>
      </c>
      <c r="H446" t="s">
        <v>647</v>
      </c>
      <c r="I446">
        <v>1</v>
      </c>
      <c r="J446" s="1" t="s">
        <v>37</v>
      </c>
      <c r="L446" t="s">
        <v>1330</v>
      </c>
    </row>
    <row r="447" spans="1:12" x14ac:dyDescent="0.25">
      <c r="A447" s="1" t="s">
        <v>651</v>
      </c>
      <c r="B447" t="s">
        <v>651</v>
      </c>
      <c r="C447" s="1" t="s">
        <v>652</v>
      </c>
      <c r="D447">
        <v>1</v>
      </c>
      <c r="E447">
        <v>1</v>
      </c>
      <c r="F447" t="s">
        <v>37</v>
      </c>
      <c r="G447" s="1" t="s">
        <v>36</v>
      </c>
      <c r="H447" t="s">
        <v>651</v>
      </c>
      <c r="I447">
        <v>1</v>
      </c>
      <c r="J447" s="1" t="s">
        <v>37</v>
      </c>
      <c r="L447" t="s">
        <v>1333</v>
      </c>
    </row>
    <row r="448" spans="1:12" x14ac:dyDescent="0.25">
      <c r="A448" s="1" t="s">
        <v>654</v>
      </c>
      <c r="C448" s="1" t="s">
        <v>43</v>
      </c>
      <c r="F448" t="s">
        <v>37</v>
      </c>
      <c r="G448" s="1" t="s">
        <v>36</v>
      </c>
      <c r="I448">
        <v>1</v>
      </c>
      <c r="J448" s="1" t="s">
        <v>37</v>
      </c>
      <c r="L448" t="s">
        <v>1336</v>
      </c>
    </row>
    <row r="449" spans="1:12" x14ac:dyDescent="0.25">
      <c r="A449" s="1" t="s">
        <v>656</v>
      </c>
      <c r="C449" s="1" t="s">
        <v>43</v>
      </c>
      <c r="F449" t="s">
        <v>37</v>
      </c>
      <c r="G449" s="1" t="s">
        <v>36</v>
      </c>
      <c r="I449">
        <v>1</v>
      </c>
      <c r="J449" s="1" t="s">
        <v>37</v>
      </c>
      <c r="L449" t="s">
        <v>1338</v>
      </c>
    </row>
    <row r="450" spans="1:12" x14ac:dyDescent="0.25">
      <c r="A450" s="1" t="s">
        <v>658</v>
      </c>
      <c r="C450" s="1" t="s">
        <v>43</v>
      </c>
      <c r="F450" t="s">
        <v>37</v>
      </c>
      <c r="G450" s="1" t="s">
        <v>36</v>
      </c>
      <c r="I450">
        <v>1</v>
      </c>
      <c r="J450" s="1" t="s">
        <v>37</v>
      </c>
      <c r="L450" t="s">
        <v>1340</v>
      </c>
    </row>
    <row r="451" spans="1:12" x14ac:dyDescent="0.25">
      <c r="A451" s="1" t="s">
        <v>660</v>
      </c>
      <c r="B451" t="s">
        <v>660</v>
      </c>
      <c r="C451" s="1" t="s">
        <v>661</v>
      </c>
      <c r="D451">
        <v>1</v>
      </c>
      <c r="E451">
        <v>1</v>
      </c>
      <c r="F451" t="s">
        <v>37</v>
      </c>
      <c r="G451" s="1" t="s">
        <v>36</v>
      </c>
      <c r="H451" t="s">
        <v>660</v>
      </c>
      <c r="I451">
        <v>1</v>
      </c>
      <c r="J451" s="1" t="s">
        <v>37</v>
      </c>
      <c r="L451" t="s">
        <v>1343</v>
      </c>
    </row>
    <row r="452" spans="1:12" x14ac:dyDescent="0.25">
      <c r="A452" s="1" t="s">
        <v>663</v>
      </c>
      <c r="B452" t="s">
        <v>663</v>
      </c>
      <c r="C452" s="1" t="s">
        <v>664</v>
      </c>
      <c r="D452">
        <v>1</v>
      </c>
      <c r="E452">
        <v>1</v>
      </c>
      <c r="F452" t="s">
        <v>37</v>
      </c>
      <c r="G452" s="1" t="s">
        <v>36</v>
      </c>
      <c r="H452" t="s">
        <v>663</v>
      </c>
      <c r="I452">
        <v>1</v>
      </c>
      <c r="J452" s="1" t="s">
        <v>37</v>
      </c>
      <c r="L452" t="s">
        <v>1345</v>
      </c>
    </row>
    <row r="453" spans="1:12" x14ac:dyDescent="0.25">
      <c r="A453" s="1" t="s">
        <v>666</v>
      </c>
      <c r="B453" t="s">
        <v>47</v>
      </c>
      <c r="C453" s="1" t="s">
        <v>667</v>
      </c>
      <c r="D453">
        <v>1</v>
      </c>
      <c r="E453">
        <v>1</v>
      </c>
      <c r="F453" t="s">
        <v>37</v>
      </c>
      <c r="G453" s="1" t="s">
        <v>36</v>
      </c>
      <c r="H453" t="s">
        <v>47</v>
      </c>
      <c r="I453">
        <v>1</v>
      </c>
      <c r="J453" s="1" t="s">
        <v>37</v>
      </c>
      <c r="L453" t="s">
        <v>1348</v>
      </c>
    </row>
    <row r="454" spans="1:12" x14ac:dyDescent="0.25">
      <c r="A454" s="1" t="s">
        <v>669</v>
      </c>
      <c r="B454" t="s">
        <v>669</v>
      </c>
      <c r="C454" s="1" t="s">
        <v>670</v>
      </c>
      <c r="D454">
        <v>1</v>
      </c>
      <c r="E454">
        <v>1</v>
      </c>
      <c r="F454" t="s">
        <v>4436</v>
      </c>
      <c r="G454" s="1" t="s">
        <v>36</v>
      </c>
      <c r="H454" t="s">
        <v>669</v>
      </c>
      <c r="I454">
        <v>1</v>
      </c>
      <c r="J454" s="1" t="s">
        <v>37</v>
      </c>
      <c r="L454" t="s">
        <v>1351</v>
      </c>
    </row>
    <row r="455" spans="1:12" x14ac:dyDescent="0.25">
      <c r="A455" s="1" t="s">
        <v>672</v>
      </c>
      <c r="B455" t="s">
        <v>672</v>
      </c>
      <c r="C455" s="1" t="s">
        <v>673</v>
      </c>
      <c r="D455">
        <v>1</v>
      </c>
      <c r="E455">
        <v>1</v>
      </c>
      <c r="F455" t="s">
        <v>37</v>
      </c>
      <c r="G455" s="1" t="s">
        <v>67</v>
      </c>
      <c r="I455">
        <v>1</v>
      </c>
      <c r="J455" s="1" t="s">
        <v>37</v>
      </c>
      <c r="L455" t="s">
        <v>1354</v>
      </c>
    </row>
    <row r="456" spans="1:12" x14ac:dyDescent="0.25">
      <c r="A456" s="1" t="s">
        <v>675</v>
      </c>
      <c r="B456" t="s">
        <v>676</v>
      </c>
      <c r="C456" s="1" t="s">
        <v>677</v>
      </c>
      <c r="D456">
        <v>1</v>
      </c>
      <c r="E456">
        <v>1</v>
      </c>
      <c r="F456" t="s">
        <v>37</v>
      </c>
      <c r="G456" s="1" t="s">
        <v>67</v>
      </c>
      <c r="H456" t="s">
        <v>675</v>
      </c>
      <c r="I456">
        <v>1</v>
      </c>
      <c r="J456" s="1" t="s">
        <v>37</v>
      </c>
      <c r="L456" t="s">
        <v>1357</v>
      </c>
    </row>
    <row r="457" spans="1:12" x14ac:dyDescent="0.25">
      <c r="A457" s="1" t="s">
        <v>679</v>
      </c>
      <c r="B457" t="s">
        <v>680</v>
      </c>
      <c r="C457" s="1" t="s">
        <v>681</v>
      </c>
      <c r="D457">
        <v>1</v>
      </c>
      <c r="E457">
        <v>1</v>
      </c>
      <c r="F457" t="s">
        <v>37</v>
      </c>
      <c r="G457" s="1" t="s">
        <v>67</v>
      </c>
      <c r="H457" t="s">
        <v>682</v>
      </c>
      <c r="I457">
        <v>1</v>
      </c>
      <c r="J457" s="1" t="s">
        <v>37</v>
      </c>
      <c r="L457" t="s">
        <v>1360</v>
      </c>
    </row>
    <row r="458" spans="1:12" x14ac:dyDescent="0.25">
      <c r="A458" s="1" t="s">
        <v>3752</v>
      </c>
      <c r="B458" t="s">
        <v>3752</v>
      </c>
      <c r="C458" s="1"/>
      <c r="D458">
        <v>1</v>
      </c>
      <c r="E458">
        <v>1</v>
      </c>
      <c r="F458" t="s">
        <v>37</v>
      </c>
      <c r="G458" s="1" t="s">
        <v>3622</v>
      </c>
      <c r="H458" t="s">
        <v>3752</v>
      </c>
      <c r="I458">
        <v>1</v>
      </c>
      <c r="J458" s="1" t="s">
        <v>37</v>
      </c>
      <c r="L458" t="s">
        <v>1363</v>
      </c>
    </row>
    <row r="459" spans="1:12" x14ac:dyDescent="0.25">
      <c r="A459" s="1" t="s">
        <v>4087</v>
      </c>
      <c r="B459" t="s">
        <v>4088</v>
      </c>
      <c r="C459" s="1" t="s">
        <v>4089</v>
      </c>
      <c r="D459">
        <v>1</v>
      </c>
      <c r="E459">
        <v>1</v>
      </c>
      <c r="F459" t="s">
        <v>37</v>
      </c>
      <c r="G459" s="1" t="s">
        <v>67</v>
      </c>
      <c r="H459" t="s">
        <v>4087</v>
      </c>
      <c r="I459">
        <v>1</v>
      </c>
      <c r="J459" s="1" t="s">
        <v>37</v>
      </c>
      <c r="L459" t="s">
        <v>1366</v>
      </c>
    </row>
    <row r="460" spans="1:12" x14ac:dyDescent="0.25">
      <c r="A460" s="1" t="s">
        <v>129</v>
      </c>
      <c r="B460" t="s">
        <v>3753</v>
      </c>
      <c r="C460" s="1" t="s">
        <v>3754</v>
      </c>
      <c r="D460">
        <v>1</v>
      </c>
      <c r="E460">
        <v>1</v>
      </c>
      <c r="F460" t="s">
        <v>37</v>
      </c>
      <c r="G460" s="1" t="s">
        <v>36</v>
      </c>
      <c r="H460" t="s">
        <v>3753</v>
      </c>
      <c r="I460">
        <v>1</v>
      </c>
      <c r="J460" s="1" t="s">
        <v>37</v>
      </c>
      <c r="L460" t="s">
        <v>1369</v>
      </c>
    </row>
    <row r="461" spans="1:12" x14ac:dyDescent="0.25">
      <c r="A461" s="1" t="s">
        <v>685</v>
      </c>
      <c r="B461" t="s">
        <v>686</v>
      </c>
      <c r="C461" s="1" t="s">
        <v>687</v>
      </c>
      <c r="D461">
        <v>1</v>
      </c>
      <c r="E461">
        <v>1</v>
      </c>
      <c r="F461" t="s">
        <v>37</v>
      </c>
      <c r="G461" s="1" t="s">
        <v>130</v>
      </c>
      <c r="H461" t="s">
        <v>686</v>
      </c>
      <c r="I461">
        <v>1</v>
      </c>
      <c r="J461" s="1" t="s">
        <v>37</v>
      </c>
      <c r="L461" t="s">
        <v>1372</v>
      </c>
    </row>
    <row r="462" spans="1:12" x14ac:dyDescent="0.25">
      <c r="A462" s="1" t="s">
        <v>3747</v>
      </c>
      <c r="B462" t="s">
        <v>3748</v>
      </c>
      <c r="C462" s="1" t="s">
        <v>3749</v>
      </c>
      <c r="D462">
        <v>1</v>
      </c>
      <c r="E462">
        <v>1</v>
      </c>
      <c r="F462" t="s">
        <v>37</v>
      </c>
      <c r="G462" s="1" t="s">
        <v>36</v>
      </c>
      <c r="H462" t="s">
        <v>3748</v>
      </c>
      <c r="I462">
        <v>1</v>
      </c>
      <c r="J462" s="1" t="s">
        <v>37</v>
      </c>
      <c r="L462" t="s">
        <v>1375</v>
      </c>
    </row>
    <row r="463" spans="1:12" x14ac:dyDescent="0.25">
      <c r="A463" s="1" t="s">
        <v>3755</v>
      </c>
      <c r="B463" t="s">
        <v>3755</v>
      </c>
      <c r="C463" s="1" t="s">
        <v>3749</v>
      </c>
      <c r="D463">
        <v>1</v>
      </c>
      <c r="E463">
        <v>1</v>
      </c>
      <c r="F463" t="s">
        <v>37</v>
      </c>
      <c r="G463" s="1" t="s">
        <v>36</v>
      </c>
      <c r="H463" t="s">
        <v>3755</v>
      </c>
      <c r="I463">
        <v>1</v>
      </c>
      <c r="J463" s="1" t="s">
        <v>37</v>
      </c>
      <c r="L463" t="s">
        <v>1378</v>
      </c>
    </row>
    <row r="464" spans="1:12" x14ac:dyDescent="0.25">
      <c r="A464" s="1" t="s">
        <v>689</v>
      </c>
      <c r="B464" t="s">
        <v>689</v>
      </c>
      <c r="C464" s="1" t="s">
        <v>690</v>
      </c>
      <c r="D464">
        <v>1</v>
      </c>
      <c r="E464">
        <v>1</v>
      </c>
      <c r="F464" t="s">
        <v>37</v>
      </c>
      <c r="G464" s="1" t="s">
        <v>67</v>
      </c>
      <c r="H464" t="s">
        <v>689</v>
      </c>
      <c r="I464">
        <v>1</v>
      </c>
      <c r="J464" s="1" t="s">
        <v>37</v>
      </c>
      <c r="L464" t="s">
        <v>1381</v>
      </c>
    </row>
    <row r="465" spans="1:12" x14ac:dyDescent="0.25">
      <c r="A465" s="1" t="s">
        <v>3764</v>
      </c>
      <c r="B465" t="s">
        <v>3764</v>
      </c>
      <c r="C465" s="1" t="s">
        <v>3765</v>
      </c>
      <c r="D465">
        <v>1</v>
      </c>
      <c r="E465">
        <v>1</v>
      </c>
      <c r="F465" t="s">
        <v>37</v>
      </c>
      <c r="G465" s="1" t="s">
        <v>3622</v>
      </c>
      <c r="H465" t="s">
        <v>3764</v>
      </c>
      <c r="I465">
        <v>1</v>
      </c>
      <c r="J465" s="1" t="s">
        <v>37</v>
      </c>
      <c r="L465" t="s">
        <v>1384</v>
      </c>
    </row>
    <row r="466" spans="1:12" x14ac:dyDescent="0.25">
      <c r="A466" s="1" t="s">
        <v>3766</v>
      </c>
      <c r="B466" t="s">
        <v>3766</v>
      </c>
      <c r="C466" s="1" t="s">
        <v>3767</v>
      </c>
      <c r="D466">
        <v>1</v>
      </c>
      <c r="E466">
        <v>1</v>
      </c>
      <c r="F466" t="s">
        <v>4436</v>
      </c>
      <c r="G466" s="1" t="s">
        <v>3768</v>
      </c>
      <c r="I466">
        <v>1</v>
      </c>
      <c r="J466" s="1" t="s">
        <v>37</v>
      </c>
      <c r="L466" t="s">
        <v>1387</v>
      </c>
    </row>
    <row r="467" spans="1:12" x14ac:dyDescent="0.25">
      <c r="A467" s="1" t="s">
        <v>692</v>
      </c>
      <c r="B467" t="s">
        <v>693</v>
      </c>
      <c r="C467" s="1" t="s">
        <v>694</v>
      </c>
      <c r="D467">
        <v>1</v>
      </c>
      <c r="E467">
        <v>1</v>
      </c>
      <c r="F467" t="s">
        <v>37</v>
      </c>
      <c r="G467" s="1" t="s">
        <v>67</v>
      </c>
      <c r="I467">
        <v>1</v>
      </c>
      <c r="J467" s="1" t="s">
        <v>37</v>
      </c>
      <c r="L467" t="s">
        <v>1390</v>
      </c>
    </row>
    <row r="468" spans="1:12" x14ac:dyDescent="0.25">
      <c r="A468" s="1" t="s">
        <v>3769</v>
      </c>
      <c r="B468" t="s">
        <v>3769</v>
      </c>
      <c r="C468" s="1" t="s">
        <v>3770</v>
      </c>
      <c r="D468">
        <v>1</v>
      </c>
      <c r="E468">
        <v>1</v>
      </c>
      <c r="F468" t="s">
        <v>4436</v>
      </c>
      <c r="G468" s="1" t="s">
        <v>3771</v>
      </c>
      <c r="H468" t="s">
        <v>3769</v>
      </c>
      <c r="I468">
        <v>1</v>
      </c>
      <c r="J468" s="1" t="s">
        <v>37</v>
      </c>
      <c r="L468" t="s">
        <v>1393</v>
      </c>
    </row>
    <row r="469" spans="1:12" x14ac:dyDescent="0.25">
      <c r="A469" s="1" t="s">
        <v>3772</v>
      </c>
      <c r="B469" t="s">
        <v>3772</v>
      </c>
      <c r="C469" s="1" t="s">
        <v>3773</v>
      </c>
      <c r="D469">
        <v>1</v>
      </c>
      <c r="E469">
        <v>1</v>
      </c>
      <c r="F469" t="s">
        <v>37</v>
      </c>
      <c r="G469" s="1" t="s">
        <v>326</v>
      </c>
      <c r="H469" t="s">
        <v>3772</v>
      </c>
      <c r="I469">
        <v>1</v>
      </c>
      <c r="J469" s="1" t="s">
        <v>37</v>
      </c>
      <c r="L469" t="s">
        <v>1396</v>
      </c>
    </row>
    <row r="470" spans="1:12" x14ac:dyDescent="0.25">
      <c r="A470" s="1" t="s">
        <v>696</v>
      </c>
      <c r="B470" t="s">
        <v>696</v>
      </c>
      <c r="C470" s="1" t="s">
        <v>697</v>
      </c>
      <c r="D470">
        <v>1</v>
      </c>
      <c r="E470">
        <v>1</v>
      </c>
      <c r="F470" t="s">
        <v>37</v>
      </c>
      <c r="G470" s="1" t="s">
        <v>326</v>
      </c>
      <c r="H470" t="s">
        <v>696</v>
      </c>
      <c r="I470">
        <v>1</v>
      </c>
      <c r="J470" s="1" t="s">
        <v>37</v>
      </c>
      <c r="L470" t="s">
        <v>1399</v>
      </c>
    </row>
    <row r="471" spans="1:12" x14ac:dyDescent="0.25">
      <c r="A471" s="1" t="s">
        <v>698</v>
      </c>
      <c r="B471" t="s">
        <v>698</v>
      </c>
      <c r="C471" s="1" t="s">
        <v>699</v>
      </c>
      <c r="D471">
        <v>1</v>
      </c>
      <c r="E471">
        <v>1</v>
      </c>
      <c r="F471" t="s">
        <v>37</v>
      </c>
      <c r="G471" s="1" t="s">
        <v>326</v>
      </c>
      <c r="H471" t="s">
        <v>698</v>
      </c>
      <c r="I471">
        <v>1</v>
      </c>
      <c r="J471" s="1" t="s">
        <v>37</v>
      </c>
      <c r="L471" t="s">
        <v>1402</v>
      </c>
    </row>
    <row r="472" spans="1:12" x14ac:dyDescent="0.25">
      <c r="A472" s="1" t="s">
        <v>701</v>
      </c>
      <c r="B472" t="s">
        <v>702</v>
      </c>
      <c r="C472" s="1" t="s">
        <v>703</v>
      </c>
      <c r="D472">
        <v>1</v>
      </c>
      <c r="E472">
        <v>1</v>
      </c>
      <c r="F472" t="s">
        <v>37</v>
      </c>
      <c r="G472" s="1" t="s">
        <v>67</v>
      </c>
      <c r="I472">
        <v>1</v>
      </c>
      <c r="J472" s="1" t="s">
        <v>37</v>
      </c>
      <c r="L472" t="s">
        <v>5396</v>
      </c>
    </row>
    <row r="473" spans="1:12" x14ac:dyDescent="0.25">
      <c r="A473" s="1" t="s">
        <v>705</v>
      </c>
      <c r="B473" t="s">
        <v>705</v>
      </c>
      <c r="C473" s="1" t="s">
        <v>706</v>
      </c>
      <c r="D473">
        <v>1</v>
      </c>
      <c r="E473">
        <v>1</v>
      </c>
      <c r="F473" t="s">
        <v>37</v>
      </c>
      <c r="G473" s="1" t="s">
        <v>707</v>
      </c>
      <c r="H473" t="s">
        <v>705</v>
      </c>
      <c r="I473">
        <v>1</v>
      </c>
      <c r="J473" s="1" t="s">
        <v>37</v>
      </c>
      <c r="L473" t="s">
        <v>3877</v>
      </c>
    </row>
    <row r="474" spans="1:12" x14ac:dyDescent="0.25">
      <c r="A474" s="1" t="s">
        <v>709</v>
      </c>
      <c r="B474" t="s">
        <v>709</v>
      </c>
      <c r="C474" s="1" t="s">
        <v>710</v>
      </c>
      <c r="D474">
        <v>1</v>
      </c>
      <c r="E474">
        <v>1</v>
      </c>
      <c r="F474" t="s">
        <v>37</v>
      </c>
      <c r="G474" s="1" t="s">
        <v>67</v>
      </c>
      <c r="I474">
        <v>1</v>
      </c>
      <c r="J474" s="1" t="s">
        <v>87</v>
      </c>
      <c r="L474" t="s">
        <v>1407</v>
      </c>
    </row>
    <row r="475" spans="1:12" x14ac:dyDescent="0.25">
      <c r="A475" s="1" t="s">
        <v>712</v>
      </c>
      <c r="B475" t="s">
        <v>712</v>
      </c>
      <c r="C475" s="1" t="s">
        <v>713</v>
      </c>
      <c r="D475">
        <v>1</v>
      </c>
      <c r="E475">
        <v>1</v>
      </c>
      <c r="F475" t="s">
        <v>37</v>
      </c>
      <c r="G475" s="1" t="s">
        <v>36</v>
      </c>
      <c r="H475" t="s">
        <v>712</v>
      </c>
      <c r="I475">
        <v>1</v>
      </c>
      <c r="J475" s="1" t="s">
        <v>37</v>
      </c>
      <c r="L475" t="s">
        <v>1410</v>
      </c>
    </row>
    <row r="476" spans="1:12" x14ac:dyDescent="0.25">
      <c r="A476" s="1" t="s">
        <v>715</v>
      </c>
      <c r="C476" s="1" t="s">
        <v>43</v>
      </c>
      <c r="F476" t="s">
        <v>37</v>
      </c>
      <c r="G476" s="1" t="s">
        <v>36</v>
      </c>
      <c r="I476">
        <v>1</v>
      </c>
      <c r="J476" s="1" t="s">
        <v>37</v>
      </c>
      <c r="L476" t="s">
        <v>728</v>
      </c>
    </row>
    <row r="477" spans="1:12" x14ac:dyDescent="0.25">
      <c r="A477" s="1" t="s">
        <v>716</v>
      </c>
      <c r="B477" t="s">
        <v>716</v>
      </c>
      <c r="C477" s="1" t="s">
        <v>717</v>
      </c>
      <c r="D477">
        <v>1</v>
      </c>
      <c r="E477">
        <v>1</v>
      </c>
      <c r="F477" t="s">
        <v>37</v>
      </c>
      <c r="G477" s="1" t="s">
        <v>718</v>
      </c>
      <c r="H477" t="s">
        <v>716</v>
      </c>
      <c r="I477">
        <v>1</v>
      </c>
      <c r="J477" s="1" t="s">
        <v>37</v>
      </c>
      <c r="L477" t="s">
        <v>1415</v>
      </c>
    </row>
    <row r="478" spans="1:12" x14ac:dyDescent="0.25">
      <c r="A478" s="1" t="s">
        <v>720</v>
      </c>
      <c r="B478" t="s">
        <v>720</v>
      </c>
      <c r="C478" s="1" t="s">
        <v>721</v>
      </c>
      <c r="D478">
        <v>1</v>
      </c>
      <c r="E478">
        <v>1</v>
      </c>
      <c r="F478" t="s">
        <v>37</v>
      </c>
      <c r="G478" s="1" t="s">
        <v>718</v>
      </c>
      <c r="H478" t="s">
        <v>720</v>
      </c>
      <c r="I478">
        <v>1</v>
      </c>
      <c r="J478" s="1" t="s">
        <v>37</v>
      </c>
      <c r="L478" t="s">
        <v>1418</v>
      </c>
    </row>
    <row r="479" spans="1:12" x14ac:dyDescent="0.25">
      <c r="A479" s="1" t="s">
        <v>723</v>
      </c>
      <c r="B479" t="s">
        <v>723</v>
      </c>
      <c r="C479" s="1" t="s">
        <v>724</v>
      </c>
      <c r="D479">
        <v>1</v>
      </c>
      <c r="E479">
        <v>1</v>
      </c>
      <c r="F479" t="s">
        <v>37</v>
      </c>
      <c r="G479" s="1" t="s">
        <v>36</v>
      </c>
      <c r="H479" t="s">
        <v>723</v>
      </c>
      <c r="I479">
        <v>1</v>
      </c>
      <c r="J479" s="1" t="s">
        <v>37</v>
      </c>
      <c r="L479" t="s">
        <v>1421</v>
      </c>
    </row>
    <row r="480" spans="1:12" x14ac:dyDescent="0.25">
      <c r="A480" s="1" t="s">
        <v>726</v>
      </c>
      <c r="B480" t="s">
        <v>726</v>
      </c>
      <c r="C480" s="1" t="s">
        <v>727</v>
      </c>
      <c r="D480">
        <v>1</v>
      </c>
      <c r="E480">
        <v>1</v>
      </c>
      <c r="F480" t="s">
        <v>37</v>
      </c>
      <c r="G480" s="1" t="s">
        <v>36</v>
      </c>
      <c r="H480" t="s">
        <v>726</v>
      </c>
      <c r="I480">
        <v>1</v>
      </c>
      <c r="J480" s="1" t="s">
        <v>37</v>
      </c>
      <c r="L480" t="s">
        <v>1424</v>
      </c>
    </row>
    <row r="481" spans="1:12" x14ac:dyDescent="0.25">
      <c r="A481" s="1" t="s">
        <v>729</v>
      </c>
      <c r="B481" t="s">
        <v>225</v>
      </c>
      <c r="C481" s="1" t="s">
        <v>226</v>
      </c>
      <c r="D481">
        <v>1</v>
      </c>
      <c r="E481">
        <v>1</v>
      </c>
      <c r="F481" t="s">
        <v>37</v>
      </c>
      <c r="G481" s="1" t="s">
        <v>67</v>
      </c>
      <c r="I481">
        <v>1</v>
      </c>
      <c r="J481" s="1" t="s">
        <v>37</v>
      </c>
      <c r="L481" t="s">
        <v>1427</v>
      </c>
    </row>
    <row r="482" spans="1:12" x14ac:dyDescent="0.25">
      <c r="A482" s="1" t="s">
        <v>731</v>
      </c>
      <c r="B482" t="s">
        <v>732</v>
      </c>
      <c r="C482" s="1" t="s">
        <v>733</v>
      </c>
      <c r="D482">
        <v>1</v>
      </c>
      <c r="E482">
        <v>1</v>
      </c>
      <c r="F482" t="s">
        <v>37</v>
      </c>
      <c r="G482" s="1" t="s">
        <v>67</v>
      </c>
      <c r="H482" t="s">
        <v>732</v>
      </c>
      <c r="I482">
        <v>1</v>
      </c>
      <c r="J482" s="1" t="s">
        <v>37</v>
      </c>
      <c r="L482" t="s">
        <v>1430</v>
      </c>
    </row>
    <row r="483" spans="1:12" x14ac:dyDescent="0.25">
      <c r="A483" s="1" t="s">
        <v>735</v>
      </c>
      <c r="B483" t="s">
        <v>736</v>
      </c>
      <c r="C483" s="1" t="s">
        <v>737</v>
      </c>
      <c r="D483">
        <v>1</v>
      </c>
      <c r="E483">
        <v>1</v>
      </c>
      <c r="F483" t="s">
        <v>37</v>
      </c>
      <c r="G483" s="1" t="s">
        <v>67</v>
      </c>
      <c r="I483">
        <v>1</v>
      </c>
      <c r="J483" s="1" t="s">
        <v>37</v>
      </c>
      <c r="L483" t="s">
        <v>1433</v>
      </c>
    </row>
    <row r="484" spans="1:12" x14ac:dyDescent="0.25">
      <c r="A484" s="1" t="s">
        <v>738</v>
      </c>
      <c r="B484" t="s">
        <v>739</v>
      </c>
      <c r="C484" s="1" t="s">
        <v>740</v>
      </c>
      <c r="D484">
        <v>1</v>
      </c>
      <c r="E484">
        <v>1</v>
      </c>
      <c r="F484" t="s">
        <v>37</v>
      </c>
      <c r="G484" s="1" t="s">
        <v>67</v>
      </c>
      <c r="H484" t="s">
        <v>739</v>
      </c>
      <c r="I484">
        <v>1</v>
      </c>
      <c r="J484" s="1" t="s">
        <v>37</v>
      </c>
      <c r="L484" t="s">
        <v>1436</v>
      </c>
    </row>
    <row r="485" spans="1:12" x14ac:dyDescent="0.25">
      <c r="A485" s="1" t="s">
        <v>742</v>
      </c>
      <c r="B485" t="s">
        <v>743</v>
      </c>
      <c r="C485" s="1" t="s">
        <v>744</v>
      </c>
      <c r="D485">
        <v>1</v>
      </c>
      <c r="E485">
        <v>1</v>
      </c>
      <c r="F485" t="s">
        <v>37</v>
      </c>
      <c r="G485" s="1" t="s">
        <v>67</v>
      </c>
      <c r="H485" t="s">
        <v>743</v>
      </c>
      <c r="I485">
        <v>1</v>
      </c>
      <c r="J485" s="1" t="s">
        <v>37</v>
      </c>
      <c r="L485" t="s">
        <v>1439</v>
      </c>
    </row>
    <row r="486" spans="1:12" x14ac:dyDescent="0.25">
      <c r="A486" s="1" t="s">
        <v>746</v>
      </c>
      <c r="B486" t="s">
        <v>252</v>
      </c>
      <c r="C486" s="1" t="s">
        <v>253</v>
      </c>
      <c r="D486">
        <v>1</v>
      </c>
      <c r="E486">
        <v>1</v>
      </c>
      <c r="F486" t="s">
        <v>37</v>
      </c>
      <c r="G486" s="1" t="s">
        <v>67</v>
      </c>
      <c r="I486">
        <v>1</v>
      </c>
      <c r="J486" s="1" t="s">
        <v>37</v>
      </c>
      <c r="L486" t="s">
        <v>1441</v>
      </c>
    </row>
    <row r="487" spans="1:12" x14ac:dyDescent="0.25">
      <c r="A487" s="1" t="s">
        <v>748</v>
      </c>
      <c r="B487" t="s">
        <v>34</v>
      </c>
      <c r="C487" s="1" t="s">
        <v>749</v>
      </c>
      <c r="D487">
        <v>1</v>
      </c>
      <c r="E487">
        <v>1</v>
      </c>
      <c r="F487" t="s">
        <v>37</v>
      </c>
      <c r="G487" s="1" t="s">
        <v>36</v>
      </c>
      <c r="H487" t="s">
        <v>34</v>
      </c>
      <c r="I487">
        <v>1</v>
      </c>
      <c r="J487" s="1" t="s">
        <v>37</v>
      </c>
      <c r="L487" t="s">
        <v>1443</v>
      </c>
    </row>
    <row r="488" spans="1:12" x14ac:dyDescent="0.25">
      <c r="A488" s="1" t="s">
        <v>751</v>
      </c>
      <c r="B488" t="s">
        <v>751</v>
      </c>
      <c r="C488" s="1" t="s">
        <v>3774</v>
      </c>
      <c r="D488">
        <v>1</v>
      </c>
      <c r="E488">
        <v>1</v>
      </c>
      <c r="F488" t="s">
        <v>37</v>
      </c>
      <c r="G488" s="1" t="s">
        <v>82</v>
      </c>
      <c r="H488" t="s">
        <v>751</v>
      </c>
      <c r="I488">
        <v>1</v>
      </c>
      <c r="J488" s="1" t="s">
        <v>37</v>
      </c>
      <c r="L488" t="s">
        <v>1447</v>
      </c>
    </row>
    <row r="489" spans="1:12" x14ac:dyDescent="0.25">
      <c r="A489" s="1" t="s">
        <v>77</v>
      </c>
      <c r="B489" t="s">
        <v>77</v>
      </c>
      <c r="C489" s="1" t="s">
        <v>3775</v>
      </c>
      <c r="D489">
        <v>1</v>
      </c>
      <c r="E489">
        <v>1</v>
      </c>
      <c r="F489" t="s">
        <v>37</v>
      </c>
      <c r="G489" s="1" t="s">
        <v>82</v>
      </c>
      <c r="H489" t="s">
        <v>77</v>
      </c>
      <c r="I489">
        <v>1</v>
      </c>
      <c r="J489" s="1" t="s">
        <v>37</v>
      </c>
      <c r="L489" t="s">
        <v>1452</v>
      </c>
    </row>
    <row r="490" spans="1:12" x14ac:dyDescent="0.25">
      <c r="A490" s="1" t="s">
        <v>3776</v>
      </c>
      <c r="B490" t="s">
        <v>3776</v>
      </c>
      <c r="C490" s="1" t="s">
        <v>3777</v>
      </c>
      <c r="D490">
        <v>1</v>
      </c>
      <c r="E490">
        <v>1</v>
      </c>
      <c r="F490" t="s">
        <v>37</v>
      </c>
      <c r="G490" s="1" t="s">
        <v>82</v>
      </c>
      <c r="H490" t="s">
        <v>3776</v>
      </c>
      <c r="I490">
        <v>1</v>
      </c>
      <c r="J490" s="1" t="s">
        <v>37</v>
      </c>
      <c r="L490" t="s">
        <v>1457</v>
      </c>
    </row>
    <row r="491" spans="1:12" x14ac:dyDescent="0.25">
      <c r="A491" s="1" t="s">
        <v>753</v>
      </c>
      <c r="C491" s="1" t="s">
        <v>755</v>
      </c>
      <c r="D491">
        <v>1</v>
      </c>
      <c r="E491">
        <v>1</v>
      </c>
      <c r="F491" t="s">
        <v>37</v>
      </c>
      <c r="G491" s="1" t="s">
        <v>82</v>
      </c>
      <c r="H491" t="s">
        <v>754</v>
      </c>
      <c r="I491">
        <v>1</v>
      </c>
      <c r="J491" s="1" t="s">
        <v>37</v>
      </c>
      <c r="L491" t="s">
        <v>1461</v>
      </c>
    </row>
    <row r="492" spans="1:12" x14ac:dyDescent="0.25">
      <c r="A492" s="1" t="s">
        <v>757</v>
      </c>
      <c r="B492" t="s">
        <v>757</v>
      </c>
      <c r="C492" s="1" t="s">
        <v>758</v>
      </c>
      <c r="D492">
        <v>1</v>
      </c>
      <c r="E492">
        <v>1</v>
      </c>
      <c r="F492" t="s">
        <v>37</v>
      </c>
      <c r="G492" s="1" t="s">
        <v>67</v>
      </c>
      <c r="H492" t="s">
        <v>757</v>
      </c>
      <c r="I492">
        <v>1</v>
      </c>
      <c r="J492" s="1" t="s">
        <v>37</v>
      </c>
      <c r="L492" t="s">
        <v>1465</v>
      </c>
    </row>
    <row r="493" spans="1:12" x14ac:dyDescent="0.25">
      <c r="A493" s="1" t="s">
        <v>760</v>
      </c>
      <c r="B493" t="s">
        <v>761</v>
      </c>
      <c r="C493" s="1" t="s">
        <v>762</v>
      </c>
      <c r="D493">
        <v>1</v>
      </c>
      <c r="E493">
        <v>1</v>
      </c>
      <c r="F493" t="s">
        <v>37</v>
      </c>
      <c r="G493" s="1" t="s">
        <v>67</v>
      </c>
      <c r="I493">
        <v>1</v>
      </c>
      <c r="J493" s="1" t="s">
        <v>37</v>
      </c>
      <c r="L493" t="s">
        <v>1469</v>
      </c>
    </row>
    <row r="494" spans="1:12" x14ac:dyDescent="0.25">
      <c r="A494" s="1" t="s">
        <v>4792</v>
      </c>
      <c r="B494" t="s">
        <v>4792</v>
      </c>
      <c r="C494" s="1" t="s">
        <v>4793</v>
      </c>
      <c r="D494">
        <v>1</v>
      </c>
      <c r="E494">
        <v>1</v>
      </c>
      <c r="F494" t="s">
        <v>37</v>
      </c>
      <c r="G494" s="1" t="s">
        <v>4770</v>
      </c>
      <c r="I494">
        <v>1</v>
      </c>
      <c r="J494" s="1" t="s">
        <v>37</v>
      </c>
      <c r="L494" t="s">
        <v>1473</v>
      </c>
    </row>
    <row r="495" spans="1:12" x14ac:dyDescent="0.25">
      <c r="A495" s="1" t="s">
        <v>4794</v>
      </c>
      <c r="B495" t="s">
        <v>4794</v>
      </c>
      <c r="C495" s="1" t="s">
        <v>4795</v>
      </c>
      <c r="D495">
        <v>1</v>
      </c>
      <c r="E495">
        <v>1</v>
      </c>
      <c r="F495" t="s">
        <v>37</v>
      </c>
      <c r="G495" s="1" t="s">
        <v>4770</v>
      </c>
      <c r="I495">
        <v>1</v>
      </c>
      <c r="J495" s="1" t="s">
        <v>37</v>
      </c>
      <c r="L495" t="s">
        <v>1476</v>
      </c>
    </row>
    <row r="496" spans="1:12" x14ac:dyDescent="0.25">
      <c r="A496" s="1" t="s">
        <v>764</v>
      </c>
      <c r="B496" t="s">
        <v>765</v>
      </c>
      <c r="C496" s="1" t="s">
        <v>766</v>
      </c>
      <c r="D496">
        <v>1</v>
      </c>
      <c r="E496">
        <v>1</v>
      </c>
      <c r="F496" t="s">
        <v>37</v>
      </c>
      <c r="G496" s="1" t="s">
        <v>67</v>
      </c>
      <c r="H496" t="s">
        <v>765</v>
      </c>
      <c r="I496">
        <v>1</v>
      </c>
      <c r="J496" s="1" t="s">
        <v>37</v>
      </c>
      <c r="L496" t="s">
        <v>1478</v>
      </c>
    </row>
    <row r="497" spans="1:12" x14ac:dyDescent="0.25">
      <c r="A497" s="1" t="s">
        <v>768</v>
      </c>
      <c r="B497">
        <v>64913</v>
      </c>
      <c r="C497" s="1" t="s">
        <v>769</v>
      </c>
      <c r="D497">
        <v>1</v>
      </c>
      <c r="E497">
        <v>1</v>
      </c>
      <c r="F497" t="s">
        <v>37</v>
      </c>
      <c r="G497" s="1" t="s">
        <v>36</v>
      </c>
      <c r="H497" t="s">
        <v>768</v>
      </c>
      <c r="I497">
        <v>1</v>
      </c>
      <c r="J497" s="1" t="s">
        <v>37</v>
      </c>
      <c r="L497" t="s">
        <v>1480</v>
      </c>
    </row>
    <row r="498" spans="1:12" x14ac:dyDescent="0.25">
      <c r="A498" s="1" t="s">
        <v>771</v>
      </c>
      <c r="B498" t="s">
        <v>771</v>
      </c>
      <c r="C498" s="1" t="s">
        <v>772</v>
      </c>
      <c r="D498">
        <v>1</v>
      </c>
      <c r="E498">
        <v>1</v>
      </c>
      <c r="F498" t="s">
        <v>37</v>
      </c>
      <c r="G498" s="1" t="s">
        <v>67</v>
      </c>
      <c r="H498" t="s">
        <v>771</v>
      </c>
      <c r="I498">
        <v>1</v>
      </c>
      <c r="J498" s="1" t="s">
        <v>87</v>
      </c>
      <c r="L498" t="s">
        <v>1482</v>
      </c>
    </row>
    <row r="499" spans="1:12" x14ac:dyDescent="0.25">
      <c r="A499" s="1" t="s">
        <v>774</v>
      </c>
      <c r="B499" t="s">
        <v>774</v>
      </c>
      <c r="C499" s="1" t="s">
        <v>775</v>
      </c>
      <c r="D499">
        <v>1</v>
      </c>
      <c r="E499">
        <v>1</v>
      </c>
      <c r="F499" t="s">
        <v>37</v>
      </c>
      <c r="G499" s="1" t="s">
        <v>67</v>
      </c>
      <c r="I499">
        <v>1</v>
      </c>
      <c r="J499" s="1" t="s">
        <v>87</v>
      </c>
      <c r="L499" t="s">
        <v>1485</v>
      </c>
    </row>
    <row r="500" spans="1:12" x14ac:dyDescent="0.25">
      <c r="A500" s="1" t="s">
        <v>777</v>
      </c>
      <c r="B500" t="s">
        <v>777</v>
      </c>
      <c r="C500" s="1" t="s">
        <v>778</v>
      </c>
      <c r="D500">
        <v>1</v>
      </c>
      <c r="E500">
        <v>1</v>
      </c>
      <c r="F500" t="s">
        <v>37</v>
      </c>
      <c r="G500" s="1" t="s">
        <v>67</v>
      </c>
      <c r="I500">
        <v>1</v>
      </c>
      <c r="J500" s="1" t="s">
        <v>87</v>
      </c>
      <c r="L500" t="s">
        <v>1488</v>
      </c>
    </row>
    <row r="501" spans="1:12" x14ac:dyDescent="0.25">
      <c r="A501" s="1" t="s">
        <v>3780</v>
      </c>
      <c r="B501" t="s">
        <v>3780</v>
      </c>
      <c r="C501" s="1" t="s">
        <v>3781</v>
      </c>
      <c r="D501">
        <v>1</v>
      </c>
      <c r="E501">
        <v>1</v>
      </c>
      <c r="F501" t="s">
        <v>37</v>
      </c>
      <c r="G501" s="1" t="s">
        <v>326</v>
      </c>
      <c r="H501" t="s">
        <v>3780</v>
      </c>
      <c r="I501">
        <v>1</v>
      </c>
      <c r="J501" s="1" t="s">
        <v>37</v>
      </c>
      <c r="L501" t="s">
        <v>1491</v>
      </c>
    </row>
    <row r="502" spans="1:12" x14ac:dyDescent="0.25">
      <c r="A502" s="1" t="s">
        <v>780</v>
      </c>
      <c r="B502" t="s">
        <v>781</v>
      </c>
      <c r="C502" s="1" t="s">
        <v>782</v>
      </c>
      <c r="D502">
        <v>1</v>
      </c>
      <c r="E502">
        <v>1</v>
      </c>
      <c r="F502" t="s">
        <v>37</v>
      </c>
      <c r="G502" s="1" t="s">
        <v>67</v>
      </c>
      <c r="H502" t="s">
        <v>783</v>
      </c>
      <c r="I502">
        <v>1</v>
      </c>
      <c r="J502" s="1" t="s">
        <v>37</v>
      </c>
      <c r="L502" t="s">
        <v>1494</v>
      </c>
    </row>
    <row r="503" spans="1:12" x14ac:dyDescent="0.25">
      <c r="A503" s="1" t="s">
        <v>785</v>
      </c>
      <c r="B503" t="s">
        <v>680</v>
      </c>
      <c r="C503" s="1" t="s">
        <v>681</v>
      </c>
      <c r="D503">
        <v>1</v>
      </c>
      <c r="E503">
        <v>1</v>
      </c>
      <c r="F503" t="s">
        <v>37</v>
      </c>
      <c r="G503" s="1" t="s">
        <v>67</v>
      </c>
      <c r="H503" t="s">
        <v>682</v>
      </c>
      <c r="I503">
        <v>1</v>
      </c>
      <c r="J503" s="1" t="s">
        <v>37</v>
      </c>
      <c r="L503" t="s">
        <v>1497</v>
      </c>
    </row>
    <row r="504" spans="1:12" x14ac:dyDescent="0.25">
      <c r="A504" s="1" t="s">
        <v>787</v>
      </c>
      <c r="B504" t="s">
        <v>787</v>
      </c>
      <c r="C504" s="1" t="s">
        <v>788</v>
      </c>
      <c r="D504">
        <v>1</v>
      </c>
      <c r="E504">
        <v>1</v>
      </c>
      <c r="F504" t="s">
        <v>37</v>
      </c>
      <c r="G504" s="1" t="s">
        <v>67</v>
      </c>
      <c r="H504" t="s">
        <v>787</v>
      </c>
      <c r="I504">
        <v>1</v>
      </c>
      <c r="J504" s="1" t="s">
        <v>37</v>
      </c>
      <c r="K504" t="s">
        <v>91</v>
      </c>
      <c r="L504" t="s">
        <v>1500</v>
      </c>
    </row>
    <row r="505" spans="1:12" x14ac:dyDescent="0.25">
      <c r="A505" s="1" t="s">
        <v>790</v>
      </c>
      <c r="B505" t="s">
        <v>790</v>
      </c>
      <c r="C505" s="1" t="s">
        <v>791</v>
      </c>
      <c r="D505">
        <v>1</v>
      </c>
      <c r="E505">
        <v>1</v>
      </c>
      <c r="F505" t="s">
        <v>37</v>
      </c>
      <c r="G505" s="1" t="s">
        <v>67</v>
      </c>
      <c r="H505" t="s">
        <v>792</v>
      </c>
      <c r="I505">
        <v>1</v>
      </c>
      <c r="J505" s="1" t="s">
        <v>87</v>
      </c>
      <c r="L505" t="s">
        <v>1503</v>
      </c>
    </row>
    <row r="506" spans="1:12" x14ac:dyDescent="0.25">
      <c r="A506" s="1" t="s">
        <v>794</v>
      </c>
      <c r="B506" t="s">
        <v>794</v>
      </c>
      <c r="C506" s="1" t="s">
        <v>795</v>
      </c>
      <c r="D506">
        <v>1</v>
      </c>
      <c r="E506">
        <v>1</v>
      </c>
      <c r="F506" t="s">
        <v>37</v>
      </c>
      <c r="G506" s="1" t="s">
        <v>374</v>
      </c>
      <c r="I506">
        <v>1</v>
      </c>
      <c r="J506" s="1" t="s">
        <v>87</v>
      </c>
      <c r="L506" t="s">
        <v>1506</v>
      </c>
    </row>
    <row r="507" spans="1:12" x14ac:dyDescent="0.25">
      <c r="A507" s="1" t="s">
        <v>797</v>
      </c>
      <c r="B507" t="s">
        <v>797</v>
      </c>
      <c r="C507" s="1" t="s">
        <v>798</v>
      </c>
      <c r="D507">
        <v>1</v>
      </c>
      <c r="E507">
        <v>1</v>
      </c>
      <c r="F507" t="s">
        <v>37</v>
      </c>
      <c r="G507" s="1" t="s">
        <v>67</v>
      </c>
      <c r="I507">
        <v>1</v>
      </c>
      <c r="J507" s="1" t="s">
        <v>37</v>
      </c>
      <c r="L507" t="s">
        <v>1509</v>
      </c>
    </row>
    <row r="508" spans="1:12" x14ac:dyDescent="0.25">
      <c r="A508" s="1" t="s">
        <v>799</v>
      </c>
      <c r="B508">
        <v>6739466</v>
      </c>
      <c r="C508" s="1" t="s">
        <v>800</v>
      </c>
      <c r="D508">
        <v>1</v>
      </c>
      <c r="E508">
        <v>1</v>
      </c>
      <c r="F508" t="s">
        <v>37</v>
      </c>
      <c r="G508" s="1" t="s">
        <v>67</v>
      </c>
      <c r="I508">
        <v>1</v>
      </c>
      <c r="J508" s="1" t="s">
        <v>37</v>
      </c>
      <c r="L508" t="s">
        <v>5397</v>
      </c>
    </row>
    <row r="509" spans="1:12" x14ac:dyDescent="0.25">
      <c r="A509" s="1" t="s">
        <v>801</v>
      </c>
      <c r="B509">
        <v>6739467</v>
      </c>
      <c r="C509" s="1" t="s">
        <v>802</v>
      </c>
      <c r="D509">
        <v>1</v>
      </c>
      <c r="E509">
        <v>1</v>
      </c>
      <c r="F509" t="s">
        <v>37</v>
      </c>
      <c r="G509" s="1" t="s">
        <v>67</v>
      </c>
      <c r="I509">
        <v>1</v>
      </c>
      <c r="J509" s="1" t="s">
        <v>37</v>
      </c>
      <c r="L509" t="s">
        <v>1514</v>
      </c>
    </row>
    <row r="510" spans="1:12" x14ac:dyDescent="0.25">
      <c r="A510" s="1" t="s">
        <v>804</v>
      </c>
      <c r="B510">
        <v>6739529</v>
      </c>
      <c r="C510" s="1" t="s">
        <v>805</v>
      </c>
      <c r="D510">
        <v>1</v>
      </c>
      <c r="E510">
        <v>1</v>
      </c>
      <c r="F510" t="s">
        <v>37</v>
      </c>
      <c r="G510" s="1" t="s">
        <v>67</v>
      </c>
      <c r="H510" t="s">
        <v>804</v>
      </c>
      <c r="I510">
        <v>1</v>
      </c>
      <c r="J510" s="1" t="s">
        <v>37</v>
      </c>
      <c r="L510" t="s">
        <v>1517</v>
      </c>
    </row>
    <row r="511" spans="1:12" x14ac:dyDescent="0.25">
      <c r="A511" s="1" t="s">
        <v>807</v>
      </c>
      <c r="B511" t="s">
        <v>807</v>
      </c>
      <c r="C511" s="1" t="s">
        <v>808</v>
      </c>
      <c r="D511">
        <v>1</v>
      </c>
      <c r="E511">
        <v>1</v>
      </c>
      <c r="F511" t="s">
        <v>37</v>
      </c>
      <c r="G511" s="1" t="s">
        <v>67</v>
      </c>
      <c r="H511" t="s">
        <v>807</v>
      </c>
      <c r="I511">
        <v>1</v>
      </c>
      <c r="J511" s="1" t="s">
        <v>37</v>
      </c>
      <c r="K511" t="s">
        <v>91</v>
      </c>
      <c r="L511" t="s">
        <v>1521</v>
      </c>
    </row>
    <row r="512" spans="1:12" x14ac:dyDescent="0.25">
      <c r="A512" s="1" t="s">
        <v>761</v>
      </c>
      <c r="B512" t="s">
        <v>761</v>
      </c>
      <c r="C512" s="1" t="s">
        <v>810</v>
      </c>
      <c r="D512">
        <v>1</v>
      </c>
      <c r="E512">
        <v>1</v>
      </c>
      <c r="F512" t="s">
        <v>37</v>
      </c>
      <c r="G512" s="1" t="s">
        <v>326</v>
      </c>
      <c r="I512">
        <v>1</v>
      </c>
      <c r="J512" s="1" t="s">
        <v>37</v>
      </c>
      <c r="L512" t="s">
        <v>1469</v>
      </c>
    </row>
    <row r="513" spans="1:12" x14ac:dyDescent="0.25">
      <c r="A513" s="1" t="s">
        <v>811</v>
      </c>
      <c r="B513" t="s">
        <v>811</v>
      </c>
      <c r="C513" s="1"/>
      <c r="D513">
        <v>0</v>
      </c>
      <c r="E513">
        <v>0</v>
      </c>
      <c r="F513" t="s">
        <v>37</v>
      </c>
      <c r="G513" s="1" t="s">
        <v>67</v>
      </c>
      <c r="I513">
        <v>0</v>
      </c>
      <c r="J513" s="1" t="s">
        <v>37</v>
      </c>
      <c r="L513" t="s">
        <v>1527</v>
      </c>
    </row>
    <row r="514" spans="1:12" x14ac:dyDescent="0.25">
      <c r="A514" s="1" t="s">
        <v>813</v>
      </c>
      <c r="C514" s="1" t="s">
        <v>43</v>
      </c>
      <c r="D514">
        <v>0</v>
      </c>
      <c r="E514">
        <v>0</v>
      </c>
      <c r="F514" t="s">
        <v>37</v>
      </c>
      <c r="G514" s="1" t="s">
        <v>474</v>
      </c>
      <c r="I514">
        <v>0</v>
      </c>
      <c r="J514" s="1" t="s">
        <v>37</v>
      </c>
      <c r="L514" t="s">
        <v>1530</v>
      </c>
    </row>
    <row r="515" spans="1:12" x14ac:dyDescent="0.25">
      <c r="A515" s="1" t="s">
        <v>815</v>
      </c>
      <c r="B515" t="s">
        <v>815</v>
      </c>
      <c r="C515" s="1" t="s">
        <v>816</v>
      </c>
      <c r="D515">
        <v>1</v>
      </c>
      <c r="E515">
        <v>1</v>
      </c>
      <c r="F515" t="s">
        <v>37</v>
      </c>
      <c r="G515" s="1" t="s">
        <v>67</v>
      </c>
      <c r="I515">
        <v>1</v>
      </c>
      <c r="J515" s="1" t="s">
        <v>37</v>
      </c>
      <c r="K515" t="s">
        <v>91</v>
      </c>
      <c r="L515" t="s">
        <v>1532</v>
      </c>
    </row>
    <row r="516" spans="1:12" x14ac:dyDescent="0.25">
      <c r="A516" s="1" t="s">
        <v>3785</v>
      </c>
      <c r="B516" t="s">
        <v>3785</v>
      </c>
      <c r="C516" s="1" t="s">
        <v>3786</v>
      </c>
      <c r="D516">
        <v>1</v>
      </c>
      <c r="E516">
        <v>1</v>
      </c>
      <c r="F516" t="s">
        <v>37</v>
      </c>
      <c r="G516" s="1" t="s">
        <v>67</v>
      </c>
      <c r="H516" t="s">
        <v>3787</v>
      </c>
      <c r="I516">
        <v>1</v>
      </c>
      <c r="J516" s="1" t="s">
        <v>87</v>
      </c>
      <c r="L516" t="s">
        <v>1535</v>
      </c>
    </row>
    <row r="517" spans="1:12" x14ac:dyDescent="0.25">
      <c r="A517" s="1" t="s">
        <v>818</v>
      </c>
      <c r="B517" t="s">
        <v>818</v>
      </c>
      <c r="C517" s="1" t="s">
        <v>819</v>
      </c>
      <c r="D517">
        <v>1</v>
      </c>
      <c r="E517">
        <v>1</v>
      </c>
      <c r="F517" t="s">
        <v>37</v>
      </c>
      <c r="G517" s="1" t="s">
        <v>326</v>
      </c>
      <c r="I517">
        <v>1</v>
      </c>
      <c r="J517" s="1" t="s">
        <v>37</v>
      </c>
      <c r="L517" t="s">
        <v>5398</v>
      </c>
    </row>
    <row r="518" spans="1:12" x14ac:dyDescent="0.25">
      <c r="A518" s="1" t="s">
        <v>821</v>
      </c>
      <c r="B518" t="s">
        <v>822</v>
      </c>
      <c r="C518" s="1" t="s">
        <v>823</v>
      </c>
      <c r="D518">
        <v>1</v>
      </c>
      <c r="E518">
        <v>1</v>
      </c>
      <c r="F518" t="s">
        <v>37</v>
      </c>
      <c r="G518" s="1" t="s">
        <v>113</v>
      </c>
      <c r="H518" t="s">
        <v>822</v>
      </c>
      <c r="I518">
        <v>1</v>
      </c>
      <c r="J518" s="1" t="s">
        <v>37</v>
      </c>
      <c r="L518" t="s">
        <v>1541</v>
      </c>
    </row>
    <row r="519" spans="1:12" x14ac:dyDescent="0.25">
      <c r="A519" s="1" t="s">
        <v>825</v>
      </c>
      <c r="B519" t="s">
        <v>822</v>
      </c>
      <c r="C519" s="1" t="s">
        <v>823</v>
      </c>
      <c r="D519">
        <v>1</v>
      </c>
      <c r="E519">
        <v>1</v>
      </c>
      <c r="F519" t="s">
        <v>37</v>
      </c>
      <c r="G519" s="1" t="s">
        <v>113</v>
      </c>
      <c r="H519" t="s">
        <v>822</v>
      </c>
      <c r="I519">
        <v>1</v>
      </c>
      <c r="J519" s="1" t="s">
        <v>37</v>
      </c>
      <c r="L519" t="s">
        <v>1544</v>
      </c>
    </row>
    <row r="520" spans="1:12" x14ac:dyDescent="0.25">
      <c r="A520" s="1" t="s">
        <v>827</v>
      </c>
      <c r="B520" t="s">
        <v>822</v>
      </c>
      <c r="C520" s="1" t="s">
        <v>823</v>
      </c>
      <c r="D520">
        <v>1</v>
      </c>
      <c r="E520">
        <v>1</v>
      </c>
      <c r="F520" t="s">
        <v>37</v>
      </c>
      <c r="G520" s="1" t="s">
        <v>113</v>
      </c>
      <c r="H520" t="s">
        <v>822</v>
      </c>
      <c r="I520">
        <v>1</v>
      </c>
      <c r="J520" s="1" t="s">
        <v>37</v>
      </c>
      <c r="L520" t="s">
        <v>1547</v>
      </c>
    </row>
    <row r="521" spans="1:12" x14ac:dyDescent="0.25">
      <c r="A521" s="1" t="s">
        <v>822</v>
      </c>
      <c r="B521" t="s">
        <v>822</v>
      </c>
      <c r="C521" s="1" t="s">
        <v>823</v>
      </c>
      <c r="D521">
        <v>1</v>
      </c>
      <c r="E521">
        <v>1</v>
      </c>
      <c r="F521" t="s">
        <v>37</v>
      </c>
      <c r="G521" s="1" t="s">
        <v>113</v>
      </c>
      <c r="H521" t="s">
        <v>822</v>
      </c>
      <c r="I521">
        <v>1</v>
      </c>
      <c r="J521" s="1" t="s">
        <v>37</v>
      </c>
      <c r="L521" t="s">
        <v>1541</v>
      </c>
    </row>
    <row r="522" spans="1:12" x14ac:dyDescent="0.25">
      <c r="A522" s="1" t="s">
        <v>829</v>
      </c>
      <c r="B522" t="s">
        <v>822</v>
      </c>
      <c r="C522" s="1" t="s">
        <v>823</v>
      </c>
      <c r="D522">
        <v>1</v>
      </c>
      <c r="E522">
        <v>1</v>
      </c>
      <c r="F522" t="s">
        <v>37</v>
      </c>
      <c r="G522" s="1" t="s">
        <v>113</v>
      </c>
      <c r="H522" t="s">
        <v>822</v>
      </c>
      <c r="I522">
        <v>1</v>
      </c>
      <c r="J522" s="1" t="s">
        <v>37</v>
      </c>
      <c r="L522" t="s">
        <v>1553</v>
      </c>
    </row>
    <row r="523" spans="1:12" x14ac:dyDescent="0.25">
      <c r="A523" s="1" t="s">
        <v>831</v>
      </c>
      <c r="B523" t="s">
        <v>831</v>
      </c>
      <c r="C523" s="1" t="s">
        <v>832</v>
      </c>
      <c r="D523">
        <v>1</v>
      </c>
      <c r="E523">
        <v>1</v>
      </c>
      <c r="F523" t="s">
        <v>37</v>
      </c>
      <c r="G523" s="1" t="s">
        <v>67</v>
      </c>
      <c r="H523" t="s">
        <v>831</v>
      </c>
      <c r="I523">
        <v>1</v>
      </c>
      <c r="J523" s="1" t="s">
        <v>37</v>
      </c>
      <c r="L523" t="s">
        <v>1557</v>
      </c>
    </row>
    <row r="524" spans="1:12" x14ac:dyDescent="0.25">
      <c r="A524" s="1" t="s">
        <v>834</v>
      </c>
      <c r="B524" t="s">
        <v>835</v>
      </c>
      <c r="C524" s="1" t="s">
        <v>836</v>
      </c>
      <c r="D524">
        <v>1</v>
      </c>
      <c r="E524">
        <v>1</v>
      </c>
      <c r="F524" t="s">
        <v>37</v>
      </c>
      <c r="G524" s="1" t="s">
        <v>67</v>
      </c>
      <c r="H524" t="s">
        <v>835</v>
      </c>
      <c r="I524">
        <v>1</v>
      </c>
      <c r="J524" s="1" t="s">
        <v>87</v>
      </c>
      <c r="L524" t="s">
        <v>1561</v>
      </c>
    </row>
    <row r="525" spans="1:12" x14ac:dyDescent="0.25">
      <c r="A525" s="1" t="s">
        <v>838</v>
      </c>
      <c r="B525" t="s">
        <v>838</v>
      </c>
      <c r="C525" s="1" t="s">
        <v>839</v>
      </c>
      <c r="D525">
        <v>1</v>
      </c>
      <c r="E525">
        <v>1</v>
      </c>
      <c r="F525" t="s">
        <v>37</v>
      </c>
      <c r="G525" s="1" t="s">
        <v>67</v>
      </c>
      <c r="H525" t="s">
        <v>838</v>
      </c>
      <c r="I525">
        <v>1</v>
      </c>
      <c r="J525" s="1" t="s">
        <v>87</v>
      </c>
      <c r="L525" t="s">
        <v>1563</v>
      </c>
    </row>
    <row r="526" spans="1:12" x14ac:dyDescent="0.25">
      <c r="A526" s="1" t="s">
        <v>841</v>
      </c>
      <c r="B526" t="s">
        <v>841</v>
      </c>
      <c r="C526" s="1" t="s">
        <v>842</v>
      </c>
      <c r="D526">
        <v>1</v>
      </c>
      <c r="E526">
        <v>1</v>
      </c>
      <c r="F526" t="s">
        <v>37</v>
      </c>
      <c r="G526" s="1" t="s">
        <v>113</v>
      </c>
      <c r="I526">
        <v>1</v>
      </c>
      <c r="J526" s="1" t="s">
        <v>87</v>
      </c>
      <c r="L526" t="s">
        <v>1565</v>
      </c>
    </row>
    <row r="527" spans="1:12" x14ac:dyDescent="0.25">
      <c r="A527" s="1" t="s">
        <v>844</v>
      </c>
      <c r="B527" t="s">
        <v>845</v>
      </c>
      <c r="C527" s="1" t="s">
        <v>846</v>
      </c>
      <c r="D527">
        <v>1</v>
      </c>
      <c r="E527">
        <v>1</v>
      </c>
      <c r="F527" t="s">
        <v>37</v>
      </c>
      <c r="G527" s="1" t="s">
        <v>113</v>
      </c>
      <c r="I527">
        <v>1</v>
      </c>
      <c r="J527" s="1" t="s">
        <v>87</v>
      </c>
      <c r="L527" t="s">
        <v>1567</v>
      </c>
    </row>
    <row r="528" spans="1:12" x14ac:dyDescent="0.25">
      <c r="A528" s="1" t="s">
        <v>848</v>
      </c>
      <c r="B528" t="s">
        <v>848</v>
      </c>
      <c r="C528" s="1" t="s">
        <v>849</v>
      </c>
      <c r="D528">
        <v>1</v>
      </c>
      <c r="E528">
        <v>1</v>
      </c>
      <c r="F528" t="s">
        <v>37</v>
      </c>
      <c r="G528" s="1" t="s">
        <v>113</v>
      </c>
      <c r="I528">
        <v>1</v>
      </c>
      <c r="J528" s="1" t="s">
        <v>87</v>
      </c>
      <c r="L528" t="s">
        <v>1569</v>
      </c>
    </row>
    <row r="529" spans="1:12" x14ac:dyDescent="0.25">
      <c r="A529" s="1" t="s">
        <v>851</v>
      </c>
      <c r="B529" t="s">
        <v>851</v>
      </c>
      <c r="C529" s="1" t="s">
        <v>852</v>
      </c>
      <c r="D529">
        <v>1</v>
      </c>
      <c r="E529">
        <v>1</v>
      </c>
      <c r="F529" t="s">
        <v>37</v>
      </c>
      <c r="G529" s="1" t="s">
        <v>67</v>
      </c>
      <c r="H529" t="s">
        <v>851</v>
      </c>
      <c r="I529">
        <v>1</v>
      </c>
      <c r="J529" s="1" t="s">
        <v>37</v>
      </c>
      <c r="L529" t="s">
        <v>1571</v>
      </c>
    </row>
    <row r="530" spans="1:12" x14ac:dyDescent="0.25">
      <c r="A530" s="1" t="s">
        <v>854</v>
      </c>
      <c r="B530" t="s">
        <v>854</v>
      </c>
      <c r="C530" s="1" t="s">
        <v>855</v>
      </c>
      <c r="D530">
        <v>1</v>
      </c>
      <c r="E530">
        <v>1</v>
      </c>
      <c r="F530" t="s">
        <v>37</v>
      </c>
      <c r="G530" s="1" t="s">
        <v>113</v>
      </c>
      <c r="I530">
        <v>1</v>
      </c>
      <c r="J530" s="1" t="s">
        <v>87</v>
      </c>
      <c r="L530" t="s">
        <v>1573</v>
      </c>
    </row>
    <row r="531" spans="1:12" x14ac:dyDescent="0.25">
      <c r="A531" s="1" t="s">
        <v>856</v>
      </c>
      <c r="B531" t="s">
        <v>857</v>
      </c>
      <c r="C531" s="1" t="s">
        <v>858</v>
      </c>
      <c r="D531">
        <v>1</v>
      </c>
      <c r="E531">
        <v>1</v>
      </c>
      <c r="F531" t="s">
        <v>37</v>
      </c>
      <c r="G531" s="1" t="s">
        <v>67</v>
      </c>
      <c r="H531" t="s">
        <v>856</v>
      </c>
      <c r="I531">
        <v>1</v>
      </c>
      <c r="J531" s="1" t="s">
        <v>87</v>
      </c>
      <c r="L531" t="s">
        <v>1575</v>
      </c>
    </row>
    <row r="532" spans="1:12" x14ac:dyDescent="0.25">
      <c r="A532" s="1" t="s">
        <v>860</v>
      </c>
      <c r="B532" t="s">
        <v>861</v>
      </c>
      <c r="C532" s="1" t="s">
        <v>862</v>
      </c>
      <c r="D532">
        <v>1</v>
      </c>
      <c r="E532">
        <v>1</v>
      </c>
      <c r="F532" t="s">
        <v>37</v>
      </c>
      <c r="G532" s="1" t="s">
        <v>67</v>
      </c>
      <c r="H532" t="s">
        <v>861</v>
      </c>
      <c r="I532">
        <v>1</v>
      </c>
      <c r="J532" s="1" t="s">
        <v>87</v>
      </c>
      <c r="L532" t="s">
        <v>4261</v>
      </c>
    </row>
    <row r="533" spans="1:12" x14ac:dyDescent="0.25">
      <c r="A533" s="1" t="s">
        <v>864</v>
      </c>
      <c r="B533" t="s">
        <v>864</v>
      </c>
      <c r="C533" s="1" t="s">
        <v>865</v>
      </c>
      <c r="D533">
        <v>1</v>
      </c>
      <c r="E533">
        <v>1</v>
      </c>
      <c r="F533" t="s">
        <v>37</v>
      </c>
      <c r="G533" s="1" t="s">
        <v>113</v>
      </c>
      <c r="I533">
        <v>1</v>
      </c>
      <c r="J533" s="1" t="s">
        <v>87</v>
      </c>
      <c r="L533" t="s">
        <v>1578</v>
      </c>
    </row>
    <row r="534" spans="1:12" x14ac:dyDescent="0.25">
      <c r="A534" s="1" t="s">
        <v>867</v>
      </c>
      <c r="B534" t="s">
        <v>868</v>
      </c>
      <c r="C534" s="1" t="s">
        <v>869</v>
      </c>
      <c r="D534">
        <v>1</v>
      </c>
      <c r="E534">
        <v>1</v>
      </c>
      <c r="F534" t="s">
        <v>37</v>
      </c>
      <c r="G534" s="1" t="s">
        <v>113</v>
      </c>
      <c r="H534" t="s">
        <v>868</v>
      </c>
      <c r="I534">
        <v>1</v>
      </c>
      <c r="J534" s="1" t="s">
        <v>37</v>
      </c>
      <c r="L534" t="s">
        <v>1580</v>
      </c>
    </row>
    <row r="535" spans="1:12" x14ac:dyDescent="0.25">
      <c r="A535" s="1" t="s">
        <v>870</v>
      </c>
      <c r="B535" t="s">
        <v>870</v>
      </c>
      <c r="C535" s="1" t="s">
        <v>871</v>
      </c>
      <c r="D535">
        <v>1</v>
      </c>
      <c r="E535">
        <v>1</v>
      </c>
      <c r="F535" t="s">
        <v>37</v>
      </c>
      <c r="G535" s="1" t="s">
        <v>113</v>
      </c>
      <c r="H535" t="s">
        <v>870</v>
      </c>
      <c r="I535">
        <v>1</v>
      </c>
      <c r="J535" s="1" t="s">
        <v>37</v>
      </c>
      <c r="L535" t="s">
        <v>1582</v>
      </c>
    </row>
    <row r="536" spans="1:12" x14ac:dyDescent="0.25">
      <c r="A536" s="1" t="s">
        <v>872</v>
      </c>
      <c r="B536" t="s">
        <v>872</v>
      </c>
      <c r="C536" s="1" t="s">
        <v>873</v>
      </c>
      <c r="D536">
        <v>1</v>
      </c>
      <c r="E536">
        <v>1</v>
      </c>
      <c r="F536" t="s">
        <v>37</v>
      </c>
      <c r="G536" s="1" t="s">
        <v>874</v>
      </c>
      <c r="I536">
        <v>1</v>
      </c>
      <c r="J536" s="1" t="s">
        <v>87</v>
      </c>
      <c r="L536" t="s">
        <v>1584</v>
      </c>
    </row>
    <row r="537" spans="1:12" x14ac:dyDescent="0.25">
      <c r="A537" s="1" t="s">
        <v>876</v>
      </c>
      <c r="B537" t="s">
        <v>876</v>
      </c>
      <c r="C537" s="1" t="s">
        <v>877</v>
      </c>
      <c r="D537">
        <v>1</v>
      </c>
      <c r="E537">
        <v>1</v>
      </c>
      <c r="F537" t="s">
        <v>37</v>
      </c>
      <c r="G537" s="1" t="s">
        <v>113</v>
      </c>
      <c r="I537">
        <v>1</v>
      </c>
      <c r="J537" s="1" t="s">
        <v>87</v>
      </c>
      <c r="L537" t="s">
        <v>4262</v>
      </c>
    </row>
    <row r="538" spans="1:12" x14ac:dyDescent="0.25">
      <c r="A538" s="1" t="s">
        <v>879</v>
      </c>
      <c r="B538" t="s">
        <v>879</v>
      </c>
      <c r="C538" s="1" t="s">
        <v>880</v>
      </c>
      <c r="D538">
        <v>1</v>
      </c>
      <c r="E538">
        <v>1</v>
      </c>
      <c r="F538" t="s">
        <v>37</v>
      </c>
      <c r="G538" s="1" t="s">
        <v>113</v>
      </c>
      <c r="H538" t="s">
        <v>879</v>
      </c>
      <c r="I538">
        <v>1</v>
      </c>
      <c r="J538" s="1" t="s">
        <v>87</v>
      </c>
      <c r="L538" t="s">
        <v>1587</v>
      </c>
    </row>
    <row r="539" spans="1:12" x14ac:dyDescent="0.25">
      <c r="A539" s="1" t="s">
        <v>5364</v>
      </c>
      <c r="B539" t="s">
        <v>5364</v>
      </c>
      <c r="C539" s="1" t="s">
        <v>5365</v>
      </c>
      <c r="D539">
        <v>1</v>
      </c>
      <c r="E539">
        <v>1</v>
      </c>
      <c r="G539" s="1" t="s">
        <v>113</v>
      </c>
      <c r="H539" t="s">
        <v>5364</v>
      </c>
      <c r="I539">
        <v>1</v>
      </c>
      <c r="J539" s="1" t="s">
        <v>87</v>
      </c>
      <c r="L539" t="s">
        <v>1589</v>
      </c>
    </row>
    <row r="540" spans="1:12" x14ac:dyDescent="0.25">
      <c r="A540" s="1" t="s">
        <v>882</v>
      </c>
      <c r="B540" t="s">
        <v>882</v>
      </c>
      <c r="C540" s="1" t="s">
        <v>883</v>
      </c>
      <c r="D540">
        <v>1</v>
      </c>
      <c r="E540">
        <v>1</v>
      </c>
      <c r="F540" t="s">
        <v>37</v>
      </c>
      <c r="G540" s="1" t="s">
        <v>874</v>
      </c>
      <c r="I540">
        <v>1</v>
      </c>
      <c r="J540" s="1" t="s">
        <v>37</v>
      </c>
      <c r="L540" t="s">
        <v>1591</v>
      </c>
    </row>
    <row r="541" spans="1:12" x14ac:dyDescent="0.25">
      <c r="A541" s="1" t="s">
        <v>885</v>
      </c>
      <c r="B541" t="s">
        <v>886</v>
      </c>
      <c r="C541" s="1" t="s">
        <v>887</v>
      </c>
      <c r="D541">
        <v>1</v>
      </c>
      <c r="E541">
        <v>1</v>
      </c>
      <c r="F541" t="s">
        <v>37</v>
      </c>
      <c r="G541" s="1" t="s">
        <v>67</v>
      </c>
      <c r="H541" t="s">
        <v>885</v>
      </c>
      <c r="I541">
        <v>1</v>
      </c>
      <c r="J541" s="1" t="s">
        <v>87</v>
      </c>
      <c r="L541" t="s">
        <v>1593</v>
      </c>
    </row>
    <row r="542" spans="1:12" x14ac:dyDescent="0.25">
      <c r="A542" s="1" t="s">
        <v>889</v>
      </c>
      <c r="B542" t="s">
        <v>890</v>
      </c>
      <c r="C542" s="1" t="s">
        <v>891</v>
      </c>
      <c r="D542">
        <v>1</v>
      </c>
      <c r="E542">
        <v>1</v>
      </c>
      <c r="F542" t="s">
        <v>37</v>
      </c>
      <c r="G542" s="1" t="s">
        <v>67</v>
      </c>
      <c r="H542" t="s">
        <v>890</v>
      </c>
      <c r="I542">
        <v>1</v>
      </c>
      <c r="J542" s="1" t="s">
        <v>87</v>
      </c>
      <c r="L542" t="s">
        <v>1595</v>
      </c>
    </row>
    <row r="543" spans="1:12" x14ac:dyDescent="0.25">
      <c r="A543" s="1" t="s">
        <v>893</v>
      </c>
      <c r="B543" t="s">
        <v>893</v>
      </c>
      <c r="C543" s="1" t="s">
        <v>894</v>
      </c>
      <c r="D543">
        <v>1</v>
      </c>
      <c r="E543">
        <v>1</v>
      </c>
      <c r="F543" t="s">
        <v>37</v>
      </c>
      <c r="G543" s="1" t="s">
        <v>113</v>
      </c>
      <c r="I543">
        <v>1</v>
      </c>
      <c r="J543" s="1" t="s">
        <v>87</v>
      </c>
      <c r="L543" t="s">
        <v>1597</v>
      </c>
    </row>
    <row r="544" spans="1:12" x14ac:dyDescent="0.25">
      <c r="A544" s="1" t="s">
        <v>895</v>
      </c>
      <c r="B544" t="s">
        <v>895</v>
      </c>
      <c r="C544" s="1" t="s">
        <v>896</v>
      </c>
      <c r="D544">
        <v>1</v>
      </c>
      <c r="E544">
        <v>1</v>
      </c>
      <c r="F544" t="s">
        <v>37</v>
      </c>
      <c r="G544" s="1" t="s">
        <v>67</v>
      </c>
      <c r="H544" t="s">
        <v>895</v>
      </c>
      <c r="I544">
        <v>1</v>
      </c>
      <c r="J544" s="1" t="s">
        <v>87</v>
      </c>
      <c r="L544" t="s">
        <v>1599</v>
      </c>
    </row>
    <row r="545" spans="1:12" x14ac:dyDescent="0.25">
      <c r="A545" s="1" t="s">
        <v>898</v>
      </c>
      <c r="B545" t="s">
        <v>898</v>
      </c>
      <c r="C545" s="1" t="s">
        <v>899</v>
      </c>
      <c r="D545">
        <v>1</v>
      </c>
      <c r="E545">
        <v>1</v>
      </c>
      <c r="F545" t="s">
        <v>37</v>
      </c>
      <c r="G545" s="1" t="s">
        <v>36</v>
      </c>
      <c r="H545" t="s">
        <v>898</v>
      </c>
      <c r="I545">
        <v>1</v>
      </c>
      <c r="J545" s="1" t="s">
        <v>37</v>
      </c>
      <c r="L545" t="s">
        <v>1601</v>
      </c>
    </row>
    <row r="546" spans="1:12" x14ac:dyDescent="0.25">
      <c r="A546" s="1" t="s">
        <v>901</v>
      </c>
      <c r="B546" t="s">
        <v>781</v>
      </c>
      <c r="C546" s="1" t="s">
        <v>782</v>
      </c>
      <c r="D546">
        <v>1</v>
      </c>
      <c r="E546">
        <v>1</v>
      </c>
      <c r="F546" t="s">
        <v>37</v>
      </c>
      <c r="G546" s="1" t="s">
        <v>67</v>
      </c>
      <c r="H546" t="s">
        <v>783</v>
      </c>
      <c r="I546">
        <v>1</v>
      </c>
      <c r="J546" s="1" t="s">
        <v>37</v>
      </c>
      <c r="L546" t="s">
        <v>1603</v>
      </c>
    </row>
    <row r="547" spans="1:12" x14ac:dyDescent="0.25">
      <c r="A547" s="1" t="s">
        <v>903</v>
      </c>
      <c r="B547" t="s">
        <v>903</v>
      </c>
      <c r="C547" s="1" t="s">
        <v>904</v>
      </c>
      <c r="D547">
        <v>1</v>
      </c>
      <c r="E547">
        <v>1</v>
      </c>
      <c r="F547" t="s">
        <v>37</v>
      </c>
      <c r="G547" s="1" t="s">
        <v>874</v>
      </c>
      <c r="I547">
        <v>1</v>
      </c>
      <c r="J547" s="1" t="s">
        <v>87</v>
      </c>
      <c r="L547" t="s">
        <v>1605</v>
      </c>
    </row>
    <row r="548" spans="1:12" x14ac:dyDescent="0.25">
      <c r="A548" s="1" t="s">
        <v>906</v>
      </c>
      <c r="B548" t="s">
        <v>906</v>
      </c>
      <c r="C548" s="1" t="s">
        <v>907</v>
      </c>
      <c r="D548">
        <v>1</v>
      </c>
      <c r="E548">
        <v>1</v>
      </c>
      <c r="F548" t="s">
        <v>37</v>
      </c>
      <c r="G548" s="1" t="s">
        <v>67</v>
      </c>
      <c r="I548">
        <v>1</v>
      </c>
      <c r="J548" s="1" t="s">
        <v>87</v>
      </c>
      <c r="L548" t="s">
        <v>1607</v>
      </c>
    </row>
    <row r="549" spans="1:12" x14ac:dyDescent="0.25">
      <c r="A549" s="1" t="s">
        <v>909</v>
      </c>
      <c r="B549" t="s">
        <v>909</v>
      </c>
      <c r="C549" s="1" t="s">
        <v>910</v>
      </c>
      <c r="D549">
        <v>1</v>
      </c>
      <c r="E549">
        <v>1</v>
      </c>
      <c r="F549" t="s">
        <v>37</v>
      </c>
      <c r="G549" s="1" t="s">
        <v>67</v>
      </c>
      <c r="I549">
        <v>1</v>
      </c>
      <c r="J549" s="1" t="s">
        <v>87</v>
      </c>
      <c r="L549" t="s">
        <v>1609</v>
      </c>
    </row>
    <row r="550" spans="1:12" x14ac:dyDescent="0.25">
      <c r="A550" s="1" t="s">
        <v>912</v>
      </c>
      <c r="B550" t="s">
        <v>912</v>
      </c>
      <c r="C550" s="1" t="s">
        <v>913</v>
      </c>
      <c r="D550">
        <v>1</v>
      </c>
      <c r="E550">
        <v>1</v>
      </c>
      <c r="F550" t="s">
        <v>37</v>
      </c>
      <c r="G550" s="1" t="s">
        <v>67</v>
      </c>
      <c r="H550" t="s">
        <v>912</v>
      </c>
      <c r="I550">
        <v>1</v>
      </c>
      <c r="J550" s="1" t="s">
        <v>87</v>
      </c>
      <c r="L550" t="s">
        <v>1611</v>
      </c>
    </row>
    <row r="551" spans="1:12" x14ac:dyDescent="0.25">
      <c r="A551" s="1" t="s">
        <v>915</v>
      </c>
      <c r="B551" t="s">
        <v>915</v>
      </c>
      <c r="C551" s="1" t="s">
        <v>916</v>
      </c>
      <c r="D551">
        <v>1</v>
      </c>
      <c r="E551">
        <v>1</v>
      </c>
      <c r="F551" t="s">
        <v>37</v>
      </c>
      <c r="G551" s="1" t="s">
        <v>67</v>
      </c>
      <c r="H551" t="s">
        <v>915</v>
      </c>
      <c r="I551">
        <v>1</v>
      </c>
      <c r="J551" s="1" t="s">
        <v>37</v>
      </c>
      <c r="L551" t="s">
        <v>1613</v>
      </c>
    </row>
    <row r="552" spans="1:12" x14ac:dyDescent="0.25">
      <c r="A552" s="1" t="s">
        <v>918</v>
      </c>
      <c r="B552" t="s">
        <v>918</v>
      </c>
      <c r="C552" s="1" t="s">
        <v>919</v>
      </c>
      <c r="D552">
        <v>1</v>
      </c>
      <c r="E552">
        <v>1</v>
      </c>
      <c r="F552" t="s">
        <v>37</v>
      </c>
      <c r="G552" s="1" t="s">
        <v>67</v>
      </c>
      <c r="H552" t="s">
        <v>918</v>
      </c>
      <c r="I552">
        <v>1</v>
      </c>
      <c r="J552" s="1" t="s">
        <v>87</v>
      </c>
      <c r="L552" t="s">
        <v>4295</v>
      </c>
    </row>
    <row r="553" spans="1:12" x14ac:dyDescent="0.25">
      <c r="A553" s="1" t="s">
        <v>920</v>
      </c>
      <c r="B553" t="s">
        <v>920</v>
      </c>
      <c r="C553" s="1" t="s">
        <v>921</v>
      </c>
      <c r="D553">
        <v>1</v>
      </c>
      <c r="E553">
        <v>1</v>
      </c>
      <c r="F553" t="s">
        <v>37</v>
      </c>
      <c r="G553" s="1" t="s">
        <v>67</v>
      </c>
      <c r="H553" t="s">
        <v>920</v>
      </c>
      <c r="I553">
        <v>1</v>
      </c>
      <c r="J553" s="1" t="s">
        <v>37</v>
      </c>
      <c r="L553" t="s">
        <v>1616</v>
      </c>
    </row>
    <row r="554" spans="1:12" x14ac:dyDescent="0.25">
      <c r="A554" s="1" t="s">
        <v>3789</v>
      </c>
      <c r="B554" t="s">
        <v>3789</v>
      </c>
      <c r="C554" s="1" t="s">
        <v>3790</v>
      </c>
      <c r="D554">
        <v>1</v>
      </c>
      <c r="E554">
        <v>1</v>
      </c>
      <c r="F554" t="s">
        <v>37</v>
      </c>
      <c r="G554" s="1" t="s">
        <v>36</v>
      </c>
      <c r="H554" t="s">
        <v>3789</v>
      </c>
      <c r="I554">
        <v>1</v>
      </c>
      <c r="J554" s="1" t="s">
        <v>37</v>
      </c>
      <c r="L554" t="s">
        <v>1618</v>
      </c>
    </row>
    <row r="555" spans="1:12" x14ac:dyDescent="0.25">
      <c r="A555" s="1" t="s">
        <v>923</v>
      </c>
      <c r="B555" t="s">
        <v>924</v>
      </c>
      <c r="C555" s="1" t="s">
        <v>925</v>
      </c>
      <c r="D555">
        <v>1</v>
      </c>
      <c r="E555">
        <v>1</v>
      </c>
      <c r="F555" t="s">
        <v>37</v>
      </c>
      <c r="G555" s="1" t="s">
        <v>67</v>
      </c>
      <c r="I555">
        <v>1</v>
      </c>
      <c r="J555" s="1" t="s">
        <v>37</v>
      </c>
      <c r="L555" t="s">
        <v>1620</v>
      </c>
    </row>
    <row r="556" spans="1:12" x14ac:dyDescent="0.25">
      <c r="A556" s="1" t="s">
        <v>927</v>
      </c>
      <c r="B556" t="s">
        <v>927</v>
      </c>
      <c r="C556" s="1" t="s">
        <v>928</v>
      </c>
      <c r="D556">
        <v>1</v>
      </c>
      <c r="E556">
        <v>1</v>
      </c>
      <c r="F556" t="s">
        <v>37</v>
      </c>
      <c r="G556" s="1" t="s">
        <v>67</v>
      </c>
      <c r="H556" t="s">
        <v>927</v>
      </c>
      <c r="I556">
        <v>1</v>
      </c>
      <c r="J556" s="1" t="s">
        <v>87</v>
      </c>
      <c r="L556" t="s">
        <v>1622</v>
      </c>
    </row>
    <row r="557" spans="1:12" x14ac:dyDescent="0.25">
      <c r="A557" s="1" t="s">
        <v>930</v>
      </c>
      <c r="B557" t="s">
        <v>930</v>
      </c>
      <c r="C557" s="1" t="s">
        <v>931</v>
      </c>
      <c r="D557">
        <v>1</v>
      </c>
      <c r="E557">
        <v>1</v>
      </c>
      <c r="F557" t="s">
        <v>4436</v>
      </c>
      <c r="G557" s="1" t="s">
        <v>71</v>
      </c>
      <c r="H557" t="s">
        <v>930</v>
      </c>
      <c r="I557">
        <v>1</v>
      </c>
      <c r="J557" s="1" t="s">
        <v>37</v>
      </c>
      <c r="L557" t="s">
        <v>1624</v>
      </c>
    </row>
    <row r="558" spans="1:12" x14ac:dyDescent="0.25">
      <c r="A558" s="1" t="s">
        <v>933</v>
      </c>
      <c r="B558" t="s">
        <v>933</v>
      </c>
      <c r="C558" s="1" t="s">
        <v>934</v>
      </c>
      <c r="D558">
        <v>1</v>
      </c>
      <c r="E558">
        <v>1</v>
      </c>
      <c r="F558" t="s">
        <v>4436</v>
      </c>
      <c r="G558" s="1" t="s">
        <v>71</v>
      </c>
      <c r="H558" t="s">
        <v>933</v>
      </c>
      <c r="I558">
        <v>1</v>
      </c>
      <c r="J558" s="1" t="s">
        <v>37</v>
      </c>
      <c r="L558" t="s">
        <v>1626</v>
      </c>
    </row>
    <row r="559" spans="1:12" x14ac:dyDescent="0.25">
      <c r="A559" s="1" t="s">
        <v>936</v>
      </c>
      <c r="B559" t="s">
        <v>936</v>
      </c>
      <c r="C559" s="1" t="s">
        <v>937</v>
      </c>
      <c r="D559">
        <v>1</v>
      </c>
      <c r="E559">
        <v>1</v>
      </c>
      <c r="F559" t="s">
        <v>4436</v>
      </c>
      <c r="G559" s="1" t="s">
        <v>71</v>
      </c>
      <c r="H559" t="s">
        <v>936</v>
      </c>
      <c r="I559">
        <v>1</v>
      </c>
      <c r="J559" s="1" t="s">
        <v>37</v>
      </c>
      <c r="L559" t="s">
        <v>1628</v>
      </c>
    </row>
    <row r="560" spans="1:12" x14ac:dyDescent="0.25">
      <c r="A560" s="1" t="s">
        <v>939</v>
      </c>
      <c r="B560">
        <v>84026</v>
      </c>
      <c r="C560" s="1" t="s">
        <v>3725</v>
      </c>
      <c r="D560">
        <v>1</v>
      </c>
      <c r="E560">
        <v>1</v>
      </c>
      <c r="F560" t="s">
        <v>4436</v>
      </c>
      <c r="G560" s="1" t="s">
        <v>71</v>
      </c>
      <c r="H560" t="s">
        <v>939</v>
      </c>
      <c r="I560">
        <v>1</v>
      </c>
      <c r="J560" s="1" t="s">
        <v>37</v>
      </c>
      <c r="L560" t="s">
        <v>1630</v>
      </c>
    </row>
    <row r="561" spans="1:12" x14ac:dyDescent="0.25">
      <c r="A561" s="1" t="s">
        <v>941</v>
      </c>
      <c r="B561" t="s">
        <v>941</v>
      </c>
      <c r="C561" s="1" t="s">
        <v>942</v>
      </c>
      <c r="D561">
        <v>1</v>
      </c>
      <c r="E561">
        <v>1</v>
      </c>
      <c r="F561" t="s">
        <v>4436</v>
      </c>
      <c r="G561" s="1" t="s">
        <v>71</v>
      </c>
      <c r="H561" t="s">
        <v>941</v>
      </c>
      <c r="I561">
        <v>1</v>
      </c>
      <c r="J561" s="1" t="s">
        <v>37</v>
      </c>
      <c r="L561" t="s">
        <v>5366</v>
      </c>
    </row>
    <row r="562" spans="1:12" x14ac:dyDescent="0.25">
      <c r="A562" s="1" t="s">
        <v>944</v>
      </c>
      <c r="B562" t="s">
        <v>944</v>
      </c>
      <c r="C562" s="1" t="s">
        <v>945</v>
      </c>
      <c r="D562">
        <v>1</v>
      </c>
      <c r="E562">
        <v>1</v>
      </c>
      <c r="F562" t="s">
        <v>4436</v>
      </c>
      <c r="G562" s="1" t="s">
        <v>71</v>
      </c>
      <c r="H562" t="s">
        <v>944</v>
      </c>
      <c r="I562">
        <v>1</v>
      </c>
      <c r="J562" s="1" t="s">
        <v>37</v>
      </c>
      <c r="L562" t="s">
        <v>5399</v>
      </c>
    </row>
    <row r="563" spans="1:12" x14ac:dyDescent="0.25">
      <c r="A563" s="1" t="s">
        <v>947</v>
      </c>
      <c r="B563" t="s">
        <v>947</v>
      </c>
      <c r="C563" s="1" t="s">
        <v>948</v>
      </c>
      <c r="D563">
        <v>1</v>
      </c>
      <c r="E563">
        <v>1</v>
      </c>
      <c r="F563" t="s">
        <v>4436</v>
      </c>
      <c r="G563" s="1" t="s">
        <v>71</v>
      </c>
      <c r="H563" t="s">
        <v>947</v>
      </c>
      <c r="I563">
        <v>1</v>
      </c>
      <c r="J563" s="1" t="s">
        <v>37</v>
      </c>
      <c r="L563" t="s">
        <v>1634</v>
      </c>
    </row>
    <row r="564" spans="1:12" x14ac:dyDescent="0.25">
      <c r="A564" s="1" t="s">
        <v>950</v>
      </c>
      <c r="B564" t="s">
        <v>950</v>
      </c>
      <c r="C564" s="1" t="s">
        <v>951</v>
      </c>
      <c r="D564">
        <v>1</v>
      </c>
      <c r="E564">
        <v>1</v>
      </c>
      <c r="F564" t="s">
        <v>4436</v>
      </c>
      <c r="G564" s="1" t="s">
        <v>71</v>
      </c>
      <c r="H564" t="s">
        <v>950</v>
      </c>
      <c r="I564">
        <v>1</v>
      </c>
      <c r="J564" s="1" t="s">
        <v>37</v>
      </c>
      <c r="L564" t="s">
        <v>1636</v>
      </c>
    </row>
    <row r="565" spans="1:12" x14ac:dyDescent="0.25">
      <c r="A565" s="1" t="s">
        <v>3792</v>
      </c>
      <c r="B565" t="s">
        <v>3792</v>
      </c>
      <c r="C565" s="1" t="s">
        <v>3793</v>
      </c>
      <c r="D565">
        <v>1</v>
      </c>
      <c r="E565">
        <v>1</v>
      </c>
      <c r="F565" t="s">
        <v>4436</v>
      </c>
      <c r="G565" s="1" t="s">
        <v>71</v>
      </c>
      <c r="H565" t="s">
        <v>3792</v>
      </c>
      <c r="I565">
        <v>1</v>
      </c>
      <c r="J565" s="1" t="s">
        <v>37</v>
      </c>
      <c r="L565" t="s">
        <v>1638</v>
      </c>
    </row>
    <row r="566" spans="1:12" x14ac:dyDescent="0.25">
      <c r="A566" s="1" t="s">
        <v>924</v>
      </c>
      <c r="B566" t="s">
        <v>924</v>
      </c>
      <c r="C566" s="1" t="s">
        <v>953</v>
      </c>
      <c r="D566">
        <v>1</v>
      </c>
      <c r="E566">
        <v>1</v>
      </c>
      <c r="F566" t="s">
        <v>37</v>
      </c>
      <c r="G566" s="1" t="s">
        <v>67</v>
      </c>
      <c r="I566">
        <v>1</v>
      </c>
      <c r="J566" s="1" t="s">
        <v>37</v>
      </c>
      <c r="L566" t="s">
        <v>1620</v>
      </c>
    </row>
    <row r="567" spans="1:12" x14ac:dyDescent="0.25">
      <c r="A567" s="1" t="s">
        <v>954</v>
      </c>
      <c r="B567" t="s">
        <v>954</v>
      </c>
      <c r="C567" s="1" t="s">
        <v>955</v>
      </c>
      <c r="D567">
        <v>1</v>
      </c>
      <c r="E567">
        <v>1</v>
      </c>
      <c r="F567" t="s">
        <v>37</v>
      </c>
      <c r="G567" s="1" t="s">
        <v>67</v>
      </c>
      <c r="H567" t="s">
        <v>954</v>
      </c>
      <c r="I567">
        <v>1</v>
      </c>
      <c r="J567" s="1" t="s">
        <v>37</v>
      </c>
      <c r="L567" t="s">
        <v>1641</v>
      </c>
    </row>
    <row r="568" spans="1:12" x14ac:dyDescent="0.25">
      <c r="A568" s="1" t="s">
        <v>3794</v>
      </c>
      <c r="B568" t="s">
        <v>3794</v>
      </c>
      <c r="C568" s="1" t="s">
        <v>3795</v>
      </c>
      <c r="D568">
        <v>1</v>
      </c>
      <c r="E568">
        <v>1</v>
      </c>
      <c r="F568" t="s">
        <v>37</v>
      </c>
      <c r="G568" s="1" t="s">
        <v>67</v>
      </c>
      <c r="H568" t="s">
        <v>3794</v>
      </c>
      <c r="I568">
        <v>1</v>
      </c>
      <c r="J568" s="1" t="s">
        <v>37</v>
      </c>
      <c r="L568" t="s">
        <v>1643</v>
      </c>
    </row>
    <row r="569" spans="1:12" x14ac:dyDescent="0.25">
      <c r="A569" s="1" t="s">
        <v>957</v>
      </c>
      <c r="B569" t="s">
        <v>957</v>
      </c>
      <c r="C569" s="1" t="s">
        <v>958</v>
      </c>
      <c r="D569">
        <v>1</v>
      </c>
      <c r="E569">
        <v>1</v>
      </c>
      <c r="F569" t="s">
        <v>37</v>
      </c>
      <c r="G569" s="1" t="s">
        <v>67</v>
      </c>
      <c r="H569" t="s">
        <v>957</v>
      </c>
      <c r="I569">
        <v>1</v>
      </c>
      <c r="J569" s="1" t="s">
        <v>87</v>
      </c>
      <c r="L569" t="s">
        <v>1645</v>
      </c>
    </row>
    <row r="570" spans="1:12" x14ac:dyDescent="0.25">
      <c r="A570" s="1" t="s">
        <v>960</v>
      </c>
      <c r="B570" t="s">
        <v>960</v>
      </c>
      <c r="C570" s="1" t="s">
        <v>961</v>
      </c>
      <c r="D570">
        <v>1</v>
      </c>
      <c r="E570">
        <v>1</v>
      </c>
      <c r="F570" t="s">
        <v>37</v>
      </c>
      <c r="G570" s="1" t="s">
        <v>374</v>
      </c>
      <c r="H570" t="s">
        <v>960</v>
      </c>
      <c r="I570">
        <v>1</v>
      </c>
      <c r="J570" s="1" t="s">
        <v>87</v>
      </c>
      <c r="L570" t="s">
        <v>1647</v>
      </c>
    </row>
    <row r="571" spans="1:12" x14ac:dyDescent="0.25">
      <c r="A571" s="1" t="s">
        <v>3796</v>
      </c>
      <c r="B571" t="s">
        <v>3796</v>
      </c>
      <c r="C571" s="1" t="s">
        <v>3797</v>
      </c>
      <c r="D571">
        <v>1</v>
      </c>
      <c r="E571">
        <v>1</v>
      </c>
      <c r="F571" t="s">
        <v>37</v>
      </c>
      <c r="G571" s="1" t="s">
        <v>113</v>
      </c>
      <c r="H571" t="s">
        <v>3796</v>
      </c>
      <c r="I571">
        <v>1</v>
      </c>
      <c r="J571" s="1" t="s">
        <v>37</v>
      </c>
      <c r="L571" t="s">
        <v>1649</v>
      </c>
    </row>
    <row r="572" spans="1:12" x14ac:dyDescent="0.25">
      <c r="A572" s="1" t="s">
        <v>963</v>
      </c>
      <c r="B572" t="s">
        <v>963</v>
      </c>
      <c r="C572" s="1" t="s">
        <v>964</v>
      </c>
      <c r="D572">
        <v>1</v>
      </c>
      <c r="E572">
        <v>1</v>
      </c>
      <c r="F572" t="s">
        <v>37</v>
      </c>
      <c r="G572" s="1" t="s">
        <v>374</v>
      </c>
      <c r="I572">
        <v>1</v>
      </c>
      <c r="J572" s="1" t="s">
        <v>87</v>
      </c>
      <c r="L572" t="s">
        <v>1651</v>
      </c>
    </row>
    <row r="573" spans="1:12" x14ac:dyDescent="0.25">
      <c r="A573" s="1" t="s">
        <v>966</v>
      </c>
      <c r="B573" t="s">
        <v>966</v>
      </c>
      <c r="C573" s="1" t="s">
        <v>967</v>
      </c>
      <c r="D573">
        <v>1</v>
      </c>
      <c r="E573">
        <v>1</v>
      </c>
      <c r="F573" t="s">
        <v>37</v>
      </c>
      <c r="G573" s="1" t="s">
        <v>374</v>
      </c>
      <c r="I573">
        <v>1</v>
      </c>
      <c r="J573" s="1" t="s">
        <v>87</v>
      </c>
      <c r="L573" t="s">
        <v>1653</v>
      </c>
    </row>
    <row r="574" spans="1:12" x14ac:dyDescent="0.25">
      <c r="A574" s="1" t="s">
        <v>969</v>
      </c>
      <c r="B574" t="s">
        <v>969</v>
      </c>
      <c r="C574" s="1" t="s">
        <v>970</v>
      </c>
      <c r="D574">
        <v>1</v>
      </c>
      <c r="E574">
        <v>1</v>
      </c>
      <c r="F574" t="s">
        <v>37</v>
      </c>
      <c r="G574" s="1" t="s">
        <v>67</v>
      </c>
      <c r="H574" t="s">
        <v>969</v>
      </c>
      <c r="I574">
        <v>1</v>
      </c>
      <c r="J574" s="1" t="s">
        <v>37</v>
      </c>
      <c r="L574" t="s">
        <v>1655</v>
      </c>
    </row>
    <row r="575" spans="1:12" x14ac:dyDescent="0.25">
      <c r="A575" s="1" t="s">
        <v>972</v>
      </c>
      <c r="B575">
        <v>31315</v>
      </c>
      <c r="C575" s="1" t="s">
        <v>974</v>
      </c>
      <c r="D575">
        <v>6</v>
      </c>
      <c r="E575">
        <v>1</v>
      </c>
      <c r="F575" t="s">
        <v>37</v>
      </c>
      <c r="G575" s="1" t="s">
        <v>36</v>
      </c>
      <c r="H575" t="s">
        <v>973</v>
      </c>
      <c r="I575">
        <v>6</v>
      </c>
      <c r="J575" s="1" t="s">
        <v>37</v>
      </c>
      <c r="L575" t="s">
        <v>1657</v>
      </c>
    </row>
    <row r="576" spans="1:12" x14ac:dyDescent="0.25">
      <c r="A576" s="1" t="s">
        <v>976</v>
      </c>
      <c r="B576" t="s">
        <v>977</v>
      </c>
      <c r="C576" s="1" t="s">
        <v>978</v>
      </c>
      <c r="D576">
        <v>1</v>
      </c>
      <c r="E576">
        <v>1</v>
      </c>
      <c r="F576" t="s">
        <v>37</v>
      </c>
      <c r="G576" s="1" t="s">
        <v>67</v>
      </c>
      <c r="H576" t="s">
        <v>979</v>
      </c>
      <c r="I576">
        <v>1</v>
      </c>
      <c r="J576" s="1" t="s">
        <v>37</v>
      </c>
      <c r="L576" t="s">
        <v>1659</v>
      </c>
    </row>
    <row r="577" spans="1:12" x14ac:dyDescent="0.25">
      <c r="A577" s="1" t="s">
        <v>981</v>
      </c>
      <c r="B577" t="s">
        <v>982</v>
      </c>
      <c r="C577" s="1" t="s">
        <v>983</v>
      </c>
      <c r="D577">
        <v>1</v>
      </c>
      <c r="E577">
        <v>1</v>
      </c>
      <c r="F577" t="s">
        <v>37</v>
      </c>
      <c r="G577" s="1" t="s">
        <v>67</v>
      </c>
      <c r="I577">
        <v>1</v>
      </c>
      <c r="J577" s="1" t="s">
        <v>37</v>
      </c>
      <c r="L577" t="s">
        <v>1661</v>
      </c>
    </row>
    <row r="578" spans="1:12" x14ac:dyDescent="0.25">
      <c r="A578" s="1" t="s">
        <v>985</v>
      </c>
      <c r="B578" t="s">
        <v>986</v>
      </c>
      <c r="C578" s="1" t="s">
        <v>987</v>
      </c>
      <c r="D578">
        <v>1</v>
      </c>
      <c r="E578">
        <v>1</v>
      </c>
      <c r="F578" t="s">
        <v>37</v>
      </c>
      <c r="G578" s="1" t="s">
        <v>67</v>
      </c>
      <c r="I578">
        <v>1</v>
      </c>
      <c r="J578" s="1" t="s">
        <v>37</v>
      </c>
      <c r="L578" t="s">
        <v>1663</v>
      </c>
    </row>
    <row r="579" spans="1:12" x14ac:dyDescent="0.25">
      <c r="A579" s="1" t="s">
        <v>989</v>
      </c>
      <c r="B579" t="s">
        <v>990</v>
      </c>
      <c r="C579" s="1" t="s">
        <v>991</v>
      </c>
      <c r="D579">
        <v>1</v>
      </c>
      <c r="E579">
        <v>1</v>
      </c>
      <c r="F579" t="s">
        <v>37</v>
      </c>
      <c r="G579" s="1" t="s">
        <v>67</v>
      </c>
      <c r="I579">
        <v>1</v>
      </c>
      <c r="J579" s="1" t="s">
        <v>37</v>
      </c>
      <c r="L579" t="s">
        <v>1665</v>
      </c>
    </row>
    <row r="580" spans="1:12" x14ac:dyDescent="0.25">
      <c r="A580" s="1" t="s">
        <v>993</v>
      </c>
      <c r="B580" t="s">
        <v>994</v>
      </c>
      <c r="C580" s="1" t="s">
        <v>995</v>
      </c>
      <c r="D580">
        <v>1</v>
      </c>
      <c r="E580">
        <v>1</v>
      </c>
      <c r="F580" t="s">
        <v>37</v>
      </c>
      <c r="G580" s="1" t="s">
        <v>67</v>
      </c>
      <c r="I580">
        <v>1</v>
      </c>
      <c r="J580" s="1" t="s">
        <v>37</v>
      </c>
      <c r="L580" t="s">
        <v>1667</v>
      </c>
    </row>
    <row r="581" spans="1:12" x14ac:dyDescent="0.25">
      <c r="A581" s="1" t="s">
        <v>997</v>
      </c>
      <c r="B581" t="s">
        <v>997</v>
      </c>
      <c r="C581" s="1" t="s">
        <v>998</v>
      </c>
      <c r="D581">
        <v>1</v>
      </c>
      <c r="E581">
        <v>1</v>
      </c>
      <c r="F581" t="s">
        <v>37</v>
      </c>
      <c r="G581" s="1" t="s">
        <v>67</v>
      </c>
      <c r="I581">
        <v>1</v>
      </c>
      <c r="J581" s="1" t="s">
        <v>37</v>
      </c>
      <c r="L581" t="s">
        <v>1669</v>
      </c>
    </row>
    <row r="582" spans="1:12" x14ac:dyDescent="0.25">
      <c r="A582" s="1" t="s">
        <v>1000</v>
      </c>
      <c r="B582" t="s">
        <v>1001</v>
      </c>
      <c r="C582" s="1" t="s">
        <v>1002</v>
      </c>
      <c r="D582">
        <v>1</v>
      </c>
      <c r="E582">
        <v>1</v>
      </c>
      <c r="F582" t="s">
        <v>37</v>
      </c>
      <c r="G582" s="1" t="s">
        <v>67</v>
      </c>
      <c r="I582">
        <v>1</v>
      </c>
      <c r="J582" s="1" t="s">
        <v>37</v>
      </c>
      <c r="L582" t="s">
        <v>1671</v>
      </c>
    </row>
    <row r="583" spans="1:12" x14ac:dyDescent="0.25">
      <c r="A583" s="1" t="s">
        <v>1004</v>
      </c>
      <c r="B583" t="s">
        <v>1004</v>
      </c>
      <c r="C583" s="1" t="s">
        <v>1005</v>
      </c>
      <c r="D583">
        <v>1</v>
      </c>
      <c r="E583">
        <v>1</v>
      </c>
      <c r="F583" t="s">
        <v>37</v>
      </c>
      <c r="G583" s="1" t="s">
        <v>67</v>
      </c>
      <c r="I583">
        <v>1</v>
      </c>
      <c r="J583" s="1" t="s">
        <v>37</v>
      </c>
      <c r="L583" t="s">
        <v>1673</v>
      </c>
    </row>
    <row r="584" spans="1:12" x14ac:dyDescent="0.25">
      <c r="A584" s="1" t="s">
        <v>1007</v>
      </c>
      <c r="B584" t="s">
        <v>1008</v>
      </c>
      <c r="C584" s="1" t="s">
        <v>1009</v>
      </c>
      <c r="D584">
        <v>1</v>
      </c>
      <c r="E584">
        <v>1</v>
      </c>
      <c r="F584" t="s">
        <v>37</v>
      </c>
      <c r="G584" s="1" t="s">
        <v>67</v>
      </c>
      <c r="I584">
        <v>1</v>
      </c>
      <c r="J584" s="1" t="s">
        <v>37</v>
      </c>
      <c r="L584" t="s">
        <v>1675</v>
      </c>
    </row>
    <row r="585" spans="1:12" x14ac:dyDescent="0.25">
      <c r="A585" s="1" t="s">
        <v>1011</v>
      </c>
      <c r="B585" t="s">
        <v>1012</v>
      </c>
      <c r="C585" s="1" t="s">
        <v>1013</v>
      </c>
      <c r="D585">
        <v>1</v>
      </c>
      <c r="E585">
        <v>1</v>
      </c>
      <c r="F585" t="s">
        <v>37</v>
      </c>
      <c r="G585" s="1" t="s">
        <v>67</v>
      </c>
      <c r="I585">
        <v>1</v>
      </c>
      <c r="J585" s="1" t="s">
        <v>37</v>
      </c>
      <c r="L585" t="s">
        <v>1677</v>
      </c>
    </row>
    <row r="586" spans="1:12" x14ac:dyDescent="0.25">
      <c r="A586" s="1" t="s">
        <v>3798</v>
      </c>
      <c r="B586" t="s">
        <v>3798</v>
      </c>
      <c r="C586" s="1" t="s">
        <v>3799</v>
      </c>
      <c r="D586">
        <v>1</v>
      </c>
      <c r="E586">
        <v>1</v>
      </c>
      <c r="F586" t="s">
        <v>37</v>
      </c>
      <c r="G586" s="1" t="s">
        <v>67</v>
      </c>
      <c r="H586" t="s">
        <v>3798</v>
      </c>
      <c r="I586">
        <v>1</v>
      </c>
      <c r="J586" s="1" t="s">
        <v>37</v>
      </c>
      <c r="L586" t="s">
        <v>1679</v>
      </c>
    </row>
    <row r="587" spans="1:12" x14ac:dyDescent="0.25">
      <c r="A587" s="1" t="s">
        <v>1015</v>
      </c>
      <c r="B587" t="s">
        <v>1015</v>
      </c>
      <c r="C587" s="1" t="s">
        <v>1016</v>
      </c>
      <c r="D587">
        <v>1</v>
      </c>
      <c r="E587">
        <v>1</v>
      </c>
      <c r="F587" t="s">
        <v>37</v>
      </c>
      <c r="G587" s="1" t="s">
        <v>67</v>
      </c>
      <c r="H587" t="s">
        <v>1015</v>
      </c>
      <c r="I587">
        <v>1</v>
      </c>
      <c r="J587" s="1" t="s">
        <v>37</v>
      </c>
      <c r="L587" t="s">
        <v>1681</v>
      </c>
    </row>
    <row r="588" spans="1:12" x14ac:dyDescent="0.25">
      <c r="A588" s="1" t="s">
        <v>1018</v>
      </c>
      <c r="B588" t="s">
        <v>1018</v>
      </c>
      <c r="C588" s="1" t="s">
        <v>1019</v>
      </c>
      <c r="D588">
        <v>1</v>
      </c>
      <c r="E588">
        <v>1</v>
      </c>
      <c r="F588" t="s">
        <v>37</v>
      </c>
      <c r="G588" s="1" t="s">
        <v>67</v>
      </c>
      <c r="H588" t="s">
        <v>1018</v>
      </c>
      <c r="I588">
        <v>1</v>
      </c>
      <c r="J588" s="1" t="s">
        <v>37</v>
      </c>
      <c r="L588" t="s">
        <v>1683</v>
      </c>
    </row>
    <row r="589" spans="1:12" x14ac:dyDescent="0.25">
      <c r="A589" s="1" t="s">
        <v>3800</v>
      </c>
      <c r="B589" t="s">
        <v>3800</v>
      </c>
      <c r="C589" s="1" t="s">
        <v>3801</v>
      </c>
      <c r="D589">
        <v>1</v>
      </c>
      <c r="E589">
        <v>1</v>
      </c>
      <c r="F589" t="s">
        <v>37</v>
      </c>
      <c r="G589" s="1" t="s">
        <v>67</v>
      </c>
      <c r="H589" t="s">
        <v>3800</v>
      </c>
      <c r="I589">
        <v>1</v>
      </c>
      <c r="J589" s="1" t="s">
        <v>37</v>
      </c>
      <c r="L589" t="s">
        <v>1685</v>
      </c>
    </row>
    <row r="590" spans="1:12" x14ac:dyDescent="0.25">
      <c r="A590" s="1" t="s">
        <v>1021</v>
      </c>
      <c r="B590" t="s">
        <v>1022</v>
      </c>
      <c r="C590" s="1" t="s">
        <v>1023</v>
      </c>
      <c r="D590">
        <v>1</v>
      </c>
      <c r="E590">
        <v>1</v>
      </c>
      <c r="F590" t="s">
        <v>37</v>
      </c>
      <c r="G590" s="1" t="s">
        <v>67</v>
      </c>
      <c r="I590">
        <v>1</v>
      </c>
      <c r="J590" s="1" t="s">
        <v>37</v>
      </c>
      <c r="L590" t="s">
        <v>1687</v>
      </c>
    </row>
    <row r="591" spans="1:12" x14ac:dyDescent="0.25">
      <c r="A591" s="1" t="s">
        <v>1025</v>
      </c>
      <c r="B591" t="s">
        <v>1026</v>
      </c>
      <c r="C591" s="1" t="s">
        <v>1027</v>
      </c>
      <c r="D591">
        <v>1</v>
      </c>
      <c r="E591">
        <v>1</v>
      </c>
      <c r="F591" t="s">
        <v>37</v>
      </c>
      <c r="G591" s="1" t="s">
        <v>67</v>
      </c>
      <c r="H591" t="s">
        <v>1025</v>
      </c>
      <c r="I591">
        <v>1</v>
      </c>
      <c r="J591" s="1" t="s">
        <v>37</v>
      </c>
      <c r="L591" t="s">
        <v>1689</v>
      </c>
    </row>
    <row r="592" spans="1:12" x14ac:dyDescent="0.25">
      <c r="A592" s="1" t="s">
        <v>4318</v>
      </c>
      <c r="B592" t="s">
        <v>4318</v>
      </c>
      <c r="C592" s="1" t="s">
        <v>4319</v>
      </c>
      <c r="D592">
        <v>1</v>
      </c>
      <c r="E592">
        <v>1</v>
      </c>
      <c r="F592" t="s">
        <v>37</v>
      </c>
      <c r="G592" s="1" t="s">
        <v>67</v>
      </c>
      <c r="H592" t="s">
        <v>4318</v>
      </c>
      <c r="I592">
        <v>1</v>
      </c>
      <c r="J592" s="1" t="s">
        <v>37</v>
      </c>
      <c r="L592" t="s">
        <v>1691</v>
      </c>
    </row>
    <row r="593" spans="1:12" x14ac:dyDescent="0.25">
      <c r="A593" s="1" t="s">
        <v>4316</v>
      </c>
      <c r="B593" t="s">
        <v>4316</v>
      </c>
      <c r="C593" s="1" t="s">
        <v>4317</v>
      </c>
      <c r="D593">
        <v>1</v>
      </c>
      <c r="E593">
        <v>1</v>
      </c>
      <c r="F593" t="s">
        <v>37</v>
      </c>
      <c r="G593" s="1" t="s">
        <v>67</v>
      </c>
      <c r="H593" t="s">
        <v>4316</v>
      </c>
      <c r="I593">
        <v>1</v>
      </c>
      <c r="J593" s="1" t="s">
        <v>37</v>
      </c>
      <c r="L593" t="s">
        <v>1693</v>
      </c>
    </row>
    <row r="594" spans="1:12" x14ac:dyDescent="0.25">
      <c r="A594" s="1" t="s">
        <v>3802</v>
      </c>
      <c r="B594" t="s">
        <v>3802</v>
      </c>
      <c r="C594" s="1" t="s">
        <v>3803</v>
      </c>
      <c r="D594">
        <v>1</v>
      </c>
      <c r="E594">
        <v>1</v>
      </c>
      <c r="F594" t="s">
        <v>37</v>
      </c>
      <c r="G594" s="1" t="s">
        <v>67</v>
      </c>
      <c r="H594" t="s">
        <v>3802</v>
      </c>
      <c r="I594">
        <v>1</v>
      </c>
      <c r="J594" s="1" t="s">
        <v>37</v>
      </c>
      <c r="L594" t="s">
        <v>1695</v>
      </c>
    </row>
    <row r="595" spans="1:12" x14ac:dyDescent="0.25">
      <c r="A595" s="1" t="s">
        <v>3804</v>
      </c>
      <c r="B595" t="s">
        <v>3804</v>
      </c>
      <c r="C595" s="1" t="s">
        <v>3805</v>
      </c>
      <c r="D595">
        <v>1</v>
      </c>
      <c r="E595">
        <v>1</v>
      </c>
      <c r="F595" t="s">
        <v>37</v>
      </c>
      <c r="G595" s="1" t="s">
        <v>67</v>
      </c>
      <c r="H595" t="s">
        <v>3804</v>
      </c>
      <c r="I595">
        <v>1</v>
      </c>
      <c r="J595" s="1" t="s">
        <v>37</v>
      </c>
      <c r="L595" t="s">
        <v>1697</v>
      </c>
    </row>
    <row r="596" spans="1:12" x14ac:dyDescent="0.25">
      <c r="A596" s="1" t="s">
        <v>3806</v>
      </c>
      <c r="B596" t="s">
        <v>3806</v>
      </c>
      <c r="C596" s="1" t="s">
        <v>3807</v>
      </c>
      <c r="D596">
        <v>1</v>
      </c>
      <c r="E596">
        <v>1</v>
      </c>
      <c r="F596" t="s">
        <v>37</v>
      </c>
      <c r="G596" s="1" t="s">
        <v>67</v>
      </c>
      <c r="H596" t="s">
        <v>3806</v>
      </c>
      <c r="I596">
        <v>1</v>
      </c>
      <c r="J596" s="1" t="s">
        <v>37</v>
      </c>
      <c r="L596" t="s">
        <v>1699</v>
      </c>
    </row>
    <row r="597" spans="1:12" x14ac:dyDescent="0.25">
      <c r="A597" s="1" t="s">
        <v>3808</v>
      </c>
      <c r="B597" t="s">
        <v>3808</v>
      </c>
      <c r="C597" s="1" t="s">
        <v>3809</v>
      </c>
      <c r="D597">
        <v>1</v>
      </c>
      <c r="E597">
        <v>1</v>
      </c>
      <c r="F597" t="s">
        <v>37</v>
      </c>
      <c r="G597" s="1" t="s">
        <v>67</v>
      </c>
      <c r="H597" t="s">
        <v>3808</v>
      </c>
      <c r="I597">
        <v>1</v>
      </c>
      <c r="J597" s="1" t="s">
        <v>37</v>
      </c>
      <c r="L597" t="s">
        <v>1701</v>
      </c>
    </row>
    <row r="598" spans="1:12" x14ac:dyDescent="0.25">
      <c r="A598" s="1" t="s">
        <v>3811</v>
      </c>
      <c r="B598" t="s">
        <v>3811</v>
      </c>
      <c r="C598" s="1" t="s">
        <v>3812</v>
      </c>
      <c r="D598">
        <v>1</v>
      </c>
      <c r="E598">
        <v>1</v>
      </c>
      <c r="F598" t="s">
        <v>37</v>
      </c>
      <c r="G598" s="1" t="s">
        <v>67</v>
      </c>
      <c r="H598" t="s">
        <v>3811</v>
      </c>
      <c r="I598">
        <v>1</v>
      </c>
      <c r="J598" s="1" t="s">
        <v>37</v>
      </c>
      <c r="L598" t="s">
        <v>4296</v>
      </c>
    </row>
    <row r="599" spans="1:12" x14ac:dyDescent="0.25">
      <c r="A599" s="1" t="s">
        <v>3813</v>
      </c>
      <c r="B599" t="s">
        <v>3814</v>
      </c>
      <c r="C599" s="1" t="s">
        <v>3815</v>
      </c>
      <c r="D599">
        <v>1</v>
      </c>
      <c r="E599">
        <v>1</v>
      </c>
      <c r="F599" t="s">
        <v>37</v>
      </c>
      <c r="G599" s="1" t="s">
        <v>67</v>
      </c>
      <c r="H599" t="s">
        <v>3814</v>
      </c>
      <c r="I599">
        <v>1</v>
      </c>
      <c r="J599" s="1" t="s">
        <v>37</v>
      </c>
      <c r="L599" t="s">
        <v>1704</v>
      </c>
    </row>
    <row r="600" spans="1:12" x14ac:dyDescent="0.25">
      <c r="A600" s="1" t="s">
        <v>1029</v>
      </c>
      <c r="B600" t="s">
        <v>1030</v>
      </c>
      <c r="C600" s="1" t="s">
        <v>1031</v>
      </c>
      <c r="D600">
        <v>1</v>
      </c>
      <c r="E600">
        <v>1</v>
      </c>
      <c r="F600" t="s">
        <v>37</v>
      </c>
      <c r="G600" s="1" t="s">
        <v>67</v>
      </c>
      <c r="H600" t="s">
        <v>1030</v>
      </c>
      <c r="I600">
        <v>1</v>
      </c>
      <c r="J600" s="1" t="s">
        <v>87</v>
      </c>
      <c r="L600" t="s">
        <v>1706</v>
      </c>
    </row>
    <row r="601" spans="1:12" x14ac:dyDescent="0.25">
      <c r="A601" s="1" t="s">
        <v>3816</v>
      </c>
      <c r="B601" t="s">
        <v>3817</v>
      </c>
      <c r="C601" s="1" t="s">
        <v>3818</v>
      </c>
      <c r="D601">
        <v>1</v>
      </c>
      <c r="E601">
        <v>1</v>
      </c>
      <c r="F601" t="s">
        <v>37</v>
      </c>
      <c r="G601" s="1" t="s">
        <v>67</v>
      </c>
      <c r="H601" t="s">
        <v>3817</v>
      </c>
      <c r="I601">
        <v>1</v>
      </c>
      <c r="J601" s="1" t="s">
        <v>37</v>
      </c>
      <c r="L601" t="s">
        <v>1708</v>
      </c>
    </row>
    <row r="602" spans="1:12" x14ac:dyDescent="0.25">
      <c r="A602" s="1" t="s">
        <v>1033</v>
      </c>
      <c r="B602" t="s">
        <v>1034</v>
      </c>
      <c r="C602" s="1" t="s">
        <v>1035</v>
      </c>
      <c r="D602">
        <v>1</v>
      </c>
      <c r="E602">
        <v>1</v>
      </c>
      <c r="F602" t="s">
        <v>37</v>
      </c>
      <c r="G602" s="1" t="s">
        <v>67</v>
      </c>
      <c r="I602">
        <v>1</v>
      </c>
      <c r="J602" s="1" t="s">
        <v>87</v>
      </c>
      <c r="L602" t="s">
        <v>1710</v>
      </c>
    </row>
    <row r="603" spans="1:12" x14ac:dyDescent="0.25">
      <c r="A603" s="1" t="s">
        <v>1037</v>
      </c>
      <c r="B603">
        <v>6703357</v>
      </c>
      <c r="C603" s="1" t="s">
        <v>1038</v>
      </c>
      <c r="D603">
        <v>2</v>
      </c>
      <c r="E603">
        <v>1</v>
      </c>
      <c r="F603" t="s">
        <v>37</v>
      </c>
      <c r="G603" s="1" t="s">
        <v>67</v>
      </c>
      <c r="H603">
        <v>6703357</v>
      </c>
      <c r="I603">
        <v>2</v>
      </c>
      <c r="J603" s="1" t="s">
        <v>37</v>
      </c>
      <c r="L603" t="s">
        <v>1712</v>
      </c>
    </row>
    <row r="604" spans="1:12" x14ac:dyDescent="0.25">
      <c r="A604" s="1" t="s">
        <v>1040</v>
      </c>
      <c r="B604" t="s">
        <v>1040</v>
      </c>
      <c r="C604" s="1" t="s">
        <v>1041</v>
      </c>
      <c r="D604">
        <v>1</v>
      </c>
      <c r="E604">
        <v>1</v>
      </c>
      <c r="F604" t="s">
        <v>37</v>
      </c>
      <c r="G604" s="1" t="s">
        <v>67</v>
      </c>
      <c r="H604" t="s">
        <v>1040</v>
      </c>
      <c r="I604">
        <v>1</v>
      </c>
      <c r="J604" s="1" t="s">
        <v>37</v>
      </c>
      <c r="K604" t="s">
        <v>91</v>
      </c>
      <c r="L604" t="s">
        <v>1714</v>
      </c>
    </row>
    <row r="605" spans="1:12" x14ac:dyDescent="0.25">
      <c r="A605" s="1" t="s">
        <v>1043</v>
      </c>
      <c r="B605" t="s">
        <v>781</v>
      </c>
      <c r="C605" s="1" t="s">
        <v>782</v>
      </c>
      <c r="D605">
        <v>1</v>
      </c>
      <c r="E605">
        <v>1</v>
      </c>
      <c r="F605" t="s">
        <v>37</v>
      </c>
      <c r="G605" s="1" t="s">
        <v>67</v>
      </c>
      <c r="H605" t="s">
        <v>781</v>
      </c>
      <c r="I605">
        <v>1</v>
      </c>
      <c r="J605" s="1" t="s">
        <v>37</v>
      </c>
      <c r="L605" t="s">
        <v>1716</v>
      </c>
    </row>
    <row r="606" spans="1:12" x14ac:dyDescent="0.25">
      <c r="A606" s="1" t="s">
        <v>1045</v>
      </c>
      <c r="B606" t="s">
        <v>1045</v>
      </c>
      <c r="C606" s="1" t="s">
        <v>1046</v>
      </c>
      <c r="D606">
        <v>1</v>
      </c>
      <c r="E606">
        <v>1</v>
      </c>
      <c r="F606" t="s">
        <v>37</v>
      </c>
      <c r="G606" s="1" t="s">
        <v>67</v>
      </c>
      <c r="H606" t="s">
        <v>1045</v>
      </c>
      <c r="I606">
        <v>1</v>
      </c>
      <c r="J606" s="1" t="s">
        <v>87</v>
      </c>
      <c r="L606" t="s">
        <v>1718</v>
      </c>
    </row>
    <row r="607" spans="1:12" x14ac:dyDescent="0.25">
      <c r="A607" s="1" t="s">
        <v>1048</v>
      </c>
      <c r="B607" t="s">
        <v>1049</v>
      </c>
      <c r="C607" s="1" t="s">
        <v>1050</v>
      </c>
      <c r="D607">
        <v>1</v>
      </c>
      <c r="E607">
        <v>1</v>
      </c>
      <c r="F607" t="s">
        <v>37</v>
      </c>
      <c r="G607" s="1" t="s">
        <v>67</v>
      </c>
      <c r="H607" t="s">
        <v>1049</v>
      </c>
      <c r="I607">
        <v>1</v>
      </c>
      <c r="J607" s="1" t="s">
        <v>87</v>
      </c>
      <c r="L607" t="s">
        <v>1720</v>
      </c>
    </row>
    <row r="608" spans="1:12" x14ac:dyDescent="0.25">
      <c r="A608" s="1" t="s">
        <v>1052</v>
      </c>
      <c r="B608" t="s">
        <v>1053</v>
      </c>
      <c r="C608" s="1" t="s">
        <v>1054</v>
      </c>
      <c r="D608">
        <v>1</v>
      </c>
      <c r="E608">
        <v>1</v>
      </c>
      <c r="F608" t="s">
        <v>37</v>
      </c>
      <c r="G608" s="1" t="s">
        <v>67</v>
      </c>
      <c r="I608">
        <v>1</v>
      </c>
      <c r="J608" s="1" t="s">
        <v>87</v>
      </c>
      <c r="L608" t="s">
        <v>1722</v>
      </c>
    </row>
    <row r="609" spans="1:12" x14ac:dyDescent="0.25">
      <c r="A609" s="1" t="s">
        <v>1056</v>
      </c>
      <c r="B609" t="s">
        <v>1057</v>
      </c>
      <c r="C609" s="1" t="s">
        <v>1058</v>
      </c>
      <c r="D609">
        <v>1</v>
      </c>
      <c r="E609">
        <v>1</v>
      </c>
      <c r="F609" t="s">
        <v>37</v>
      </c>
      <c r="G609" s="1" t="s">
        <v>67</v>
      </c>
      <c r="I609">
        <v>1</v>
      </c>
      <c r="J609" s="1" t="s">
        <v>87</v>
      </c>
      <c r="L609" t="s">
        <v>1724</v>
      </c>
    </row>
    <row r="610" spans="1:12" x14ac:dyDescent="0.25">
      <c r="A610" s="1" t="s">
        <v>1060</v>
      </c>
      <c r="B610" t="s">
        <v>1061</v>
      </c>
      <c r="C610" s="1" t="s">
        <v>1062</v>
      </c>
      <c r="D610">
        <v>1</v>
      </c>
      <c r="E610">
        <v>1</v>
      </c>
      <c r="F610" t="s">
        <v>37</v>
      </c>
      <c r="G610" s="1" t="s">
        <v>67</v>
      </c>
      <c r="I610">
        <v>1</v>
      </c>
      <c r="J610" s="1" t="s">
        <v>87</v>
      </c>
      <c r="L610" t="s">
        <v>1726</v>
      </c>
    </row>
    <row r="611" spans="1:12" x14ac:dyDescent="0.25">
      <c r="A611" s="1" t="s">
        <v>1064</v>
      </c>
      <c r="B611" t="s">
        <v>1065</v>
      </c>
      <c r="C611" s="1" t="s">
        <v>1066</v>
      </c>
      <c r="D611">
        <v>1</v>
      </c>
      <c r="E611">
        <v>1</v>
      </c>
      <c r="F611" t="s">
        <v>37</v>
      </c>
      <c r="G611" s="1" t="s">
        <v>67</v>
      </c>
      <c r="I611">
        <v>1</v>
      </c>
      <c r="J611" s="1" t="s">
        <v>87</v>
      </c>
      <c r="L611" t="s">
        <v>1728</v>
      </c>
    </row>
    <row r="612" spans="1:12" x14ac:dyDescent="0.25">
      <c r="A612" s="1" t="s">
        <v>1067</v>
      </c>
      <c r="B612" t="s">
        <v>1068</v>
      </c>
      <c r="C612" s="1" t="s">
        <v>1069</v>
      </c>
      <c r="D612">
        <v>1</v>
      </c>
      <c r="E612">
        <v>1</v>
      </c>
      <c r="F612" t="s">
        <v>37</v>
      </c>
      <c r="G612" s="1" t="s">
        <v>67</v>
      </c>
      <c r="H612" t="s">
        <v>1068</v>
      </c>
      <c r="I612">
        <v>1</v>
      </c>
      <c r="J612" s="1" t="s">
        <v>37</v>
      </c>
      <c r="L612" t="s">
        <v>1730</v>
      </c>
    </row>
    <row r="613" spans="1:12" x14ac:dyDescent="0.25">
      <c r="A613" s="1" t="s">
        <v>1071</v>
      </c>
      <c r="B613" t="s">
        <v>1072</v>
      </c>
      <c r="C613" s="1" t="s">
        <v>1073</v>
      </c>
      <c r="D613">
        <v>1</v>
      </c>
      <c r="E613">
        <v>1</v>
      </c>
      <c r="F613" t="s">
        <v>37</v>
      </c>
      <c r="G613" s="1" t="s">
        <v>67</v>
      </c>
      <c r="H613" t="s">
        <v>1072</v>
      </c>
      <c r="I613">
        <v>1</v>
      </c>
      <c r="J613" s="1" t="s">
        <v>37</v>
      </c>
      <c r="L613" t="s">
        <v>1732</v>
      </c>
    </row>
    <row r="614" spans="1:12" x14ac:dyDescent="0.25">
      <c r="A614" s="1" t="s">
        <v>1075</v>
      </c>
      <c r="B614" t="s">
        <v>1076</v>
      </c>
      <c r="C614" s="1" t="s">
        <v>1077</v>
      </c>
      <c r="D614">
        <v>1</v>
      </c>
      <c r="E614">
        <v>1</v>
      </c>
      <c r="F614" t="s">
        <v>37</v>
      </c>
      <c r="G614" s="1" t="s">
        <v>67</v>
      </c>
      <c r="I614">
        <v>1</v>
      </c>
      <c r="J614" s="1" t="s">
        <v>87</v>
      </c>
      <c r="L614" t="s">
        <v>1734</v>
      </c>
    </row>
    <row r="615" spans="1:12" x14ac:dyDescent="0.25">
      <c r="A615" s="1" t="s">
        <v>1079</v>
      </c>
      <c r="B615" t="s">
        <v>1080</v>
      </c>
      <c r="C615" s="1" t="s">
        <v>1081</v>
      </c>
      <c r="D615">
        <v>1</v>
      </c>
      <c r="E615">
        <v>1</v>
      </c>
      <c r="F615" t="s">
        <v>37</v>
      </c>
      <c r="G615" s="1" t="s">
        <v>67</v>
      </c>
      <c r="H615" t="s">
        <v>1079</v>
      </c>
      <c r="I615">
        <v>1</v>
      </c>
      <c r="J615" s="1" t="s">
        <v>37</v>
      </c>
      <c r="L615" t="s">
        <v>1736</v>
      </c>
    </row>
    <row r="616" spans="1:12" x14ac:dyDescent="0.25">
      <c r="A616" s="1" t="s">
        <v>4796</v>
      </c>
      <c r="B616" t="s">
        <v>4797</v>
      </c>
      <c r="C616" s="1" t="s">
        <v>4798</v>
      </c>
      <c r="D616">
        <v>1</v>
      </c>
      <c r="E616">
        <v>1</v>
      </c>
      <c r="F616" t="s">
        <v>37</v>
      </c>
      <c r="G616" s="1" t="s">
        <v>67</v>
      </c>
      <c r="H616" t="s">
        <v>4796</v>
      </c>
      <c r="I616">
        <v>1</v>
      </c>
      <c r="J616" s="1" t="s">
        <v>37</v>
      </c>
      <c r="L616" t="s">
        <v>1738</v>
      </c>
    </row>
    <row r="617" spans="1:12" x14ac:dyDescent="0.25">
      <c r="A617" s="1" t="s">
        <v>4799</v>
      </c>
      <c r="B617" t="s">
        <v>4800</v>
      </c>
      <c r="C617" s="1" t="s">
        <v>4801</v>
      </c>
      <c r="D617">
        <v>1</v>
      </c>
      <c r="E617">
        <v>1</v>
      </c>
      <c r="F617" t="s">
        <v>37</v>
      </c>
      <c r="G617" s="1" t="s">
        <v>67</v>
      </c>
      <c r="H617" t="s">
        <v>4799</v>
      </c>
      <c r="I617">
        <v>1</v>
      </c>
      <c r="J617" s="1" t="s">
        <v>37</v>
      </c>
      <c r="L617" t="s">
        <v>1740</v>
      </c>
    </row>
    <row r="618" spans="1:12" x14ac:dyDescent="0.25">
      <c r="A618" s="1" t="s">
        <v>4802</v>
      </c>
      <c r="B618" t="s">
        <v>4803</v>
      </c>
      <c r="C618" s="1" t="s">
        <v>4804</v>
      </c>
      <c r="D618">
        <v>1</v>
      </c>
      <c r="E618">
        <v>1</v>
      </c>
      <c r="F618" t="s">
        <v>37</v>
      </c>
      <c r="G618" s="1" t="s">
        <v>67</v>
      </c>
      <c r="H618" t="s">
        <v>4802</v>
      </c>
      <c r="I618">
        <v>1</v>
      </c>
      <c r="J618" s="1" t="s">
        <v>37</v>
      </c>
      <c r="L618" t="s">
        <v>1742</v>
      </c>
    </row>
    <row r="619" spans="1:12" x14ac:dyDescent="0.25">
      <c r="A619" s="1" t="s">
        <v>4805</v>
      </c>
      <c r="B619" t="s">
        <v>4806</v>
      </c>
      <c r="C619" s="1" t="s">
        <v>4807</v>
      </c>
      <c r="D619">
        <v>1</v>
      </c>
      <c r="E619">
        <v>1</v>
      </c>
      <c r="F619" t="s">
        <v>37</v>
      </c>
      <c r="G619" s="1" t="s">
        <v>67</v>
      </c>
      <c r="H619" t="s">
        <v>4805</v>
      </c>
      <c r="I619">
        <v>1</v>
      </c>
      <c r="J619" s="1" t="s">
        <v>37</v>
      </c>
      <c r="L619" t="s">
        <v>1744</v>
      </c>
    </row>
    <row r="620" spans="1:12" x14ac:dyDescent="0.25">
      <c r="A620" s="1" t="s">
        <v>5400</v>
      </c>
      <c r="B620" t="s">
        <v>5400</v>
      </c>
      <c r="C620" s="1" t="s">
        <v>5401</v>
      </c>
      <c r="D620">
        <v>1</v>
      </c>
      <c r="E620">
        <v>1</v>
      </c>
      <c r="F620" t="s">
        <v>5402</v>
      </c>
      <c r="G620" s="1" t="s">
        <v>36</v>
      </c>
      <c r="I620">
        <v>1</v>
      </c>
      <c r="J620" s="1" t="s">
        <v>37</v>
      </c>
      <c r="L620" t="s">
        <v>1746</v>
      </c>
    </row>
    <row r="621" spans="1:12" x14ac:dyDescent="0.25">
      <c r="A621" s="1" t="s">
        <v>5403</v>
      </c>
      <c r="B621" t="s">
        <v>5403</v>
      </c>
      <c r="C621" s="1" t="s">
        <v>5404</v>
      </c>
      <c r="D621">
        <v>1</v>
      </c>
      <c r="E621">
        <v>1</v>
      </c>
      <c r="F621" t="s">
        <v>5402</v>
      </c>
      <c r="G621" s="1" t="s">
        <v>36</v>
      </c>
      <c r="I621">
        <v>1</v>
      </c>
      <c r="J621" s="1" t="s">
        <v>37</v>
      </c>
      <c r="L621" t="s">
        <v>1748</v>
      </c>
    </row>
    <row r="622" spans="1:12" x14ac:dyDescent="0.25">
      <c r="A622" s="1" t="s">
        <v>1083</v>
      </c>
      <c r="B622" t="s">
        <v>1083</v>
      </c>
      <c r="C622" s="1" t="s">
        <v>1084</v>
      </c>
      <c r="D622">
        <v>1</v>
      </c>
      <c r="E622">
        <v>1</v>
      </c>
      <c r="F622" t="s">
        <v>37</v>
      </c>
      <c r="G622" s="1" t="s">
        <v>67</v>
      </c>
      <c r="I622">
        <v>1</v>
      </c>
      <c r="J622" s="1" t="s">
        <v>37</v>
      </c>
      <c r="L622" t="s">
        <v>1750</v>
      </c>
    </row>
    <row r="623" spans="1:12" x14ac:dyDescent="0.25">
      <c r="A623" s="1" t="s">
        <v>3819</v>
      </c>
      <c r="B623" t="s">
        <v>3819</v>
      </c>
      <c r="C623" s="1" t="s">
        <v>3820</v>
      </c>
      <c r="D623">
        <v>1</v>
      </c>
      <c r="E623">
        <v>1</v>
      </c>
      <c r="F623" t="s">
        <v>37</v>
      </c>
      <c r="G623" s="1" t="s">
        <v>67</v>
      </c>
      <c r="H623" t="s">
        <v>3819</v>
      </c>
      <c r="I623">
        <v>1</v>
      </c>
      <c r="J623" s="1" t="s">
        <v>37</v>
      </c>
      <c r="L623" t="s">
        <v>1752</v>
      </c>
    </row>
    <row r="624" spans="1:12" x14ac:dyDescent="0.25">
      <c r="A624" s="1" t="s">
        <v>1086</v>
      </c>
      <c r="B624" t="s">
        <v>1087</v>
      </c>
      <c r="C624" s="1" t="s">
        <v>1088</v>
      </c>
      <c r="D624">
        <v>1</v>
      </c>
      <c r="E624">
        <v>1</v>
      </c>
      <c r="F624" t="s">
        <v>37</v>
      </c>
      <c r="G624" s="1" t="s">
        <v>67</v>
      </c>
      <c r="I624">
        <v>1</v>
      </c>
      <c r="J624" s="1" t="s">
        <v>37</v>
      </c>
      <c r="L624" t="s">
        <v>1754</v>
      </c>
    </row>
    <row r="625" spans="1:12" x14ac:dyDescent="0.25">
      <c r="A625" s="1" t="s">
        <v>4808</v>
      </c>
      <c r="B625" t="s">
        <v>4809</v>
      </c>
      <c r="C625" s="1" t="s">
        <v>4810</v>
      </c>
      <c r="D625">
        <v>1</v>
      </c>
      <c r="E625">
        <v>1</v>
      </c>
      <c r="F625" t="s">
        <v>37</v>
      </c>
      <c r="G625" s="1" t="s">
        <v>67</v>
      </c>
      <c r="H625" t="s">
        <v>4808</v>
      </c>
      <c r="I625">
        <v>1</v>
      </c>
      <c r="J625" s="1" t="s">
        <v>37</v>
      </c>
      <c r="L625" t="s">
        <v>1756</v>
      </c>
    </row>
    <row r="626" spans="1:12" x14ac:dyDescent="0.25">
      <c r="A626" s="1" t="s">
        <v>1090</v>
      </c>
      <c r="B626" t="s">
        <v>1091</v>
      </c>
      <c r="C626" s="1" t="s">
        <v>1092</v>
      </c>
      <c r="D626">
        <v>1</v>
      </c>
      <c r="E626">
        <v>1</v>
      </c>
      <c r="F626" t="s">
        <v>37</v>
      </c>
      <c r="G626" s="1" t="s">
        <v>67</v>
      </c>
      <c r="I626">
        <v>1</v>
      </c>
      <c r="J626" s="1" t="s">
        <v>37</v>
      </c>
      <c r="L626" t="s">
        <v>1758</v>
      </c>
    </row>
    <row r="627" spans="1:12" x14ac:dyDescent="0.25">
      <c r="A627" s="1" t="s">
        <v>1094</v>
      </c>
      <c r="B627" t="s">
        <v>1094</v>
      </c>
      <c r="C627" s="1" t="s">
        <v>1095</v>
      </c>
      <c r="D627">
        <v>1</v>
      </c>
      <c r="E627">
        <v>1</v>
      </c>
      <c r="F627" t="s">
        <v>37</v>
      </c>
      <c r="G627" s="1" t="s">
        <v>67</v>
      </c>
      <c r="I627">
        <v>1</v>
      </c>
      <c r="J627" s="1" t="s">
        <v>87</v>
      </c>
      <c r="L627" t="s">
        <v>1760</v>
      </c>
    </row>
    <row r="628" spans="1:12" x14ac:dyDescent="0.25">
      <c r="A628" s="1" t="s">
        <v>1096</v>
      </c>
      <c r="B628" t="s">
        <v>1096</v>
      </c>
      <c r="C628" s="1" t="s">
        <v>1097</v>
      </c>
      <c r="D628">
        <v>1</v>
      </c>
      <c r="E628">
        <v>1</v>
      </c>
      <c r="F628" t="s">
        <v>37</v>
      </c>
      <c r="G628" s="1" t="s">
        <v>67</v>
      </c>
      <c r="I628">
        <v>1</v>
      </c>
      <c r="J628" s="1" t="s">
        <v>87</v>
      </c>
      <c r="L628" t="s">
        <v>1762</v>
      </c>
    </row>
    <row r="629" spans="1:12" x14ac:dyDescent="0.25">
      <c r="A629" s="1" t="s">
        <v>1099</v>
      </c>
      <c r="B629" t="s">
        <v>1099</v>
      </c>
      <c r="C629" s="1" t="s">
        <v>1100</v>
      </c>
      <c r="D629">
        <v>1</v>
      </c>
      <c r="E629">
        <v>1</v>
      </c>
      <c r="F629" t="s">
        <v>37</v>
      </c>
      <c r="G629" s="1" t="s">
        <v>67</v>
      </c>
      <c r="I629">
        <v>1</v>
      </c>
      <c r="J629" s="1" t="s">
        <v>87</v>
      </c>
      <c r="L629" t="s">
        <v>1764</v>
      </c>
    </row>
    <row r="630" spans="1:12" x14ac:dyDescent="0.25">
      <c r="A630" s="1" t="s">
        <v>1102</v>
      </c>
      <c r="B630" t="s">
        <v>1102</v>
      </c>
      <c r="C630" s="1" t="s">
        <v>1103</v>
      </c>
      <c r="D630">
        <v>1</v>
      </c>
      <c r="E630">
        <v>1</v>
      </c>
      <c r="F630" t="s">
        <v>37</v>
      </c>
      <c r="G630" s="1" t="s">
        <v>67</v>
      </c>
      <c r="I630">
        <v>1</v>
      </c>
      <c r="J630" s="1" t="s">
        <v>87</v>
      </c>
      <c r="L630" t="s">
        <v>1766</v>
      </c>
    </row>
    <row r="631" spans="1:12" x14ac:dyDescent="0.25">
      <c r="A631" s="1" t="s">
        <v>1105</v>
      </c>
      <c r="B631" t="s">
        <v>1105</v>
      </c>
      <c r="C631" s="1" t="s">
        <v>1106</v>
      </c>
      <c r="D631">
        <v>1</v>
      </c>
      <c r="E631">
        <v>1</v>
      </c>
      <c r="F631" t="s">
        <v>37</v>
      </c>
      <c r="G631" s="1" t="s">
        <v>67</v>
      </c>
      <c r="I631">
        <v>1</v>
      </c>
      <c r="J631" s="1" t="s">
        <v>37</v>
      </c>
      <c r="L631" t="s">
        <v>1768</v>
      </c>
    </row>
    <row r="632" spans="1:12" x14ac:dyDescent="0.25">
      <c r="A632" s="1" t="s">
        <v>1108</v>
      </c>
      <c r="B632" t="s">
        <v>1108</v>
      </c>
      <c r="C632" s="1" t="s">
        <v>1109</v>
      </c>
      <c r="D632">
        <v>1</v>
      </c>
      <c r="E632">
        <v>1</v>
      </c>
      <c r="F632" t="s">
        <v>37</v>
      </c>
      <c r="G632" s="1" t="s">
        <v>67</v>
      </c>
      <c r="I632">
        <v>1</v>
      </c>
      <c r="J632" s="1" t="s">
        <v>37</v>
      </c>
      <c r="L632" t="s">
        <v>1770</v>
      </c>
    </row>
    <row r="633" spans="1:12" x14ac:dyDescent="0.25">
      <c r="A633" s="1" t="s">
        <v>1111</v>
      </c>
      <c r="B633" t="s">
        <v>1111</v>
      </c>
      <c r="C633" s="1" t="s">
        <v>1112</v>
      </c>
      <c r="D633">
        <v>1</v>
      </c>
      <c r="E633">
        <v>1</v>
      </c>
      <c r="F633" t="s">
        <v>37</v>
      </c>
      <c r="G633" s="1" t="s">
        <v>67</v>
      </c>
      <c r="I633">
        <v>1</v>
      </c>
      <c r="J633" s="1" t="s">
        <v>37</v>
      </c>
      <c r="L633" t="s">
        <v>1772</v>
      </c>
    </row>
    <row r="634" spans="1:12" x14ac:dyDescent="0.25">
      <c r="A634" s="1" t="s">
        <v>1114</v>
      </c>
      <c r="B634" t="s">
        <v>1114</v>
      </c>
      <c r="C634" s="1" t="s">
        <v>1115</v>
      </c>
      <c r="D634">
        <v>1</v>
      </c>
      <c r="E634">
        <v>1</v>
      </c>
      <c r="F634" t="s">
        <v>37</v>
      </c>
      <c r="G634" s="1" t="s">
        <v>67</v>
      </c>
      <c r="I634">
        <v>1</v>
      </c>
      <c r="J634" s="1" t="s">
        <v>37</v>
      </c>
      <c r="L634" t="s">
        <v>1774</v>
      </c>
    </row>
    <row r="635" spans="1:12" x14ac:dyDescent="0.25">
      <c r="A635" s="1" t="s">
        <v>1117</v>
      </c>
      <c r="B635" t="s">
        <v>1117</v>
      </c>
      <c r="C635" s="1" t="s">
        <v>1118</v>
      </c>
      <c r="D635">
        <v>1</v>
      </c>
      <c r="E635">
        <v>1</v>
      </c>
      <c r="F635" t="s">
        <v>37</v>
      </c>
      <c r="G635" s="1" t="s">
        <v>67</v>
      </c>
      <c r="H635" t="s">
        <v>1117</v>
      </c>
      <c r="I635">
        <v>1</v>
      </c>
      <c r="J635" s="1" t="s">
        <v>37</v>
      </c>
      <c r="K635" t="s">
        <v>91</v>
      </c>
      <c r="L635" t="s">
        <v>1776</v>
      </c>
    </row>
    <row r="636" spans="1:12" x14ac:dyDescent="0.25">
      <c r="A636" s="1" t="s">
        <v>1120</v>
      </c>
      <c r="B636" t="s">
        <v>1120</v>
      </c>
      <c r="C636" s="1" t="s">
        <v>1121</v>
      </c>
      <c r="D636">
        <v>1</v>
      </c>
      <c r="E636">
        <v>1</v>
      </c>
      <c r="F636" t="s">
        <v>37</v>
      </c>
      <c r="G636" s="1" t="s">
        <v>67</v>
      </c>
      <c r="H636" t="s">
        <v>1120</v>
      </c>
      <c r="I636">
        <v>1</v>
      </c>
      <c r="J636" s="1" t="s">
        <v>37</v>
      </c>
      <c r="L636" t="s">
        <v>1778</v>
      </c>
    </row>
    <row r="637" spans="1:12" x14ac:dyDescent="0.25">
      <c r="A637" s="1" t="s">
        <v>1123</v>
      </c>
      <c r="B637" t="s">
        <v>1123</v>
      </c>
      <c r="C637" s="1" t="s">
        <v>1124</v>
      </c>
      <c r="D637">
        <v>1</v>
      </c>
      <c r="E637">
        <v>1</v>
      </c>
      <c r="F637" t="s">
        <v>37</v>
      </c>
      <c r="G637" s="1" t="s">
        <v>67</v>
      </c>
      <c r="I637">
        <v>1</v>
      </c>
      <c r="J637" s="1" t="s">
        <v>37</v>
      </c>
      <c r="L637" t="s">
        <v>1780</v>
      </c>
    </row>
    <row r="638" spans="1:12" x14ac:dyDescent="0.25">
      <c r="A638" s="1" t="s">
        <v>3821</v>
      </c>
      <c r="B638" t="s">
        <v>3821</v>
      </c>
      <c r="C638" s="1" t="s">
        <v>3822</v>
      </c>
      <c r="D638">
        <v>1</v>
      </c>
      <c r="E638">
        <v>1</v>
      </c>
      <c r="F638" t="s">
        <v>37</v>
      </c>
      <c r="G638" s="1" t="s">
        <v>326</v>
      </c>
      <c r="H638" t="s">
        <v>3821</v>
      </c>
      <c r="I638">
        <v>1</v>
      </c>
      <c r="J638" s="1" t="s">
        <v>37</v>
      </c>
      <c r="L638" t="s">
        <v>1782</v>
      </c>
    </row>
    <row r="639" spans="1:12" x14ac:dyDescent="0.25">
      <c r="A639" s="1" t="s">
        <v>1126</v>
      </c>
      <c r="B639" t="s">
        <v>1127</v>
      </c>
      <c r="C639" s="1" t="s">
        <v>1128</v>
      </c>
      <c r="D639">
        <v>1</v>
      </c>
      <c r="E639">
        <v>1</v>
      </c>
      <c r="F639" t="s">
        <v>37</v>
      </c>
      <c r="G639" s="1" t="s">
        <v>67</v>
      </c>
      <c r="I639">
        <v>1</v>
      </c>
      <c r="J639" s="1" t="s">
        <v>37</v>
      </c>
      <c r="L639" t="s">
        <v>1784</v>
      </c>
    </row>
    <row r="640" spans="1:12" x14ac:dyDescent="0.25">
      <c r="A640" s="1" t="s">
        <v>1130</v>
      </c>
      <c r="B640" t="s">
        <v>1131</v>
      </c>
      <c r="C640" s="1" t="s">
        <v>1132</v>
      </c>
      <c r="D640">
        <v>1</v>
      </c>
      <c r="E640">
        <v>1</v>
      </c>
      <c r="F640" t="s">
        <v>37</v>
      </c>
      <c r="G640" s="1" t="s">
        <v>67</v>
      </c>
      <c r="I640">
        <v>1</v>
      </c>
      <c r="J640" s="1" t="s">
        <v>37</v>
      </c>
      <c r="L640" t="s">
        <v>1786</v>
      </c>
    </row>
    <row r="641" spans="1:12" x14ac:dyDescent="0.25">
      <c r="A641" s="1" t="s">
        <v>1134</v>
      </c>
      <c r="B641" t="s">
        <v>1134</v>
      </c>
      <c r="C641" s="1" t="s">
        <v>1121</v>
      </c>
      <c r="D641">
        <v>1</v>
      </c>
      <c r="E641">
        <v>1</v>
      </c>
      <c r="F641" t="s">
        <v>37</v>
      </c>
      <c r="G641" s="1" t="s">
        <v>67</v>
      </c>
      <c r="H641" t="s">
        <v>1134</v>
      </c>
      <c r="I641">
        <v>1</v>
      </c>
      <c r="J641" s="1" t="s">
        <v>37</v>
      </c>
      <c r="K641" t="s">
        <v>91</v>
      </c>
      <c r="L641" t="s">
        <v>1788</v>
      </c>
    </row>
    <row r="642" spans="1:12" x14ac:dyDescent="0.25">
      <c r="A642" s="1" t="s">
        <v>1136</v>
      </c>
      <c r="B642" t="s">
        <v>1136</v>
      </c>
      <c r="C642" s="1" t="s">
        <v>1124</v>
      </c>
      <c r="D642">
        <v>1</v>
      </c>
      <c r="E642">
        <v>1</v>
      </c>
      <c r="F642" t="s">
        <v>37</v>
      </c>
      <c r="G642" s="1" t="s">
        <v>67</v>
      </c>
      <c r="H642" t="s">
        <v>1136</v>
      </c>
      <c r="I642">
        <v>1</v>
      </c>
      <c r="J642" s="1" t="s">
        <v>37</v>
      </c>
      <c r="K642" t="s">
        <v>91</v>
      </c>
      <c r="L642" t="s">
        <v>1790</v>
      </c>
    </row>
    <row r="643" spans="1:12" x14ac:dyDescent="0.25">
      <c r="A643" s="1" t="s">
        <v>1138</v>
      </c>
      <c r="B643" t="s">
        <v>1138</v>
      </c>
      <c r="C643" s="1" t="s">
        <v>1139</v>
      </c>
      <c r="D643">
        <v>1</v>
      </c>
      <c r="E643">
        <v>1</v>
      </c>
      <c r="F643" t="s">
        <v>37</v>
      </c>
      <c r="G643" s="1" t="s">
        <v>67</v>
      </c>
      <c r="H643" t="s">
        <v>1138</v>
      </c>
      <c r="I643">
        <v>1</v>
      </c>
      <c r="J643" s="1" t="s">
        <v>37</v>
      </c>
      <c r="K643" t="s">
        <v>91</v>
      </c>
      <c r="L643" t="s">
        <v>1792</v>
      </c>
    </row>
    <row r="644" spans="1:12" x14ac:dyDescent="0.25">
      <c r="A644" s="1" t="s">
        <v>3823</v>
      </c>
      <c r="B644" t="s">
        <v>3823</v>
      </c>
      <c r="C644" s="1" t="s">
        <v>3824</v>
      </c>
      <c r="D644">
        <v>1</v>
      </c>
      <c r="E644">
        <v>1</v>
      </c>
      <c r="F644" t="s">
        <v>37</v>
      </c>
      <c r="G644" s="1" t="s">
        <v>36</v>
      </c>
      <c r="I644">
        <v>1</v>
      </c>
      <c r="J644" s="1" t="s">
        <v>37</v>
      </c>
      <c r="L644" t="s">
        <v>1794</v>
      </c>
    </row>
    <row r="645" spans="1:12" x14ac:dyDescent="0.25">
      <c r="A645" s="1" t="s">
        <v>1141</v>
      </c>
      <c r="B645" t="s">
        <v>1141</v>
      </c>
      <c r="C645" s="1" t="s">
        <v>1142</v>
      </c>
      <c r="D645">
        <v>1</v>
      </c>
      <c r="E645">
        <v>1</v>
      </c>
      <c r="F645" t="s">
        <v>37</v>
      </c>
      <c r="G645" s="1" t="s">
        <v>36</v>
      </c>
      <c r="I645">
        <v>1</v>
      </c>
      <c r="J645" s="1" t="s">
        <v>37</v>
      </c>
      <c r="L645" t="s">
        <v>1796</v>
      </c>
    </row>
    <row r="646" spans="1:12" x14ac:dyDescent="0.25">
      <c r="A646" s="1" t="s">
        <v>1143</v>
      </c>
      <c r="B646" t="s">
        <v>1143</v>
      </c>
      <c r="C646" s="1" t="s">
        <v>1144</v>
      </c>
      <c r="D646">
        <v>1</v>
      </c>
      <c r="E646">
        <v>1</v>
      </c>
      <c r="F646" t="s">
        <v>37</v>
      </c>
      <c r="G646" s="1" t="s">
        <v>36</v>
      </c>
      <c r="I646">
        <v>1</v>
      </c>
      <c r="J646" s="1" t="s">
        <v>37</v>
      </c>
      <c r="L646" t="s">
        <v>1798</v>
      </c>
    </row>
    <row r="647" spans="1:12" x14ac:dyDescent="0.25">
      <c r="A647" s="1" t="s">
        <v>1146</v>
      </c>
      <c r="B647" t="s">
        <v>1146</v>
      </c>
      <c r="C647" s="1" t="s">
        <v>1147</v>
      </c>
      <c r="D647">
        <v>10</v>
      </c>
      <c r="E647">
        <v>1</v>
      </c>
      <c r="F647" t="s">
        <v>37</v>
      </c>
      <c r="G647" s="1" t="s">
        <v>36</v>
      </c>
      <c r="I647">
        <v>10</v>
      </c>
      <c r="J647" s="1" t="s">
        <v>37</v>
      </c>
      <c r="L647" t="s">
        <v>1800</v>
      </c>
    </row>
    <row r="648" spans="1:12" x14ac:dyDescent="0.25">
      <c r="A648" s="1" t="s">
        <v>1149</v>
      </c>
      <c r="B648" t="s">
        <v>1149</v>
      </c>
      <c r="C648" s="1" t="s">
        <v>1150</v>
      </c>
      <c r="D648">
        <v>2</v>
      </c>
      <c r="E648">
        <v>1</v>
      </c>
      <c r="F648" t="s">
        <v>37</v>
      </c>
      <c r="G648" s="1" t="s">
        <v>36</v>
      </c>
      <c r="H648" t="s">
        <v>1149</v>
      </c>
      <c r="I648">
        <v>2</v>
      </c>
      <c r="J648" s="1" t="s">
        <v>37</v>
      </c>
      <c r="L648" t="s">
        <v>1802</v>
      </c>
    </row>
    <row r="649" spans="1:12" x14ac:dyDescent="0.25">
      <c r="A649" s="1" t="s">
        <v>1152</v>
      </c>
      <c r="B649" t="s">
        <v>1152</v>
      </c>
      <c r="C649" s="1" t="s">
        <v>1153</v>
      </c>
      <c r="D649">
        <v>2</v>
      </c>
      <c r="E649">
        <v>1</v>
      </c>
      <c r="F649" t="s">
        <v>37</v>
      </c>
      <c r="G649" s="1" t="s">
        <v>36</v>
      </c>
      <c r="H649" t="s">
        <v>1152</v>
      </c>
      <c r="I649">
        <v>2</v>
      </c>
      <c r="J649" s="1" t="s">
        <v>37</v>
      </c>
      <c r="L649" t="s">
        <v>1804</v>
      </c>
    </row>
    <row r="650" spans="1:12" x14ac:dyDescent="0.25">
      <c r="A650" s="1" t="s">
        <v>3825</v>
      </c>
      <c r="B650" t="s">
        <v>3825</v>
      </c>
      <c r="C650" s="1" t="s">
        <v>3826</v>
      </c>
      <c r="D650">
        <v>1</v>
      </c>
      <c r="E650">
        <v>1</v>
      </c>
      <c r="F650" t="s">
        <v>37</v>
      </c>
      <c r="G650" s="1" t="s">
        <v>36</v>
      </c>
      <c r="I650">
        <v>1</v>
      </c>
      <c r="J650" s="1" t="s">
        <v>37</v>
      </c>
      <c r="L650" t="s">
        <v>1806</v>
      </c>
    </row>
    <row r="651" spans="1:12" x14ac:dyDescent="0.25">
      <c r="A651" s="1" t="s">
        <v>3827</v>
      </c>
      <c r="B651" t="s">
        <v>3827</v>
      </c>
      <c r="C651" s="1" t="s">
        <v>3828</v>
      </c>
      <c r="D651">
        <v>1</v>
      </c>
      <c r="E651">
        <v>1</v>
      </c>
      <c r="F651" t="s">
        <v>37</v>
      </c>
      <c r="G651" s="1" t="s">
        <v>36</v>
      </c>
      <c r="H651" t="s">
        <v>3827</v>
      </c>
      <c r="I651">
        <v>1</v>
      </c>
      <c r="J651" s="1" t="s">
        <v>37</v>
      </c>
      <c r="L651" t="s">
        <v>1808</v>
      </c>
    </row>
    <row r="652" spans="1:12" x14ac:dyDescent="0.25">
      <c r="A652" s="1" t="s">
        <v>3829</v>
      </c>
      <c r="B652" t="s">
        <v>3829</v>
      </c>
      <c r="C652" s="1" t="s">
        <v>3830</v>
      </c>
      <c r="D652">
        <v>1</v>
      </c>
      <c r="E652">
        <v>1</v>
      </c>
      <c r="F652" t="s">
        <v>37</v>
      </c>
      <c r="G652" s="1" t="s">
        <v>36</v>
      </c>
      <c r="H652" t="s">
        <v>3829</v>
      </c>
      <c r="I652">
        <v>1</v>
      </c>
      <c r="J652" s="1" t="s">
        <v>37</v>
      </c>
      <c r="L652" t="s">
        <v>1810</v>
      </c>
    </row>
    <row r="653" spans="1:12" x14ac:dyDescent="0.25">
      <c r="A653" s="1" t="s">
        <v>3831</v>
      </c>
      <c r="B653" t="s">
        <v>3831</v>
      </c>
      <c r="C653" s="1" t="s">
        <v>3832</v>
      </c>
      <c r="D653">
        <v>1</v>
      </c>
      <c r="E653">
        <v>1</v>
      </c>
      <c r="F653" t="s">
        <v>37</v>
      </c>
      <c r="G653" s="1" t="s">
        <v>36</v>
      </c>
      <c r="H653" t="s">
        <v>3831</v>
      </c>
      <c r="I653">
        <v>1</v>
      </c>
      <c r="J653" s="1" t="s">
        <v>37</v>
      </c>
      <c r="L653" t="s">
        <v>1812</v>
      </c>
    </row>
    <row r="654" spans="1:12" x14ac:dyDescent="0.25">
      <c r="A654" s="1" t="s">
        <v>3833</v>
      </c>
      <c r="B654" t="s">
        <v>3833</v>
      </c>
      <c r="C654" s="1" t="s">
        <v>3834</v>
      </c>
      <c r="D654">
        <v>1</v>
      </c>
      <c r="E654">
        <v>1</v>
      </c>
      <c r="F654" t="s">
        <v>37</v>
      </c>
      <c r="G654" s="1" t="s">
        <v>36</v>
      </c>
      <c r="H654" t="s">
        <v>3833</v>
      </c>
      <c r="I654">
        <v>1</v>
      </c>
      <c r="J654" s="1" t="s">
        <v>37</v>
      </c>
      <c r="L654" t="s">
        <v>1814</v>
      </c>
    </row>
    <row r="655" spans="1:12" x14ac:dyDescent="0.25">
      <c r="A655" s="1" t="s">
        <v>3835</v>
      </c>
      <c r="B655" t="s">
        <v>3835</v>
      </c>
      <c r="C655" s="1" t="s">
        <v>3836</v>
      </c>
      <c r="D655">
        <v>1</v>
      </c>
      <c r="E655">
        <v>1</v>
      </c>
      <c r="F655" t="s">
        <v>37</v>
      </c>
      <c r="G655" s="1" t="s">
        <v>36</v>
      </c>
      <c r="I655">
        <v>1</v>
      </c>
      <c r="J655" s="1" t="s">
        <v>37</v>
      </c>
      <c r="L655" t="s">
        <v>1816</v>
      </c>
    </row>
    <row r="656" spans="1:12" x14ac:dyDescent="0.25">
      <c r="A656" s="1" t="s">
        <v>1155</v>
      </c>
      <c r="B656" t="s">
        <v>1156</v>
      </c>
      <c r="C656" s="1" t="s">
        <v>1157</v>
      </c>
      <c r="D656">
        <v>1</v>
      </c>
      <c r="E656">
        <v>1</v>
      </c>
      <c r="F656" t="s">
        <v>37</v>
      </c>
      <c r="G656" s="1" t="s">
        <v>36</v>
      </c>
      <c r="H656" t="s">
        <v>1156</v>
      </c>
      <c r="I656">
        <v>1</v>
      </c>
      <c r="J656" s="1" t="s">
        <v>37</v>
      </c>
      <c r="L656" t="s">
        <v>1818</v>
      </c>
    </row>
    <row r="657" spans="1:12" x14ac:dyDescent="0.25">
      <c r="A657" s="1" t="s">
        <v>1159</v>
      </c>
      <c r="B657" t="s">
        <v>1160</v>
      </c>
      <c r="C657" s="1" t="s">
        <v>1161</v>
      </c>
      <c r="D657">
        <v>1</v>
      </c>
      <c r="E657">
        <v>1</v>
      </c>
      <c r="F657" t="s">
        <v>37</v>
      </c>
      <c r="G657" s="1" t="s">
        <v>36</v>
      </c>
      <c r="I657">
        <v>1</v>
      </c>
      <c r="J657" s="1" t="s">
        <v>37</v>
      </c>
      <c r="L657" t="s">
        <v>1820</v>
      </c>
    </row>
    <row r="658" spans="1:12" x14ac:dyDescent="0.25">
      <c r="A658" s="1" t="s">
        <v>3838</v>
      </c>
      <c r="B658" t="s">
        <v>3839</v>
      </c>
      <c r="C658" s="1" t="s">
        <v>3840</v>
      </c>
      <c r="D658">
        <v>1</v>
      </c>
      <c r="E658">
        <v>1</v>
      </c>
      <c r="F658" t="s">
        <v>37</v>
      </c>
      <c r="G658" s="1" t="s">
        <v>36</v>
      </c>
      <c r="H658" t="s">
        <v>3839</v>
      </c>
      <c r="I658">
        <v>1</v>
      </c>
      <c r="J658" s="1" t="s">
        <v>37</v>
      </c>
      <c r="L658" t="s">
        <v>1822</v>
      </c>
    </row>
    <row r="659" spans="1:12" x14ac:dyDescent="0.25">
      <c r="A659" s="1" t="s">
        <v>3841</v>
      </c>
      <c r="B659" t="s">
        <v>3842</v>
      </c>
      <c r="C659" s="1" t="s">
        <v>3843</v>
      </c>
      <c r="D659">
        <v>1</v>
      </c>
      <c r="E659">
        <v>1</v>
      </c>
      <c r="F659" t="s">
        <v>37</v>
      </c>
      <c r="G659" s="1" t="s">
        <v>36</v>
      </c>
      <c r="H659" t="s">
        <v>3842</v>
      </c>
      <c r="I659">
        <v>1</v>
      </c>
      <c r="J659" s="1" t="s">
        <v>37</v>
      </c>
      <c r="L659" t="s">
        <v>1824</v>
      </c>
    </row>
    <row r="660" spans="1:12" x14ac:dyDescent="0.25">
      <c r="A660" s="1" t="s">
        <v>4811</v>
      </c>
      <c r="B660" t="s">
        <v>4812</v>
      </c>
      <c r="C660" s="1" t="s">
        <v>4813</v>
      </c>
      <c r="D660">
        <v>1</v>
      </c>
      <c r="E660">
        <v>1</v>
      </c>
      <c r="F660" t="s">
        <v>37</v>
      </c>
      <c r="G660" s="1" t="s">
        <v>36</v>
      </c>
      <c r="H660" t="s">
        <v>4812</v>
      </c>
      <c r="I660">
        <v>1</v>
      </c>
      <c r="J660" s="1" t="s">
        <v>37</v>
      </c>
      <c r="L660" t="s">
        <v>1826</v>
      </c>
    </row>
    <row r="661" spans="1:12" x14ac:dyDescent="0.25">
      <c r="A661" s="1" t="s">
        <v>1163</v>
      </c>
      <c r="B661" t="s">
        <v>1163</v>
      </c>
      <c r="C661" s="1" t="s">
        <v>1164</v>
      </c>
      <c r="D661">
        <v>1</v>
      </c>
      <c r="E661">
        <v>1</v>
      </c>
      <c r="F661" t="s">
        <v>37</v>
      </c>
      <c r="G661" s="1" t="s">
        <v>36</v>
      </c>
      <c r="I661">
        <v>1</v>
      </c>
      <c r="J661" s="1" t="s">
        <v>37</v>
      </c>
      <c r="L661" t="s">
        <v>1828</v>
      </c>
    </row>
    <row r="662" spans="1:12" x14ac:dyDescent="0.25">
      <c r="A662" s="1" t="s">
        <v>1166</v>
      </c>
      <c r="B662" t="s">
        <v>1163</v>
      </c>
      <c r="C662" s="1" t="s">
        <v>1167</v>
      </c>
      <c r="D662">
        <v>1</v>
      </c>
      <c r="E662">
        <v>1</v>
      </c>
      <c r="F662" t="s">
        <v>37</v>
      </c>
      <c r="G662" s="1" t="s">
        <v>36</v>
      </c>
      <c r="H662" t="s">
        <v>1163</v>
      </c>
      <c r="I662">
        <v>1</v>
      </c>
      <c r="J662" s="1" t="s">
        <v>37</v>
      </c>
      <c r="L662" t="s">
        <v>1830</v>
      </c>
    </row>
    <row r="663" spans="1:12" x14ac:dyDescent="0.25">
      <c r="A663" s="1" t="s">
        <v>3844</v>
      </c>
      <c r="B663" t="s">
        <v>3844</v>
      </c>
      <c r="C663" s="1" t="s">
        <v>3845</v>
      </c>
      <c r="D663">
        <v>1</v>
      </c>
      <c r="E663">
        <v>1</v>
      </c>
      <c r="F663" t="s">
        <v>37</v>
      </c>
      <c r="G663" s="1" t="s">
        <v>36</v>
      </c>
      <c r="H663" t="s">
        <v>3844</v>
      </c>
      <c r="I663">
        <v>1</v>
      </c>
      <c r="J663" s="1" t="s">
        <v>37</v>
      </c>
      <c r="L663" t="s">
        <v>1832</v>
      </c>
    </row>
    <row r="664" spans="1:12" x14ac:dyDescent="0.25">
      <c r="A664" s="1" t="s">
        <v>1169</v>
      </c>
      <c r="B664" t="s">
        <v>1170</v>
      </c>
      <c r="C664" s="1" t="s">
        <v>1171</v>
      </c>
      <c r="D664">
        <v>1</v>
      </c>
      <c r="E664">
        <v>1</v>
      </c>
      <c r="F664" t="s">
        <v>37</v>
      </c>
      <c r="G664" s="1" t="s">
        <v>36</v>
      </c>
      <c r="I664">
        <v>1</v>
      </c>
      <c r="J664" s="1" t="s">
        <v>37</v>
      </c>
      <c r="L664" t="s">
        <v>4263</v>
      </c>
    </row>
    <row r="665" spans="1:12" x14ac:dyDescent="0.25">
      <c r="A665" s="1" t="s">
        <v>3846</v>
      </c>
      <c r="B665" t="s">
        <v>3847</v>
      </c>
      <c r="C665" s="1" t="s">
        <v>3848</v>
      </c>
      <c r="D665">
        <v>1</v>
      </c>
      <c r="E665">
        <v>1</v>
      </c>
      <c r="F665" t="s">
        <v>37</v>
      </c>
      <c r="G665" s="1" t="s">
        <v>36</v>
      </c>
      <c r="H665" t="s">
        <v>3847</v>
      </c>
      <c r="I665">
        <v>1</v>
      </c>
      <c r="J665" s="1" t="s">
        <v>37</v>
      </c>
      <c r="L665" t="s">
        <v>1835</v>
      </c>
    </row>
    <row r="666" spans="1:12" x14ac:dyDescent="0.25">
      <c r="A666" s="1" t="s">
        <v>1173</v>
      </c>
      <c r="B666" t="s">
        <v>1174</v>
      </c>
      <c r="C666" s="1" t="s">
        <v>1175</v>
      </c>
      <c r="D666">
        <v>1</v>
      </c>
      <c r="E666">
        <v>1</v>
      </c>
      <c r="F666" t="s">
        <v>37</v>
      </c>
      <c r="G666" s="1" t="s">
        <v>36</v>
      </c>
      <c r="I666">
        <v>1</v>
      </c>
      <c r="J666" s="1" t="s">
        <v>37</v>
      </c>
      <c r="L666" t="s">
        <v>1837</v>
      </c>
    </row>
    <row r="667" spans="1:12" x14ac:dyDescent="0.25">
      <c r="A667" s="1" t="s">
        <v>3849</v>
      </c>
      <c r="B667" t="s">
        <v>3850</v>
      </c>
      <c r="C667" s="1" t="s">
        <v>3851</v>
      </c>
      <c r="D667">
        <v>1</v>
      </c>
      <c r="E667">
        <v>1</v>
      </c>
      <c r="F667" t="s">
        <v>37</v>
      </c>
      <c r="G667" s="1" t="s">
        <v>36</v>
      </c>
      <c r="H667" t="s">
        <v>3850</v>
      </c>
      <c r="I667">
        <v>1</v>
      </c>
      <c r="J667" s="1" t="s">
        <v>37</v>
      </c>
      <c r="L667" t="s">
        <v>1839</v>
      </c>
    </row>
    <row r="668" spans="1:12" x14ac:dyDescent="0.25">
      <c r="A668" s="1" t="s">
        <v>1177</v>
      </c>
      <c r="B668" t="s">
        <v>1177</v>
      </c>
      <c r="C668" s="1" t="s">
        <v>1178</v>
      </c>
      <c r="D668">
        <v>1</v>
      </c>
      <c r="E668">
        <v>1</v>
      </c>
      <c r="F668" t="s">
        <v>37</v>
      </c>
      <c r="G668" s="1" t="s">
        <v>36</v>
      </c>
      <c r="I668">
        <v>1</v>
      </c>
      <c r="J668" s="1" t="s">
        <v>37</v>
      </c>
      <c r="L668" t="s">
        <v>1841</v>
      </c>
    </row>
    <row r="669" spans="1:12" x14ac:dyDescent="0.25">
      <c r="A669" s="1" t="s">
        <v>3852</v>
      </c>
      <c r="B669" t="s">
        <v>1177</v>
      </c>
      <c r="C669" s="1" t="s">
        <v>3853</v>
      </c>
      <c r="D669">
        <v>1</v>
      </c>
      <c r="E669">
        <v>1</v>
      </c>
      <c r="F669" t="s">
        <v>37</v>
      </c>
      <c r="G669" s="1" t="s">
        <v>36</v>
      </c>
      <c r="I669">
        <v>1</v>
      </c>
      <c r="J669" s="1" t="s">
        <v>37</v>
      </c>
      <c r="L669" t="s">
        <v>1843</v>
      </c>
    </row>
    <row r="670" spans="1:12" x14ac:dyDescent="0.25">
      <c r="A670" s="1" t="s">
        <v>3854</v>
      </c>
      <c r="B670" t="s">
        <v>3855</v>
      </c>
      <c r="C670" s="1" t="s">
        <v>3856</v>
      </c>
      <c r="D670">
        <v>1</v>
      </c>
      <c r="E670">
        <v>1</v>
      </c>
      <c r="F670" t="s">
        <v>37</v>
      </c>
      <c r="G670" s="1" t="s">
        <v>36</v>
      </c>
      <c r="I670">
        <v>1</v>
      </c>
      <c r="J670" s="1" t="s">
        <v>37</v>
      </c>
      <c r="L670" t="s">
        <v>1845</v>
      </c>
    </row>
    <row r="671" spans="1:12" x14ac:dyDescent="0.25">
      <c r="A671" s="1" t="s">
        <v>1180</v>
      </c>
      <c r="B671" t="s">
        <v>1180</v>
      </c>
      <c r="C671" s="1" t="s">
        <v>1181</v>
      </c>
      <c r="D671">
        <v>1</v>
      </c>
      <c r="E671">
        <v>1</v>
      </c>
      <c r="F671" t="s">
        <v>37</v>
      </c>
      <c r="G671" s="1" t="s">
        <v>36</v>
      </c>
      <c r="I671">
        <v>1</v>
      </c>
      <c r="J671" s="1" t="s">
        <v>37</v>
      </c>
      <c r="L671" t="s">
        <v>1847</v>
      </c>
    </row>
    <row r="672" spans="1:12" x14ac:dyDescent="0.25">
      <c r="A672" s="1" t="s">
        <v>4814</v>
      </c>
      <c r="B672" t="s">
        <v>4814</v>
      </c>
      <c r="C672" s="1" t="s">
        <v>4815</v>
      </c>
      <c r="D672">
        <v>1</v>
      </c>
      <c r="E672">
        <v>1</v>
      </c>
      <c r="F672" t="s">
        <v>37</v>
      </c>
      <c r="G672" s="1" t="s">
        <v>36</v>
      </c>
      <c r="H672" t="s">
        <v>4814</v>
      </c>
      <c r="I672">
        <v>1</v>
      </c>
      <c r="J672" s="1" t="s">
        <v>37</v>
      </c>
      <c r="L672" t="s">
        <v>1849</v>
      </c>
    </row>
    <row r="673" spans="1:12" x14ac:dyDescent="0.25">
      <c r="A673" s="1" t="s">
        <v>1183</v>
      </c>
      <c r="B673" t="s">
        <v>1183</v>
      </c>
      <c r="C673" s="1" t="s">
        <v>1184</v>
      </c>
      <c r="D673">
        <v>1</v>
      </c>
      <c r="E673">
        <v>1</v>
      </c>
      <c r="F673" t="s">
        <v>37</v>
      </c>
      <c r="G673" s="1" t="s">
        <v>36</v>
      </c>
      <c r="H673" t="s">
        <v>1183</v>
      </c>
      <c r="I673">
        <v>1</v>
      </c>
      <c r="J673" s="1" t="s">
        <v>37</v>
      </c>
      <c r="L673" t="s">
        <v>1851</v>
      </c>
    </row>
    <row r="674" spans="1:12" x14ac:dyDescent="0.25">
      <c r="A674" s="1" t="s">
        <v>1186</v>
      </c>
      <c r="B674" t="s">
        <v>1186</v>
      </c>
      <c r="C674" s="1" t="s">
        <v>1187</v>
      </c>
      <c r="D674">
        <v>1</v>
      </c>
      <c r="E674">
        <v>1</v>
      </c>
      <c r="F674" t="s">
        <v>37</v>
      </c>
      <c r="G674" s="1" t="s">
        <v>36</v>
      </c>
      <c r="I674">
        <v>1</v>
      </c>
      <c r="J674" s="1" t="s">
        <v>37</v>
      </c>
      <c r="L674" t="s">
        <v>1853</v>
      </c>
    </row>
    <row r="675" spans="1:12" x14ac:dyDescent="0.25">
      <c r="A675" s="1" t="s">
        <v>1189</v>
      </c>
      <c r="B675" t="s">
        <v>1189</v>
      </c>
      <c r="C675" s="1" t="s">
        <v>1190</v>
      </c>
      <c r="D675">
        <v>1</v>
      </c>
      <c r="E675">
        <v>1</v>
      </c>
      <c r="F675" t="s">
        <v>37</v>
      </c>
      <c r="G675" s="1" t="s">
        <v>36</v>
      </c>
      <c r="H675" t="s">
        <v>1189</v>
      </c>
      <c r="I675">
        <v>1</v>
      </c>
      <c r="J675" s="1" t="s">
        <v>37</v>
      </c>
      <c r="L675" t="s">
        <v>1855</v>
      </c>
    </row>
    <row r="676" spans="1:12" x14ac:dyDescent="0.25">
      <c r="A676" s="1" t="s">
        <v>1192</v>
      </c>
      <c r="B676" t="s">
        <v>1192</v>
      </c>
      <c r="C676" s="1" t="s">
        <v>1193</v>
      </c>
      <c r="D676">
        <v>1</v>
      </c>
      <c r="E676">
        <v>1</v>
      </c>
      <c r="F676" t="s">
        <v>37</v>
      </c>
      <c r="G676" s="1" t="s">
        <v>36</v>
      </c>
      <c r="H676" t="s">
        <v>1192</v>
      </c>
      <c r="I676">
        <v>1</v>
      </c>
      <c r="J676" s="1" t="s">
        <v>37</v>
      </c>
      <c r="L676" t="s">
        <v>1857</v>
      </c>
    </row>
    <row r="677" spans="1:12" x14ac:dyDescent="0.25">
      <c r="A677" s="1" t="s">
        <v>4816</v>
      </c>
      <c r="B677" t="s">
        <v>4816</v>
      </c>
      <c r="C677" s="1" t="s">
        <v>4817</v>
      </c>
      <c r="D677">
        <v>1</v>
      </c>
      <c r="E677">
        <v>1</v>
      </c>
      <c r="F677" t="s">
        <v>37</v>
      </c>
      <c r="G677" s="1" t="s">
        <v>36</v>
      </c>
      <c r="H677" t="s">
        <v>4816</v>
      </c>
      <c r="I677">
        <v>1</v>
      </c>
      <c r="J677" s="1" t="s">
        <v>37</v>
      </c>
      <c r="L677" t="s">
        <v>1859</v>
      </c>
    </row>
    <row r="678" spans="1:12" x14ac:dyDescent="0.25">
      <c r="A678" s="1" t="s">
        <v>1194</v>
      </c>
      <c r="B678" t="s">
        <v>1194</v>
      </c>
      <c r="C678" s="1" t="s">
        <v>1195</v>
      </c>
      <c r="D678">
        <v>1</v>
      </c>
      <c r="E678">
        <v>1</v>
      </c>
      <c r="F678" t="s">
        <v>37</v>
      </c>
      <c r="G678" s="1" t="s">
        <v>36</v>
      </c>
      <c r="H678" t="s">
        <v>1194</v>
      </c>
      <c r="I678">
        <v>1</v>
      </c>
      <c r="J678" s="1" t="s">
        <v>37</v>
      </c>
      <c r="L678" t="s">
        <v>1861</v>
      </c>
    </row>
    <row r="679" spans="1:12" x14ac:dyDescent="0.25">
      <c r="A679" s="1" t="s">
        <v>5405</v>
      </c>
      <c r="B679" t="s">
        <v>5405</v>
      </c>
      <c r="C679" s="1" t="s">
        <v>5406</v>
      </c>
      <c r="D679">
        <v>1</v>
      </c>
      <c r="E679">
        <v>1</v>
      </c>
      <c r="G679" s="1" t="s">
        <v>36</v>
      </c>
      <c r="H679" t="s">
        <v>5405</v>
      </c>
      <c r="I679">
        <v>1</v>
      </c>
      <c r="J679" s="1" t="s">
        <v>37</v>
      </c>
      <c r="L679" t="s">
        <v>1863</v>
      </c>
    </row>
    <row r="680" spans="1:12" x14ac:dyDescent="0.25">
      <c r="A680" s="1" t="s">
        <v>1197</v>
      </c>
      <c r="B680" t="s">
        <v>1198</v>
      </c>
      <c r="C680" s="1" t="s">
        <v>1199</v>
      </c>
      <c r="D680">
        <v>1</v>
      </c>
      <c r="E680">
        <v>1</v>
      </c>
      <c r="F680" t="s">
        <v>37</v>
      </c>
      <c r="G680" s="1" t="s">
        <v>36</v>
      </c>
      <c r="H680" t="s">
        <v>1198</v>
      </c>
      <c r="I680">
        <v>1</v>
      </c>
      <c r="J680" s="1" t="s">
        <v>37</v>
      </c>
      <c r="L680" t="s">
        <v>1865</v>
      </c>
    </row>
    <row r="681" spans="1:12" x14ac:dyDescent="0.25">
      <c r="A681" s="1" t="s">
        <v>3857</v>
      </c>
      <c r="B681" t="s">
        <v>3857</v>
      </c>
      <c r="C681" s="1" t="s">
        <v>3843</v>
      </c>
      <c r="D681">
        <v>1</v>
      </c>
      <c r="E681">
        <v>1</v>
      </c>
      <c r="F681" t="s">
        <v>37</v>
      </c>
      <c r="G681" s="1" t="s">
        <v>36</v>
      </c>
      <c r="H681" t="s">
        <v>3857</v>
      </c>
      <c r="I681">
        <v>1</v>
      </c>
      <c r="J681" s="1" t="s">
        <v>37</v>
      </c>
      <c r="L681" t="s">
        <v>1867</v>
      </c>
    </row>
    <row r="682" spans="1:12" x14ac:dyDescent="0.25">
      <c r="A682" s="1" t="s">
        <v>3858</v>
      </c>
      <c r="B682" t="s">
        <v>3858</v>
      </c>
      <c r="C682" s="1" t="s">
        <v>3859</v>
      </c>
      <c r="D682">
        <v>1</v>
      </c>
      <c r="E682">
        <v>1</v>
      </c>
      <c r="F682" t="s">
        <v>37</v>
      </c>
      <c r="G682" s="1" t="s">
        <v>36</v>
      </c>
      <c r="H682" t="s">
        <v>3858</v>
      </c>
      <c r="I682">
        <v>1</v>
      </c>
      <c r="J682" s="1" t="s">
        <v>37</v>
      </c>
      <c r="L682" t="s">
        <v>1869</v>
      </c>
    </row>
    <row r="683" spans="1:12" x14ac:dyDescent="0.25">
      <c r="A683" s="1" t="s">
        <v>1201</v>
      </c>
      <c r="B683" t="s">
        <v>1201</v>
      </c>
      <c r="C683" s="1" t="s">
        <v>1202</v>
      </c>
      <c r="D683">
        <v>1</v>
      </c>
      <c r="E683">
        <v>1</v>
      </c>
      <c r="F683" t="s">
        <v>37</v>
      </c>
      <c r="G683" s="1" t="s">
        <v>36</v>
      </c>
      <c r="H683" t="s">
        <v>1201</v>
      </c>
      <c r="I683">
        <v>1</v>
      </c>
      <c r="J683" s="1" t="s">
        <v>37</v>
      </c>
      <c r="L683" t="s">
        <v>1871</v>
      </c>
    </row>
    <row r="684" spans="1:12" x14ac:dyDescent="0.25">
      <c r="A684" s="1" t="s">
        <v>1204</v>
      </c>
      <c r="B684" t="s">
        <v>1204</v>
      </c>
      <c r="C684" s="1" t="s">
        <v>1205</v>
      </c>
      <c r="D684">
        <v>1</v>
      </c>
      <c r="E684">
        <v>1</v>
      </c>
      <c r="F684" t="s">
        <v>37</v>
      </c>
      <c r="G684" s="1" t="s">
        <v>36</v>
      </c>
      <c r="H684" t="s">
        <v>1204</v>
      </c>
      <c r="I684">
        <v>1</v>
      </c>
      <c r="J684" s="1" t="s">
        <v>37</v>
      </c>
      <c r="L684" t="s">
        <v>1873</v>
      </c>
    </row>
    <row r="685" spans="1:12" x14ac:dyDescent="0.25">
      <c r="A685" s="1" t="s">
        <v>3860</v>
      </c>
      <c r="B685" t="s">
        <v>3860</v>
      </c>
      <c r="C685" s="1" t="s">
        <v>3861</v>
      </c>
      <c r="D685">
        <v>1</v>
      </c>
      <c r="E685">
        <v>1</v>
      </c>
      <c r="F685" t="s">
        <v>37</v>
      </c>
      <c r="G685" s="1" t="s">
        <v>36</v>
      </c>
      <c r="H685" t="s">
        <v>3860</v>
      </c>
      <c r="I685">
        <v>1</v>
      </c>
      <c r="J685" s="1" t="s">
        <v>37</v>
      </c>
      <c r="L685" t="s">
        <v>1875</v>
      </c>
    </row>
    <row r="686" spans="1:12" x14ac:dyDescent="0.25">
      <c r="A686" s="1" t="s">
        <v>1207</v>
      </c>
      <c r="B686" t="s">
        <v>1207</v>
      </c>
      <c r="C686" s="1" t="s">
        <v>1208</v>
      </c>
      <c r="D686">
        <v>1</v>
      </c>
      <c r="E686">
        <v>1</v>
      </c>
      <c r="F686" t="s">
        <v>4436</v>
      </c>
      <c r="G686" s="1" t="s">
        <v>36</v>
      </c>
      <c r="I686">
        <v>1</v>
      </c>
      <c r="J686" s="1" t="s">
        <v>37</v>
      </c>
      <c r="L686" t="s">
        <v>1877</v>
      </c>
    </row>
    <row r="687" spans="1:12" x14ac:dyDescent="0.25">
      <c r="A687" s="1" t="s">
        <v>1210</v>
      </c>
      <c r="B687" t="s">
        <v>1210</v>
      </c>
      <c r="C687" s="1" t="s">
        <v>1211</v>
      </c>
      <c r="D687">
        <v>10</v>
      </c>
      <c r="E687">
        <v>1</v>
      </c>
      <c r="F687" t="s">
        <v>37</v>
      </c>
      <c r="G687" s="1" t="s">
        <v>36</v>
      </c>
      <c r="H687" t="s">
        <v>1210</v>
      </c>
      <c r="I687">
        <v>10</v>
      </c>
      <c r="J687" s="1" t="s">
        <v>37</v>
      </c>
      <c r="K687" t="s">
        <v>91</v>
      </c>
      <c r="L687" t="s">
        <v>1879</v>
      </c>
    </row>
    <row r="688" spans="1:12" x14ac:dyDescent="0.25">
      <c r="A688" s="1" t="s">
        <v>1213</v>
      </c>
      <c r="B688" t="s">
        <v>1213</v>
      </c>
      <c r="C688" s="1" t="s">
        <v>1214</v>
      </c>
      <c r="D688">
        <v>1</v>
      </c>
      <c r="E688">
        <v>1</v>
      </c>
      <c r="F688" t="s">
        <v>37</v>
      </c>
      <c r="G688" s="1" t="s">
        <v>36</v>
      </c>
      <c r="H688" t="s">
        <v>1213</v>
      </c>
      <c r="I688">
        <v>1</v>
      </c>
      <c r="J688" s="1" t="s">
        <v>37</v>
      </c>
      <c r="L688" t="s">
        <v>1881</v>
      </c>
    </row>
    <row r="689" spans="1:12" x14ac:dyDescent="0.25">
      <c r="A689" s="1" t="s">
        <v>1216</v>
      </c>
      <c r="B689" t="s">
        <v>1216</v>
      </c>
      <c r="C689" s="1" t="s">
        <v>1217</v>
      </c>
      <c r="D689">
        <v>1</v>
      </c>
      <c r="E689">
        <v>1</v>
      </c>
      <c r="F689" t="s">
        <v>37</v>
      </c>
      <c r="G689" s="1" t="s">
        <v>36</v>
      </c>
      <c r="I689">
        <v>1</v>
      </c>
      <c r="J689" s="1" t="s">
        <v>37</v>
      </c>
      <c r="L689" t="s">
        <v>1884</v>
      </c>
    </row>
    <row r="690" spans="1:12" x14ac:dyDescent="0.25">
      <c r="A690" s="1" t="s">
        <v>1219</v>
      </c>
      <c r="B690" t="s">
        <v>1216</v>
      </c>
      <c r="C690" s="1" t="s">
        <v>1217</v>
      </c>
      <c r="D690">
        <v>1</v>
      </c>
      <c r="E690">
        <v>1</v>
      </c>
      <c r="F690" t="s">
        <v>37</v>
      </c>
      <c r="G690" s="1" t="s">
        <v>36</v>
      </c>
      <c r="I690">
        <v>1</v>
      </c>
      <c r="J690" s="1" t="s">
        <v>37</v>
      </c>
      <c r="L690" t="s">
        <v>1887</v>
      </c>
    </row>
    <row r="691" spans="1:12" x14ac:dyDescent="0.25">
      <c r="A691" s="1" t="s">
        <v>1221</v>
      </c>
      <c r="B691" t="s">
        <v>1221</v>
      </c>
      <c r="C691" s="1" t="s">
        <v>1222</v>
      </c>
      <c r="D691">
        <v>1</v>
      </c>
      <c r="E691">
        <v>1</v>
      </c>
      <c r="F691" t="s">
        <v>37</v>
      </c>
      <c r="G691" s="1" t="s">
        <v>36</v>
      </c>
      <c r="I691">
        <v>1</v>
      </c>
      <c r="J691" s="1" t="s">
        <v>37</v>
      </c>
      <c r="L691" t="s">
        <v>1890</v>
      </c>
    </row>
    <row r="692" spans="1:12" x14ac:dyDescent="0.25">
      <c r="A692" s="1" t="s">
        <v>1224</v>
      </c>
      <c r="B692" t="s">
        <v>1224</v>
      </c>
      <c r="C692" s="1" t="s">
        <v>1225</v>
      </c>
      <c r="D692">
        <v>1</v>
      </c>
      <c r="E692">
        <v>1</v>
      </c>
      <c r="F692" t="s">
        <v>37</v>
      </c>
      <c r="G692" s="1" t="s">
        <v>36</v>
      </c>
      <c r="H692" t="s">
        <v>1224</v>
      </c>
      <c r="I692">
        <v>1</v>
      </c>
      <c r="J692" s="1" t="s">
        <v>37</v>
      </c>
      <c r="L692" t="s">
        <v>1891</v>
      </c>
    </row>
    <row r="693" spans="1:12" x14ac:dyDescent="0.25">
      <c r="A693" s="1" t="s">
        <v>3862</v>
      </c>
      <c r="B693" t="s">
        <v>3862</v>
      </c>
      <c r="C693" s="1" t="s">
        <v>3863</v>
      </c>
      <c r="D693">
        <v>1</v>
      </c>
      <c r="E693">
        <v>1</v>
      </c>
      <c r="F693" t="s">
        <v>37</v>
      </c>
      <c r="G693" s="1" t="s">
        <v>36</v>
      </c>
      <c r="H693" t="s">
        <v>3862</v>
      </c>
      <c r="I693">
        <v>1</v>
      </c>
      <c r="J693" s="1" t="s">
        <v>37</v>
      </c>
      <c r="L693" t="s">
        <v>1892</v>
      </c>
    </row>
    <row r="694" spans="1:12" x14ac:dyDescent="0.25">
      <c r="A694" s="1" t="s">
        <v>4818</v>
      </c>
      <c r="B694" t="s">
        <v>4818</v>
      </c>
      <c r="C694" s="1" t="s">
        <v>4819</v>
      </c>
      <c r="D694">
        <v>1</v>
      </c>
      <c r="E694">
        <v>1</v>
      </c>
      <c r="F694" t="s">
        <v>37</v>
      </c>
      <c r="G694" s="1" t="s">
        <v>36</v>
      </c>
      <c r="H694" t="s">
        <v>4818</v>
      </c>
      <c r="I694">
        <v>1</v>
      </c>
      <c r="J694" s="1" t="s">
        <v>37</v>
      </c>
      <c r="L694" t="s">
        <v>1893</v>
      </c>
    </row>
    <row r="695" spans="1:12" x14ac:dyDescent="0.25">
      <c r="A695" s="1" t="s">
        <v>1227</v>
      </c>
      <c r="B695" t="s">
        <v>1228</v>
      </c>
      <c r="C695" s="1" t="s">
        <v>105</v>
      </c>
      <c r="D695">
        <v>1</v>
      </c>
      <c r="E695">
        <v>1</v>
      </c>
      <c r="F695" t="s">
        <v>37</v>
      </c>
      <c r="G695" s="1" t="s">
        <v>67</v>
      </c>
      <c r="H695" t="s">
        <v>346</v>
      </c>
      <c r="I695">
        <v>1</v>
      </c>
      <c r="J695" s="1" t="s">
        <v>37</v>
      </c>
      <c r="L695" t="s">
        <v>1894</v>
      </c>
    </row>
    <row r="696" spans="1:12" x14ac:dyDescent="0.25">
      <c r="A696" s="1" t="s">
        <v>1230</v>
      </c>
      <c r="B696" t="s">
        <v>1230</v>
      </c>
      <c r="C696" s="1" t="s">
        <v>1231</v>
      </c>
      <c r="D696">
        <v>1</v>
      </c>
      <c r="E696">
        <v>1</v>
      </c>
      <c r="F696" t="s">
        <v>37</v>
      </c>
      <c r="G696" s="1" t="s">
        <v>36</v>
      </c>
      <c r="H696" t="s">
        <v>1230</v>
      </c>
      <c r="I696">
        <v>1</v>
      </c>
      <c r="J696" s="1" t="s">
        <v>37</v>
      </c>
      <c r="L696" t="s">
        <v>1895</v>
      </c>
    </row>
    <row r="697" spans="1:12" x14ac:dyDescent="0.25">
      <c r="A697" s="1" t="s">
        <v>1233</v>
      </c>
      <c r="B697" t="s">
        <v>1233</v>
      </c>
      <c r="C697" s="1" t="s">
        <v>1234</v>
      </c>
      <c r="D697">
        <v>1</v>
      </c>
      <c r="E697">
        <v>1</v>
      </c>
      <c r="F697" t="s">
        <v>37</v>
      </c>
      <c r="G697" s="1" t="s">
        <v>36</v>
      </c>
      <c r="H697" t="s">
        <v>1233</v>
      </c>
      <c r="I697">
        <v>1</v>
      </c>
      <c r="J697" s="1" t="s">
        <v>37</v>
      </c>
      <c r="L697" t="s">
        <v>1896</v>
      </c>
    </row>
    <row r="698" spans="1:12" x14ac:dyDescent="0.25">
      <c r="A698" s="1" t="s">
        <v>1236</v>
      </c>
      <c r="B698" t="s">
        <v>1236</v>
      </c>
      <c r="C698" s="1" t="s">
        <v>1237</v>
      </c>
      <c r="D698">
        <v>1</v>
      </c>
      <c r="E698">
        <v>1</v>
      </c>
      <c r="F698" t="s">
        <v>37</v>
      </c>
      <c r="G698" s="1" t="s">
        <v>36</v>
      </c>
      <c r="H698" t="s">
        <v>1236</v>
      </c>
      <c r="I698">
        <v>1</v>
      </c>
      <c r="J698" s="1" t="s">
        <v>37</v>
      </c>
      <c r="L698" t="s">
        <v>1899</v>
      </c>
    </row>
    <row r="699" spans="1:12" x14ac:dyDescent="0.25">
      <c r="A699" s="1" t="s">
        <v>1239</v>
      </c>
      <c r="B699" t="s">
        <v>1239</v>
      </c>
      <c r="C699" s="1" t="s">
        <v>1240</v>
      </c>
      <c r="D699">
        <v>1</v>
      </c>
      <c r="E699">
        <v>1</v>
      </c>
      <c r="F699" t="s">
        <v>37</v>
      </c>
      <c r="G699" s="1" t="s">
        <v>36</v>
      </c>
      <c r="H699" t="s">
        <v>1239</v>
      </c>
      <c r="I699">
        <v>1</v>
      </c>
      <c r="J699" s="1" t="s">
        <v>37</v>
      </c>
      <c r="L699" t="s">
        <v>1900</v>
      </c>
    </row>
    <row r="700" spans="1:12" x14ac:dyDescent="0.25">
      <c r="A700" s="1" t="s">
        <v>1242</v>
      </c>
      <c r="B700" t="s">
        <v>1242</v>
      </c>
      <c r="C700" s="1" t="s">
        <v>1243</v>
      </c>
      <c r="D700">
        <v>1</v>
      </c>
      <c r="E700">
        <v>1</v>
      </c>
      <c r="F700" t="s">
        <v>37</v>
      </c>
      <c r="G700" s="1" t="s">
        <v>36</v>
      </c>
      <c r="H700" t="s">
        <v>1242</v>
      </c>
      <c r="I700">
        <v>1</v>
      </c>
      <c r="J700" s="1" t="s">
        <v>37</v>
      </c>
      <c r="L700" t="s">
        <v>1901</v>
      </c>
    </row>
    <row r="701" spans="1:12" x14ac:dyDescent="0.25">
      <c r="A701" s="1" t="s">
        <v>1245</v>
      </c>
      <c r="B701" t="s">
        <v>1245</v>
      </c>
      <c r="C701" s="1" t="s">
        <v>1246</v>
      </c>
      <c r="D701">
        <v>1</v>
      </c>
      <c r="E701">
        <v>1</v>
      </c>
      <c r="F701" t="s">
        <v>37</v>
      </c>
      <c r="G701" s="1" t="s">
        <v>36</v>
      </c>
      <c r="H701" t="s">
        <v>1245</v>
      </c>
      <c r="I701">
        <v>1</v>
      </c>
      <c r="J701" s="1" t="s">
        <v>37</v>
      </c>
      <c r="L701" t="s">
        <v>1902</v>
      </c>
    </row>
    <row r="702" spans="1:12" x14ac:dyDescent="0.25">
      <c r="A702" s="1" t="s">
        <v>1248</v>
      </c>
      <c r="B702" t="s">
        <v>1248</v>
      </c>
      <c r="C702" s="1" t="s">
        <v>1249</v>
      </c>
      <c r="D702">
        <v>1</v>
      </c>
      <c r="E702">
        <v>1</v>
      </c>
      <c r="F702" t="s">
        <v>37</v>
      </c>
      <c r="G702" s="1" t="s">
        <v>36</v>
      </c>
      <c r="H702" t="s">
        <v>1248</v>
      </c>
      <c r="I702">
        <v>1</v>
      </c>
      <c r="J702" s="1" t="s">
        <v>37</v>
      </c>
      <c r="L702" t="s">
        <v>1903</v>
      </c>
    </row>
    <row r="703" spans="1:12" x14ac:dyDescent="0.25">
      <c r="A703" s="1" t="s">
        <v>1251</v>
      </c>
      <c r="B703" t="s">
        <v>1251</v>
      </c>
      <c r="C703" s="1" t="s">
        <v>1252</v>
      </c>
      <c r="D703">
        <v>1</v>
      </c>
      <c r="E703">
        <v>1</v>
      </c>
      <c r="F703" t="s">
        <v>37</v>
      </c>
      <c r="G703" s="1" t="s">
        <v>36</v>
      </c>
      <c r="H703" t="s">
        <v>1251</v>
      </c>
      <c r="I703">
        <v>1</v>
      </c>
      <c r="J703" s="1" t="s">
        <v>37</v>
      </c>
      <c r="L703" t="s">
        <v>1904</v>
      </c>
    </row>
    <row r="704" spans="1:12" x14ac:dyDescent="0.25">
      <c r="A704" s="1" t="s">
        <v>1254</v>
      </c>
      <c r="B704" t="s">
        <v>1254</v>
      </c>
      <c r="C704" s="1" t="s">
        <v>1255</v>
      </c>
      <c r="D704">
        <v>1</v>
      </c>
      <c r="E704">
        <v>1</v>
      </c>
      <c r="F704" t="s">
        <v>37</v>
      </c>
      <c r="G704" s="1" t="s">
        <v>36</v>
      </c>
      <c r="H704" t="s">
        <v>1254</v>
      </c>
      <c r="I704">
        <v>1</v>
      </c>
      <c r="J704" s="1" t="s">
        <v>37</v>
      </c>
      <c r="L704" t="s">
        <v>1908</v>
      </c>
    </row>
    <row r="705" spans="1:12" x14ac:dyDescent="0.25">
      <c r="A705" s="1" t="s">
        <v>1257</v>
      </c>
      <c r="B705" t="s">
        <v>1257</v>
      </c>
      <c r="C705" s="1" t="s">
        <v>1258</v>
      </c>
      <c r="D705">
        <v>1</v>
      </c>
      <c r="E705">
        <v>1</v>
      </c>
      <c r="F705" t="s">
        <v>37</v>
      </c>
      <c r="G705" s="1" t="s">
        <v>36</v>
      </c>
      <c r="H705" t="s">
        <v>1257</v>
      </c>
      <c r="I705">
        <v>1</v>
      </c>
      <c r="J705" s="1" t="s">
        <v>37</v>
      </c>
      <c r="L705" t="s">
        <v>1909</v>
      </c>
    </row>
    <row r="706" spans="1:12" x14ac:dyDescent="0.25">
      <c r="A706" s="1" t="s">
        <v>1260</v>
      </c>
      <c r="B706" t="s">
        <v>1260</v>
      </c>
      <c r="C706" s="1" t="s">
        <v>1261</v>
      </c>
      <c r="D706">
        <v>1</v>
      </c>
      <c r="E706">
        <v>1</v>
      </c>
      <c r="F706" t="s">
        <v>37</v>
      </c>
      <c r="G706" s="1" t="s">
        <v>36</v>
      </c>
      <c r="H706" t="s">
        <v>1260</v>
      </c>
      <c r="I706">
        <v>1</v>
      </c>
      <c r="J706" s="1" t="s">
        <v>37</v>
      </c>
      <c r="L706" t="s">
        <v>1910</v>
      </c>
    </row>
    <row r="707" spans="1:12" x14ac:dyDescent="0.25">
      <c r="A707" s="1" t="s">
        <v>1263</v>
      </c>
      <c r="B707" t="s">
        <v>1263</v>
      </c>
      <c r="C707" s="1" t="s">
        <v>1264</v>
      </c>
      <c r="D707">
        <v>1</v>
      </c>
      <c r="E707">
        <v>1</v>
      </c>
      <c r="F707" t="s">
        <v>37</v>
      </c>
      <c r="G707" s="1" t="s">
        <v>36</v>
      </c>
      <c r="H707" t="s">
        <v>1263</v>
      </c>
      <c r="I707">
        <v>1</v>
      </c>
      <c r="J707" s="1" t="s">
        <v>37</v>
      </c>
      <c r="L707" t="s">
        <v>1911</v>
      </c>
    </row>
    <row r="708" spans="1:12" x14ac:dyDescent="0.25">
      <c r="A708" s="1" t="s">
        <v>1266</v>
      </c>
      <c r="B708" t="s">
        <v>1266</v>
      </c>
      <c r="C708" s="1" t="s">
        <v>1267</v>
      </c>
      <c r="D708">
        <v>1</v>
      </c>
      <c r="E708">
        <v>1</v>
      </c>
      <c r="F708" t="s">
        <v>37</v>
      </c>
      <c r="G708" s="1" t="s">
        <v>36</v>
      </c>
      <c r="H708" t="s">
        <v>1266</v>
      </c>
      <c r="I708">
        <v>1</v>
      </c>
      <c r="J708" s="1" t="s">
        <v>37</v>
      </c>
      <c r="L708" t="s">
        <v>1912</v>
      </c>
    </row>
    <row r="709" spans="1:12" x14ac:dyDescent="0.25">
      <c r="A709" s="1" t="s">
        <v>1269</v>
      </c>
      <c r="B709" t="s">
        <v>1269</v>
      </c>
      <c r="C709" s="1" t="s">
        <v>1270</v>
      </c>
      <c r="D709">
        <v>1</v>
      </c>
      <c r="E709">
        <v>1</v>
      </c>
      <c r="F709" t="s">
        <v>37</v>
      </c>
      <c r="G709" s="1" t="s">
        <v>36</v>
      </c>
      <c r="H709" t="s">
        <v>1269</v>
      </c>
      <c r="I709">
        <v>1</v>
      </c>
      <c r="J709" s="1" t="s">
        <v>37</v>
      </c>
      <c r="L709" t="s">
        <v>1915</v>
      </c>
    </row>
    <row r="710" spans="1:12" x14ac:dyDescent="0.25">
      <c r="A710" s="1" t="s">
        <v>1272</v>
      </c>
      <c r="B710" t="s">
        <v>1272</v>
      </c>
      <c r="C710" s="1" t="s">
        <v>1273</v>
      </c>
      <c r="D710">
        <v>1</v>
      </c>
      <c r="E710">
        <v>1</v>
      </c>
      <c r="F710" t="s">
        <v>37</v>
      </c>
      <c r="G710" s="1" t="s">
        <v>36</v>
      </c>
      <c r="H710" t="s">
        <v>1272</v>
      </c>
      <c r="I710">
        <v>1</v>
      </c>
      <c r="J710" s="1" t="s">
        <v>37</v>
      </c>
      <c r="L710" t="s">
        <v>1916</v>
      </c>
    </row>
    <row r="711" spans="1:12" x14ac:dyDescent="0.25">
      <c r="A711" s="1" t="s">
        <v>1275</v>
      </c>
      <c r="B711" t="s">
        <v>1275</v>
      </c>
      <c r="C711" s="1" t="s">
        <v>1276</v>
      </c>
      <c r="D711">
        <v>1</v>
      </c>
      <c r="E711">
        <v>1</v>
      </c>
      <c r="F711" t="s">
        <v>37</v>
      </c>
      <c r="G711" s="1" t="s">
        <v>36</v>
      </c>
      <c r="H711" t="s">
        <v>1275</v>
      </c>
      <c r="I711">
        <v>1</v>
      </c>
      <c r="J711" s="1" t="s">
        <v>37</v>
      </c>
      <c r="L711" t="s">
        <v>1917</v>
      </c>
    </row>
    <row r="712" spans="1:12" x14ac:dyDescent="0.25">
      <c r="A712" s="1" t="s">
        <v>1278</v>
      </c>
      <c r="B712" t="s">
        <v>1278</v>
      </c>
      <c r="C712" s="1" t="s">
        <v>1279</v>
      </c>
      <c r="D712">
        <v>1</v>
      </c>
      <c r="E712">
        <v>1</v>
      </c>
      <c r="F712" t="s">
        <v>37</v>
      </c>
      <c r="G712" s="1" t="s">
        <v>36</v>
      </c>
      <c r="H712" t="s">
        <v>1278</v>
      </c>
      <c r="I712">
        <v>1</v>
      </c>
      <c r="J712" s="1" t="s">
        <v>37</v>
      </c>
      <c r="L712" t="s">
        <v>1918</v>
      </c>
    </row>
    <row r="713" spans="1:12" x14ac:dyDescent="0.25">
      <c r="A713" s="1" t="s">
        <v>1281</v>
      </c>
      <c r="B713" t="s">
        <v>1281</v>
      </c>
      <c r="C713" s="1" t="s">
        <v>1282</v>
      </c>
      <c r="D713">
        <v>1</v>
      </c>
      <c r="E713">
        <v>1</v>
      </c>
      <c r="F713" t="s">
        <v>37</v>
      </c>
      <c r="G713" s="1" t="s">
        <v>36</v>
      </c>
      <c r="H713" t="s">
        <v>1281</v>
      </c>
      <c r="I713">
        <v>1</v>
      </c>
      <c r="J713" s="1" t="s">
        <v>37</v>
      </c>
      <c r="L713" t="s">
        <v>1919</v>
      </c>
    </row>
    <row r="714" spans="1:12" x14ac:dyDescent="0.25">
      <c r="A714" s="1" t="s">
        <v>1284</v>
      </c>
      <c r="B714" t="s">
        <v>1284</v>
      </c>
      <c r="C714" s="1" t="s">
        <v>1285</v>
      </c>
      <c r="D714">
        <v>1</v>
      </c>
      <c r="E714">
        <v>1</v>
      </c>
      <c r="F714" t="s">
        <v>37</v>
      </c>
      <c r="G714" s="1" t="s">
        <v>36</v>
      </c>
      <c r="H714" t="s">
        <v>1284</v>
      </c>
      <c r="I714">
        <v>1</v>
      </c>
      <c r="J714" s="1" t="s">
        <v>37</v>
      </c>
      <c r="L714" t="s">
        <v>1920</v>
      </c>
    </row>
    <row r="715" spans="1:12" x14ac:dyDescent="0.25">
      <c r="A715" s="1" t="s">
        <v>1287</v>
      </c>
      <c r="B715" t="s">
        <v>1287</v>
      </c>
      <c r="C715" s="1" t="s">
        <v>1288</v>
      </c>
      <c r="D715">
        <v>1</v>
      </c>
      <c r="E715">
        <v>1</v>
      </c>
      <c r="F715" t="s">
        <v>37</v>
      </c>
      <c r="G715" s="1" t="s">
        <v>36</v>
      </c>
      <c r="H715" t="s">
        <v>1287</v>
      </c>
      <c r="I715">
        <v>1</v>
      </c>
      <c r="J715" s="1" t="s">
        <v>37</v>
      </c>
      <c r="L715" t="s">
        <v>1921</v>
      </c>
    </row>
    <row r="716" spans="1:12" x14ac:dyDescent="0.25">
      <c r="A716" s="1" t="s">
        <v>1290</v>
      </c>
      <c r="B716" t="s">
        <v>1290</v>
      </c>
      <c r="C716" s="1" t="s">
        <v>1291</v>
      </c>
      <c r="D716">
        <v>1</v>
      </c>
      <c r="E716">
        <v>1</v>
      </c>
      <c r="F716" t="s">
        <v>37</v>
      </c>
      <c r="G716" s="1" t="s">
        <v>36</v>
      </c>
      <c r="H716" t="s">
        <v>1290</v>
      </c>
      <c r="I716">
        <v>1</v>
      </c>
      <c r="J716" s="1" t="s">
        <v>37</v>
      </c>
      <c r="L716" t="s">
        <v>1924</v>
      </c>
    </row>
    <row r="717" spans="1:12" x14ac:dyDescent="0.25">
      <c r="A717" s="1" t="s">
        <v>1293</v>
      </c>
      <c r="B717" t="s">
        <v>1293</v>
      </c>
      <c r="C717" s="1" t="s">
        <v>1294</v>
      </c>
      <c r="D717">
        <v>1</v>
      </c>
      <c r="E717">
        <v>1</v>
      </c>
      <c r="F717" t="s">
        <v>37</v>
      </c>
      <c r="G717" s="1" t="s">
        <v>36</v>
      </c>
      <c r="H717" t="s">
        <v>1293</v>
      </c>
      <c r="I717">
        <v>1</v>
      </c>
      <c r="J717" s="1" t="s">
        <v>37</v>
      </c>
      <c r="L717" t="s">
        <v>1927</v>
      </c>
    </row>
    <row r="718" spans="1:12" x14ac:dyDescent="0.25">
      <c r="A718" s="1" t="s">
        <v>1296</v>
      </c>
      <c r="B718" t="s">
        <v>1296</v>
      </c>
      <c r="C718" s="1" t="s">
        <v>1297</v>
      </c>
      <c r="D718">
        <v>1</v>
      </c>
      <c r="E718">
        <v>1</v>
      </c>
      <c r="F718" t="s">
        <v>37</v>
      </c>
      <c r="G718" s="1" t="s">
        <v>36</v>
      </c>
      <c r="H718" t="s">
        <v>1296</v>
      </c>
      <c r="I718">
        <v>1</v>
      </c>
      <c r="J718" s="1" t="s">
        <v>37</v>
      </c>
      <c r="L718" t="s">
        <v>1930</v>
      </c>
    </row>
    <row r="719" spans="1:12" x14ac:dyDescent="0.25">
      <c r="A719" s="1" t="s">
        <v>1299</v>
      </c>
      <c r="B719" t="s">
        <v>1299</v>
      </c>
      <c r="C719" s="1" t="s">
        <v>1300</v>
      </c>
      <c r="D719">
        <v>1</v>
      </c>
      <c r="E719">
        <v>1</v>
      </c>
      <c r="F719" t="s">
        <v>37</v>
      </c>
      <c r="G719" s="1" t="s">
        <v>36</v>
      </c>
      <c r="H719" t="s">
        <v>1299</v>
      </c>
      <c r="I719">
        <v>1</v>
      </c>
      <c r="J719" s="1" t="s">
        <v>37</v>
      </c>
      <c r="L719" t="s">
        <v>1933</v>
      </c>
    </row>
    <row r="720" spans="1:12" x14ac:dyDescent="0.25">
      <c r="A720" s="1" t="s">
        <v>1302</v>
      </c>
      <c r="B720" t="s">
        <v>1302</v>
      </c>
      <c r="C720" s="1" t="s">
        <v>1303</v>
      </c>
      <c r="D720">
        <v>1</v>
      </c>
      <c r="E720">
        <v>1</v>
      </c>
      <c r="F720" t="s">
        <v>37</v>
      </c>
      <c r="G720" s="1" t="s">
        <v>36</v>
      </c>
      <c r="H720" t="s">
        <v>1302</v>
      </c>
      <c r="I720">
        <v>1</v>
      </c>
      <c r="J720" s="1" t="s">
        <v>37</v>
      </c>
      <c r="L720" t="s">
        <v>1937</v>
      </c>
    </row>
    <row r="721" spans="1:12" x14ac:dyDescent="0.25">
      <c r="A721" s="1" t="s">
        <v>4820</v>
      </c>
      <c r="B721" t="s">
        <v>3864</v>
      </c>
      <c r="C721" s="1" t="s">
        <v>3865</v>
      </c>
      <c r="D721">
        <v>1</v>
      </c>
      <c r="E721">
        <v>1</v>
      </c>
      <c r="F721" t="s">
        <v>37</v>
      </c>
      <c r="G721" s="1" t="s">
        <v>36</v>
      </c>
      <c r="H721" t="s">
        <v>3864</v>
      </c>
      <c r="I721">
        <v>1</v>
      </c>
      <c r="J721" s="1" t="s">
        <v>37</v>
      </c>
      <c r="L721" t="s">
        <v>1940</v>
      </c>
    </row>
    <row r="722" spans="1:12" x14ac:dyDescent="0.25">
      <c r="A722" s="1" t="s">
        <v>3866</v>
      </c>
      <c r="B722" t="s">
        <v>3866</v>
      </c>
      <c r="C722" s="1" t="s">
        <v>3867</v>
      </c>
      <c r="D722">
        <v>1</v>
      </c>
      <c r="E722">
        <v>1</v>
      </c>
      <c r="F722" t="s">
        <v>37</v>
      </c>
      <c r="G722" s="1" t="s">
        <v>36</v>
      </c>
      <c r="H722" t="s">
        <v>3866</v>
      </c>
      <c r="I722">
        <v>1</v>
      </c>
      <c r="J722" s="1" t="s">
        <v>37</v>
      </c>
      <c r="L722" t="s">
        <v>1944</v>
      </c>
    </row>
    <row r="723" spans="1:12" x14ac:dyDescent="0.25">
      <c r="A723" s="1" t="s">
        <v>3868</v>
      </c>
      <c r="B723" t="s">
        <v>3868</v>
      </c>
      <c r="C723" s="1" t="s">
        <v>3869</v>
      </c>
      <c r="D723">
        <v>1</v>
      </c>
      <c r="E723">
        <v>1</v>
      </c>
      <c r="F723" t="s">
        <v>4436</v>
      </c>
      <c r="G723" s="1" t="s">
        <v>3870</v>
      </c>
      <c r="I723">
        <v>1</v>
      </c>
      <c r="J723" s="1" t="s">
        <v>37</v>
      </c>
      <c r="L723" t="s">
        <v>1948</v>
      </c>
    </row>
    <row r="724" spans="1:12" x14ac:dyDescent="0.25">
      <c r="A724" s="1" t="s">
        <v>3871</v>
      </c>
      <c r="B724" t="s">
        <v>3871</v>
      </c>
      <c r="C724" s="1" t="s">
        <v>3872</v>
      </c>
      <c r="D724">
        <v>1</v>
      </c>
      <c r="E724">
        <v>1</v>
      </c>
      <c r="F724" t="s">
        <v>4436</v>
      </c>
      <c r="G724" s="1" t="s">
        <v>71</v>
      </c>
      <c r="H724" t="s">
        <v>3871</v>
      </c>
      <c r="I724">
        <v>1</v>
      </c>
      <c r="J724" s="1" t="s">
        <v>37</v>
      </c>
      <c r="L724" t="s">
        <v>1953</v>
      </c>
    </row>
    <row r="725" spans="1:12" x14ac:dyDescent="0.25">
      <c r="A725" s="1" t="s">
        <v>5407</v>
      </c>
      <c r="B725">
        <v>84017</v>
      </c>
      <c r="C725" s="1" t="s">
        <v>5408</v>
      </c>
      <c r="D725">
        <v>1</v>
      </c>
      <c r="E725">
        <v>1</v>
      </c>
      <c r="G725" s="1" t="s">
        <v>71</v>
      </c>
      <c r="H725">
        <v>84017</v>
      </c>
      <c r="I725">
        <v>1</v>
      </c>
      <c r="J725" s="1" t="s">
        <v>37</v>
      </c>
      <c r="L725" t="s">
        <v>1957</v>
      </c>
    </row>
    <row r="726" spans="1:12" x14ac:dyDescent="0.25">
      <c r="A726" s="1" t="s">
        <v>5409</v>
      </c>
      <c r="B726">
        <v>84038</v>
      </c>
      <c r="C726" s="1" t="s">
        <v>5410</v>
      </c>
      <c r="D726">
        <v>1</v>
      </c>
      <c r="E726">
        <v>1</v>
      </c>
      <c r="G726" s="1" t="s">
        <v>71</v>
      </c>
      <c r="H726">
        <v>84038</v>
      </c>
      <c r="I726">
        <v>1</v>
      </c>
      <c r="J726" s="1" t="s">
        <v>37</v>
      </c>
      <c r="L726" t="s">
        <v>1961</v>
      </c>
    </row>
    <row r="727" spans="1:12" x14ac:dyDescent="0.25">
      <c r="A727" s="1" t="s">
        <v>1305</v>
      </c>
      <c r="B727">
        <v>7341500</v>
      </c>
      <c r="C727" s="1" t="s">
        <v>1306</v>
      </c>
      <c r="D727">
        <v>1</v>
      </c>
      <c r="E727">
        <v>1</v>
      </c>
      <c r="F727" t="s">
        <v>37</v>
      </c>
      <c r="G727" s="1" t="s">
        <v>1307</v>
      </c>
      <c r="H727">
        <v>7341500</v>
      </c>
      <c r="I727">
        <v>1</v>
      </c>
      <c r="J727" s="1" t="s">
        <v>37</v>
      </c>
      <c r="L727" t="s">
        <v>1965</v>
      </c>
    </row>
    <row r="728" spans="1:12" x14ac:dyDescent="0.25">
      <c r="A728" s="1" t="s">
        <v>1309</v>
      </c>
      <c r="B728">
        <v>7341499</v>
      </c>
      <c r="C728" s="1" t="s">
        <v>1310</v>
      </c>
      <c r="D728">
        <v>1</v>
      </c>
      <c r="E728">
        <v>1</v>
      </c>
      <c r="F728" t="s">
        <v>37</v>
      </c>
      <c r="G728" s="1" t="s">
        <v>1307</v>
      </c>
      <c r="H728">
        <v>7341499</v>
      </c>
      <c r="I728">
        <v>1</v>
      </c>
      <c r="J728" s="1" t="s">
        <v>37</v>
      </c>
      <c r="L728" t="s">
        <v>1969</v>
      </c>
    </row>
    <row r="729" spans="1:12" x14ac:dyDescent="0.25">
      <c r="A729" s="1" t="s">
        <v>1312</v>
      </c>
      <c r="B729">
        <v>7341521</v>
      </c>
      <c r="C729" s="1" t="s">
        <v>1313</v>
      </c>
      <c r="D729">
        <v>1</v>
      </c>
      <c r="E729">
        <v>1</v>
      </c>
      <c r="F729" t="s">
        <v>37</v>
      </c>
      <c r="G729" s="1" t="s">
        <v>1307</v>
      </c>
      <c r="H729">
        <v>7341521</v>
      </c>
      <c r="I729">
        <v>1</v>
      </c>
      <c r="J729" s="1" t="s">
        <v>37</v>
      </c>
      <c r="L729" t="s">
        <v>1973</v>
      </c>
    </row>
    <row r="730" spans="1:12" x14ac:dyDescent="0.25">
      <c r="A730" s="1" t="s">
        <v>1314</v>
      </c>
      <c r="B730">
        <v>7341511</v>
      </c>
      <c r="C730" s="1" t="s">
        <v>1315</v>
      </c>
      <c r="D730">
        <v>1</v>
      </c>
      <c r="E730">
        <v>1</v>
      </c>
      <c r="F730" t="s">
        <v>37</v>
      </c>
      <c r="G730" s="1" t="s">
        <v>1307</v>
      </c>
      <c r="H730">
        <v>7341511</v>
      </c>
      <c r="I730">
        <v>1</v>
      </c>
      <c r="J730" s="1" t="s">
        <v>37</v>
      </c>
      <c r="L730" t="s">
        <v>1977</v>
      </c>
    </row>
    <row r="731" spans="1:12" x14ac:dyDescent="0.25">
      <c r="A731" s="1" t="s">
        <v>1317</v>
      </c>
      <c r="B731">
        <v>7341525</v>
      </c>
      <c r="C731" s="1" t="s">
        <v>1319</v>
      </c>
      <c r="D731">
        <v>1</v>
      </c>
      <c r="E731">
        <v>1</v>
      </c>
      <c r="F731" t="s">
        <v>37</v>
      </c>
      <c r="G731" s="1" t="s">
        <v>1307</v>
      </c>
      <c r="H731">
        <v>7341525</v>
      </c>
      <c r="I731">
        <v>1</v>
      </c>
      <c r="J731" s="1" t="s">
        <v>37</v>
      </c>
      <c r="L731" t="s">
        <v>1979</v>
      </c>
    </row>
    <row r="732" spans="1:12" x14ac:dyDescent="0.25">
      <c r="A732" s="1" t="s">
        <v>1320</v>
      </c>
      <c r="B732">
        <v>7341551</v>
      </c>
      <c r="C732" s="1" t="s">
        <v>1321</v>
      </c>
      <c r="D732">
        <v>1</v>
      </c>
      <c r="E732">
        <v>1</v>
      </c>
      <c r="F732" t="s">
        <v>37</v>
      </c>
      <c r="G732" s="1" t="s">
        <v>1307</v>
      </c>
      <c r="H732">
        <v>7341551</v>
      </c>
      <c r="I732">
        <v>1</v>
      </c>
      <c r="J732" s="1" t="s">
        <v>37</v>
      </c>
      <c r="L732" t="s">
        <v>1982</v>
      </c>
    </row>
    <row r="733" spans="1:12" x14ac:dyDescent="0.25">
      <c r="A733" s="1" t="s">
        <v>1323</v>
      </c>
      <c r="B733">
        <v>7341555</v>
      </c>
      <c r="C733" s="1" t="s">
        <v>1324</v>
      </c>
      <c r="D733">
        <v>1</v>
      </c>
      <c r="E733">
        <v>1</v>
      </c>
      <c r="F733" t="s">
        <v>37</v>
      </c>
      <c r="G733" s="1" t="s">
        <v>1307</v>
      </c>
      <c r="H733">
        <v>7341555</v>
      </c>
      <c r="I733">
        <v>1</v>
      </c>
      <c r="J733" s="1" t="s">
        <v>37</v>
      </c>
      <c r="L733" t="s">
        <v>1985</v>
      </c>
    </row>
    <row r="734" spans="1:12" x14ac:dyDescent="0.25">
      <c r="A734" s="1" t="s">
        <v>1325</v>
      </c>
      <c r="B734">
        <v>7341556</v>
      </c>
      <c r="C734" s="1" t="s">
        <v>1326</v>
      </c>
      <c r="D734">
        <v>1</v>
      </c>
      <c r="E734">
        <v>1</v>
      </c>
      <c r="F734" t="s">
        <v>37</v>
      </c>
      <c r="G734" s="1" t="s">
        <v>1307</v>
      </c>
      <c r="H734">
        <v>7341556</v>
      </c>
      <c r="I734">
        <v>1</v>
      </c>
      <c r="J734" s="1" t="s">
        <v>37</v>
      </c>
      <c r="L734" t="s">
        <v>1988</v>
      </c>
    </row>
    <row r="735" spans="1:12" x14ac:dyDescent="0.25">
      <c r="A735" s="1" t="s">
        <v>1328</v>
      </c>
      <c r="B735">
        <v>7341557</v>
      </c>
      <c r="C735" s="1" t="s">
        <v>1329</v>
      </c>
      <c r="D735">
        <v>1</v>
      </c>
      <c r="E735">
        <v>1</v>
      </c>
      <c r="F735" t="s">
        <v>37</v>
      </c>
      <c r="G735" s="1" t="s">
        <v>1307</v>
      </c>
      <c r="H735">
        <v>7341557</v>
      </c>
      <c r="I735">
        <v>1</v>
      </c>
      <c r="J735" s="1" t="s">
        <v>37</v>
      </c>
      <c r="L735" t="s">
        <v>1991</v>
      </c>
    </row>
    <row r="736" spans="1:12" x14ac:dyDescent="0.25">
      <c r="A736" s="1" t="s">
        <v>1331</v>
      </c>
      <c r="B736">
        <v>7341531</v>
      </c>
      <c r="C736" s="1" t="s">
        <v>1332</v>
      </c>
      <c r="D736">
        <v>1</v>
      </c>
      <c r="E736">
        <v>1</v>
      </c>
      <c r="F736" t="s">
        <v>37</v>
      </c>
      <c r="G736" s="1" t="s">
        <v>1307</v>
      </c>
      <c r="H736">
        <v>7341531</v>
      </c>
      <c r="I736">
        <v>1</v>
      </c>
      <c r="J736" s="1" t="s">
        <v>37</v>
      </c>
      <c r="L736" t="s">
        <v>1994</v>
      </c>
    </row>
    <row r="737" spans="1:12" x14ac:dyDescent="0.25">
      <c r="A737" s="1" t="s">
        <v>1334</v>
      </c>
      <c r="B737">
        <v>7341541</v>
      </c>
      <c r="C737" s="1" t="s">
        <v>1335</v>
      </c>
      <c r="D737">
        <v>1</v>
      </c>
      <c r="E737">
        <v>1</v>
      </c>
      <c r="F737" t="s">
        <v>37</v>
      </c>
      <c r="G737" s="1" t="s">
        <v>1307</v>
      </c>
      <c r="H737">
        <v>7341541</v>
      </c>
      <c r="I737">
        <v>1</v>
      </c>
      <c r="J737" s="1" t="s">
        <v>37</v>
      </c>
      <c r="L737" t="s">
        <v>1997</v>
      </c>
    </row>
    <row r="738" spans="1:12" x14ac:dyDescent="0.25">
      <c r="A738" s="1" t="s">
        <v>1337</v>
      </c>
      <c r="C738" s="1" t="s">
        <v>43</v>
      </c>
      <c r="D738">
        <v>0</v>
      </c>
      <c r="E738">
        <v>0</v>
      </c>
      <c r="F738" t="s">
        <v>37</v>
      </c>
      <c r="G738" s="1" t="s">
        <v>86</v>
      </c>
      <c r="H738">
        <v>558081</v>
      </c>
      <c r="I738">
        <v>0</v>
      </c>
      <c r="J738" s="1" t="s">
        <v>37</v>
      </c>
      <c r="L738" t="s">
        <v>2000</v>
      </c>
    </row>
    <row r="739" spans="1:12" x14ac:dyDescent="0.25">
      <c r="A739" s="1" t="s">
        <v>1339</v>
      </c>
      <c r="C739" s="1" t="s">
        <v>43</v>
      </c>
      <c r="D739">
        <v>0</v>
      </c>
      <c r="E739">
        <v>0</v>
      </c>
      <c r="F739" t="s">
        <v>37</v>
      </c>
      <c r="G739" s="1" t="s">
        <v>86</v>
      </c>
      <c r="H739">
        <v>558081</v>
      </c>
      <c r="I739">
        <v>0</v>
      </c>
      <c r="J739" s="1" t="s">
        <v>37</v>
      </c>
      <c r="L739" t="s">
        <v>2003</v>
      </c>
    </row>
    <row r="740" spans="1:12" x14ac:dyDescent="0.25">
      <c r="A740" s="1" t="s">
        <v>1341</v>
      </c>
      <c r="B740" t="s">
        <v>1341</v>
      </c>
      <c r="C740" s="1" t="s">
        <v>1342</v>
      </c>
      <c r="D740">
        <v>1</v>
      </c>
      <c r="E740">
        <v>1</v>
      </c>
      <c r="F740" t="s">
        <v>4436</v>
      </c>
      <c r="G740" s="1" t="s">
        <v>36</v>
      </c>
      <c r="H740" t="s">
        <v>1341</v>
      </c>
      <c r="I740">
        <v>1</v>
      </c>
      <c r="J740" s="1" t="s">
        <v>37</v>
      </c>
      <c r="L740" t="s">
        <v>3988</v>
      </c>
    </row>
    <row r="741" spans="1:12" x14ac:dyDescent="0.25">
      <c r="A741" s="1" t="s">
        <v>1344</v>
      </c>
      <c r="B741" t="s">
        <v>1344</v>
      </c>
      <c r="C741" s="1" t="s">
        <v>1342</v>
      </c>
      <c r="D741">
        <v>1</v>
      </c>
      <c r="E741">
        <v>1</v>
      </c>
      <c r="F741" t="s">
        <v>4436</v>
      </c>
      <c r="G741" s="1" t="s">
        <v>36</v>
      </c>
      <c r="I741">
        <v>1</v>
      </c>
      <c r="J741" s="1" t="s">
        <v>37</v>
      </c>
      <c r="L741" t="s">
        <v>2006</v>
      </c>
    </row>
    <row r="742" spans="1:12" x14ac:dyDescent="0.25">
      <c r="A742" s="1" t="s">
        <v>1346</v>
      </c>
      <c r="B742" t="s">
        <v>1346</v>
      </c>
      <c r="C742" s="1" t="s">
        <v>1347</v>
      </c>
      <c r="D742">
        <v>1</v>
      </c>
      <c r="E742">
        <v>1</v>
      </c>
      <c r="F742" t="s">
        <v>4436</v>
      </c>
      <c r="G742" s="1" t="s">
        <v>36</v>
      </c>
      <c r="H742" t="s">
        <v>1346</v>
      </c>
      <c r="I742">
        <v>1</v>
      </c>
      <c r="J742" s="1" t="s">
        <v>37</v>
      </c>
      <c r="L742" t="s">
        <v>2009</v>
      </c>
    </row>
    <row r="743" spans="1:12" x14ac:dyDescent="0.25">
      <c r="A743" s="1" t="s">
        <v>1349</v>
      </c>
      <c r="B743" t="s">
        <v>1349</v>
      </c>
      <c r="C743" s="1" t="s">
        <v>1350</v>
      </c>
      <c r="D743">
        <v>1</v>
      </c>
      <c r="E743">
        <v>1</v>
      </c>
      <c r="F743" t="s">
        <v>4436</v>
      </c>
      <c r="G743" s="1" t="s">
        <v>36</v>
      </c>
      <c r="H743" t="s">
        <v>1349</v>
      </c>
      <c r="I743">
        <v>1</v>
      </c>
      <c r="J743" s="1" t="s">
        <v>37</v>
      </c>
      <c r="L743" t="s">
        <v>2012</v>
      </c>
    </row>
    <row r="744" spans="1:12" x14ac:dyDescent="0.25">
      <c r="A744" s="1" t="s">
        <v>1352</v>
      </c>
      <c r="B744" t="s">
        <v>1352</v>
      </c>
      <c r="C744" s="1" t="s">
        <v>1353</v>
      </c>
      <c r="D744">
        <v>1</v>
      </c>
      <c r="E744">
        <v>1</v>
      </c>
      <c r="F744" t="s">
        <v>4436</v>
      </c>
      <c r="G744" s="1" t="s">
        <v>36</v>
      </c>
      <c r="H744" t="s">
        <v>1352</v>
      </c>
      <c r="I744">
        <v>1</v>
      </c>
      <c r="J744" s="1" t="s">
        <v>37</v>
      </c>
      <c r="L744" t="s">
        <v>2015</v>
      </c>
    </row>
    <row r="745" spans="1:12" x14ac:dyDescent="0.25">
      <c r="A745" s="1" t="s">
        <v>1355</v>
      </c>
      <c r="B745" t="s">
        <v>1355</v>
      </c>
      <c r="C745" s="1" t="s">
        <v>1356</v>
      </c>
      <c r="D745">
        <v>1</v>
      </c>
      <c r="E745">
        <v>1</v>
      </c>
      <c r="F745" t="s">
        <v>4436</v>
      </c>
      <c r="G745" s="1" t="s">
        <v>36</v>
      </c>
      <c r="H745" t="s">
        <v>1355</v>
      </c>
      <c r="I745">
        <v>1</v>
      </c>
      <c r="J745" s="1" t="s">
        <v>37</v>
      </c>
      <c r="L745" t="s">
        <v>2017</v>
      </c>
    </row>
    <row r="746" spans="1:12" x14ac:dyDescent="0.25">
      <c r="A746" s="1" t="s">
        <v>1358</v>
      </c>
      <c r="B746" t="s">
        <v>1358</v>
      </c>
      <c r="C746" s="1" t="s">
        <v>1359</v>
      </c>
      <c r="D746">
        <v>1</v>
      </c>
      <c r="E746">
        <v>1</v>
      </c>
      <c r="F746" t="s">
        <v>4436</v>
      </c>
      <c r="G746" s="1" t="s">
        <v>36</v>
      </c>
      <c r="H746" t="s">
        <v>1358</v>
      </c>
      <c r="I746">
        <v>1</v>
      </c>
      <c r="J746" s="1" t="s">
        <v>37</v>
      </c>
      <c r="L746" t="s">
        <v>2020</v>
      </c>
    </row>
    <row r="747" spans="1:12" x14ac:dyDescent="0.25">
      <c r="A747" s="1" t="s">
        <v>1361</v>
      </c>
      <c r="B747" t="s">
        <v>1361</v>
      </c>
      <c r="C747" s="1" t="s">
        <v>1362</v>
      </c>
      <c r="D747">
        <v>1</v>
      </c>
      <c r="E747">
        <v>1</v>
      </c>
      <c r="F747" t="s">
        <v>4436</v>
      </c>
      <c r="G747" s="1" t="s">
        <v>36</v>
      </c>
      <c r="H747" t="s">
        <v>1361</v>
      </c>
      <c r="I747">
        <v>1</v>
      </c>
      <c r="J747" s="1" t="s">
        <v>37</v>
      </c>
      <c r="L747" t="s">
        <v>2022</v>
      </c>
    </row>
    <row r="748" spans="1:12" x14ac:dyDescent="0.25">
      <c r="A748" s="1" t="s">
        <v>1364</v>
      </c>
      <c r="B748" t="s">
        <v>1364</v>
      </c>
      <c r="C748" s="1" t="s">
        <v>1365</v>
      </c>
      <c r="D748">
        <v>1</v>
      </c>
      <c r="E748">
        <v>1</v>
      </c>
      <c r="F748" t="s">
        <v>4436</v>
      </c>
      <c r="G748" s="1" t="s">
        <v>36</v>
      </c>
      <c r="H748" t="s">
        <v>1364</v>
      </c>
      <c r="I748">
        <v>1</v>
      </c>
      <c r="J748" s="1" t="s">
        <v>37</v>
      </c>
      <c r="L748" t="s">
        <v>2025</v>
      </c>
    </row>
    <row r="749" spans="1:12" x14ac:dyDescent="0.25">
      <c r="A749" s="1" t="s">
        <v>1367</v>
      </c>
      <c r="B749" t="s">
        <v>1367</v>
      </c>
      <c r="C749" s="1" t="s">
        <v>1368</v>
      </c>
      <c r="D749">
        <v>1</v>
      </c>
      <c r="E749">
        <v>1</v>
      </c>
      <c r="F749" t="s">
        <v>4436</v>
      </c>
      <c r="G749" s="1" t="s">
        <v>36</v>
      </c>
      <c r="H749" t="s">
        <v>1367</v>
      </c>
      <c r="I749">
        <v>1</v>
      </c>
      <c r="J749" s="1" t="s">
        <v>37</v>
      </c>
      <c r="L749" t="s">
        <v>2027</v>
      </c>
    </row>
    <row r="750" spans="1:12" x14ac:dyDescent="0.25">
      <c r="A750" s="1" t="s">
        <v>4821</v>
      </c>
      <c r="B750" t="s">
        <v>4821</v>
      </c>
      <c r="C750" s="1" t="s">
        <v>4822</v>
      </c>
      <c r="D750">
        <v>1</v>
      </c>
      <c r="E750">
        <v>1</v>
      </c>
      <c r="F750" t="s">
        <v>4436</v>
      </c>
      <c r="G750" s="1" t="s">
        <v>36</v>
      </c>
      <c r="H750" t="s">
        <v>4821</v>
      </c>
      <c r="I750">
        <v>1</v>
      </c>
      <c r="J750" s="1" t="s">
        <v>37</v>
      </c>
      <c r="L750" t="s">
        <v>2030</v>
      </c>
    </row>
    <row r="751" spans="1:12" x14ac:dyDescent="0.25">
      <c r="A751" s="1" t="s">
        <v>4123</v>
      </c>
      <c r="C751" s="1" t="s">
        <v>43</v>
      </c>
      <c r="D751">
        <v>0</v>
      </c>
      <c r="E751">
        <v>0</v>
      </c>
      <c r="F751" t="s">
        <v>37</v>
      </c>
      <c r="G751" s="1" t="s">
        <v>36</v>
      </c>
      <c r="I751">
        <v>0</v>
      </c>
      <c r="J751" s="1" t="s">
        <v>37</v>
      </c>
      <c r="L751" t="s">
        <v>2032</v>
      </c>
    </row>
    <row r="752" spans="1:12" x14ac:dyDescent="0.25">
      <c r="A752" s="1" t="s">
        <v>1370</v>
      </c>
      <c r="B752" t="s">
        <v>1370</v>
      </c>
      <c r="C752" s="1" t="s">
        <v>1371</v>
      </c>
      <c r="D752">
        <v>1</v>
      </c>
      <c r="E752">
        <v>1</v>
      </c>
      <c r="F752" t="s">
        <v>4436</v>
      </c>
      <c r="G752" s="1" t="s">
        <v>36</v>
      </c>
      <c r="H752" t="s">
        <v>1370</v>
      </c>
      <c r="I752">
        <v>1</v>
      </c>
      <c r="J752" s="1" t="s">
        <v>37</v>
      </c>
      <c r="L752" t="s">
        <v>2036</v>
      </c>
    </row>
    <row r="753" spans="1:12" x14ac:dyDescent="0.25">
      <c r="A753" s="1" t="s">
        <v>4823</v>
      </c>
      <c r="B753" t="s">
        <v>4823</v>
      </c>
      <c r="C753" s="1" t="s">
        <v>4824</v>
      </c>
      <c r="D753">
        <v>1</v>
      </c>
      <c r="E753">
        <v>1</v>
      </c>
      <c r="F753" t="s">
        <v>4436</v>
      </c>
      <c r="G753" s="1" t="s">
        <v>36</v>
      </c>
      <c r="H753" t="s">
        <v>4823</v>
      </c>
      <c r="I753">
        <v>1</v>
      </c>
      <c r="J753" s="1" t="s">
        <v>37</v>
      </c>
      <c r="L753" t="s">
        <v>2039</v>
      </c>
    </row>
    <row r="754" spans="1:12" x14ac:dyDescent="0.25">
      <c r="A754" s="1" t="s">
        <v>1373</v>
      </c>
      <c r="B754" t="s">
        <v>1373</v>
      </c>
      <c r="C754" s="1" t="s">
        <v>1374</v>
      </c>
      <c r="D754">
        <v>1</v>
      </c>
      <c r="E754">
        <v>1</v>
      </c>
      <c r="F754" t="s">
        <v>4436</v>
      </c>
      <c r="G754" s="1" t="s">
        <v>36</v>
      </c>
      <c r="H754" t="s">
        <v>1373</v>
      </c>
      <c r="I754">
        <v>1</v>
      </c>
      <c r="J754" s="1" t="s">
        <v>37</v>
      </c>
      <c r="L754" t="s">
        <v>2042</v>
      </c>
    </row>
    <row r="755" spans="1:12" x14ac:dyDescent="0.25">
      <c r="A755" s="1" t="s">
        <v>3873</v>
      </c>
      <c r="B755" t="s">
        <v>3873</v>
      </c>
      <c r="C755" s="1" t="s">
        <v>3874</v>
      </c>
      <c r="D755">
        <v>1</v>
      </c>
      <c r="E755">
        <v>1</v>
      </c>
      <c r="F755" t="s">
        <v>4436</v>
      </c>
      <c r="G755" s="1" t="s">
        <v>36</v>
      </c>
      <c r="H755" t="s">
        <v>3873</v>
      </c>
      <c r="I755">
        <v>1</v>
      </c>
      <c r="J755" s="1" t="s">
        <v>37</v>
      </c>
      <c r="L755" t="s">
        <v>2046</v>
      </c>
    </row>
    <row r="756" spans="1:12" x14ac:dyDescent="0.25">
      <c r="A756" s="1" t="s">
        <v>1376</v>
      </c>
      <c r="B756" t="s">
        <v>1376</v>
      </c>
      <c r="C756" s="1" t="s">
        <v>1377</v>
      </c>
      <c r="D756">
        <v>1</v>
      </c>
      <c r="E756">
        <v>1</v>
      </c>
      <c r="F756" t="s">
        <v>4436</v>
      </c>
      <c r="G756" s="1" t="s">
        <v>36</v>
      </c>
      <c r="H756" t="s">
        <v>1376</v>
      </c>
      <c r="I756">
        <v>1</v>
      </c>
      <c r="J756" s="1" t="s">
        <v>37</v>
      </c>
      <c r="L756" t="s">
        <v>2050</v>
      </c>
    </row>
    <row r="757" spans="1:12" x14ac:dyDescent="0.25">
      <c r="A757" s="1" t="s">
        <v>4825</v>
      </c>
      <c r="B757" t="s">
        <v>4825</v>
      </c>
      <c r="C757" s="1" t="s">
        <v>4826</v>
      </c>
      <c r="D757">
        <v>1</v>
      </c>
      <c r="E757">
        <v>1</v>
      </c>
      <c r="F757" t="s">
        <v>4436</v>
      </c>
      <c r="G757" s="1" t="s">
        <v>36</v>
      </c>
      <c r="H757" t="s">
        <v>4825</v>
      </c>
      <c r="I757">
        <v>1</v>
      </c>
      <c r="J757" s="1" t="s">
        <v>37</v>
      </c>
      <c r="L757" t="s">
        <v>2052</v>
      </c>
    </row>
    <row r="758" spans="1:12" x14ac:dyDescent="0.25">
      <c r="A758" s="1" t="s">
        <v>1379</v>
      </c>
      <c r="B758" t="s">
        <v>1379</v>
      </c>
      <c r="C758" s="1" t="s">
        <v>1380</v>
      </c>
      <c r="D758">
        <v>1</v>
      </c>
      <c r="E758">
        <v>1</v>
      </c>
      <c r="F758" t="s">
        <v>4436</v>
      </c>
      <c r="G758" s="1" t="s">
        <v>36</v>
      </c>
      <c r="I758">
        <v>1</v>
      </c>
      <c r="J758" s="1" t="s">
        <v>37</v>
      </c>
      <c r="L758" t="s">
        <v>2055</v>
      </c>
    </row>
    <row r="759" spans="1:12" x14ac:dyDescent="0.25">
      <c r="A759" s="1" t="s">
        <v>1382</v>
      </c>
      <c r="B759" t="s">
        <v>1382</v>
      </c>
      <c r="C759" s="1" t="s">
        <v>1383</v>
      </c>
      <c r="D759">
        <v>1</v>
      </c>
      <c r="E759">
        <v>1</v>
      </c>
      <c r="F759" t="s">
        <v>4436</v>
      </c>
      <c r="G759" s="1" t="s">
        <v>36</v>
      </c>
      <c r="H759" t="s">
        <v>1382</v>
      </c>
      <c r="I759">
        <v>1</v>
      </c>
      <c r="J759" s="1" t="s">
        <v>37</v>
      </c>
      <c r="L759" t="s">
        <v>2058</v>
      </c>
    </row>
    <row r="760" spans="1:12" x14ac:dyDescent="0.25">
      <c r="A760" s="1" t="s">
        <v>1385</v>
      </c>
      <c r="B760" t="s">
        <v>1385</v>
      </c>
      <c r="C760" s="1" t="s">
        <v>1386</v>
      </c>
      <c r="D760">
        <v>1</v>
      </c>
      <c r="E760">
        <v>1</v>
      </c>
      <c r="F760" t="s">
        <v>4436</v>
      </c>
      <c r="G760" s="1" t="s">
        <v>36</v>
      </c>
      <c r="I760">
        <v>1</v>
      </c>
      <c r="J760" s="1" t="s">
        <v>37</v>
      </c>
      <c r="L760" t="s">
        <v>2061</v>
      </c>
    </row>
    <row r="761" spans="1:12" x14ac:dyDescent="0.25">
      <c r="A761" s="1" t="s">
        <v>1388</v>
      </c>
      <c r="B761" t="s">
        <v>1388</v>
      </c>
      <c r="C761" s="1" t="s">
        <v>1389</v>
      </c>
      <c r="D761">
        <v>1</v>
      </c>
      <c r="E761">
        <v>1</v>
      </c>
      <c r="F761" t="s">
        <v>4436</v>
      </c>
      <c r="G761" s="1" t="s">
        <v>36</v>
      </c>
      <c r="I761">
        <v>1</v>
      </c>
      <c r="J761" s="1" t="s">
        <v>37</v>
      </c>
      <c r="L761" t="s">
        <v>2063</v>
      </c>
    </row>
    <row r="762" spans="1:12" x14ac:dyDescent="0.25">
      <c r="A762" s="1" t="s">
        <v>1391</v>
      </c>
      <c r="B762" t="s">
        <v>1391</v>
      </c>
      <c r="C762" s="1" t="s">
        <v>1392</v>
      </c>
      <c r="D762">
        <v>1</v>
      </c>
      <c r="E762">
        <v>1</v>
      </c>
      <c r="F762" t="s">
        <v>4436</v>
      </c>
      <c r="G762" s="1" t="s">
        <v>36</v>
      </c>
      <c r="H762" t="s">
        <v>1391</v>
      </c>
      <c r="I762">
        <v>1</v>
      </c>
      <c r="J762" s="1" t="s">
        <v>37</v>
      </c>
      <c r="L762" t="s">
        <v>2065</v>
      </c>
    </row>
    <row r="763" spans="1:12" x14ac:dyDescent="0.25">
      <c r="A763" s="1" t="s">
        <v>1394</v>
      </c>
      <c r="B763" t="s">
        <v>1394</v>
      </c>
      <c r="C763" s="1" t="s">
        <v>1395</v>
      </c>
      <c r="D763">
        <v>1</v>
      </c>
      <c r="E763">
        <v>1</v>
      </c>
      <c r="F763" t="s">
        <v>4436</v>
      </c>
      <c r="G763" s="1" t="s">
        <v>36</v>
      </c>
      <c r="I763">
        <v>1</v>
      </c>
      <c r="J763" s="1" t="s">
        <v>37</v>
      </c>
      <c r="L763" t="s">
        <v>2067</v>
      </c>
    </row>
    <row r="764" spans="1:12" x14ac:dyDescent="0.25">
      <c r="A764" s="1" t="s">
        <v>1397</v>
      </c>
      <c r="B764" t="s">
        <v>1397</v>
      </c>
      <c r="C764" s="1" t="s">
        <v>1398</v>
      </c>
      <c r="D764">
        <v>1</v>
      </c>
      <c r="E764">
        <v>1</v>
      </c>
      <c r="F764" t="s">
        <v>4436</v>
      </c>
      <c r="G764" s="1" t="s">
        <v>36</v>
      </c>
      <c r="H764" t="s">
        <v>1397</v>
      </c>
      <c r="I764">
        <v>1</v>
      </c>
      <c r="J764" s="1" t="s">
        <v>37</v>
      </c>
      <c r="L764" t="s">
        <v>4264</v>
      </c>
    </row>
    <row r="765" spans="1:12" x14ac:dyDescent="0.25">
      <c r="A765" s="1" t="s">
        <v>5411</v>
      </c>
      <c r="B765" t="s">
        <v>5411</v>
      </c>
      <c r="C765" s="1" t="s">
        <v>5412</v>
      </c>
      <c r="D765">
        <v>1</v>
      </c>
      <c r="E765">
        <v>1</v>
      </c>
      <c r="F765" t="s">
        <v>5402</v>
      </c>
      <c r="G765" s="1" t="s">
        <v>36</v>
      </c>
      <c r="I765">
        <v>1</v>
      </c>
      <c r="J765" s="1" t="s">
        <v>37</v>
      </c>
      <c r="L765" t="s">
        <v>4265</v>
      </c>
    </row>
    <row r="766" spans="1:12" x14ac:dyDescent="0.25">
      <c r="A766" s="1" t="s">
        <v>5413</v>
      </c>
      <c r="B766" t="s">
        <v>5413</v>
      </c>
      <c r="C766" s="1" t="s">
        <v>5414</v>
      </c>
      <c r="D766">
        <v>1</v>
      </c>
      <c r="E766">
        <v>1</v>
      </c>
      <c r="F766" t="s">
        <v>5402</v>
      </c>
      <c r="G766" s="1" t="s">
        <v>36</v>
      </c>
      <c r="I766">
        <v>1</v>
      </c>
      <c r="J766" s="1" t="s">
        <v>37</v>
      </c>
      <c r="L766" t="s">
        <v>2074</v>
      </c>
    </row>
    <row r="767" spans="1:12" x14ac:dyDescent="0.25">
      <c r="A767" s="1" t="s">
        <v>1400</v>
      </c>
      <c r="B767" t="s">
        <v>1400</v>
      </c>
      <c r="C767" s="1" t="s">
        <v>1401</v>
      </c>
      <c r="D767">
        <v>1</v>
      </c>
      <c r="E767">
        <v>1</v>
      </c>
      <c r="F767" t="s">
        <v>4436</v>
      </c>
      <c r="G767" s="1" t="s">
        <v>36</v>
      </c>
      <c r="H767" t="s">
        <v>1400</v>
      </c>
      <c r="I767">
        <v>1</v>
      </c>
      <c r="J767" s="1" t="s">
        <v>37</v>
      </c>
      <c r="L767" t="s">
        <v>2078</v>
      </c>
    </row>
    <row r="768" spans="1:12" x14ac:dyDescent="0.25">
      <c r="A768" s="1" t="s">
        <v>1403</v>
      </c>
      <c r="B768" t="s">
        <v>1403</v>
      </c>
      <c r="C768" s="1" t="s">
        <v>1404</v>
      </c>
      <c r="D768">
        <v>1</v>
      </c>
      <c r="E768">
        <v>1</v>
      </c>
      <c r="F768" t="s">
        <v>4436</v>
      </c>
      <c r="G768" s="1" t="s">
        <v>36</v>
      </c>
      <c r="H768" t="s">
        <v>1403</v>
      </c>
      <c r="I768">
        <v>1</v>
      </c>
      <c r="J768" s="1" t="s">
        <v>37</v>
      </c>
      <c r="L768" t="s">
        <v>2082</v>
      </c>
    </row>
    <row r="769" spans="1:12" x14ac:dyDescent="0.25">
      <c r="A769" s="1" t="s">
        <v>1405</v>
      </c>
      <c r="B769" t="s">
        <v>1405</v>
      </c>
      <c r="C769" s="1" t="s">
        <v>1406</v>
      </c>
      <c r="D769">
        <v>1</v>
      </c>
      <c r="E769">
        <v>1</v>
      </c>
      <c r="F769" t="s">
        <v>4436</v>
      </c>
      <c r="G769" s="1" t="s">
        <v>36</v>
      </c>
      <c r="H769" t="s">
        <v>1405</v>
      </c>
      <c r="I769">
        <v>1</v>
      </c>
      <c r="J769" s="1" t="s">
        <v>37</v>
      </c>
      <c r="L769" t="s">
        <v>2086</v>
      </c>
    </row>
    <row r="770" spans="1:12" x14ac:dyDescent="0.25">
      <c r="A770" s="1" t="s">
        <v>3559</v>
      </c>
      <c r="B770" t="s">
        <v>3559</v>
      </c>
      <c r="C770" s="1" t="s">
        <v>3560</v>
      </c>
      <c r="D770">
        <v>1</v>
      </c>
      <c r="E770">
        <v>1</v>
      </c>
      <c r="F770" t="s">
        <v>4436</v>
      </c>
      <c r="G770" s="1" t="s">
        <v>36</v>
      </c>
      <c r="H770" t="s">
        <v>3559</v>
      </c>
      <c r="I770">
        <v>1</v>
      </c>
      <c r="J770" s="1" t="s">
        <v>37</v>
      </c>
      <c r="L770" t="s">
        <v>2089</v>
      </c>
    </row>
    <row r="771" spans="1:12" x14ac:dyDescent="0.25">
      <c r="A771" s="1" t="s">
        <v>1408</v>
      </c>
      <c r="B771" t="s">
        <v>1408</v>
      </c>
      <c r="C771" s="1" t="s">
        <v>1409</v>
      </c>
      <c r="D771">
        <v>1</v>
      </c>
      <c r="E771">
        <v>1</v>
      </c>
      <c r="F771" t="s">
        <v>4436</v>
      </c>
      <c r="G771" s="1" t="s">
        <v>36</v>
      </c>
      <c r="H771" t="s">
        <v>1408</v>
      </c>
      <c r="I771">
        <v>1</v>
      </c>
      <c r="J771" s="1" t="s">
        <v>37</v>
      </c>
      <c r="L771" t="s">
        <v>2091</v>
      </c>
    </row>
    <row r="772" spans="1:12" x14ac:dyDescent="0.25">
      <c r="A772" s="1" t="s">
        <v>1411</v>
      </c>
      <c r="B772" t="s">
        <v>1411</v>
      </c>
      <c r="C772" s="1" t="s">
        <v>1412</v>
      </c>
      <c r="D772">
        <v>1</v>
      </c>
      <c r="E772">
        <v>1</v>
      </c>
      <c r="F772" t="s">
        <v>4436</v>
      </c>
      <c r="G772" s="1" t="s">
        <v>36</v>
      </c>
      <c r="H772" t="s">
        <v>1411</v>
      </c>
      <c r="I772">
        <v>1</v>
      </c>
      <c r="J772" s="1" t="s">
        <v>37</v>
      </c>
      <c r="L772" t="s">
        <v>2093</v>
      </c>
    </row>
    <row r="773" spans="1:12" x14ac:dyDescent="0.25">
      <c r="A773" s="1" t="s">
        <v>3562</v>
      </c>
      <c r="B773" t="s">
        <v>3562</v>
      </c>
      <c r="C773" s="1" t="s">
        <v>3563</v>
      </c>
      <c r="D773">
        <v>1</v>
      </c>
      <c r="E773">
        <v>1</v>
      </c>
      <c r="F773" t="s">
        <v>4436</v>
      </c>
      <c r="G773" s="1" t="s">
        <v>36</v>
      </c>
      <c r="H773" t="s">
        <v>3562</v>
      </c>
      <c r="I773">
        <v>1</v>
      </c>
      <c r="J773" s="1" t="s">
        <v>37</v>
      </c>
      <c r="L773" t="s">
        <v>2095</v>
      </c>
    </row>
    <row r="774" spans="1:12" x14ac:dyDescent="0.25">
      <c r="A774" s="1" t="s">
        <v>3875</v>
      </c>
      <c r="B774" t="s">
        <v>3875</v>
      </c>
      <c r="C774" s="1" t="s">
        <v>3876</v>
      </c>
      <c r="D774">
        <v>1</v>
      </c>
      <c r="E774">
        <v>1</v>
      </c>
      <c r="F774" t="s">
        <v>4436</v>
      </c>
      <c r="G774" s="1" t="s">
        <v>36</v>
      </c>
      <c r="H774" t="s">
        <v>3875</v>
      </c>
      <c r="I774">
        <v>1</v>
      </c>
      <c r="J774" s="1" t="s">
        <v>37</v>
      </c>
      <c r="L774" t="s">
        <v>2097</v>
      </c>
    </row>
    <row r="775" spans="1:12" x14ac:dyDescent="0.25">
      <c r="A775" s="1" t="s">
        <v>3557</v>
      </c>
      <c r="B775" t="s">
        <v>3557</v>
      </c>
      <c r="C775" s="1" t="s">
        <v>3558</v>
      </c>
      <c r="D775">
        <v>1</v>
      </c>
      <c r="E775">
        <v>1</v>
      </c>
      <c r="F775" t="s">
        <v>4436</v>
      </c>
      <c r="G775" s="1" t="s">
        <v>36</v>
      </c>
      <c r="H775" t="s">
        <v>3557</v>
      </c>
      <c r="I775">
        <v>1</v>
      </c>
      <c r="J775" s="1" t="s">
        <v>37</v>
      </c>
      <c r="L775" t="s">
        <v>2099</v>
      </c>
    </row>
    <row r="776" spans="1:12" x14ac:dyDescent="0.25">
      <c r="A776" s="1" t="s">
        <v>1413</v>
      </c>
      <c r="B776" t="s">
        <v>1413</v>
      </c>
      <c r="C776" s="1" t="s">
        <v>1414</v>
      </c>
      <c r="D776">
        <v>1</v>
      </c>
      <c r="E776">
        <v>1</v>
      </c>
      <c r="F776" t="s">
        <v>4436</v>
      </c>
      <c r="G776" s="1" t="s">
        <v>36</v>
      </c>
      <c r="H776" t="s">
        <v>1413</v>
      </c>
      <c r="I776">
        <v>1</v>
      </c>
      <c r="J776" s="1" t="s">
        <v>37</v>
      </c>
      <c r="L776" t="s">
        <v>2101</v>
      </c>
    </row>
    <row r="777" spans="1:12" x14ac:dyDescent="0.25">
      <c r="A777" s="1" t="s">
        <v>3878</v>
      </c>
      <c r="B777" t="s">
        <v>3878</v>
      </c>
      <c r="C777" s="1" t="s">
        <v>3879</v>
      </c>
      <c r="D777">
        <v>1</v>
      </c>
      <c r="E777">
        <v>1</v>
      </c>
      <c r="F777" t="s">
        <v>4436</v>
      </c>
      <c r="G777" s="1" t="s">
        <v>36</v>
      </c>
      <c r="H777" t="s">
        <v>3878</v>
      </c>
      <c r="I777">
        <v>1</v>
      </c>
      <c r="J777" s="1" t="s">
        <v>37</v>
      </c>
      <c r="L777" t="s">
        <v>2103</v>
      </c>
    </row>
    <row r="778" spans="1:12" x14ac:dyDescent="0.25">
      <c r="A778" s="1" t="s">
        <v>5415</v>
      </c>
      <c r="B778" t="s">
        <v>5415</v>
      </c>
      <c r="C778" s="1" t="s">
        <v>5416</v>
      </c>
      <c r="D778">
        <v>1</v>
      </c>
      <c r="E778">
        <v>1</v>
      </c>
      <c r="F778" t="s">
        <v>5402</v>
      </c>
      <c r="G778" s="1" t="s">
        <v>36</v>
      </c>
      <c r="I778">
        <v>1</v>
      </c>
      <c r="J778" s="1" t="s">
        <v>37</v>
      </c>
      <c r="L778" t="s">
        <v>4827</v>
      </c>
    </row>
    <row r="779" spans="1:12" x14ac:dyDescent="0.25">
      <c r="A779" s="1" t="s">
        <v>1416</v>
      </c>
      <c r="B779" t="s">
        <v>1416</v>
      </c>
      <c r="C779" s="1" t="s">
        <v>1417</v>
      </c>
      <c r="D779">
        <v>1</v>
      </c>
      <c r="E779">
        <v>1</v>
      </c>
      <c r="F779" t="s">
        <v>4436</v>
      </c>
      <c r="G779" s="1" t="s">
        <v>36</v>
      </c>
      <c r="H779" t="s">
        <v>1416</v>
      </c>
      <c r="I779">
        <v>1</v>
      </c>
      <c r="J779" s="1" t="s">
        <v>37</v>
      </c>
      <c r="L779" t="s">
        <v>2106</v>
      </c>
    </row>
    <row r="780" spans="1:12" x14ac:dyDescent="0.25">
      <c r="A780" s="1" t="s">
        <v>1419</v>
      </c>
      <c r="B780" t="s">
        <v>1419</v>
      </c>
      <c r="C780" s="1" t="s">
        <v>1420</v>
      </c>
      <c r="D780">
        <v>1</v>
      </c>
      <c r="E780">
        <v>1</v>
      </c>
      <c r="F780" t="s">
        <v>4436</v>
      </c>
      <c r="G780" s="1" t="s">
        <v>36</v>
      </c>
      <c r="H780" t="s">
        <v>1419</v>
      </c>
      <c r="I780">
        <v>1</v>
      </c>
      <c r="J780" s="1" t="s">
        <v>37</v>
      </c>
      <c r="L780" t="s">
        <v>2108</v>
      </c>
    </row>
    <row r="781" spans="1:12" x14ac:dyDescent="0.25">
      <c r="A781" s="1" t="s">
        <v>3880</v>
      </c>
      <c r="B781" t="s">
        <v>3880</v>
      </c>
      <c r="C781" s="1" t="s">
        <v>3881</v>
      </c>
      <c r="D781">
        <v>1</v>
      </c>
      <c r="E781">
        <v>1</v>
      </c>
      <c r="F781" t="s">
        <v>4436</v>
      </c>
      <c r="G781" s="1" t="s">
        <v>36</v>
      </c>
      <c r="H781" t="s">
        <v>3880</v>
      </c>
      <c r="I781">
        <v>1</v>
      </c>
      <c r="J781" s="1" t="s">
        <v>37</v>
      </c>
      <c r="L781" t="s">
        <v>2110</v>
      </c>
    </row>
    <row r="782" spans="1:12" x14ac:dyDescent="0.25">
      <c r="A782" s="1" t="s">
        <v>1422</v>
      </c>
      <c r="B782" t="s">
        <v>1422</v>
      </c>
      <c r="C782" s="1" t="s">
        <v>1423</v>
      </c>
      <c r="D782">
        <v>1</v>
      </c>
      <c r="E782">
        <v>1</v>
      </c>
      <c r="F782" t="s">
        <v>4436</v>
      </c>
      <c r="G782" s="1" t="s">
        <v>36</v>
      </c>
      <c r="H782" t="s">
        <v>1422</v>
      </c>
      <c r="I782">
        <v>1</v>
      </c>
      <c r="J782" s="1" t="s">
        <v>37</v>
      </c>
      <c r="L782" t="s">
        <v>2112</v>
      </c>
    </row>
    <row r="783" spans="1:12" x14ac:dyDescent="0.25">
      <c r="A783" s="1" t="s">
        <v>1425</v>
      </c>
      <c r="B783" t="s">
        <v>1425</v>
      </c>
      <c r="C783" s="1" t="s">
        <v>1426</v>
      </c>
      <c r="D783">
        <v>1</v>
      </c>
      <c r="E783">
        <v>1</v>
      </c>
      <c r="F783" t="s">
        <v>4436</v>
      </c>
      <c r="G783" s="1" t="s">
        <v>36</v>
      </c>
      <c r="H783" t="s">
        <v>1425</v>
      </c>
      <c r="I783">
        <v>1</v>
      </c>
      <c r="J783" s="1" t="s">
        <v>37</v>
      </c>
      <c r="L783" t="s">
        <v>2114</v>
      </c>
    </row>
    <row r="784" spans="1:12" x14ac:dyDescent="0.25">
      <c r="A784" s="1" t="s">
        <v>1428</v>
      </c>
      <c r="B784" t="s">
        <v>1428</v>
      </c>
      <c r="C784" s="1" t="s">
        <v>1429</v>
      </c>
      <c r="D784">
        <v>1</v>
      </c>
      <c r="E784">
        <v>1</v>
      </c>
      <c r="F784" t="s">
        <v>4436</v>
      </c>
      <c r="G784" s="1" t="s">
        <v>36</v>
      </c>
      <c r="H784" t="s">
        <v>1428</v>
      </c>
      <c r="I784">
        <v>1</v>
      </c>
      <c r="J784" s="1" t="s">
        <v>37</v>
      </c>
      <c r="L784" t="s">
        <v>2116</v>
      </c>
    </row>
    <row r="785" spans="1:12" x14ac:dyDescent="0.25">
      <c r="A785" s="1" t="s">
        <v>3882</v>
      </c>
      <c r="B785" t="s">
        <v>3882</v>
      </c>
      <c r="C785" s="1" t="s">
        <v>3883</v>
      </c>
      <c r="D785">
        <v>1</v>
      </c>
      <c r="E785">
        <v>1</v>
      </c>
      <c r="F785" t="s">
        <v>4436</v>
      </c>
      <c r="G785" s="1" t="s">
        <v>36</v>
      </c>
      <c r="H785" t="s">
        <v>3882</v>
      </c>
      <c r="I785">
        <v>1</v>
      </c>
      <c r="J785" s="1" t="s">
        <v>37</v>
      </c>
      <c r="L785" t="s">
        <v>2118</v>
      </c>
    </row>
    <row r="786" spans="1:12" x14ac:dyDescent="0.25">
      <c r="A786" s="1" t="s">
        <v>3521</v>
      </c>
      <c r="B786" t="s">
        <v>3521</v>
      </c>
      <c r="C786" s="1" t="s">
        <v>3522</v>
      </c>
      <c r="D786">
        <v>1</v>
      </c>
      <c r="E786">
        <v>1</v>
      </c>
      <c r="F786" t="s">
        <v>4436</v>
      </c>
      <c r="G786" s="1" t="s">
        <v>36</v>
      </c>
      <c r="H786" t="s">
        <v>3521</v>
      </c>
      <c r="I786">
        <v>1</v>
      </c>
      <c r="J786" s="1" t="s">
        <v>37</v>
      </c>
      <c r="L786" t="s">
        <v>2120</v>
      </c>
    </row>
    <row r="787" spans="1:12" x14ac:dyDescent="0.25">
      <c r="A787" s="1" t="s">
        <v>3527</v>
      </c>
      <c r="B787" t="s">
        <v>3527</v>
      </c>
      <c r="C787" s="1" t="s">
        <v>3528</v>
      </c>
      <c r="D787">
        <v>1</v>
      </c>
      <c r="E787">
        <v>1</v>
      </c>
      <c r="F787" t="s">
        <v>4436</v>
      </c>
      <c r="G787" s="1" t="s">
        <v>36</v>
      </c>
      <c r="H787" t="s">
        <v>3527</v>
      </c>
      <c r="I787">
        <v>1</v>
      </c>
      <c r="J787" s="1" t="s">
        <v>37</v>
      </c>
      <c r="L787" t="s">
        <v>2122</v>
      </c>
    </row>
    <row r="788" spans="1:12" x14ac:dyDescent="0.25">
      <c r="A788" s="1" t="s">
        <v>3554</v>
      </c>
      <c r="B788" t="s">
        <v>3554</v>
      </c>
      <c r="C788" s="1" t="s">
        <v>3555</v>
      </c>
      <c r="D788">
        <v>1</v>
      </c>
      <c r="E788">
        <v>1</v>
      </c>
      <c r="F788" t="s">
        <v>4436</v>
      </c>
      <c r="G788" s="1" t="s">
        <v>36</v>
      </c>
      <c r="H788" t="s">
        <v>3554</v>
      </c>
      <c r="I788">
        <v>1</v>
      </c>
      <c r="J788" s="1" t="s">
        <v>37</v>
      </c>
      <c r="L788" t="s">
        <v>2124</v>
      </c>
    </row>
    <row r="789" spans="1:12" x14ac:dyDescent="0.25">
      <c r="A789" s="1" t="s">
        <v>1431</v>
      </c>
      <c r="B789" t="s">
        <v>1431</v>
      </c>
      <c r="C789" s="1" t="s">
        <v>1432</v>
      </c>
      <c r="D789">
        <v>1</v>
      </c>
      <c r="E789">
        <v>1</v>
      </c>
      <c r="F789" t="s">
        <v>4436</v>
      </c>
      <c r="G789" s="1" t="s">
        <v>36</v>
      </c>
      <c r="H789" t="s">
        <v>1431</v>
      </c>
      <c r="I789">
        <v>1</v>
      </c>
      <c r="J789" s="1" t="s">
        <v>37</v>
      </c>
      <c r="L789" t="s">
        <v>2126</v>
      </c>
    </row>
    <row r="790" spans="1:12" x14ac:dyDescent="0.25">
      <c r="A790" s="1" t="s">
        <v>1434</v>
      </c>
      <c r="B790" t="s">
        <v>1434</v>
      </c>
      <c r="C790" s="1" t="s">
        <v>1435</v>
      </c>
      <c r="D790">
        <v>1</v>
      </c>
      <c r="E790">
        <v>1</v>
      </c>
      <c r="F790" t="s">
        <v>4436</v>
      </c>
      <c r="G790" s="1" t="s">
        <v>36</v>
      </c>
      <c r="H790" t="s">
        <v>1434</v>
      </c>
      <c r="I790">
        <v>1</v>
      </c>
      <c r="J790" s="1" t="s">
        <v>37</v>
      </c>
      <c r="L790" t="s">
        <v>2128</v>
      </c>
    </row>
    <row r="791" spans="1:12" x14ac:dyDescent="0.25">
      <c r="A791" s="1" t="s">
        <v>3551</v>
      </c>
      <c r="B791" t="s">
        <v>3551</v>
      </c>
      <c r="C791" s="1" t="s">
        <v>3552</v>
      </c>
      <c r="D791">
        <v>1</v>
      </c>
      <c r="E791">
        <v>1</v>
      </c>
      <c r="F791" t="s">
        <v>4436</v>
      </c>
      <c r="G791" s="1" t="s">
        <v>36</v>
      </c>
      <c r="H791" t="s">
        <v>3551</v>
      </c>
      <c r="I791">
        <v>1</v>
      </c>
      <c r="J791" s="1" t="s">
        <v>37</v>
      </c>
      <c r="L791" t="s">
        <v>2130</v>
      </c>
    </row>
    <row r="792" spans="1:12" x14ac:dyDescent="0.25">
      <c r="A792" s="1" t="s">
        <v>1437</v>
      </c>
      <c r="B792" t="s">
        <v>1437</v>
      </c>
      <c r="C792" s="1" t="s">
        <v>1438</v>
      </c>
      <c r="D792">
        <v>1</v>
      </c>
      <c r="E792">
        <v>1</v>
      </c>
      <c r="F792" t="s">
        <v>4436</v>
      </c>
      <c r="G792" s="1" t="s">
        <v>36</v>
      </c>
      <c r="H792" t="s">
        <v>1437</v>
      </c>
      <c r="I792">
        <v>1</v>
      </c>
      <c r="J792" s="1" t="s">
        <v>37</v>
      </c>
      <c r="L792" t="s">
        <v>2132</v>
      </c>
    </row>
    <row r="793" spans="1:12" x14ac:dyDescent="0.25">
      <c r="A793" s="1" t="s">
        <v>3518</v>
      </c>
      <c r="B793" t="s">
        <v>3518</v>
      </c>
      <c r="C793" s="1" t="s">
        <v>3519</v>
      </c>
      <c r="D793">
        <v>1</v>
      </c>
      <c r="E793">
        <v>1</v>
      </c>
      <c r="F793" t="s">
        <v>4436</v>
      </c>
      <c r="G793" s="1" t="s">
        <v>36</v>
      </c>
      <c r="H793" t="s">
        <v>3518</v>
      </c>
      <c r="I793">
        <v>1</v>
      </c>
      <c r="J793" s="1" t="s">
        <v>37</v>
      </c>
      <c r="L793" t="s">
        <v>2134</v>
      </c>
    </row>
    <row r="794" spans="1:12" x14ac:dyDescent="0.25">
      <c r="A794" s="1" t="s">
        <v>3524</v>
      </c>
      <c r="B794" t="s">
        <v>3524</v>
      </c>
      <c r="C794" s="1" t="s">
        <v>3525</v>
      </c>
      <c r="D794">
        <v>1</v>
      </c>
      <c r="E794">
        <v>1</v>
      </c>
      <c r="F794" t="s">
        <v>4436</v>
      </c>
      <c r="G794" s="1" t="s">
        <v>36</v>
      </c>
      <c r="H794" t="s">
        <v>3524</v>
      </c>
      <c r="I794">
        <v>1</v>
      </c>
      <c r="J794" s="1" t="s">
        <v>37</v>
      </c>
      <c r="L794" t="s">
        <v>2138</v>
      </c>
    </row>
    <row r="795" spans="1:12" x14ac:dyDescent="0.25">
      <c r="A795" s="1" t="s">
        <v>3884</v>
      </c>
      <c r="B795" t="s">
        <v>3884</v>
      </c>
      <c r="C795" s="1" t="s">
        <v>2642</v>
      </c>
      <c r="D795">
        <v>1</v>
      </c>
      <c r="E795">
        <v>1</v>
      </c>
      <c r="F795" t="s">
        <v>4436</v>
      </c>
      <c r="G795" s="1" t="s">
        <v>36</v>
      </c>
      <c r="H795" t="s">
        <v>3884</v>
      </c>
      <c r="I795">
        <v>1</v>
      </c>
      <c r="J795" s="1" t="s">
        <v>37</v>
      </c>
      <c r="L795" t="s">
        <v>2140</v>
      </c>
    </row>
    <row r="796" spans="1:12" x14ac:dyDescent="0.25">
      <c r="A796" s="1" t="s">
        <v>3885</v>
      </c>
      <c r="B796" t="s">
        <v>3885</v>
      </c>
      <c r="C796" s="1" t="s">
        <v>3886</v>
      </c>
      <c r="D796">
        <v>1</v>
      </c>
      <c r="E796">
        <v>1</v>
      </c>
      <c r="F796" t="s">
        <v>4436</v>
      </c>
      <c r="G796" s="1" t="s">
        <v>36</v>
      </c>
      <c r="H796" t="s">
        <v>3885</v>
      </c>
      <c r="I796">
        <v>1</v>
      </c>
      <c r="J796" s="1" t="s">
        <v>37</v>
      </c>
      <c r="L796" t="s">
        <v>2144</v>
      </c>
    </row>
    <row r="797" spans="1:12" x14ac:dyDescent="0.25">
      <c r="A797" s="1" t="s">
        <v>1440</v>
      </c>
      <c r="C797" s="1" t="s">
        <v>43</v>
      </c>
      <c r="D797">
        <v>0</v>
      </c>
      <c r="E797">
        <v>0</v>
      </c>
      <c r="F797" t="s">
        <v>37</v>
      </c>
      <c r="G797" s="1" t="s">
        <v>36</v>
      </c>
      <c r="I797">
        <v>0</v>
      </c>
      <c r="J797" s="1" t="s">
        <v>37</v>
      </c>
      <c r="L797" t="s">
        <v>2146</v>
      </c>
    </row>
    <row r="798" spans="1:12" x14ac:dyDescent="0.25">
      <c r="A798" s="1" t="s">
        <v>1442</v>
      </c>
      <c r="C798" s="1" t="s">
        <v>43</v>
      </c>
      <c r="D798">
        <v>0</v>
      </c>
      <c r="E798">
        <v>0</v>
      </c>
      <c r="F798" t="s">
        <v>37</v>
      </c>
      <c r="G798" s="1" t="s">
        <v>36</v>
      </c>
      <c r="I798">
        <v>0</v>
      </c>
      <c r="J798" s="1" t="s">
        <v>37</v>
      </c>
      <c r="L798" t="s">
        <v>2150</v>
      </c>
    </row>
    <row r="799" spans="1:12" x14ac:dyDescent="0.25">
      <c r="A799" s="1" t="s">
        <v>1444</v>
      </c>
      <c r="B799" t="s">
        <v>1445</v>
      </c>
      <c r="C799" s="1" t="s">
        <v>1446</v>
      </c>
      <c r="D799">
        <v>1</v>
      </c>
      <c r="E799">
        <v>1</v>
      </c>
      <c r="F799" t="s">
        <v>37</v>
      </c>
      <c r="G799" s="1" t="s">
        <v>67</v>
      </c>
      <c r="H799" t="s">
        <v>1445</v>
      </c>
      <c r="I799">
        <v>1</v>
      </c>
      <c r="J799" s="1" t="s">
        <v>37</v>
      </c>
      <c r="L799" t="s">
        <v>4018</v>
      </c>
    </row>
    <row r="800" spans="1:12" x14ac:dyDescent="0.25">
      <c r="A800" s="1" t="s">
        <v>1448</v>
      </c>
      <c r="B800" t="s">
        <v>1449</v>
      </c>
      <c r="C800" s="1" t="s">
        <v>1450</v>
      </c>
      <c r="D800">
        <v>1</v>
      </c>
      <c r="E800">
        <v>1</v>
      </c>
      <c r="F800" t="s">
        <v>37</v>
      </c>
      <c r="G800" s="1" t="s">
        <v>67</v>
      </c>
      <c r="H800" t="s">
        <v>1451</v>
      </c>
      <c r="I800">
        <v>1</v>
      </c>
      <c r="J800" s="1" t="s">
        <v>37</v>
      </c>
      <c r="L800" t="s">
        <v>2153</v>
      </c>
    </row>
    <row r="801" spans="1:12" x14ac:dyDescent="0.25">
      <c r="A801" s="1" t="s">
        <v>1453</v>
      </c>
      <c r="B801" t="s">
        <v>1454</v>
      </c>
      <c r="C801" s="1" t="s">
        <v>1455</v>
      </c>
      <c r="D801">
        <v>1</v>
      </c>
      <c r="E801">
        <v>1</v>
      </c>
      <c r="F801" t="s">
        <v>37</v>
      </c>
      <c r="G801" s="1" t="s">
        <v>67</v>
      </c>
      <c r="H801" t="s">
        <v>1456</v>
      </c>
      <c r="I801">
        <v>1</v>
      </c>
      <c r="J801" s="1" t="s">
        <v>37</v>
      </c>
      <c r="L801" t="s">
        <v>2156</v>
      </c>
    </row>
    <row r="802" spans="1:12" x14ac:dyDescent="0.25">
      <c r="A802" s="1" t="s">
        <v>1458</v>
      </c>
      <c r="B802" t="s">
        <v>1459</v>
      </c>
      <c r="C802" s="1" t="s">
        <v>1460</v>
      </c>
      <c r="D802">
        <v>1</v>
      </c>
      <c r="E802">
        <v>1</v>
      </c>
      <c r="F802" t="s">
        <v>37</v>
      </c>
      <c r="G802" s="1" t="s">
        <v>67</v>
      </c>
      <c r="H802" t="s">
        <v>1459</v>
      </c>
      <c r="I802">
        <v>1</v>
      </c>
      <c r="J802" s="1" t="s">
        <v>37</v>
      </c>
      <c r="L802" t="s">
        <v>2160</v>
      </c>
    </row>
    <row r="803" spans="1:12" x14ac:dyDescent="0.25">
      <c r="A803" s="1" t="s">
        <v>4828</v>
      </c>
      <c r="B803" t="s">
        <v>4828</v>
      </c>
      <c r="C803" s="1" t="s">
        <v>4829</v>
      </c>
      <c r="D803">
        <v>1</v>
      </c>
      <c r="E803">
        <v>1</v>
      </c>
      <c r="F803" t="s">
        <v>37</v>
      </c>
      <c r="G803" s="1" t="s">
        <v>1936</v>
      </c>
      <c r="H803" t="s">
        <v>4828</v>
      </c>
      <c r="I803">
        <v>1</v>
      </c>
      <c r="J803" s="1" t="s">
        <v>37</v>
      </c>
      <c r="L803" t="s">
        <v>2164</v>
      </c>
    </row>
    <row r="804" spans="1:12" x14ac:dyDescent="0.25">
      <c r="A804" s="1" t="s">
        <v>1462</v>
      </c>
      <c r="B804" t="s">
        <v>1464</v>
      </c>
      <c r="C804" s="1" t="s">
        <v>1463</v>
      </c>
      <c r="D804">
        <v>1</v>
      </c>
      <c r="E804">
        <v>1</v>
      </c>
      <c r="F804" t="s">
        <v>37</v>
      </c>
      <c r="G804" s="1" t="s">
        <v>67</v>
      </c>
      <c r="H804" t="s">
        <v>1464</v>
      </c>
      <c r="I804">
        <v>1</v>
      </c>
      <c r="J804" s="1" t="s">
        <v>37</v>
      </c>
      <c r="L804" t="s">
        <v>2168</v>
      </c>
    </row>
    <row r="805" spans="1:12" x14ac:dyDescent="0.25">
      <c r="A805" s="1" t="s">
        <v>1466</v>
      </c>
      <c r="B805" t="s">
        <v>1467</v>
      </c>
      <c r="C805" s="1" t="s">
        <v>1468</v>
      </c>
      <c r="D805">
        <v>1</v>
      </c>
      <c r="E805">
        <v>1</v>
      </c>
      <c r="F805" t="s">
        <v>37</v>
      </c>
      <c r="G805" s="1" t="s">
        <v>67</v>
      </c>
      <c r="H805" t="s">
        <v>1467</v>
      </c>
      <c r="I805">
        <v>1</v>
      </c>
      <c r="J805" s="1" t="s">
        <v>37</v>
      </c>
      <c r="L805" t="s">
        <v>2172</v>
      </c>
    </row>
    <row r="806" spans="1:12" x14ac:dyDescent="0.25">
      <c r="A806" s="1" t="s">
        <v>1470</v>
      </c>
      <c r="B806" t="s">
        <v>1471</v>
      </c>
      <c r="C806" s="1" t="s">
        <v>1472</v>
      </c>
      <c r="D806">
        <v>1</v>
      </c>
      <c r="E806">
        <v>1</v>
      </c>
      <c r="F806" t="s">
        <v>37</v>
      </c>
      <c r="G806" s="1" t="s">
        <v>67</v>
      </c>
      <c r="H806" t="s">
        <v>1471</v>
      </c>
      <c r="I806">
        <v>1</v>
      </c>
      <c r="J806" s="1" t="s">
        <v>37</v>
      </c>
      <c r="L806" t="s">
        <v>2175</v>
      </c>
    </row>
    <row r="807" spans="1:12" x14ac:dyDescent="0.25">
      <c r="A807" s="1" t="s">
        <v>3887</v>
      </c>
      <c r="B807" t="s">
        <v>3887</v>
      </c>
      <c r="C807" s="1" t="s">
        <v>3888</v>
      </c>
      <c r="D807">
        <v>1</v>
      </c>
      <c r="E807">
        <v>1</v>
      </c>
      <c r="F807" t="s">
        <v>4436</v>
      </c>
      <c r="G807" s="1" t="s">
        <v>36</v>
      </c>
      <c r="H807" t="s">
        <v>3887</v>
      </c>
      <c r="I807">
        <v>1</v>
      </c>
      <c r="J807" s="1" t="s">
        <v>37</v>
      </c>
      <c r="L807" t="s">
        <v>2179</v>
      </c>
    </row>
    <row r="808" spans="1:12" x14ac:dyDescent="0.25">
      <c r="A808" s="1" t="s">
        <v>5417</v>
      </c>
      <c r="B808" t="s">
        <v>5417</v>
      </c>
      <c r="C808" s="1" t="s">
        <v>5418</v>
      </c>
      <c r="D808">
        <v>1</v>
      </c>
      <c r="E808">
        <v>1</v>
      </c>
      <c r="G808" s="1" t="s">
        <v>113</v>
      </c>
      <c r="I808">
        <v>1</v>
      </c>
      <c r="J808" s="1" t="s">
        <v>37</v>
      </c>
      <c r="L808" t="s">
        <v>4830</v>
      </c>
    </row>
    <row r="809" spans="1:12" x14ac:dyDescent="0.25">
      <c r="A809" s="1" t="s">
        <v>1474</v>
      </c>
      <c r="B809" t="s">
        <v>1474</v>
      </c>
      <c r="C809" s="1" t="s">
        <v>3889</v>
      </c>
      <c r="D809">
        <v>1</v>
      </c>
      <c r="E809">
        <v>1</v>
      </c>
      <c r="F809" t="s">
        <v>37</v>
      </c>
      <c r="G809" s="1" t="s">
        <v>1475</v>
      </c>
      <c r="I809">
        <v>1</v>
      </c>
      <c r="J809" s="1" t="s">
        <v>37</v>
      </c>
      <c r="L809" t="s">
        <v>2186</v>
      </c>
    </row>
    <row r="810" spans="1:12" x14ac:dyDescent="0.25">
      <c r="A810" s="1" t="s">
        <v>1477</v>
      </c>
      <c r="B810" t="s">
        <v>1477</v>
      </c>
      <c r="C810" s="1" t="s">
        <v>3890</v>
      </c>
      <c r="D810">
        <v>1</v>
      </c>
      <c r="E810">
        <v>1</v>
      </c>
      <c r="F810" t="s">
        <v>37</v>
      </c>
      <c r="G810" s="1" t="s">
        <v>1475</v>
      </c>
      <c r="I810">
        <v>1</v>
      </c>
      <c r="J810" s="1" t="s">
        <v>37</v>
      </c>
      <c r="L810" t="s">
        <v>2188</v>
      </c>
    </row>
    <row r="811" spans="1:12" x14ac:dyDescent="0.25">
      <c r="A811" s="1" t="s">
        <v>1479</v>
      </c>
      <c r="B811" t="s">
        <v>84</v>
      </c>
      <c r="C811" s="1" t="s">
        <v>85</v>
      </c>
      <c r="D811">
        <v>1</v>
      </c>
      <c r="E811">
        <v>1</v>
      </c>
      <c r="F811" t="s">
        <v>37</v>
      </c>
      <c r="G811" s="1" t="s">
        <v>86</v>
      </c>
      <c r="H811">
        <v>558081</v>
      </c>
      <c r="I811">
        <v>1</v>
      </c>
      <c r="J811" s="1" t="s">
        <v>37</v>
      </c>
      <c r="L811" t="s">
        <v>2192</v>
      </c>
    </row>
    <row r="812" spans="1:12" x14ac:dyDescent="0.25">
      <c r="A812" s="1" t="s">
        <v>1481</v>
      </c>
      <c r="C812" s="1" t="s">
        <v>43</v>
      </c>
      <c r="D812">
        <v>0</v>
      </c>
      <c r="E812">
        <v>0</v>
      </c>
      <c r="F812" t="s">
        <v>37</v>
      </c>
      <c r="G812" s="1" t="s">
        <v>86</v>
      </c>
      <c r="H812">
        <v>558081</v>
      </c>
      <c r="I812">
        <v>0</v>
      </c>
      <c r="J812" s="1" t="s">
        <v>37</v>
      </c>
      <c r="L812" t="s">
        <v>2195</v>
      </c>
    </row>
    <row r="813" spans="1:12" x14ac:dyDescent="0.25">
      <c r="A813" s="1" t="s">
        <v>1483</v>
      </c>
      <c r="B813" t="s">
        <v>1483</v>
      </c>
      <c r="C813" s="1" t="s">
        <v>1484</v>
      </c>
      <c r="D813">
        <v>3</v>
      </c>
      <c r="E813">
        <v>1</v>
      </c>
      <c r="F813" t="s">
        <v>37</v>
      </c>
      <c r="G813" s="1" t="s">
        <v>86</v>
      </c>
      <c r="H813" t="s">
        <v>1483</v>
      </c>
      <c r="I813">
        <v>3</v>
      </c>
      <c r="J813" s="1" t="s">
        <v>37</v>
      </c>
      <c r="L813" t="s">
        <v>4297</v>
      </c>
    </row>
    <row r="814" spans="1:12" x14ac:dyDescent="0.25">
      <c r="A814" s="1" t="s">
        <v>1486</v>
      </c>
      <c r="B814" t="s">
        <v>1486</v>
      </c>
      <c r="C814" s="1" t="s">
        <v>1487</v>
      </c>
      <c r="D814">
        <v>3</v>
      </c>
      <c r="E814">
        <v>1</v>
      </c>
      <c r="F814" t="s">
        <v>37</v>
      </c>
      <c r="G814" s="1" t="s">
        <v>86</v>
      </c>
      <c r="H814" t="s">
        <v>1486</v>
      </c>
      <c r="I814">
        <v>3</v>
      </c>
      <c r="J814" s="1" t="s">
        <v>37</v>
      </c>
      <c r="L814" t="s">
        <v>4266</v>
      </c>
    </row>
    <row r="815" spans="1:12" x14ac:dyDescent="0.25">
      <c r="A815" s="1" t="s">
        <v>1489</v>
      </c>
      <c r="B815" t="s">
        <v>1489</v>
      </c>
      <c r="C815" s="1" t="s">
        <v>1490</v>
      </c>
      <c r="D815">
        <v>1</v>
      </c>
      <c r="E815">
        <v>1</v>
      </c>
      <c r="F815" t="s">
        <v>37</v>
      </c>
      <c r="G815" s="1" t="s">
        <v>86</v>
      </c>
      <c r="H815" t="s">
        <v>1489</v>
      </c>
      <c r="I815">
        <v>1</v>
      </c>
      <c r="J815" s="1" t="s">
        <v>37</v>
      </c>
      <c r="L815" t="s">
        <v>2205</v>
      </c>
    </row>
    <row r="816" spans="1:12" x14ac:dyDescent="0.25">
      <c r="A816" s="1" t="s">
        <v>1492</v>
      </c>
      <c r="B816" t="s">
        <v>1492</v>
      </c>
      <c r="C816" s="1" t="s">
        <v>1493</v>
      </c>
      <c r="D816">
        <v>3</v>
      </c>
      <c r="E816">
        <v>1</v>
      </c>
      <c r="F816" t="s">
        <v>37</v>
      </c>
      <c r="G816" s="1" t="s">
        <v>86</v>
      </c>
      <c r="H816" t="s">
        <v>1492</v>
      </c>
      <c r="I816">
        <v>3</v>
      </c>
      <c r="J816" s="1" t="s">
        <v>37</v>
      </c>
      <c r="L816" t="s">
        <v>2209</v>
      </c>
    </row>
    <row r="817" spans="1:12" x14ac:dyDescent="0.25">
      <c r="A817" s="1" t="s">
        <v>1495</v>
      </c>
      <c r="B817" t="s">
        <v>1495</v>
      </c>
      <c r="C817" s="1" t="s">
        <v>1496</v>
      </c>
      <c r="D817">
        <v>3</v>
      </c>
      <c r="E817">
        <v>1</v>
      </c>
      <c r="F817" t="s">
        <v>37</v>
      </c>
      <c r="G817" s="1" t="s">
        <v>86</v>
      </c>
      <c r="H817" t="s">
        <v>1495</v>
      </c>
      <c r="I817">
        <v>3</v>
      </c>
      <c r="J817" s="1" t="s">
        <v>37</v>
      </c>
      <c r="L817" t="s">
        <v>2213</v>
      </c>
    </row>
    <row r="818" spans="1:12" x14ac:dyDescent="0.25">
      <c r="A818" s="1" t="s">
        <v>1498</v>
      </c>
      <c r="B818" t="s">
        <v>1498</v>
      </c>
      <c r="C818" s="1" t="s">
        <v>1499</v>
      </c>
      <c r="D818">
        <v>3</v>
      </c>
      <c r="E818">
        <v>1</v>
      </c>
      <c r="F818" t="s">
        <v>37</v>
      </c>
      <c r="G818" s="1" t="s">
        <v>86</v>
      </c>
      <c r="H818" t="s">
        <v>1498</v>
      </c>
      <c r="I818">
        <v>3</v>
      </c>
      <c r="J818" s="1" t="s">
        <v>37</v>
      </c>
      <c r="L818" t="s">
        <v>2217</v>
      </c>
    </row>
    <row r="819" spans="1:12" x14ac:dyDescent="0.25">
      <c r="A819" s="1" t="s">
        <v>1501</v>
      </c>
      <c r="B819" t="s">
        <v>1501</v>
      </c>
      <c r="C819" s="1" t="s">
        <v>1502</v>
      </c>
      <c r="D819">
        <v>1</v>
      </c>
      <c r="E819">
        <v>1</v>
      </c>
      <c r="F819" t="s">
        <v>37</v>
      </c>
      <c r="G819" s="1" t="s">
        <v>86</v>
      </c>
      <c r="H819" t="s">
        <v>1501</v>
      </c>
      <c r="I819">
        <v>1</v>
      </c>
      <c r="J819" s="1" t="s">
        <v>37</v>
      </c>
      <c r="L819" t="s">
        <v>2220</v>
      </c>
    </row>
    <row r="820" spans="1:12" x14ac:dyDescent="0.25">
      <c r="A820" s="1" t="s">
        <v>1504</v>
      </c>
      <c r="B820" t="s">
        <v>1504</v>
      </c>
      <c r="C820" s="1" t="s">
        <v>1505</v>
      </c>
      <c r="D820">
        <v>3</v>
      </c>
      <c r="E820">
        <v>1</v>
      </c>
      <c r="F820" t="s">
        <v>37</v>
      </c>
      <c r="G820" s="1" t="s">
        <v>86</v>
      </c>
      <c r="H820" t="s">
        <v>1504</v>
      </c>
      <c r="I820">
        <v>3</v>
      </c>
      <c r="J820" s="1" t="s">
        <v>37</v>
      </c>
      <c r="L820" t="s">
        <v>2224</v>
      </c>
    </row>
    <row r="821" spans="1:12" x14ac:dyDescent="0.25">
      <c r="A821" s="1" t="s">
        <v>1507</v>
      </c>
      <c r="B821" t="s">
        <v>1507</v>
      </c>
      <c r="C821" s="1" t="s">
        <v>1508</v>
      </c>
      <c r="D821">
        <v>3</v>
      </c>
      <c r="E821">
        <v>1</v>
      </c>
      <c r="F821" t="s">
        <v>37</v>
      </c>
      <c r="G821" s="1" t="s">
        <v>86</v>
      </c>
      <c r="H821" t="s">
        <v>1507</v>
      </c>
      <c r="I821">
        <v>3</v>
      </c>
      <c r="J821" s="1" t="s">
        <v>37</v>
      </c>
      <c r="L821" t="s">
        <v>4267</v>
      </c>
    </row>
    <row r="822" spans="1:12" x14ac:dyDescent="0.25">
      <c r="A822" s="1" t="s">
        <v>1510</v>
      </c>
      <c r="B822" t="s">
        <v>1510</v>
      </c>
      <c r="C822" s="1" t="s">
        <v>1511</v>
      </c>
      <c r="D822">
        <v>3</v>
      </c>
      <c r="E822">
        <v>1</v>
      </c>
      <c r="F822" t="s">
        <v>37</v>
      </c>
      <c r="G822" s="1" t="s">
        <v>86</v>
      </c>
      <c r="H822" t="s">
        <v>1510</v>
      </c>
      <c r="I822">
        <v>3</v>
      </c>
      <c r="J822" s="1" t="s">
        <v>37</v>
      </c>
      <c r="L822" t="s">
        <v>2230</v>
      </c>
    </row>
    <row r="823" spans="1:12" x14ac:dyDescent="0.25">
      <c r="A823" s="1" t="s">
        <v>1512</v>
      </c>
      <c r="B823" t="s">
        <v>1512</v>
      </c>
      <c r="C823" s="1" t="s">
        <v>1513</v>
      </c>
      <c r="D823">
        <v>3</v>
      </c>
      <c r="E823">
        <v>1</v>
      </c>
      <c r="F823" t="s">
        <v>37</v>
      </c>
      <c r="G823" s="1" t="s">
        <v>86</v>
      </c>
      <c r="H823" t="s">
        <v>1512</v>
      </c>
      <c r="I823">
        <v>3</v>
      </c>
      <c r="J823" s="1" t="s">
        <v>37</v>
      </c>
      <c r="L823" t="s">
        <v>2233</v>
      </c>
    </row>
    <row r="824" spans="1:12" x14ac:dyDescent="0.25">
      <c r="A824" s="1" t="s">
        <v>1515</v>
      </c>
      <c r="B824" t="s">
        <v>1515</v>
      </c>
      <c r="C824" s="1" t="s">
        <v>1516</v>
      </c>
      <c r="D824">
        <v>3</v>
      </c>
      <c r="E824">
        <v>1</v>
      </c>
      <c r="F824" t="s">
        <v>37</v>
      </c>
      <c r="G824" s="1" t="s">
        <v>86</v>
      </c>
      <c r="H824" t="s">
        <v>1515</v>
      </c>
      <c r="I824">
        <v>3</v>
      </c>
      <c r="J824" s="1" t="s">
        <v>37</v>
      </c>
      <c r="L824" t="s">
        <v>4268</v>
      </c>
    </row>
    <row r="825" spans="1:12" x14ac:dyDescent="0.25">
      <c r="A825" s="1" t="s">
        <v>1518</v>
      </c>
      <c r="C825" s="1" t="s">
        <v>1519</v>
      </c>
      <c r="D825">
        <v>0</v>
      </c>
      <c r="E825">
        <v>0</v>
      </c>
      <c r="F825" t="s">
        <v>37</v>
      </c>
      <c r="G825" s="1" t="s">
        <v>1520</v>
      </c>
      <c r="I825">
        <v>0</v>
      </c>
      <c r="J825" s="1" t="s">
        <v>37</v>
      </c>
      <c r="L825" t="s">
        <v>2240</v>
      </c>
    </row>
    <row r="826" spans="1:12" x14ac:dyDescent="0.25">
      <c r="A826" s="1" t="s">
        <v>5419</v>
      </c>
      <c r="B826" t="s">
        <v>3502</v>
      </c>
      <c r="C826" s="1" t="s">
        <v>5420</v>
      </c>
      <c r="D826">
        <v>1</v>
      </c>
      <c r="E826">
        <v>1</v>
      </c>
      <c r="G826" s="1" t="s">
        <v>36</v>
      </c>
      <c r="H826" t="s">
        <v>3502</v>
      </c>
      <c r="I826">
        <v>1</v>
      </c>
      <c r="J826" s="1" t="s">
        <v>37</v>
      </c>
      <c r="L826" t="s">
        <v>2243</v>
      </c>
    </row>
    <row r="827" spans="1:12" x14ac:dyDescent="0.25">
      <c r="A827" s="1" t="s">
        <v>1522</v>
      </c>
      <c r="C827" s="1" t="s">
        <v>43</v>
      </c>
      <c r="F827" t="s">
        <v>37</v>
      </c>
      <c r="G827" s="1" t="s">
        <v>36</v>
      </c>
      <c r="I827">
        <v>1</v>
      </c>
      <c r="J827" s="1" t="s">
        <v>37</v>
      </c>
      <c r="L827" t="s">
        <v>2247</v>
      </c>
    </row>
    <row r="828" spans="1:12" x14ac:dyDescent="0.25">
      <c r="A828" s="1" t="s">
        <v>1523</v>
      </c>
      <c r="B828" t="s">
        <v>1524</v>
      </c>
      <c r="C828" s="1" t="s">
        <v>1525</v>
      </c>
      <c r="D828">
        <v>1</v>
      </c>
      <c r="E828">
        <v>1</v>
      </c>
      <c r="F828" t="s">
        <v>37</v>
      </c>
      <c r="G828" s="1" t="s">
        <v>1526</v>
      </c>
      <c r="H828" t="s">
        <v>1524</v>
      </c>
      <c r="I828">
        <v>1</v>
      </c>
      <c r="J828" s="1" t="s">
        <v>37</v>
      </c>
      <c r="L828" t="s">
        <v>4269</v>
      </c>
    </row>
    <row r="829" spans="1:12" x14ac:dyDescent="0.25">
      <c r="A829" s="1" t="s">
        <v>4831</v>
      </c>
      <c r="B829" t="s">
        <v>4831</v>
      </c>
      <c r="C829" s="1" t="s">
        <v>4832</v>
      </c>
      <c r="D829">
        <v>0</v>
      </c>
      <c r="E829">
        <v>0</v>
      </c>
      <c r="F829" t="s">
        <v>37</v>
      </c>
      <c r="G829" s="1" t="s">
        <v>4833</v>
      </c>
      <c r="H829" t="s">
        <v>4831</v>
      </c>
      <c r="I829">
        <v>0</v>
      </c>
      <c r="J829" s="1" t="s">
        <v>37</v>
      </c>
      <c r="L829" t="s">
        <v>2254</v>
      </c>
    </row>
    <row r="830" spans="1:12" x14ac:dyDescent="0.25">
      <c r="A830" s="1" t="s">
        <v>1528</v>
      </c>
      <c r="B830" t="s">
        <v>1528</v>
      </c>
      <c r="C830" s="1" t="s">
        <v>1529</v>
      </c>
      <c r="D830">
        <v>1</v>
      </c>
      <c r="E830">
        <v>1</v>
      </c>
      <c r="F830" t="s">
        <v>4436</v>
      </c>
      <c r="G830" s="1" t="s">
        <v>36</v>
      </c>
      <c r="H830" t="s">
        <v>1528</v>
      </c>
      <c r="I830">
        <v>1</v>
      </c>
      <c r="J830" s="1" t="s">
        <v>37</v>
      </c>
      <c r="L830" t="s">
        <v>2257</v>
      </c>
    </row>
    <row r="831" spans="1:12" x14ac:dyDescent="0.25">
      <c r="A831" s="1" t="s">
        <v>3891</v>
      </c>
      <c r="B831" t="s">
        <v>3892</v>
      </c>
      <c r="C831" s="1" t="s">
        <v>3893</v>
      </c>
      <c r="D831">
        <v>1</v>
      </c>
      <c r="E831">
        <v>1</v>
      </c>
      <c r="F831" t="s">
        <v>37</v>
      </c>
      <c r="G831" s="1" t="s">
        <v>113</v>
      </c>
      <c r="H831" t="s">
        <v>3892</v>
      </c>
      <c r="I831">
        <v>1</v>
      </c>
      <c r="J831" s="1" t="s">
        <v>37</v>
      </c>
      <c r="L831" t="s">
        <v>2261</v>
      </c>
    </row>
    <row r="832" spans="1:12" x14ac:dyDescent="0.25">
      <c r="A832" s="1" t="s">
        <v>3894</v>
      </c>
      <c r="B832" t="s">
        <v>3894</v>
      </c>
      <c r="C832" s="1" t="s">
        <v>3895</v>
      </c>
      <c r="D832">
        <v>1</v>
      </c>
      <c r="E832">
        <v>1</v>
      </c>
      <c r="F832" t="s">
        <v>37</v>
      </c>
      <c r="G832" s="1" t="s">
        <v>113</v>
      </c>
      <c r="I832">
        <v>1</v>
      </c>
      <c r="J832" s="1" t="s">
        <v>37</v>
      </c>
      <c r="L832" t="s">
        <v>4270</v>
      </c>
    </row>
    <row r="833" spans="1:12" x14ac:dyDescent="0.25">
      <c r="A833" s="1" t="s">
        <v>5421</v>
      </c>
      <c r="B833" t="s">
        <v>5421</v>
      </c>
      <c r="C833" s="1" t="s">
        <v>5422</v>
      </c>
      <c r="D833">
        <v>1</v>
      </c>
      <c r="E833">
        <v>1</v>
      </c>
      <c r="F833" t="s">
        <v>37</v>
      </c>
      <c r="G833" s="1" t="s">
        <v>113</v>
      </c>
      <c r="I833">
        <v>1</v>
      </c>
      <c r="J833" s="1" t="s">
        <v>37</v>
      </c>
      <c r="L833" t="s">
        <v>2268</v>
      </c>
    </row>
    <row r="834" spans="1:12" x14ac:dyDescent="0.25">
      <c r="A834" s="1" t="s">
        <v>4834</v>
      </c>
      <c r="B834" t="s">
        <v>4834</v>
      </c>
      <c r="C834" s="1" t="s">
        <v>4835</v>
      </c>
      <c r="D834">
        <v>1</v>
      </c>
      <c r="E834">
        <v>1</v>
      </c>
      <c r="F834" t="s">
        <v>37</v>
      </c>
      <c r="G834" s="1" t="s">
        <v>113</v>
      </c>
      <c r="I834">
        <v>1</v>
      </c>
      <c r="J834" s="1" t="s">
        <v>37</v>
      </c>
      <c r="L834" t="s">
        <v>2272</v>
      </c>
    </row>
    <row r="835" spans="1:12" x14ac:dyDescent="0.25">
      <c r="A835" s="1" t="s">
        <v>1531</v>
      </c>
      <c r="C835" s="1" t="s">
        <v>43</v>
      </c>
      <c r="D835">
        <v>0</v>
      </c>
      <c r="E835">
        <v>0</v>
      </c>
      <c r="F835" t="s">
        <v>37</v>
      </c>
      <c r="G835" s="1" t="s">
        <v>36</v>
      </c>
      <c r="I835">
        <v>0</v>
      </c>
      <c r="J835" s="1" t="s">
        <v>37</v>
      </c>
      <c r="L835" t="s">
        <v>4271</v>
      </c>
    </row>
    <row r="836" spans="1:12" x14ac:dyDescent="0.25">
      <c r="A836" s="1" t="s">
        <v>1533</v>
      </c>
      <c r="B836" t="s">
        <v>1533</v>
      </c>
      <c r="C836" s="1" t="s">
        <v>1534</v>
      </c>
      <c r="D836">
        <v>1</v>
      </c>
      <c r="E836">
        <v>1</v>
      </c>
      <c r="F836" t="s">
        <v>4436</v>
      </c>
      <c r="G836" s="1" t="s">
        <v>3896</v>
      </c>
      <c r="H836" t="s">
        <v>1533</v>
      </c>
      <c r="I836">
        <v>1</v>
      </c>
      <c r="J836" s="1" t="s">
        <v>37</v>
      </c>
      <c r="L836" t="s">
        <v>2278</v>
      </c>
    </row>
    <row r="837" spans="1:12" x14ac:dyDescent="0.25">
      <c r="A837" s="1" t="s">
        <v>1536</v>
      </c>
      <c r="B837" t="s">
        <v>1536</v>
      </c>
      <c r="C837" s="1" t="s">
        <v>1537</v>
      </c>
      <c r="D837">
        <v>1</v>
      </c>
      <c r="E837">
        <v>1</v>
      </c>
      <c r="F837" t="s">
        <v>4436</v>
      </c>
      <c r="G837" s="1" t="s">
        <v>3896</v>
      </c>
      <c r="H837" t="s">
        <v>1536</v>
      </c>
      <c r="I837">
        <v>1</v>
      </c>
      <c r="J837" s="1" t="s">
        <v>37</v>
      </c>
      <c r="L837" t="s">
        <v>2281</v>
      </c>
    </row>
    <row r="838" spans="1:12" x14ac:dyDescent="0.25">
      <c r="A838" s="1" t="s">
        <v>1538</v>
      </c>
      <c r="B838" t="s">
        <v>1539</v>
      </c>
      <c r="C838" s="1" t="s">
        <v>1540</v>
      </c>
      <c r="D838">
        <v>1</v>
      </c>
      <c r="E838">
        <v>1</v>
      </c>
      <c r="F838" t="s">
        <v>37</v>
      </c>
      <c r="G838" s="1" t="s">
        <v>1475</v>
      </c>
      <c r="I838">
        <v>1</v>
      </c>
      <c r="J838" s="1" t="s">
        <v>37</v>
      </c>
      <c r="L838" t="s">
        <v>4272</v>
      </c>
    </row>
    <row r="839" spans="1:12" x14ac:dyDescent="0.25">
      <c r="A839" s="1" t="s">
        <v>1542</v>
      </c>
      <c r="B839" t="s">
        <v>1542</v>
      </c>
      <c r="C839" s="1" t="s">
        <v>1543</v>
      </c>
      <c r="D839">
        <v>3</v>
      </c>
      <c r="E839">
        <v>1</v>
      </c>
      <c r="F839" t="s">
        <v>37</v>
      </c>
      <c r="G839" s="1" t="s">
        <v>36</v>
      </c>
      <c r="H839" t="s">
        <v>1542</v>
      </c>
      <c r="I839">
        <v>3</v>
      </c>
      <c r="J839" s="1" t="s">
        <v>37</v>
      </c>
      <c r="L839" t="s">
        <v>2288</v>
      </c>
    </row>
    <row r="840" spans="1:12" x14ac:dyDescent="0.25">
      <c r="A840" s="1" t="s">
        <v>1545</v>
      </c>
      <c r="B840" t="s">
        <v>1545</v>
      </c>
      <c r="C840" s="1" t="s">
        <v>1546</v>
      </c>
      <c r="D840">
        <v>1</v>
      </c>
      <c r="E840">
        <v>1</v>
      </c>
      <c r="F840" t="s">
        <v>37</v>
      </c>
      <c r="G840" s="1" t="s">
        <v>67</v>
      </c>
      <c r="H840" t="s">
        <v>1545</v>
      </c>
      <c r="I840">
        <v>1</v>
      </c>
      <c r="J840" s="1" t="s">
        <v>37</v>
      </c>
      <c r="L840" t="s">
        <v>2291</v>
      </c>
    </row>
    <row r="841" spans="1:12" x14ac:dyDescent="0.25">
      <c r="A841" s="1" t="s">
        <v>1548</v>
      </c>
      <c r="B841" t="s">
        <v>1548</v>
      </c>
      <c r="C841" s="1" t="s">
        <v>1549</v>
      </c>
      <c r="D841">
        <v>1</v>
      </c>
      <c r="E841">
        <v>1</v>
      </c>
      <c r="F841" t="s">
        <v>37</v>
      </c>
      <c r="G841" s="1" t="s">
        <v>67</v>
      </c>
      <c r="H841" t="s">
        <v>1548</v>
      </c>
      <c r="I841">
        <v>1</v>
      </c>
      <c r="J841" s="1" t="s">
        <v>37</v>
      </c>
      <c r="L841" t="s">
        <v>2294</v>
      </c>
    </row>
    <row r="842" spans="1:12" x14ac:dyDescent="0.25">
      <c r="A842" s="1" t="s">
        <v>1550</v>
      </c>
      <c r="B842" t="s">
        <v>1551</v>
      </c>
      <c r="C842" s="1" t="s">
        <v>1552</v>
      </c>
      <c r="D842">
        <v>100</v>
      </c>
      <c r="E842">
        <v>1</v>
      </c>
      <c r="F842" t="s">
        <v>37</v>
      </c>
      <c r="G842" s="1" t="s">
        <v>36</v>
      </c>
      <c r="H842" t="s">
        <v>1550</v>
      </c>
      <c r="I842">
        <v>100</v>
      </c>
      <c r="J842" s="1" t="s">
        <v>87</v>
      </c>
      <c r="L842" t="s">
        <v>2298</v>
      </c>
    </row>
    <row r="843" spans="1:12" x14ac:dyDescent="0.25">
      <c r="A843" s="1" t="s">
        <v>1554</v>
      </c>
      <c r="B843" t="s">
        <v>1555</v>
      </c>
      <c r="C843" s="1" t="s">
        <v>1556</v>
      </c>
      <c r="D843">
        <v>100</v>
      </c>
      <c r="E843">
        <v>1</v>
      </c>
      <c r="F843" t="s">
        <v>37</v>
      </c>
      <c r="G843" s="1" t="s">
        <v>36</v>
      </c>
      <c r="H843" t="s">
        <v>1554</v>
      </c>
      <c r="I843">
        <v>100</v>
      </c>
      <c r="J843" s="1" t="s">
        <v>87</v>
      </c>
      <c r="L843" t="s">
        <v>4273</v>
      </c>
    </row>
    <row r="844" spans="1:12" x14ac:dyDescent="0.25">
      <c r="A844" s="1" t="s">
        <v>1558</v>
      </c>
      <c r="B844" t="s">
        <v>1559</v>
      </c>
      <c r="C844" s="1" t="s">
        <v>1560</v>
      </c>
      <c r="D844">
        <v>100</v>
      </c>
      <c r="E844">
        <v>1</v>
      </c>
      <c r="F844" t="s">
        <v>37</v>
      </c>
      <c r="G844" s="1" t="s">
        <v>36</v>
      </c>
      <c r="H844" t="s">
        <v>1558</v>
      </c>
      <c r="I844">
        <v>100</v>
      </c>
      <c r="J844" s="1" t="s">
        <v>87</v>
      </c>
      <c r="L844" t="s">
        <v>2305</v>
      </c>
    </row>
    <row r="845" spans="1:12" x14ac:dyDescent="0.25">
      <c r="A845" s="1" t="s">
        <v>4836</v>
      </c>
      <c r="B845" t="s">
        <v>4430</v>
      </c>
      <c r="C845" s="1" t="s">
        <v>4431</v>
      </c>
      <c r="D845">
        <v>50</v>
      </c>
      <c r="E845">
        <v>1</v>
      </c>
      <c r="F845" t="s">
        <v>37</v>
      </c>
      <c r="G845" s="1" t="s">
        <v>326</v>
      </c>
      <c r="H845" t="s">
        <v>4430</v>
      </c>
      <c r="I845">
        <v>50</v>
      </c>
      <c r="J845" s="1" t="s">
        <v>37</v>
      </c>
      <c r="L845" t="s">
        <v>4274</v>
      </c>
    </row>
    <row r="846" spans="1:12" x14ac:dyDescent="0.25">
      <c r="A846" s="1" t="s">
        <v>1562</v>
      </c>
      <c r="C846" s="1" t="s">
        <v>1519</v>
      </c>
      <c r="D846">
        <v>0</v>
      </c>
      <c r="E846">
        <v>0</v>
      </c>
      <c r="F846" t="s">
        <v>37</v>
      </c>
      <c r="G846" s="1" t="s">
        <v>1520</v>
      </c>
      <c r="I846">
        <v>0</v>
      </c>
      <c r="J846" s="1" t="s">
        <v>37</v>
      </c>
      <c r="L846" t="s">
        <v>2312</v>
      </c>
    </row>
    <row r="847" spans="1:12" x14ac:dyDescent="0.25">
      <c r="A847" s="1" t="s">
        <v>3897</v>
      </c>
      <c r="B847" t="s">
        <v>3897</v>
      </c>
      <c r="C847" s="1" t="s">
        <v>3898</v>
      </c>
      <c r="D847">
        <v>1</v>
      </c>
      <c r="E847">
        <v>1</v>
      </c>
      <c r="F847" t="s">
        <v>4436</v>
      </c>
      <c r="G847" s="1" t="s">
        <v>36</v>
      </c>
      <c r="H847" t="s">
        <v>3897</v>
      </c>
      <c r="I847">
        <v>1</v>
      </c>
      <c r="J847" s="1" t="s">
        <v>37</v>
      </c>
      <c r="L847" t="s">
        <v>4275</v>
      </c>
    </row>
    <row r="848" spans="1:12" x14ac:dyDescent="0.25">
      <c r="A848" s="1" t="s">
        <v>1564</v>
      </c>
      <c r="C848" s="1" t="s">
        <v>43</v>
      </c>
      <c r="D848">
        <v>0</v>
      </c>
      <c r="E848">
        <v>0</v>
      </c>
      <c r="F848" t="s">
        <v>37</v>
      </c>
      <c r="G848" s="1" t="s">
        <v>36</v>
      </c>
      <c r="I848">
        <v>0</v>
      </c>
      <c r="J848" s="1" t="s">
        <v>37</v>
      </c>
      <c r="L848" t="s">
        <v>2320</v>
      </c>
    </row>
    <row r="849" spans="1:12" x14ac:dyDescent="0.25">
      <c r="A849" s="1" t="s">
        <v>1566</v>
      </c>
      <c r="C849" s="1" t="s">
        <v>43</v>
      </c>
      <c r="D849">
        <v>0</v>
      </c>
      <c r="E849">
        <v>0</v>
      </c>
      <c r="F849" t="s">
        <v>37</v>
      </c>
      <c r="G849" s="1" t="s">
        <v>36</v>
      </c>
      <c r="I849">
        <v>0</v>
      </c>
      <c r="J849" s="1" t="s">
        <v>37</v>
      </c>
      <c r="L849" t="s">
        <v>2324</v>
      </c>
    </row>
    <row r="850" spans="1:12" x14ac:dyDescent="0.25">
      <c r="A850" s="1" t="s">
        <v>1568</v>
      </c>
      <c r="C850" s="1" t="s">
        <v>43</v>
      </c>
      <c r="D850">
        <v>0</v>
      </c>
      <c r="E850">
        <v>0</v>
      </c>
      <c r="F850" t="s">
        <v>37</v>
      </c>
      <c r="G850" s="1" t="s">
        <v>36</v>
      </c>
      <c r="I850">
        <v>0</v>
      </c>
      <c r="J850" s="1" t="s">
        <v>37</v>
      </c>
      <c r="L850" t="s">
        <v>4276</v>
      </c>
    </row>
    <row r="851" spans="1:12" x14ac:dyDescent="0.25">
      <c r="A851" s="1" t="s">
        <v>1570</v>
      </c>
      <c r="C851" s="1" t="s">
        <v>43</v>
      </c>
      <c r="D851">
        <v>0</v>
      </c>
      <c r="E851">
        <v>0</v>
      </c>
      <c r="F851" t="s">
        <v>37</v>
      </c>
      <c r="G851" s="1" t="s">
        <v>36</v>
      </c>
      <c r="I851">
        <v>0</v>
      </c>
      <c r="J851" s="1" t="s">
        <v>37</v>
      </c>
      <c r="L851" t="s">
        <v>2331</v>
      </c>
    </row>
    <row r="852" spans="1:12" x14ac:dyDescent="0.25">
      <c r="A852" s="1" t="s">
        <v>1572</v>
      </c>
      <c r="C852" s="1" t="s">
        <v>43</v>
      </c>
      <c r="D852">
        <v>0</v>
      </c>
      <c r="E852">
        <v>0</v>
      </c>
      <c r="F852" t="s">
        <v>37</v>
      </c>
      <c r="G852" s="1" t="s">
        <v>36</v>
      </c>
      <c r="I852">
        <v>0</v>
      </c>
      <c r="J852" s="1" t="s">
        <v>37</v>
      </c>
      <c r="L852" t="s">
        <v>4277</v>
      </c>
    </row>
    <row r="853" spans="1:12" x14ac:dyDescent="0.25">
      <c r="A853" s="1" t="s">
        <v>1574</v>
      </c>
      <c r="C853" s="1" t="s">
        <v>43</v>
      </c>
      <c r="D853">
        <v>0</v>
      </c>
      <c r="E853">
        <v>0</v>
      </c>
      <c r="F853" t="s">
        <v>37</v>
      </c>
      <c r="G853" s="1" t="s">
        <v>36</v>
      </c>
      <c r="I853">
        <v>0</v>
      </c>
      <c r="J853" s="1" t="s">
        <v>37</v>
      </c>
      <c r="L853" t="s">
        <v>2338</v>
      </c>
    </row>
    <row r="854" spans="1:12" x14ac:dyDescent="0.25">
      <c r="A854" s="1" t="s">
        <v>1576</v>
      </c>
      <c r="C854" s="1" t="s">
        <v>43</v>
      </c>
      <c r="D854">
        <v>0</v>
      </c>
      <c r="E854">
        <v>0</v>
      </c>
      <c r="F854" t="s">
        <v>37</v>
      </c>
      <c r="G854" s="1" t="s">
        <v>36</v>
      </c>
      <c r="I854">
        <v>0</v>
      </c>
      <c r="J854" s="1" t="s">
        <v>37</v>
      </c>
      <c r="L854" t="s">
        <v>2342</v>
      </c>
    </row>
    <row r="855" spans="1:12" x14ac:dyDescent="0.25">
      <c r="A855" s="1" t="s">
        <v>1577</v>
      </c>
      <c r="C855" s="1" t="s">
        <v>43</v>
      </c>
      <c r="D855">
        <v>0</v>
      </c>
      <c r="E855">
        <v>0</v>
      </c>
      <c r="F855" t="s">
        <v>37</v>
      </c>
      <c r="G855" s="1" t="s">
        <v>36</v>
      </c>
      <c r="I855">
        <v>0</v>
      </c>
      <c r="J855" s="1" t="s">
        <v>37</v>
      </c>
      <c r="L855" t="s">
        <v>2345</v>
      </c>
    </row>
    <row r="856" spans="1:12" x14ac:dyDescent="0.25">
      <c r="A856" s="1" t="s">
        <v>1579</v>
      </c>
      <c r="C856" s="1" t="s">
        <v>43</v>
      </c>
      <c r="D856">
        <v>0</v>
      </c>
      <c r="E856">
        <v>0</v>
      </c>
      <c r="F856" t="s">
        <v>37</v>
      </c>
      <c r="G856" s="1" t="s">
        <v>36</v>
      </c>
      <c r="I856">
        <v>0</v>
      </c>
      <c r="J856" s="1" t="s">
        <v>37</v>
      </c>
      <c r="L856" t="s">
        <v>2348</v>
      </c>
    </row>
    <row r="857" spans="1:12" x14ac:dyDescent="0.25">
      <c r="A857" s="1" t="s">
        <v>1581</v>
      </c>
      <c r="C857" s="1" t="s">
        <v>43</v>
      </c>
      <c r="D857">
        <v>0</v>
      </c>
      <c r="E857">
        <v>0</v>
      </c>
      <c r="F857" t="s">
        <v>37</v>
      </c>
      <c r="G857" s="1" t="s">
        <v>36</v>
      </c>
      <c r="I857">
        <v>0</v>
      </c>
      <c r="J857" s="1" t="s">
        <v>37</v>
      </c>
      <c r="L857" t="s">
        <v>2352</v>
      </c>
    </row>
    <row r="858" spans="1:12" x14ac:dyDescent="0.25">
      <c r="A858" s="1" t="s">
        <v>1583</v>
      </c>
      <c r="C858" s="1" t="s">
        <v>43</v>
      </c>
      <c r="D858">
        <v>0</v>
      </c>
      <c r="E858">
        <v>0</v>
      </c>
      <c r="F858" t="s">
        <v>37</v>
      </c>
      <c r="G858" s="1" t="s">
        <v>36</v>
      </c>
      <c r="I858">
        <v>0</v>
      </c>
      <c r="J858" s="1" t="s">
        <v>37</v>
      </c>
      <c r="L858" t="s">
        <v>2355</v>
      </c>
    </row>
    <row r="859" spans="1:12" x14ac:dyDescent="0.25">
      <c r="A859" s="1" t="s">
        <v>1585</v>
      </c>
      <c r="C859" s="1" t="s">
        <v>43</v>
      </c>
      <c r="D859">
        <v>0</v>
      </c>
      <c r="E859">
        <v>0</v>
      </c>
      <c r="F859" t="s">
        <v>37</v>
      </c>
      <c r="G859" s="1" t="s">
        <v>36</v>
      </c>
      <c r="I859">
        <v>0</v>
      </c>
      <c r="J859" s="1" t="s">
        <v>37</v>
      </c>
      <c r="L859" t="s">
        <v>2358</v>
      </c>
    </row>
    <row r="860" spans="1:12" x14ac:dyDescent="0.25">
      <c r="A860" s="1" t="s">
        <v>1586</v>
      </c>
      <c r="C860" s="1" t="s">
        <v>43</v>
      </c>
      <c r="D860">
        <v>0</v>
      </c>
      <c r="E860">
        <v>0</v>
      </c>
      <c r="F860" t="s">
        <v>37</v>
      </c>
      <c r="G860" s="1" t="s">
        <v>36</v>
      </c>
      <c r="I860">
        <v>0</v>
      </c>
      <c r="J860" s="1" t="s">
        <v>37</v>
      </c>
      <c r="L860" t="s">
        <v>2362</v>
      </c>
    </row>
    <row r="861" spans="1:12" x14ac:dyDescent="0.25">
      <c r="A861" s="1" t="s">
        <v>1588</v>
      </c>
      <c r="C861" s="1" t="s">
        <v>43</v>
      </c>
      <c r="D861">
        <v>0</v>
      </c>
      <c r="E861">
        <v>0</v>
      </c>
      <c r="F861" t="s">
        <v>37</v>
      </c>
      <c r="G861" s="1" t="s">
        <v>36</v>
      </c>
      <c r="I861">
        <v>0</v>
      </c>
      <c r="J861" s="1" t="s">
        <v>37</v>
      </c>
      <c r="L861" t="s">
        <v>2366</v>
      </c>
    </row>
    <row r="862" spans="1:12" x14ac:dyDescent="0.25">
      <c r="A862" s="1" t="s">
        <v>1590</v>
      </c>
      <c r="C862" s="1" t="s">
        <v>43</v>
      </c>
      <c r="D862">
        <v>0</v>
      </c>
      <c r="E862">
        <v>0</v>
      </c>
      <c r="F862" t="s">
        <v>37</v>
      </c>
      <c r="G862" s="1" t="s">
        <v>36</v>
      </c>
      <c r="I862">
        <v>0</v>
      </c>
      <c r="J862" s="1" t="s">
        <v>37</v>
      </c>
      <c r="L862" t="s">
        <v>2370</v>
      </c>
    </row>
    <row r="863" spans="1:12" x14ac:dyDescent="0.25">
      <c r="A863" s="1" t="s">
        <v>1592</v>
      </c>
      <c r="C863" s="1" t="s">
        <v>43</v>
      </c>
      <c r="D863">
        <v>0</v>
      </c>
      <c r="E863">
        <v>0</v>
      </c>
      <c r="F863" t="s">
        <v>37</v>
      </c>
      <c r="G863" s="1" t="s">
        <v>36</v>
      </c>
      <c r="I863">
        <v>0</v>
      </c>
      <c r="J863" s="1" t="s">
        <v>37</v>
      </c>
      <c r="L863" t="s">
        <v>2374</v>
      </c>
    </row>
    <row r="864" spans="1:12" x14ac:dyDescent="0.25">
      <c r="A864" s="1" t="s">
        <v>1594</v>
      </c>
      <c r="C864" s="1" t="s">
        <v>43</v>
      </c>
      <c r="D864">
        <v>0</v>
      </c>
      <c r="E864">
        <v>0</v>
      </c>
      <c r="F864" t="s">
        <v>37</v>
      </c>
      <c r="G864" s="1" t="s">
        <v>36</v>
      </c>
      <c r="I864">
        <v>0</v>
      </c>
      <c r="J864" s="1" t="s">
        <v>37</v>
      </c>
      <c r="L864" t="s">
        <v>2378</v>
      </c>
    </row>
    <row r="865" spans="1:12" x14ac:dyDescent="0.25">
      <c r="A865" s="1" t="s">
        <v>1596</v>
      </c>
      <c r="C865" s="1" t="s">
        <v>43</v>
      </c>
      <c r="D865">
        <v>0</v>
      </c>
      <c r="E865">
        <v>0</v>
      </c>
      <c r="F865" t="s">
        <v>37</v>
      </c>
      <c r="G865" s="1" t="s">
        <v>36</v>
      </c>
      <c r="I865">
        <v>0</v>
      </c>
      <c r="J865" s="1" t="s">
        <v>37</v>
      </c>
      <c r="L865" t="s">
        <v>2382</v>
      </c>
    </row>
    <row r="866" spans="1:12" x14ac:dyDescent="0.25">
      <c r="A866" s="1" t="s">
        <v>1598</v>
      </c>
      <c r="C866" s="1" t="s">
        <v>43</v>
      </c>
      <c r="D866">
        <v>0</v>
      </c>
      <c r="E866">
        <v>0</v>
      </c>
      <c r="F866" t="s">
        <v>37</v>
      </c>
      <c r="G866" s="1" t="s">
        <v>36</v>
      </c>
      <c r="I866">
        <v>0</v>
      </c>
      <c r="J866" s="1" t="s">
        <v>37</v>
      </c>
      <c r="L866" t="s">
        <v>4278</v>
      </c>
    </row>
    <row r="867" spans="1:12" x14ac:dyDescent="0.25">
      <c r="A867" s="1" t="s">
        <v>1600</v>
      </c>
      <c r="C867" s="1" t="s">
        <v>43</v>
      </c>
      <c r="D867">
        <v>0</v>
      </c>
      <c r="E867">
        <v>0</v>
      </c>
      <c r="F867" t="s">
        <v>37</v>
      </c>
      <c r="G867" s="1" t="s">
        <v>36</v>
      </c>
      <c r="I867">
        <v>0</v>
      </c>
      <c r="J867" s="1" t="s">
        <v>37</v>
      </c>
      <c r="L867" t="s">
        <v>2388</v>
      </c>
    </row>
    <row r="868" spans="1:12" x14ac:dyDescent="0.25">
      <c r="A868" s="1" t="s">
        <v>1602</v>
      </c>
      <c r="C868" s="1" t="s">
        <v>43</v>
      </c>
      <c r="D868">
        <v>0</v>
      </c>
      <c r="E868">
        <v>0</v>
      </c>
      <c r="F868" t="s">
        <v>37</v>
      </c>
      <c r="G868" s="1" t="s">
        <v>36</v>
      </c>
      <c r="I868">
        <v>0</v>
      </c>
      <c r="J868" s="1" t="s">
        <v>37</v>
      </c>
      <c r="L868" t="s">
        <v>4837</v>
      </c>
    </row>
    <row r="869" spans="1:12" x14ac:dyDescent="0.25">
      <c r="A869" s="1" t="s">
        <v>1604</v>
      </c>
      <c r="C869" s="1" t="s">
        <v>43</v>
      </c>
      <c r="D869">
        <v>0</v>
      </c>
      <c r="E869">
        <v>0</v>
      </c>
      <c r="F869" t="s">
        <v>37</v>
      </c>
      <c r="G869" s="1" t="s">
        <v>36</v>
      </c>
      <c r="I869">
        <v>0</v>
      </c>
      <c r="J869" s="1" t="s">
        <v>37</v>
      </c>
      <c r="L869" t="s">
        <v>2394</v>
      </c>
    </row>
    <row r="870" spans="1:12" x14ac:dyDescent="0.25">
      <c r="A870" s="1" t="s">
        <v>1606</v>
      </c>
      <c r="C870" s="1" t="s">
        <v>43</v>
      </c>
      <c r="D870">
        <v>0</v>
      </c>
      <c r="E870">
        <v>0</v>
      </c>
      <c r="F870" t="s">
        <v>37</v>
      </c>
      <c r="G870" s="1" t="s">
        <v>36</v>
      </c>
      <c r="I870">
        <v>0</v>
      </c>
      <c r="J870" s="1" t="s">
        <v>37</v>
      </c>
      <c r="L870" t="s">
        <v>2398</v>
      </c>
    </row>
    <row r="871" spans="1:12" x14ac:dyDescent="0.25">
      <c r="A871" s="1" t="s">
        <v>1608</v>
      </c>
      <c r="C871" s="1" t="s">
        <v>43</v>
      </c>
      <c r="D871">
        <v>0</v>
      </c>
      <c r="E871">
        <v>0</v>
      </c>
      <c r="F871" t="s">
        <v>37</v>
      </c>
      <c r="G871" s="1" t="s">
        <v>36</v>
      </c>
      <c r="I871">
        <v>0</v>
      </c>
      <c r="J871" s="1" t="s">
        <v>37</v>
      </c>
      <c r="L871" t="s">
        <v>2402</v>
      </c>
    </row>
    <row r="872" spans="1:12" x14ac:dyDescent="0.25">
      <c r="A872" s="1" t="s">
        <v>1610</v>
      </c>
      <c r="C872" s="1" t="s">
        <v>43</v>
      </c>
      <c r="D872">
        <v>0</v>
      </c>
      <c r="E872">
        <v>0</v>
      </c>
      <c r="F872" t="s">
        <v>37</v>
      </c>
      <c r="G872" s="1" t="s">
        <v>36</v>
      </c>
      <c r="I872">
        <v>0</v>
      </c>
      <c r="J872" s="1" t="s">
        <v>37</v>
      </c>
      <c r="L872" t="s">
        <v>2406</v>
      </c>
    </row>
    <row r="873" spans="1:12" x14ac:dyDescent="0.25">
      <c r="A873" s="1" t="s">
        <v>1612</v>
      </c>
      <c r="C873" s="1" t="s">
        <v>43</v>
      </c>
      <c r="D873">
        <v>0</v>
      </c>
      <c r="E873">
        <v>0</v>
      </c>
      <c r="F873" t="s">
        <v>37</v>
      </c>
      <c r="G873" s="1" t="s">
        <v>36</v>
      </c>
      <c r="I873">
        <v>0</v>
      </c>
      <c r="J873" s="1" t="s">
        <v>37</v>
      </c>
      <c r="L873" t="s">
        <v>2410</v>
      </c>
    </row>
    <row r="874" spans="1:12" x14ac:dyDescent="0.25">
      <c r="A874" s="1" t="s">
        <v>1614</v>
      </c>
      <c r="C874" s="1" t="s">
        <v>43</v>
      </c>
      <c r="D874">
        <v>0</v>
      </c>
      <c r="E874">
        <v>0</v>
      </c>
      <c r="F874" t="s">
        <v>37</v>
      </c>
      <c r="G874" s="1" t="s">
        <v>36</v>
      </c>
      <c r="I874">
        <v>0</v>
      </c>
      <c r="J874" s="1" t="s">
        <v>37</v>
      </c>
      <c r="L874" t="s">
        <v>4298</v>
      </c>
    </row>
    <row r="875" spans="1:12" x14ac:dyDescent="0.25">
      <c r="A875" s="1" t="s">
        <v>1615</v>
      </c>
      <c r="C875" s="1" t="s">
        <v>43</v>
      </c>
      <c r="D875">
        <v>0</v>
      </c>
      <c r="E875">
        <v>0</v>
      </c>
      <c r="F875" t="s">
        <v>37</v>
      </c>
      <c r="G875" s="1" t="s">
        <v>36</v>
      </c>
      <c r="I875">
        <v>0</v>
      </c>
      <c r="J875" s="1" t="s">
        <v>37</v>
      </c>
      <c r="L875" t="s">
        <v>2417</v>
      </c>
    </row>
    <row r="876" spans="1:12" x14ac:dyDescent="0.25">
      <c r="A876" s="1" t="s">
        <v>1617</v>
      </c>
      <c r="C876" s="1" t="s">
        <v>43</v>
      </c>
      <c r="D876">
        <v>0</v>
      </c>
      <c r="E876">
        <v>0</v>
      </c>
      <c r="F876" t="s">
        <v>37</v>
      </c>
      <c r="G876" s="1" t="s">
        <v>36</v>
      </c>
      <c r="I876">
        <v>0</v>
      </c>
      <c r="J876" s="1" t="s">
        <v>37</v>
      </c>
      <c r="L876" t="s">
        <v>2421</v>
      </c>
    </row>
    <row r="877" spans="1:12" x14ac:dyDescent="0.25">
      <c r="A877" s="1" t="s">
        <v>1619</v>
      </c>
      <c r="C877" s="1" t="s">
        <v>43</v>
      </c>
      <c r="D877">
        <v>0</v>
      </c>
      <c r="E877">
        <v>0</v>
      </c>
      <c r="F877" t="s">
        <v>37</v>
      </c>
      <c r="G877" s="1" t="s">
        <v>36</v>
      </c>
      <c r="I877">
        <v>0</v>
      </c>
      <c r="J877" s="1" t="s">
        <v>37</v>
      </c>
      <c r="L877" t="s">
        <v>2425</v>
      </c>
    </row>
    <row r="878" spans="1:12" x14ac:dyDescent="0.25">
      <c r="A878" s="1" t="s">
        <v>1621</v>
      </c>
      <c r="C878" s="1" t="s">
        <v>43</v>
      </c>
      <c r="D878">
        <v>0</v>
      </c>
      <c r="E878">
        <v>0</v>
      </c>
      <c r="F878" t="s">
        <v>37</v>
      </c>
      <c r="G878" s="1" t="s">
        <v>36</v>
      </c>
      <c r="I878">
        <v>0</v>
      </c>
      <c r="J878" s="1" t="s">
        <v>37</v>
      </c>
      <c r="L878" t="s">
        <v>2428</v>
      </c>
    </row>
    <row r="879" spans="1:12" x14ac:dyDescent="0.25">
      <c r="A879" s="1" t="s">
        <v>1623</v>
      </c>
      <c r="C879" s="1" t="s">
        <v>43</v>
      </c>
      <c r="D879">
        <v>0</v>
      </c>
      <c r="E879">
        <v>0</v>
      </c>
      <c r="F879" t="s">
        <v>37</v>
      </c>
      <c r="G879" s="1" t="s">
        <v>36</v>
      </c>
      <c r="I879">
        <v>0</v>
      </c>
      <c r="J879" s="1" t="s">
        <v>37</v>
      </c>
      <c r="L879" t="s">
        <v>2431</v>
      </c>
    </row>
    <row r="880" spans="1:12" x14ac:dyDescent="0.25">
      <c r="A880" s="1" t="s">
        <v>1625</v>
      </c>
      <c r="C880" s="1" t="s">
        <v>43</v>
      </c>
      <c r="D880">
        <v>0</v>
      </c>
      <c r="E880">
        <v>0</v>
      </c>
      <c r="F880" t="s">
        <v>37</v>
      </c>
      <c r="G880" s="1" t="s">
        <v>36</v>
      </c>
      <c r="I880">
        <v>0</v>
      </c>
      <c r="J880" s="1" t="s">
        <v>37</v>
      </c>
      <c r="L880" t="s">
        <v>2434</v>
      </c>
    </row>
    <row r="881" spans="1:12" x14ac:dyDescent="0.25">
      <c r="A881" s="1" t="s">
        <v>1627</v>
      </c>
      <c r="C881" s="1" t="s">
        <v>43</v>
      </c>
      <c r="D881">
        <v>0</v>
      </c>
      <c r="E881">
        <v>0</v>
      </c>
      <c r="F881" t="s">
        <v>37</v>
      </c>
      <c r="G881" s="1" t="s">
        <v>36</v>
      </c>
      <c r="I881">
        <v>0</v>
      </c>
      <c r="J881" s="1" t="s">
        <v>37</v>
      </c>
      <c r="L881" t="s">
        <v>2438</v>
      </c>
    </row>
    <row r="882" spans="1:12" x14ac:dyDescent="0.25">
      <c r="A882" s="1" t="s">
        <v>1629</v>
      </c>
      <c r="C882" s="1" t="s">
        <v>43</v>
      </c>
      <c r="D882">
        <v>0</v>
      </c>
      <c r="E882">
        <v>0</v>
      </c>
      <c r="F882" t="s">
        <v>37</v>
      </c>
      <c r="G882" s="1" t="s">
        <v>36</v>
      </c>
      <c r="I882">
        <v>0</v>
      </c>
      <c r="J882" s="1" t="s">
        <v>37</v>
      </c>
      <c r="L882" t="s">
        <v>2442</v>
      </c>
    </row>
    <row r="883" spans="1:12" x14ac:dyDescent="0.25">
      <c r="A883" s="1" t="s">
        <v>1631</v>
      </c>
      <c r="C883" s="1" t="s">
        <v>43</v>
      </c>
      <c r="D883">
        <v>0</v>
      </c>
      <c r="E883">
        <v>0</v>
      </c>
      <c r="F883" t="s">
        <v>37</v>
      </c>
      <c r="G883" s="1" t="s">
        <v>36</v>
      </c>
      <c r="I883">
        <v>0</v>
      </c>
      <c r="J883" s="1" t="s">
        <v>37</v>
      </c>
      <c r="L883" t="s">
        <v>2446</v>
      </c>
    </row>
    <row r="884" spans="1:12" x14ac:dyDescent="0.25">
      <c r="A884" s="1" t="s">
        <v>1632</v>
      </c>
      <c r="C884" s="1" t="s">
        <v>43</v>
      </c>
      <c r="D884">
        <v>0</v>
      </c>
      <c r="E884">
        <v>0</v>
      </c>
      <c r="F884" t="s">
        <v>37</v>
      </c>
      <c r="G884" s="1" t="s">
        <v>36</v>
      </c>
      <c r="I884">
        <v>0</v>
      </c>
      <c r="J884" s="1" t="s">
        <v>37</v>
      </c>
      <c r="L884" t="s">
        <v>2450</v>
      </c>
    </row>
    <row r="885" spans="1:12" x14ac:dyDescent="0.25">
      <c r="A885" s="1" t="s">
        <v>1633</v>
      </c>
      <c r="C885" s="1" t="s">
        <v>43</v>
      </c>
      <c r="D885">
        <v>0</v>
      </c>
      <c r="E885">
        <v>0</v>
      </c>
      <c r="F885" t="s">
        <v>37</v>
      </c>
      <c r="G885" s="1" t="s">
        <v>36</v>
      </c>
      <c r="I885">
        <v>0</v>
      </c>
      <c r="J885" s="1" t="s">
        <v>37</v>
      </c>
      <c r="L885" t="s">
        <v>2454</v>
      </c>
    </row>
    <row r="886" spans="1:12" x14ac:dyDescent="0.25">
      <c r="A886" s="1" t="s">
        <v>1635</v>
      </c>
      <c r="C886" s="1" t="s">
        <v>43</v>
      </c>
      <c r="D886">
        <v>0</v>
      </c>
      <c r="E886">
        <v>0</v>
      </c>
      <c r="F886" t="s">
        <v>37</v>
      </c>
      <c r="G886" s="1" t="s">
        <v>36</v>
      </c>
      <c r="I886">
        <v>0</v>
      </c>
      <c r="J886" s="1" t="s">
        <v>37</v>
      </c>
      <c r="L886" t="s">
        <v>2458</v>
      </c>
    </row>
    <row r="887" spans="1:12" x14ac:dyDescent="0.25">
      <c r="A887" s="1" t="s">
        <v>1637</v>
      </c>
      <c r="C887" s="1" t="s">
        <v>43</v>
      </c>
      <c r="D887">
        <v>0</v>
      </c>
      <c r="E887">
        <v>0</v>
      </c>
      <c r="F887" t="s">
        <v>37</v>
      </c>
      <c r="G887" s="1" t="s">
        <v>36</v>
      </c>
      <c r="I887">
        <v>0</v>
      </c>
      <c r="J887" s="1" t="s">
        <v>37</v>
      </c>
      <c r="L887" t="s">
        <v>2462</v>
      </c>
    </row>
    <row r="888" spans="1:12" x14ac:dyDescent="0.25">
      <c r="A888" s="1" t="s">
        <v>1639</v>
      </c>
      <c r="C888" s="1" t="s">
        <v>43</v>
      </c>
      <c r="D888">
        <v>0</v>
      </c>
      <c r="E888">
        <v>0</v>
      </c>
      <c r="F888" t="s">
        <v>37</v>
      </c>
      <c r="G888" s="1" t="s">
        <v>36</v>
      </c>
      <c r="I888">
        <v>0</v>
      </c>
      <c r="J888" s="1" t="s">
        <v>37</v>
      </c>
      <c r="L888" t="s">
        <v>2465</v>
      </c>
    </row>
    <row r="889" spans="1:12" x14ac:dyDescent="0.25">
      <c r="A889" s="1" t="s">
        <v>1640</v>
      </c>
      <c r="C889" s="1" t="s">
        <v>43</v>
      </c>
      <c r="D889">
        <v>0</v>
      </c>
      <c r="E889">
        <v>0</v>
      </c>
      <c r="F889" t="s">
        <v>37</v>
      </c>
      <c r="G889" s="1" t="s">
        <v>36</v>
      </c>
      <c r="I889">
        <v>0</v>
      </c>
      <c r="J889" s="1" t="s">
        <v>37</v>
      </c>
      <c r="L889" t="s">
        <v>2468</v>
      </c>
    </row>
    <row r="890" spans="1:12" x14ac:dyDescent="0.25">
      <c r="A890" s="1" t="s">
        <v>1642</v>
      </c>
      <c r="C890" s="1" t="s">
        <v>43</v>
      </c>
      <c r="D890">
        <v>0</v>
      </c>
      <c r="E890">
        <v>0</v>
      </c>
      <c r="F890" t="s">
        <v>37</v>
      </c>
      <c r="G890" s="1" t="s">
        <v>36</v>
      </c>
      <c r="I890">
        <v>0</v>
      </c>
      <c r="J890" s="1" t="s">
        <v>37</v>
      </c>
      <c r="L890" t="s">
        <v>2471</v>
      </c>
    </row>
    <row r="891" spans="1:12" x14ac:dyDescent="0.25">
      <c r="A891" s="1" t="s">
        <v>1644</v>
      </c>
      <c r="C891" s="1" t="s">
        <v>43</v>
      </c>
      <c r="D891">
        <v>0</v>
      </c>
      <c r="E891">
        <v>0</v>
      </c>
      <c r="F891" t="s">
        <v>37</v>
      </c>
      <c r="G891" s="1" t="s">
        <v>36</v>
      </c>
      <c r="I891">
        <v>0</v>
      </c>
      <c r="J891" s="1" t="s">
        <v>37</v>
      </c>
      <c r="L891" t="s">
        <v>2473</v>
      </c>
    </row>
    <row r="892" spans="1:12" x14ac:dyDescent="0.25">
      <c r="A892" s="1" t="s">
        <v>1646</v>
      </c>
      <c r="C892" s="1" t="s">
        <v>43</v>
      </c>
      <c r="D892">
        <v>0</v>
      </c>
      <c r="E892">
        <v>0</v>
      </c>
      <c r="F892" t="s">
        <v>37</v>
      </c>
      <c r="G892" s="1" t="s">
        <v>36</v>
      </c>
      <c r="I892">
        <v>0</v>
      </c>
      <c r="J892" s="1" t="s">
        <v>37</v>
      </c>
      <c r="L892" t="s">
        <v>4279</v>
      </c>
    </row>
    <row r="893" spans="1:12" x14ac:dyDescent="0.25">
      <c r="A893" s="1" t="s">
        <v>1648</v>
      </c>
      <c r="C893" s="1" t="s">
        <v>43</v>
      </c>
      <c r="D893">
        <v>0</v>
      </c>
      <c r="E893">
        <v>0</v>
      </c>
      <c r="F893" t="s">
        <v>37</v>
      </c>
      <c r="G893" s="1" t="s">
        <v>36</v>
      </c>
      <c r="I893">
        <v>0</v>
      </c>
      <c r="J893" s="1" t="s">
        <v>37</v>
      </c>
      <c r="L893" t="s">
        <v>2478</v>
      </c>
    </row>
    <row r="894" spans="1:12" x14ac:dyDescent="0.25">
      <c r="A894" s="1" t="s">
        <v>1650</v>
      </c>
      <c r="C894" s="1" t="s">
        <v>43</v>
      </c>
      <c r="D894">
        <v>0</v>
      </c>
      <c r="E894">
        <v>0</v>
      </c>
      <c r="F894" t="s">
        <v>37</v>
      </c>
      <c r="G894" s="1" t="s">
        <v>36</v>
      </c>
      <c r="I894">
        <v>0</v>
      </c>
      <c r="J894" s="1" t="s">
        <v>37</v>
      </c>
      <c r="L894" t="s">
        <v>2481</v>
      </c>
    </row>
    <row r="895" spans="1:12" x14ac:dyDescent="0.25">
      <c r="A895" s="1" t="s">
        <v>1652</v>
      </c>
      <c r="C895" s="1" t="s">
        <v>43</v>
      </c>
      <c r="D895">
        <v>0</v>
      </c>
      <c r="E895">
        <v>0</v>
      </c>
      <c r="F895" t="s">
        <v>37</v>
      </c>
      <c r="G895" s="1" t="s">
        <v>36</v>
      </c>
      <c r="I895">
        <v>0</v>
      </c>
      <c r="J895" s="1" t="s">
        <v>37</v>
      </c>
      <c r="L895" t="s">
        <v>2483</v>
      </c>
    </row>
    <row r="896" spans="1:12" x14ac:dyDescent="0.25">
      <c r="A896" s="1" t="s">
        <v>1654</v>
      </c>
      <c r="C896" s="1" t="s">
        <v>43</v>
      </c>
      <c r="D896">
        <v>0</v>
      </c>
      <c r="E896">
        <v>0</v>
      </c>
      <c r="F896" t="s">
        <v>37</v>
      </c>
      <c r="G896" s="1" t="s">
        <v>36</v>
      </c>
      <c r="I896">
        <v>0</v>
      </c>
      <c r="J896" s="1" t="s">
        <v>37</v>
      </c>
      <c r="L896" t="s">
        <v>2487</v>
      </c>
    </row>
    <row r="897" spans="1:12" x14ac:dyDescent="0.25">
      <c r="A897" s="1" t="s">
        <v>1656</v>
      </c>
      <c r="C897" s="1" t="s">
        <v>43</v>
      </c>
      <c r="D897">
        <v>0</v>
      </c>
      <c r="E897">
        <v>0</v>
      </c>
      <c r="F897" t="s">
        <v>37</v>
      </c>
      <c r="G897" s="1" t="s">
        <v>36</v>
      </c>
      <c r="I897">
        <v>0</v>
      </c>
      <c r="J897" s="1" t="s">
        <v>37</v>
      </c>
      <c r="L897" t="s">
        <v>2491</v>
      </c>
    </row>
    <row r="898" spans="1:12" x14ac:dyDescent="0.25">
      <c r="A898" s="1" t="s">
        <v>1658</v>
      </c>
      <c r="C898" s="1" t="s">
        <v>43</v>
      </c>
      <c r="D898">
        <v>0</v>
      </c>
      <c r="E898">
        <v>0</v>
      </c>
      <c r="F898" t="s">
        <v>37</v>
      </c>
      <c r="G898" s="1" t="s">
        <v>36</v>
      </c>
      <c r="I898">
        <v>0</v>
      </c>
      <c r="J898" s="1" t="s">
        <v>37</v>
      </c>
      <c r="L898" t="s">
        <v>2495</v>
      </c>
    </row>
    <row r="899" spans="1:12" x14ac:dyDescent="0.25">
      <c r="A899" s="1" t="s">
        <v>1660</v>
      </c>
      <c r="C899" s="1" t="s">
        <v>43</v>
      </c>
      <c r="D899">
        <v>0</v>
      </c>
      <c r="E899">
        <v>0</v>
      </c>
      <c r="F899" t="s">
        <v>37</v>
      </c>
      <c r="G899" s="1" t="s">
        <v>36</v>
      </c>
      <c r="I899">
        <v>0</v>
      </c>
      <c r="J899" s="1" t="s">
        <v>37</v>
      </c>
      <c r="L899" t="s">
        <v>2497</v>
      </c>
    </row>
    <row r="900" spans="1:12" x14ac:dyDescent="0.25">
      <c r="A900" s="1" t="s">
        <v>1662</v>
      </c>
      <c r="C900" s="1" t="s">
        <v>43</v>
      </c>
      <c r="D900">
        <v>0</v>
      </c>
      <c r="E900">
        <v>0</v>
      </c>
      <c r="F900" t="s">
        <v>37</v>
      </c>
      <c r="G900" s="1" t="s">
        <v>36</v>
      </c>
      <c r="I900">
        <v>0</v>
      </c>
      <c r="J900" s="1" t="s">
        <v>37</v>
      </c>
      <c r="L900" t="s">
        <v>2501</v>
      </c>
    </row>
    <row r="901" spans="1:12" x14ac:dyDescent="0.25">
      <c r="A901" s="1" t="s">
        <v>1664</v>
      </c>
      <c r="C901" s="1" t="s">
        <v>43</v>
      </c>
      <c r="D901">
        <v>0</v>
      </c>
      <c r="E901">
        <v>0</v>
      </c>
      <c r="F901" t="s">
        <v>37</v>
      </c>
      <c r="G901" s="1" t="s">
        <v>36</v>
      </c>
      <c r="I901">
        <v>0</v>
      </c>
      <c r="J901" s="1" t="s">
        <v>37</v>
      </c>
      <c r="L901" t="s">
        <v>2503</v>
      </c>
    </row>
    <row r="902" spans="1:12" x14ac:dyDescent="0.25">
      <c r="A902" s="1" t="s">
        <v>1666</v>
      </c>
      <c r="C902" s="1" t="s">
        <v>43</v>
      </c>
      <c r="D902">
        <v>0</v>
      </c>
      <c r="E902">
        <v>0</v>
      </c>
      <c r="F902" t="s">
        <v>37</v>
      </c>
      <c r="G902" s="1" t="s">
        <v>36</v>
      </c>
      <c r="I902">
        <v>0</v>
      </c>
      <c r="J902" s="1" t="s">
        <v>37</v>
      </c>
      <c r="L902" t="s">
        <v>2505</v>
      </c>
    </row>
    <row r="903" spans="1:12" x14ac:dyDescent="0.25">
      <c r="A903" s="1" t="s">
        <v>1668</v>
      </c>
      <c r="C903" s="1" t="s">
        <v>43</v>
      </c>
      <c r="D903">
        <v>0</v>
      </c>
      <c r="E903">
        <v>0</v>
      </c>
      <c r="F903" t="s">
        <v>37</v>
      </c>
      <c r="G903" s="1" t="s">
        <v>36</v>
      </c>
      <c r="I903">
        <v>0</v>
      </c>
      <c r="J903" s="1" t="s">
        <v>37</v>
      </c>
      <c r="L903" t="s">
        <v>2507</v>
      </c>
    </row>
    <row r="904" spans="1:12" x14ac:dyDescent="0.25">
      <c r="A904" s="1" t="s">
        <v>1670</v>
      </c>
      <c r="C904" s="1" t="s">
        <v>43</v>
      </c>
      <c r="D904">
        <v>0</v>
      </c>
      <c r="E904">
        <v>0</v>
      </c>
      <c r="F904" t="s">
        <v>37</v>
      </c>
      <c r="G904" s="1" t="s">
        <v>36</v>
      </c>
      <c r="I904">
        <v>0</v>
      </c>
      <c r="J904" s="1" t="s">
        <v>37</v>
      </c>
      <c r="L904" t="s">
        <v>2510</v>
      </c>
    </row>
    <row r="905" spans="1:12" x14ac:dyDescent="0.25">
      <c r="A905" s="1" t="s">
        <v>1672</v>
      </c>
      <c r="C905" s="1" t="s">
        <v>43</v>
      </c>
      <c r="D905">
        <v>0</v>
      </c>
      <c r="E905">
        <v>0</v>
      </c>
      <c r="F905" t="s">
        <v>37</v>
      </c>
      <c r="G905" s="1" t="s">
        <v>36</v>
      </c>
      <c r="I905">
        <v>0</v>
      </c>
      <c r="J905" s="1" t="s">
        <v>37</v>
      </c>
      <c r="L905" t="s">
        <v>2513</v>
      </c>
    </row>
    <row r="906" spans="1:12" x14ac:dyDescent="0.25">
      <c r="A906" s="1" t="s">
        <v>1674</v>
      </c>
      <c r="C906" s="1" t="s">
        <v>43</v>
      </c>
      <c r="D906">
        <v>0</v>
      </c>
      <c r="E906">
        <v>0</v>
      </c>
      <c r="F906" t="s">
        <v>37</v>
      </c>
      <c r="G906" s="1" t="s">
        <v>36</v>
      </c>
      <c r="I906">
        <v>0</v>
      </c>
      <c r="J906" s="1" t="s">
        <v>37</v>
      </c>
      <c r="L906" t="s">
        <v>2516</v>
      </c>
    </row>
    <row r="907" spans="1:12" x14ac:dyDescent="0.25">
      <c r="A907" s="1" t="s">
        <v>1676</v>
      </c>
      <c r="C907" s="1" t="s">
        <v>43</v>
      </c>
      <c r="D907">
        <v>0</v>
      </c>
      <c r="E907">
        <v>0</v>
      </c>
      <c r="F907" t="s">
        <v>37</v>
      </c>
      <c r="G907" s="1" t="s">
        <v>36</v>
      </c>
      <c r="I907">
        <v>0</v>
      </c>
      <c r="J907" s="1" t="s">
        <v>37</v>
      </c>
      <c r="L907" t="s">
        <v>2517</v>
      </c>
    </row>
    <row r="908" spans="1:12" x14ac:dyDescent="0.25">
      <c r="A908" s="1" t="s">
        <v>1678</v>
      </c>
      <c r="C908" s="1" t="s">
        <v>43</v>
      </c>
      <c r="D908">
        <v>0</v>
      </c>
      <c r="E908">
        <v>0</v>
      </c>
      <c r="F908" t="s">
        <v>37</v>
      </c>
      <c r="G908" s="1" t="s">
        <v>36</v>
      </c>
      <c r="I908">
        <v>0</v>
      </c>
      <c r="J908" s="1" t="s">
        <v>37</v>
      </c>
      <c r="L908" t="s">
        <v>2521</v>
      </c>
    </row>
    <row r="909" spans="1:12" x14ac:dyDescent="0.25">
      <c r="A909" s="1" t="s">
        <v>1680</v>
      </c>
      <c r="C909" s="1" t="s">
        <v>43</v>
      </c>
      <c r="D909">
        <v>0</v>
      </c>
      <c r="E909">
        <v>0</v>
      </c>
      <c r="F909" t="s">
        <v>37</v>
      </c>
      <c r="G909" s="1" t="s">
        <v>36</v>
      </c>
      <c r="I909">
        <v>0</v>
      </c>
      <c r="J909" s="1" t="s">
        <v>37</v>
      </c>
      <c r="L909" t="s">
        <v>2524</v>
      </c>
    </row>
    <row r="910" spans="1:12" x14ac:dyDescent="0.25">
      <c r="A910" s="1" t="s">
        <v>1682</v>
      </c>
      <c r="C910" s="1" t="s">
        <v>43</v>
      </c>
      <c r="D910">
        <v>0</v>
      </c>
      <c r="E910">
        <v>0</v>
      </c>
      <c r="F910" t="s">
        <v>37</v>
      </c>
      <c r="G910" s="1" t="s">
        <v>36</v>
      </c>
      <c r="I910">
        <v>0</v>
      </c>
      <c r="J910" s="1" t="s">
        <v>37</v>
      </c>
      <c r="L910" t="s">
        <v>2527</v>
      </c>
    </row>
    <row r="911" spans="1:12" x14ac:dyDescent="0.25">
      <c r="A911" s="1" t="s">
        <v>1684</v>
      </c>
      <c r="C911" s="1" t="s">
        <v>43</v>
      </c>
      <c r="D911">
        <v>0</v>
      </c>
      <c r="E911">
        <v>0</v>
      </c>
      <c r="F911" t="s">
        <v>37</v>
      </c>
      <c r="G911" s="1" t="s">
        <v>36</v>
      </c>
      <c r="I911">
        <v>0</v>
      </c>
      <c r="J911" s="1" t="s">
        <v>37</v>
      </c>
      <c r="L911" t="s">
        <v>2531</v>
      </c>
    </row>
    <row r="912" spans="1:12" x14ac:dyDescent="0.25">
      <c r="A912" s="1" t="s">
        <v>1686</v>
      </c>
      <c r="C912" s="1" t="s">
        <v>43</v>
      </c>
      <c r="D912">
        <v>0</v>
      </c>
      <c r="E912">
        <v>0</v>
      </c>
      <c r="F912" t="s">
        <v>37</v>
      </c>
      <c r="G912" s="1" t="s">
        <v>36</v>
      </c>
      <c r="I912">
        <v>0</v>
      </c>
      <c r="J912" s="1" t="s">
        <v>37</v>
      </c>
      <c r="L912" t="s">
        <v>2534</v>
      </c>
    </row>
    <row r="913" spans="1:12" x14ac:dyDescent="0.25">
      <c r="A913" s="1" t="s">
        <v>1688</v>
      </c>
      <c r="C913" s="1" t="s">
        <v>43</v>
      </c>
      <c r="D913">
        <v>0</v>
      </c>
      <c r="E913">
        <v>0</v>
      </c>
      <c r="F913" t="s">
        <v>37</v>
      </c>
      <c r="G913" s="1" t="s">
        <v>36</v>
      </c>
      <c r="I913">
        <v>0</v>
      </c>
      <c r="J913" s="1" t="s">
        <v>37</v>
      </c>
      <c r="L913" t="s">
        <v>2537</v>
      </c>
    </row>
    <row r="914" spans="1:12" x14ac:dyDescent="0.25">
      <c r="A914" s="1" t="s">
        <v>1690</v>
      </c>
      <c r="C914" s="1" t="s">
        <v>43</v>
      </c>
      <c r="D914">
        <v>0</v>
      </c>
      <c r="E914">
        <v>0</v>
      </c>
      <c r="F914" t="s">
        <v>37</v>
      </c>
      <c r="G914" s="1" t="s">
        <v>36</v>
      </c>
      <c r="I914">
        <v>0</v>
      </c>
      <c r="J914" s="1" t="s">
        <v>37</v>
      </c>
      <c r="L914" t="s">
        <v>2539</v>
      </c>
    </row>
    <row r="915" spans="1:12" x14ac:dyDescent="0.25">
      <c r="A915" s="1" t="s">
        <v>1692</v>
      </c>
      <c r="C915" s="1" t="s">
        <v>43</v>
      </c>
      <c r="D915">
        <v>0</v>
      </c>
      <c r="E915">
        <v>0</v>
      </c>
      <c r="F915" t="s">
        <v>37</v>
      </c>
      <c r="G915" s="1" t="s">
        <v>36</v>
      </c>
      <c r="I915">
        <v>0</v>
      </c>
      <c r="J915" s="1" t="s">
        <v>37</v>
      </c>
      <c r="L915" t="s">
        <v>2543</v>
      </c>
    </row>
    <row r="916" spans="1:12" x14ac:dyDescent="0.25">
      <c r="A916" s="1" t="s">
        <v>1694</v>
      </c>
      <c r="C916" s="1" t="s">
        <v>43</v>
      </c>
      <c r="D916">
        <v>0</v>
      </c>
      <c r="E916">
        <v>0</v>
      </c>
      <c r="F916" t="s">
        <v>37</v>
      </c>
      <c r="G916" s="1" t="s">
        <v>36</v>
      </c>
      <c r="I916">
        <v>0</v>
      </c>
      <c r="J916" s="1" t="s">
        <v>37</v>
      </c>
      <c r="L916" t="s">
        <v>2546</v>
      </c>
    </row>
    <row r="917" spans="1:12" x14ac:dyDescent="0.25">
      <c r="A917" s="1" t="s">
        <v>1696</v>
      </c>
      <c r="C917" s="1" t="s">
        <v>43</v>
      </c>
      <c r="D917">
        <v>0</v>
      </c>
      <c r="E917">
        <v>0</v>
      </c>
      <c r="F917" t="s">
        <v>37</v>
      </c>
      <c r="G917" s="1" t="s">
        <v>36</v>
      </c>
      <c r="I917">
        <v>0</v>
      </c>
      <c r="J917" s="1" t="s">
        <v>37</v>
      </c>
      <c r="L917" t="s">
        <v>2550</v>
      </c>
    </row>
    <row r="918" spans="1:12" x14ac:dyDescent="0.25">
      <c r="A918" s="1" t="s">
        <v>1698</v>
      </c>
      <c r="C918" s="1" t="s">
        <v>43</v>
      </c>
      <c r="D918">
        <v>0</v>
      </c>
      <c r="E918">
        <v>0</v>
      </c>
      <c r="F918" t="s">
        <v>37</v>
      </c>
      <c r="G918" s="1" t="s">
        <v>36</v>
      </c>
      <c r="I918">
        <v>0</v>
      </c>
      <c r="J918" s="1" t="s">
        <v>37</v>
      </c>
      <c r="L918" t="s">
        <v>2553</v>
      </c>
    </row>
    <row r="919" spans="1:12" x14ac:dyDescent="0.25">
      <c r="A919" s="1" t="s">
        <v>1700</v>
      </c>
      <c r="C919" s="1" t="s">
        <v>43</v>
      </c>
      <c r="D919">
        <v>0</v>
      </c>
      <c r="E919">
        <v>0</v>
      </c>
      <c r="F919" t="s">
        <v>37</v>
      </c>
      <c r="G919" s="1" t="s">
        <v>36</v>
      </c>
      <c r="I919">
        <v>0</v>
      </c>
      <c r="J919" s="1" t="s">
        <v>37</v>
      </c>
      <c r="L919" t="s">
        <v>2555</v>
      </c>
    </row>
    <row r="920" spans="1:12" x14ac:dyDescent="0.25">
      <c r="A920" s="1" t="s">
        <v>1702</v>
      </c>
      <c r="C920" s="1" t="s">
        <v>43</v>
      </c>
      <c r="D920">
        <v>0</v>
      </c>
      <c r="E920">
        <v>0</v>
      </c>
      <c r="F920" t="s">
        <v>37</v>
      </c>
      <c r="G920" s="1" t="s">
        <v>36</v>
      </c>
      <c r="I920">
        <v>0</v>
      </c>
      <c r="J920" s="1" t="s">
        <v>37</v>
      </c>
      <c r="L920" t="s">
        <v>2558</v>
      </c>
    </row>
    <row r="921" spans="1:12" x14ac:dyDescent="0.25">
      <c r="A921" s="1" t="s">
        <v>1703</v>
      </c>
      <c r="C921" s="1" t="s">
        <v>43</v>
      </c>
      <c r="D921">
        <v>0</v>
      </c>
      <c r="E921">
        <v>0</v>
      </c>
      <c r="F921" t="s">
        <v>37</v>
      </c>
      <c r="G921" s="1" t="s">
        <v>36</v>
      </c>
      <c r="I921">
        <v>0</v>
      </c>
      <c r="J921" s="1" t="s">
        <v>37</v>
      </c>
      <c r="L921" t="s">
        <v>2561</v>
      </c>
    </row>
    <row r="922" spans="1:12" x14ac:dyDescent="0.25">
      <c r="A922" s="1" t="s">
        <v>1705</v>
      </c>
      <c r="C922" s="1" t="s">
        <v>43</v>
      </c>
      <c r="D922">
        <v>0</v>
      </c>
      <c r="E922">
        <v>0</v>
      </c>
      <c r="F922" t="s">
        <v>37</v>
      </c>
      <c r="G922" s="1" t="s">
        <v>36</v>
      </c>
      <c r="I922">
        <v>0</v>
      </c>
      <c r="J922" s="1" t="s">
        <v>37</v>
      </c>
      <c r="L922" t="s">
        <v>4044</v>
      </c>
    </row>
    <row r="923" spans="1:12" x14ac:dyDescent="0.25">
      <c r="A923" s="1" t="s">
        <v>1707</v>
      </c>
      <c r="C923" s="1" t="s">
        <v>43</v>
      </c>
      <c r="D923">
        <v>0</v>
      </c>
      <c r="E923">
        <v>0</v>
      </c>
      <c r="F923" t="s">
        <v>37</v>
      </c>
      <c r="G923" s="1" t="s">
        <v>36</v>
      </c>
      <c r="I923">
        <v>0</v>
      </c>
      <c r="J923" s="1" t="s">
        <v>37</v>
      </c>
      <c r="L923" t="s">
        <v>4280</v>
      </c>
    </row>
    <row r="924" spans="1:12" x14ac:dyDescent="0.25">
      <c r="A924" s="1" t="s">
        <v>1709</v>
      </c>
      <c r="C924" s="1" t="s">
        <v>43</v>
      </c>
      <c r="D924">
        <v>0</v>
      </c>
      <c r="E924">
        <v>0</v>
      </c>
      <c r="F924" t="s">
        <v>37</v>
      </c>
      <c r="G924" s="1" t="s">
        <v>36</v>
      </c>
      <c r="I924">
        <v>0</v>
      </c>
      <c r="J924" s="1" t="s">
        <v>37</v>
      </c>
      <c r="L924" t="s">
        <v>2567</v>
      </c>
    </row>
    <row r="925" spans="1:12" x14ac:dyDescent="0.25">
      <c r="A925" s="1" t="s">
        <v>1711</v>
      </c>
      <c r="C925" s="1" t="s">
        <v>43</v>
      </c>
      <c r="D925">
        <v>0</v>
      </c>
      <c r="E925">
        <v>0</v>
      </c>
      <c r="F925" t="s">
        <v>37</v>
      </c>
      <c r="G925" s="1" t="s">
        <v>36</v>
      </c>
      <c r="I925">
        <v>0</v>
      </c>
      <c r="J925" s="1" t="s">
        <v>37</v>
      </c>
      <c r="L925" t="s">
        <v>2570</v>
      </c>
    </row>
    <row r="926" spans="1:12" x14ac:dyDescent="0.25">
      <c r="A926" s="1" t="s">
        <v>1713</v>
      </c>
      <c r="C926" s="1" t="s">
        <v>43</v>
      </c>
      <c r="D926">
        <v>0</v>
      </c>
      <c r="E926">
        <v>0</v>
      </c>
      <c r="F926" t="s">
        <v>37</v>
      </c>
      <c r="G926" s="1" t="s">
        <v>36</v>
      </c>
      <c r="I926">
        <v>0</v>
      </c>
      <c r="J926" s="1" t="s">
        <v>37</v>
      </c>
      <c r="L926" t="s">
        <v>2573</v>
      </c>
    </row>
    <row r="927" spans="1:12" x14ac:dyDescent="0.25">
      <c r="A927" s="1" t="s">
        <v>1715</v>
      </c>
      <c r="C927" s="1" t="s">
        <v>43</v>
      </c>
      <c r="D927">
        <v>0</v>
      </c>
      <c r="E927">
        <v>0</v>
      </c>
      <c r="F927" t="s">
        <v>37</v>
      </c>
      <c r="G927" s="1" t="s">
        <v>36</v>
      </c>
      <c r="I927">
        <v>0</v>
      </c>
      <c r="J927" s="1" t="s">
        <v>37</v>
      </c>
      <c r="L927" t="s">
        <v>2577</v>
      </c>
    </row>
    <row r="928" spans="1:12" x14ac:dyDescent="0.25">
      <c r="A928" s="1" t="s">
        <v>1717</v>
      </c>
      <c r="C928" s="1" t="s">
        <v>43</v>
      </c>
      <c r="D928">
        <v>0</v>
      </c>
      <c r="E928">
        <v>0</v>
      </c>
      <c r="F928" t="s">
        <v>37</v>
      </c>
      <c r="G928" s="1" t="s">
        <v>36</v>
      </c>
      <c r="I928">
        <v>0</v>
      </c>
      <c r="J928" s="1" t="s">
        <v>37</v>
      </c>
      <c r="L928" t="s">
        <v>2581</v>
      </c>
    </row>
    <row r="929" spans="1:12" x14ac:dyDescent="0.25">
      <c r="A929" s="1" t="s">
        <v>1719</v>
      </c>
      <c r="C929" s="1" t="s">
        <v>43</v>
      </c>
      <c r="D929">
        <v>0</v>
      </c>
      <c r="E929">
        <v>0</v>
      </c>
      <c r="F929" t="s">
        <v>37</v>
      </c>
      <c r="G929" s="1" t="s">
        <v>36</v>
      </c>
      <c r="I929">
        <v>0</v>
      </c>
      <c r="J929" s="1" t="s">
        <v>37</v>
      </c>
      <c r="L929" t="s">
        <v>2584</v>
      </c>
    </row>
    <row r="930" spans="1:12" x14ac:dyDescent="0.25">
      <c r="A930" s="1" t="s">
        <v>1721</v>
      </c>
      <c r="C930" s="1" t="s">
        <v>43</v>
      </c>
      <c r="D930">
        <v>0</v>
      </c>
      <c r="E930">
        <v>0</v>
      </c>
      <c r="F930" t="s">
        <v>37</v>
      </c>
      <c r="G930" s="1" t="s">
        <v>36</v>
      </c>
      <c r="I930">
        <v>0</v>
      </c>
      <c r="J930" s="1" t="s">
        <v>37</v>
      </c>
      <c r="L930" t="s">
        <v>2587</v>
      </c>
    </row>
    <row r="931" spans="1:12" x14ac:dyDescent="0.25">
      <c r="A931" s="1" t="s">
        <v>1723</v>
      </c>
      <c r="C931" s="1" t="s">
        <v>43</v>
      </c>
      <c r="D931">
        <v>0</v>
      </c>
      <c r="E931">
        <v>0</v>
      </c>
      <c r="F931" t="s">
        <v>37</v>
      </c>
      <c r="G931" s="1" t="s">
        <v>36</v>
      </c>
      <c r="I931">
        <v>0</v>
      </c>
      <c r="J931" s="1" t="s">
        <v>37</v>
      </c>
      <c r="L931" t="s">
        <v>2590</v>
      </c>
    </row>
    <row r="932" spans="1:12" x14ac:dyDescent="0.25">
      <c r="A932" s="1" t="s">
        <v>1725</v>
      </c>
      <c r="C932" s="1" t="s">
        <v>43</v>
      </c>
      <c r="D932">
        <v>0</v>
      </c>
      <c r="E932">
        <v>0</v>
      </c>
      <c r="F932" t="s">
        <v>37</v>
      </c>
      <c r="G932" s="1" t="s">
        <v>36</v>
      </c>
      <c r="I932">
        <v>0</v>
      </c>
      <c r="J932" s="1" t="s">
        <v>37</v>
      </c>
      <c r="L932" t="s">
        <v>2592</v>
      </c>
    </row>
    <row r="933" spans="1:12" x14ac:dyDescent="0.25">
      <c r="A933" s="1" t="s">
        <v>1727</v>
      </c>
      <c r="C933" s="1" t="s">
        <v>43</v>
      </c>
      <c r="D933">
        <v>0</v>
      </c>
      <c r="E933">
        <v>0</v>
      </c>
      <c r="F933" t="s">
        <v>37</v>
      </c>
      <c r="G933" s="1" t="s">
        <v>36</v>
      </c>
      <c r="I933">
        <v>0</v>
      </c>
      <c r="J933" s="1" t="s">
        <v>37</v>
      </c>
      <c r="L933" t="s">
        <v>2594</v>
      </c>
    </row>
    <row r="934" spans="1:12" x14ac:dyDescent="0.25">
      <c r="A934" s="1" t="s">
        <v>1729</v>
      </c>
      <c r="C934" s="1" t="s">
        <v>43</v>
      </c>
      <c r="D934">
        <v>0</v>
      </c>
      <c r="E934">
        <v>0</v>
      </c>
      <c r="F934" t="s">
        <v>37</v>
      </c>
      <c r="G934" s="1" t="s">
        <v>36</v>
      </c>
      <c r="I934">
        <v>0</v>
      </c>
      <c r="J934" s="1" t="s">
        <v>37</v>
      </c>
      <c r="L934" t="s">
        <v>2597</v>
      </c>
    </row>
    <row r="935" spans="1:12" x14ac:dyDescent="0.25">
      <c r="A935" s="1" t="s">
        <v>1731</v>
      </c>
      <c r="C935" s="1" t="s">
        <v>43</v>
      </c>
      <c r="D935">
        <v>0</v>
      </c>
      <c r="E935">
        <v>0</v>
      </c>
      <c r="F935" t="s">
        <v>37</v>
      </c>
      <c r="G935" s="1" t="s">
        <v>36</v>
      </c>
      <c r="I935">
        <v>0</v>
      </c>
      <c r="J935" s="1" t="s">
        <v>37</v>
      </c>
      <c r="L935" t="s">
        <v>2599</v>
      </c>
    </row>
    <row r="936" spans="1:12" x14ac:dyDescent="0.25">
      <c r="A936" s="1" t="s">
        <v>1733</v>
      </c>
      <c r="C936" s="1" t="s">
        <v>43</v>
      </c>
      <c r="D936">
        <v>0</v>
      </c>
      <c r="E936">
        <v>0</v>
      </c>
      <c r="F936" t="s">
        <v>37</v>
      </c>
      <c r="G936" s="1" t="s">
        <v>36</v>
      </c>
      <c r="I936">
        <v>0</v>
      </c>
      <c r="J936" s="1" t="s">
        <v>37</v>
      </c>
      <c r="L936" t="s">
        <v>2601</v>
      </c>
    </row>
    <row r="937" spans="1:12" x14ac:dyDescent="0.25">
      <c r="A937" s="1" t="s">
        <v>1735</v>
      </c>
      <c r="C937" s="1" t="s">
        <v>43</v>
      </c>
      <c r="D937">
        <v>0</v>
      </c>
      <c r="E937">
        <v>0</v>
      </c>
      <c r="F937" t="s">
        <v>37</v>
      </c>
      <c r="G937" s="1" t="s">
        <v>36</v>
      </c>
      <c r="I937">
        <v>0</v>
      </c>
      <c r="J937" s="1" t="s">
        <v>37</v>
      </c>
      <c r="L937" t="s">
        <v>2604</v>
      </c>
    </row>
    <row r="938" spans="1:12" x14ac:dyDescent="0.25">
      <c r="A938" s="1" t="s">
        <v>1737</v>
      </c>
      <c r="C938" s="1" t="s">
        <v>43</v>
      </c>
      <c r="D938">
        <v>0</v>
      </c>
      <c r="E938">
        <v>0</v>
      </c>
      <c r="F938" t="s">
        <v>37</v>
      </c>
      <c r="G938" s="1" t="s">
        <v>36</v>
      </c>
      <c r="I938">
        <v>0</v>
      </c>
      <c r="J938" s="1" t="s">
        <v>37</v>
      </c>
      <c r="L938" t="s">
        <v>2606</v>
      </c>
    </row>
    <row r="939" spans="1:12" x14ac:dyDescent="0.25">
      <c r="A939" s="1" t="s">
        <v>1739</v>
      </c>
      <c r="C939" s="1" t="s">
        <v>43</v>
      </c>
      <c r="D939">
        <v>0</v>
      </c>
      <c r="E939">
        <v>0</v>
      </c>
      <c r="F939" t="s">
        <v>37</v>
      </c>
      <c r="G939" s="1" t="s">
        <v>36</v>
      </c>
      <c r="I939">
        <v>0</v>
      </c>
      <c r="J939" s="1" t="s">
        <v>37</v>
      </c>
      <c r="L939" t="s">
        <v>2609</v>
      </c>
    </row>
    <row r="940" spans="1:12" x14ac:dyDescent="0.25">
      <c r="A940" s="1" t="s">
        <v>1741</v>
      </c>
      <c r="C940" s="1" t="s">
        <v>43</v>
      </c>
      <c r="D940">
        <v>0</v>
      </c>
      <c r="E940">
        <v>0</v>
      </c>
      <c r="F940" t="s">
        <v>37</v>
      </c>
      <c r="G940" s="1" t="s">
        <v>36</v>
      </c>
      <c r="I940">
        <v>0</v>
      </c>
      <c r="J940" s="1" t="s">
        <v>37</v>
      </c>
      <c r="L940" t="s">
        <v>4299</v>
      </c>
    </row>
    <row r="941" spans="1:12" x14ac:dyDescent="0.25">
      <c r="A941" s="1" t="s">
        <v>1743</v>
      </c>
      <c r="C941" s="1" t="s">
        <v>43</v>
      </c>
      <c r="D941">
        <v>0</v>
      </c>
      <c r="E941">
        <v>0</v>
      </c>
      <c r="F941" t="s">
        <v>37</v>
      </c>
      <c r="G941" s="1" t="s">
        <v>36</v>
      </c>
      <c r="I941">
        <v>0</v>
      </c>
      <c r="J941" s="1" t="s">
        <v>37</v>
      </c>
      <c r="L941" t="s">
        <v>2615</v>
      </c>
    </row>
    <row r="942" spans="1:12" x14ac:dyDescent="0.25">
      <c r="A942" s="1" t="s">
        <v>1745</v>
      </c>
      <c r="C942" s="1" t="s">
        <v>43</v>
      </c>
      <c r="D942">
        <v>0</v>
      </c>
      <c r="E942">
        <v>0</v>
      </c>
      <c r="F942" t="s">
        <v>37</v>
      </c>
      <c r="G942" s="1" t="s">
        <v>36</v>
      </c>
      <c r="I942">
        <v>0</v>
      </c>
      <c r="J942" s="1" t="s">
        <v>37</v>
      </c>
      <c r="L942" t="s">
        <v>2618</v>
      </c>
    </row>
    <row r="943" spans="1:12" x14ac:dyDescent="0.25">
      <c r="A943" s="1" t="s">
        <v>1747</v>
      </c>
      <c r="C943" s="1" t="s">
        <v>43</v>
      </c>
      <c r="D943">
        <v>0</v>
      </c>
      <c r="E943">
        <v>0</v>
      </c>
      <c r="F943" t="s">
        <v>37</v>
      </c>
      <c r="G943" s="1" t="s">
        <v>36</v>
      </c>
      <c r="I943">
        <v>0</v>
      </c>
      <c r="J943" s="1" t="s">
        <v>37</v>
      </c>
      <c r="L943" t="s">
        <v>2621</v>
      </c>
    </row>
    <row r="944" spans="1:12" x14ac:dyDescent="0.25">
      <c r="A944" s="1" t="s">
        <v>1749</v>
      </c>
      <c r="C944" s="1" t="s">
        <v>43</v>
      </c>
      <c r="D944">
        <v>0</v>
      </c>
      <c r="E944">
        <v>0</v>
      </c>
      <c r="F944" t="s">
        <v>37</v>
      </c>
      <c r="G944" s="1" t="s">
        <v>36</v>
      </c>
      <c r="I944">
        <v>0</v>
      </c>
      <c r="J944" s="1" t="s">
        <v>37</v>
      </c>
      <c r="L944" t="s">
        <v>2624</v>
      </c>
    </row>
    <row r="945" spans="1:12" x14ac:dyDescent="0.25">
      <c r="A945" s="1" t="s">
        <v>1751</v>
      </c>
      <c r="C945" s="1" t="s">
        <v>43</v>
      </c>
      <c r="D945">
        <v>0</v>
      </c>
      <c r="E945">
        <v>0</v>
      </c>
      <c r="F945" t="s">
        <v>37</v>
      </c>
      <c r="G945" s="1" t="s">
        <v>36</v>
      </c>
      <c r="I945">
        <v>0</v>
      </c>
      <c r="J945" s="1" t="s">
        <v>37</v>
      </c>
      <c r="L945" t="s">
        <v>2627</v>
      </c>
    </row>
    <row r="946" spans="1:12" x14ac:dyDescent="0.25">
      <c r="A946" s="1" t="s">
        <v>1753</v>
      </c>
      <c r="C946" s="1" t="s">
        <v>43</v>
      </c>
      <c r="D946">
        <v>0</v>
      </c>
      <c r="E946">
        <v>0</v>
      </c>
      <c r="F946" t="s">
        <v>37</v>
      </c>
      <c r="G946" s="1" t="s">
        <v>36</v>
      </c>
      <c r="I946">
        <v>0</v>
      </c>
      <c r="J946" s="1" t="s">
        <v>37</v>
      </c>
      <c r="L946" t="s">
        <v>2630</v>
      </c>
    </row>
    <row r="947" spans="1:12" x14ac:dyDescent="0.25">
      <c r="A947" s="1" t="s">
        <v>1755</v>
      </c>
      <c r="C947" s="1" t="s">
        <v>43</v>
      </c>
      <c r="D947">
        <v>0</v>
      </c>
      <c r="E947">
        <v>0</v>
      </c>
      <c r="F947" t="s">
        <v>37</v>
      </c>
      <c r="G947" s="1" t="s">
        <v>36</v>
      </c>
      <c r="I947">
        <v>0</v>
      </c>
      <c r="J947" s="1" t="s">
        <v>37</v>
      </c>
      <c r="L947" t="s">
        <v>2633</v>
      </c>
    </row>
    <row r="948" spans="1:12" x14ac:dyDescent="0.25">
      <c r="A948" s="1" t="s">
        <v>1757</v>
      </c>
      <c r="C948" s="1" t="s">
        <v>43</v>
      </c>
      <c r="D948">
        <v>0</v>
      </c>
      <c r="E948">
        <v>0</v>
      </c>
      <c r="F948" t="s">
        <v>37</v>
      </c>
      <c r="G948" s="1" t="s">
        <v>36</v>
      </c>
      <c r="I948">
        <v>0</v>
      </c>
      <c r="J948" s="1" t="s">
        <v>37</v>
      </c>
      <c r="L948" t="s">
        <v>2636</v>
      </c>
    </row>
    <row r="949" spans="1:12" x14ac:dyDescent="0.25">
      <c r="A949" s="1" t="s">
        <v>1759</v>
      </c>
      <c r="C949" s="1" t="s">
        <v>43</v>
      </c>
      <c r="D949">
        <v>0</v>
      </c>
      <c r="E949">
        <v>0</v>
      </c>
      <c r="F949" t="s">
        <v>37</v>
      </c>
      <c r="G949" s="1" t="s">
        <v>36</v>
      </c>
      <c r="I949">
        <v>0</v>
      </c>
      <c r="J949" s="1" t="s">
        <v>37</v>
      </c>
      <c r="L949" t="s">
        <v>2640</v>
      </c>
    </row>
    <row r="950" spans="1:12" x14ac:dyDescent="0.25">
      <c r="A950" s="1" t="s">
        <v>1761</v>
      </c>
      <c r="C950" s="1" t="s">
        <v>43</v>
      </c>
      <c r="D950">
        <v>0</v>
      </c>
      <c r="E950">
        <v>0</v>
      </c>
      <c r="F950" t="s">
        <v>37</v>
      </c>
      <c r="G950" s="1" t="s">
        <v>36</v>
      </c>
      <c r="I950">
        <v>0</v>
      </c>
      <c r="J950" s="1" t="s">
        <v>37</v>
      </c>
      <c r="L950" t="s">
        <v>2643</v>
      </c>
    </row>
    <row r="951" spans="1:12" x14ac:dyDescent="0.25">
      <c r="A951" s="1" t="s">
        <v>1763</v>
      </c>
      <c r="C951" s="1" t="s">
        <v>43</v>
      </c>
      <c r="D951">
        <v>0</v>
      </c>
      <c r="E951">
        <v>0</v>
      </c>
      <c r="F951" t="s">
        <v>37</v>
      </c>
      <c r="G951" s="1" t="s">
        <v>36</v>
      </c>
      <c r="I951">
        <v>0</v>
      </c>
      <c r="J951" s="1" t="s">
        <v>37</v>
      </c>
      <c r="L951" t="s">
        <v>2646</v>
      </c>
    </row>
    <row r="952" spans="1:12" x14ac:dyDescent="0.25">
      <c r="A952" s="1" t="s">
        <v>1765</v>
      </c>
      <c r="C952" s="1" t="s">
        <v>43</v>
      </c>
      <c r="D952">
        <v>0</v>
      </c>
      <c r="E952">
        <v>0</v>
      </c>
      <c r="F952" t="s">
        <v>37</v>
      </c>
      <c r="G952" s="1" t="s">
        <v>36</v>
      </c>
      <c r="I952">
        <v>0</v>
      </c>
      <c r="J952" s="1" t="s">
        <v>37</v>
      </c>
      <c r="L952" t="s">
        <v>2648</v>
      </c>
    </row>
    <row r="953" spans="1:12" x14ac:dyDescent="0.25">
      <c r="A953" s="1" t="s">
        <v>1767</v>
      </c>
      <c r="C953" s="1" t="s">
        <v>43</v>
      </c>
      <c r="D953">
        <v>0</v>
      </c>
      <c r="E953">
        <v>0</v>
      </c>
      <c r="F953" t="s">
        <v>37</v>
      </c>
      <c r="G953" s="1" t="s">
        <v>36</v>
      </c>
      <c r="I953">
        <v>0</v>
      </c>
      <c r="J953" s="1" t="s">
        <v>37</v>
      </c>
      <c r="L953" t="s">
        <v>2650</v>
      </c>
    </row>
    <row r="954" spans="1:12" x14ac:dyDescent="0.25">
      <c r="A954" s="1" t="s">
        <v>1769</v>
      </c>
      <c r="C954" s="1" t="s">
        <v>43</v>
      </c>
      <c r="D954">
        <v>0</v>
      </c>
      <c r="E954">
        <v>0</v>
      </c>
      <c r="F954" t="s">
        <v>37</v>
      </c>
      <c r="G954" s="1" t="s">
        <v>36</v>
      </c>
      <c r="I954">
        <v>0</v>
      </c>
      <c r="J954" s="1" t="s">
        <v>37</v>
      </c>
      <c r="L954" t="s">
        <v>2653</v>
      </c>
    </row>
    <row r="955" spans="1:12" x14ac:dyDescent="0.25">
      <c r="A955" s="1" t="s">
        <v>1771</v>
      </c>
      <c r="C955" s="1" t="s">
        <v>43</v>
      </c>
      <c r="D955">
        <v>0</v>
      </c>
      <c r="E955">
        <v>0</v>
      </c>
      <c r="F955" t="s">
        <v>37</v>
      </c>
      <c r="G955" s="1" t="s">
        <v>36</v>
      </c>
      <c r="I955">
        <v>0</v>
      </c>
      <c r="J955" s="1" t="s">
        <v>37</v>
      </c>
      <c r="L955" t="s">
        <v>2656</v>
      </c>
    </row>
    <row r="956" spans="1:12" x14ac:dyDescent="0.25">
      <c r="A956" s="1" t="s">
        <v>1773</v>
      </c>
      <c r="C956" s="1" t="s">
        <v>43</v>
      </c>
      <c r="D956">
        <v>0</v>
      </c>
      <c r="E956">
        <v>0</v>
      </c>
      <c r="F956" t="s">
        <v>37</v>
      </c>
      <c r="G956" s="1" t="s">
        <v>36</v>
      </c>
      <c r="I956">
        <v>0</v>
      </c>
      <c r="J956" s="1" t="s">
        <v>37</v>
      </c>
      <c r="L956" t="s">
        <v>2658</v>
      </c>
    </row>
    <row r="957" spans="1:12" x14ac:dyDescent="0.25">
      <c r="A957" s="1" t="s">
        <v>1775</v>
      </c>
      <c r="C957" s="1" t="s">
        <v>43</v>
      </c>
      <c r="D957">
        <v>0</v>
      </c>
      <c r="E957">
        <v>0</v>
      </c>
      <c r="F957" t="s">
        <v>37</v>
      </c>
      <c r="G957" s="1" t="s">
        <v>36</v>
      </c>
      <c r="I957">
        <v>0</v>
      </c>
      <c r="J957" s="1" t="s">
        <v>37</v>
      </c>
      <c r="L957" t="s">
        <v>2660</v>
      </c>
    </row>
    <row r="958" spans="1:12" x14ac:dyDescent="0.25">
      <c r="A958" s="1" t="s">
        <v>1777</v>
      </c>
      <c r="C958" s="1" t="s">
        <v>43</v>
      </c>
      <c r="D958">
        <v>0</v>
      </c>
      <c r="E958">
        <v>0</v>
      </c>
      <c r="F958" t="s">
        <v>37</v>
      </c>
      <c r="G958" s="1" t="s">
        <v>36</v>
      </c>
      <c r="I958">
        <v>0</v>
      </c>
      <c r="J958" s="1" t="s">
        <v>37</v>
      </c>
      <c r="L958" t="s">
        <v>2663</v>
      </c>
    </row>
    <row r="959" spans="1:12" x14ac:dyDescent="0.25">
      <c r="A959" s="1" t="s">
        <v>1779</v>
      </c>
      <c r="C959" s="1" t="s">
        <v>43</v>
      </c>
      <c r="D959">
        <v>0</v>
      </c>
      <c r="E959">
        <v>0</v>
      </c>
      <c r="F959" t="s">
        <v>37</v>
      </c>
      <c r="G959" s="1" t="s">
        <v>36</v>
      </c>
      <c r="I959">
        <v>0</v>
      </c>
      <c r="J959" s="1" t="s">
        <v>37</v>
      </c>
      <c r="L959" t="s">
        <v>2666</v>
      </c>
    </row>
    <row r="960" spans="1:12" x14ac:dyDescent="0.25">
      <c r="A960" s="1" t="s">
        <v>1781</v>
      </c>
      <c r="C960" s="1" t="s">
        <v>43</v>
      </c>
      <c r="D960">
        <v>0</v>
      </c>
      <c r="E960">
        <v>0</v>
      </c>
      <c r="F960" t="s">
        <v>37</v>
      </c>
      <c r="G960" s="1" t="s">
        <v>36</v>
      </c>
      <c r="I960">
        <v>0</v>
      </c>
      <c r="J960" s="1" t="s">
        <v>37</v>
      </c>
      <c r="L960" t="s">
        <v>2669</v>
      </c>
    </row>
    <row r="961" spans="1:12" x14ac:dyDescent="0.25">
      <c r="A961" s="1" t="s">
        <v>1783</v>
      </c>
      <c r="C961" s="1" t="s">
        <v>43</v>
      </c>
      <c r="D961">
        <v>0</v>
      </c>
      <c r="E961">
        <v>0</v>
      </c>
      <c r="F961" t="s">
        <v>37</v>
      </c>
      <c r="G961" s="1" t="s">
        <v>36</v>
      </c>
      <c r="I961">
        <v>0</v>
      </c>
      <c r="J961" s="1" t="s">
        <v>37</v>
      </c>
      <c r="L961" t="s">
        <v>2672</v>
      </c>
    </row>
    <row r="962" spans="1:12" x14ac:dyDescent="0.25">
      <c r="A962" s="1" t="s">
        <v>1785</v>
      </c>
      <c r="C962" s="1" t="s">
        <v>43</v>
      </c>
      <c r="D962">
        <v>0</v>
      </c>
      <c r="E962">
        <v>0</v>
      </c>
      <c r="F962" t="s">
        <v>37</v>
      </c>
      <c r="G962" s="1" t="s">
        <v>36</v>
      </c>
      <c r="I962">
        <v>0</v>
      </c>
      <c r="J962" s="1" t="s">
        <v>37</v>
      </c>
      <c r="L962" t="s">
        <v>2675</v>
      </c>
    </row>
    <row r="963" spans="1:12" x14ac:dyDescent="0.25">
      <c r="A963" s="1" t="s">
        <v>1787</v>
      </c>
      <c r="C963" s="1" t="s">
        <v>43</v>
      </c>
      <c r="D963">
        <v>0</v>
      </c>
      <c r="E963">
        <v>0</v>
      </c>
      <c r="F963" t="s">
        <v>37</v>
      </c>
      <c r="G963" s="1" t="s">
        <v>36</v>
      </c>
      <c r="I963">
        <v>0</v>
      </c>
      <c r="J963" s="1" t="s">
        <v>37</v>
      </c>
      <c r="L963" t="s">
        <v>2678</v>
      </c>
    </row>
    <row r="964" spans="1:12" x14ac:dyDescent="0.25">
      <c r="A964" s="1" t="s">
        <v>1789</v>
      </c>
      <c r="C964" s="1" t="s">
        <v>43</v>
      </c>
      <c r="D964">
        <v>0</v>
      </c>
      <c r="E964">
        <v>0</v>
      </c>
      <c r="F964" t="s">
        <v>37</v>
      </c>
      <c r="G964" s="1" t="s">
        <v>36</v>
      </c>
      <c r="I964">
        <v>0</v>
      </c>
      <c r="J964" s="1" t="s">
        <v>37</v>
      </c>
      <c r="L964" t="s">
        <v>2681</v>
      </c>
    </row>
    <row r="965" spans="1:12" x14ac:dyDescent="0.25">
      <c r="A965" s="1" t="s">
        <v>1791</v>
      </c>
      <c r="C965" s="1" t="s">
        <v>43</v>
      </c>
      <c r="D965">
        <v>0</v>
      </c>
      <c r="E965">
        <v>0</v>
      </c>
      <c r="F965" t="s">
        <v>37</v>
      </c>
      <c r="G965" s="1" t="s">
        <v>36</v>
      </c>
      <c r="I965">
        <v>0</v>
      </c>
      <c r="J965" s="1" t="s">
        <v>37</v>
      </c>
      <c r="L965" t="s">
        <v>2684</v>
      </c>
    </row>
    <row r="966" spans="1:12" x14ac:dyDescent="0.25">
      <c r="A966" s="1" t="s">
        <v>1793</v>
      </c>
      <c r="C966" s="1" t="s">
        <v>43</v>
      </c>
      <c r="D966">
        <v>0</v>
      </c>
      <c r="E966">
        <v>0</v>
      </c>
      <c r="F966" t="s">
        <v>37</v>
      </c>
      <c r="G966" s="1" t="s">
        <v>36</v>
      </c>
      <c r="I966">
        <v>0</v>
      </c>
      <c r="J966" s="1" t="s">
        <v>37</v>
      </c>
      <c r="L966" t="s">
        <v>2687</v>
      </c>
    </row>
    <row r="967" spans="1:12" x14ac:dyDescent="0.25">
      <c r="A967" s="1" t="s">
        <v>1795</v>
      </c>
      <c r="C967" s="1" t="s">
        <v>43</v>
      </c>
      <c r="D967">
        <v>0</v>
      </c>
      <c r="E967">
        <v>0</v>
      </c>
      <c r="F967" t="s">
        <v>37</v>
      </c>
      <c r="G967" s="1" t="s">
        <v>36</v>
      </c>
      <c r="I967">
        <v>0</v>
      </c>
      <c r="J967" s="1" t="s">
        <v>37</v>
      </c>
      <c r="L967" t="s">
        <v>4066</v>
      </c>
    </row>
    <row r="968" spans="1:12" x14ac:dyDescent="0.25">
      <c r="A968" s="1" t="s">
        <v>1797</v>
      </c>
      <c r="C968" s="1" t="s">
        <v>43</v>
      </c>
      <c r="D968">
        <v>0</v>
      </c>
      <c r="E968">
        <v>0</v>
      </c>
      <c r="F968" t="s">
        <v>37</v>
      </c>
      <c r="G968" s="1" t="s">
        <v>36</v>
      </c>
      <c r="I968">
        <v>0</v>
      </c>
      <c r="J968" s="1" t="s">
        <v>37</v>
      </c>
      <c r="L968" t="s">
        <v>2690</v>
      </c>
    </row>
    <row r="969" spans="1:12" x14ac:dyDescent="0.25">
      <c r="A969" s="1" t="s">
        <v>1799</v>
      </c>
      <c r="C969" s="1" t="s">
        <v>43</v>
      </c>
      <c r="D969">
        <v>0</v>
      </c>
      <c r="E969">
        <v>0</v>
      </c>
      <c r="F969" t="s">
        <v>37</v>
      </c>
      <c r="G969" s="1" t="s">
        <v>36</v>
      </c>
      <c r="I969">
        <v>0</v>
      </c>
      <c r="J969" s="1" t="s">
        <v>37</v>
      </c>
      <c r="L969" t="s">
        <v>2693</v>
      </c>
    </row>
    <row r="970" spans="1:12" x14ac:dyDescent="0.25">
      <c r="A970" s="1" t="s">
        <v>1801</v>
      </c>
      <c r="C970" s="1" t="s">
        <v>43</v>
      </c>
      <c r="D970">
        <v>0</v>
      </c>
      <c r="E970">
        <v>0</v>
      </c>
      <c r="F970" t="s">
        <v>37</v>
      </c>
      <c r="G970" s="1" t="s">
        <v>36</v>
      </c>
      <c r="I970">
        <v>0</v>
      </c>
      <c r="J970" s="1" t="s">
        <v>37</v>
      </c>
      <c r="L970" t="s">
        <v>2696</v>
      </c>
    </row>
    <row r="971" spans="1:12" x14ac:dyDescent="0.25">
      <c r="A971" s="1" t="s">
        <v>1803</v>
      </c>
      <c r="C971" s="1" t="s">
        <v>43</v>
      </c>
      <c r="D971">
        <v>0</v>
      </c>
      <c r="E971">
        <v>0</v>
      </c>
      <c r="F971" t="s">
        <v>37</v>
      </c>
      <c r="G971" s="1" t="s">
        <v>36</v>
      </c>
      <c r="I971">
        <v>0</v>
      </c>
      <c r="J971" s="1" t="s">
        <v>37</v>
      </c>
      <c r="L971" t="s">
        <v>2699</v>
      </c>
    </row>
    <row r="972" spans="1:12" x14ac:dyDescent="0.25">
      <c r="A972" s="1" t="s">
        <v>1805</v>
      </c>
      <c r="C972" s="1" t="s">
        <v>43</v>
      </c>
      <c r="D972">
        <v>0</v>
      </c>
      <c r="E972">
        <v>0</v>
      </c>
      <c r="F972" t="s">
        <v>37</v>
      </c>
      <c r="G972" s="1" t="s">
        <v>36</v>
      </c>
      <c r="I972">
        <v>0</v>
      </c>
      <c r="J972" s="1" t="s">
        <v>37</v>
      </c>
      <c r="L972" t="s">
        <v>2702</v>
      </c>
    </row>
    <row r="973" spans="1:12" x14ac:dyDescent="0.25">
      <c r="A973" s="1" t="s">
        <v>1807</v>
      </c>
      <c r="C973" s="1" t="s">
        <v>43</v>
      </c>
      <c r="D973">
        <v>0</v>
      </c>
      <c r="E973">
        <v>0</v>
      </c>
      <c r="F973" t="s">
        <v>37</v>
      </c>
      <c r="G973" s="1" t="s">
        <v>36</v>
      </c>
      <c r="I973">
        <v>0</v>
      </c>
      <c r="J973" s="1" t="s">
        <v>37</v>
      </c>
      <c r="L973" t="s">
        <v>4073</v>
      </c>
    </row>
    <row r="974" spans="1:12" x14ac:dyDescent="0.25">
      <c r="A974" s="1" t="s">
        <v>1809</v>
      </c>
      <c r="C974" s="1" t="s">
        <v>43</v>
      </c>
      <c r="D974">
        <v>0</v>
      </c>
      <c r="E974">
        <v>0</v>
      </c>
      <c r="F974" t="s">
        <v>37</v>
      </c>
      <c r="G974" s="1" t="s">
        <v>36</v>
      </c>
      <c r="I974">
        <v>0</v>
      </c>
      <c r="J974" s="1" t="s">
        <v>37</v>
      </c>
      <c r="L974" t="s">
        <v>4074</v>
      </c>
    </row>
    <row r="975" spans="1:12" x14ac:dyDescent="0.25">
      <c r="A975" s="1" t="s">
        <v>1811</v>
      </c>
      <c r="C975" s="1" t="s">
        <v>43</v>
      </c>
      <c r="D975">
        <v>0</v>
      </c>
      <c r="E975">
        <v>0</v>
      </c>
      <c r="F975" t="s">
        <v>37</v>
      </c>
      <c r="G975" s="1" t="s">
        <v>36</v>
      </c>
      <c r="I975">
        <v>0</v>
      </c>
      <c r="J975" s="1" t="s">
        <v>37</v>
      </c>
      <c r="L975" t="s">
        <v>2705</v>
      </c>
    </row>
    <row r="976" spans="1:12" x14ac:dyDescent="0.25">
      <c r="A976" s="1" t="s">
        <v>1813</v>
      </c>
      <c r="C976" s="1" t="s">
        <v>43</v>
      </c>
      <c r="D976">
        <v>0</v>
      </c>
      <c r="E976">
        <v>0</v>
      </c>
      <c r="F976" t="s">
        <v>37</v>
      </c>
      <c r="G976" s="1" t="s">
        <v>36</v>
      </c>
      <c r="I976">
        <v>0</v>
      </c>
      <c r="J976" s="1" t="s">
        <v>37</v>
      </c>
      <c r="L976" t="s">
        <v>2708</v>
      </c>
    </row>
    <row r="977" spans="1:12" x14ac:dyDescent="0.25">
      <c r="A977" s="1" t="s">
        <v>1815</v>
      </c>
      <c r="C977" s="1" t="s">
        <v>43</v>
      </c>
      <c r="D977">
        <v>0</v>
      </c>
      <c r="E977">
        <v>0</v>
      </c>
      <c r="F977" t="s">
        <v>37</v>
      </c>
      <c r="G977" s="1" t="s">
        <v>36</v>
      </c>
      <c r="I977">
        <v>0</v>
      </c>
      <c r="J977" s="1" t="s">
        <v>37</v>
      </c>
      <c r="L977" t="s">
        <v>4075</v>
      </c>
    </row>
    <row r="978" spans="1:12" x14ac:dyDescent="0.25">
      <c r="A978" s="1" t="s">
        <v>1817</v>
      </c>
      <c r="C978" s="1" t="s">
        <v>43</v>
      </c>
      <c r="D978">
        <v>0</v>
      </c>
      <c r="E978">
        <v>0</v>
      </c>
      <c r="F978" t="s">
        <v>37</v>
      </c>
      <c r="G978" s="1" t="s">
        <v>36</v>
      </c>
      <c r="I978">
        <v>0</v>
      </c>
      <c r="J978" s="1" t="s">
        <v>37</v>
      </c>
      <c r="L978" t="s">
        <v>2711</v>
      </c>
    </row>
    <row r="979" spans="1:12" x14ac:dyDescent="0.25">
      <c r="A979" s="1" t="s">
        <v>1819</v>
      </c>
      <c r="C979" s="1" t="s">
        <v>43</v>
      </c>
      <c r="D979">
        <v>0</v>
      </c>
      <c r="E979">
        <v>0</v>
      </c>
      <c r="F979" t="s">
        <v>37</v>
      </c>
      <c r="G979" s="1" t="s">
        <v>36</v>
      </c>
      <c r="I979">
        <v>0</v>
      </c>
      <c r="J979" s="1" t="s">
        <v>37</v>
      </c>
      <c r="L979" t="s">
        <v>2714</v>
      </c>
    </row>
    <row r="980" spans="1:12" x14ac:dyDescent="0.25">
      <c r="A980" s="1" t="s">
        <v>1821</v>
      </c>
      <c r="C980" s="1" t="s">
        <v>43</v>
      </c>
      <c r="D980">
        <v>0</v>
      </c>
      <c r="E980">
        <v>0</v>
      </c>
      <c r="F980" t="s">
        <v>37</v>
      </c>
      <c r="G980" s="1" t="s">
        <v>36</v>
      </c>
      <c r="I980">
        <v>0</v>
      </c>
      <c r="J980" s="1" t="s">
        <v>37</v>
      </c>
      <c r="L980" t="s">
        <v>4076</v>
      </c>
    </row>
    <row r="981" spans="1:12" x14ac:dyDescent="0.25">
      <c r="A981" s="1" t="s">
        <v>1823</v>
      </c>
      <c r="C981" s="1" t="s">
        <v>43</v>
      </c>
      <c r="D981">
        <v>0</v>
      </c>
      <c r="E981">
        <v>0</v>
      </c>
      <c r="F981" t="s">
        <v>37</v>
      </c>
      <c r="G981" s="1" t="s">
        <v>36</v>
      </c>
      <c r="I981">
        <v>0</v>
      </c>
      <c r="J981" s="1" t="s">
        <v>37</v>
      </c>
      <c r="L981" t="s">
        <v>2718</v>
      </c>
    </row>
    <row r="982" spans="1:12" x14ac:dyDescent="0.25">
      <c r="A982" s="1" t="s">
        <v>1825</v>
      </c>
      <c r="C982" s="1" t="s">
        <v>43</v>
      </c>
      <c r="D982">
        <v>0</v>
      </c>
      <c r="E982">
        <v>0</v>
      </c>
      <c r="F982" t="s">
        <v>37</v>
      </c>
      <c r="G982" s="1" t="s">
        <v>36</v>
      </c>
      <c r="I982">
        <v>0</v>
      </c>
      <c r="J982" s="1" t="s">
        <v>37</v>
      </c>
      <c r="L982" t="s">
        <v>4077</v>
      </c>
    </row>
    <row r="983" spans="1:12" x14ac:dyDescent="0.25">
      <c r="A983" s="1" t="s">
        <v>1827</v>
      </c>
      <c r="C983" s="1" t="s">
        <v>43</v>
      </c>
      <c r="D983">
        <v>0</v>
      </c>
      <c r="E983">
        <v>0</v>
      </c>
      <c r="F983" t="s">
        <v>37</v>
      </c>
      <c r="G983" s="1" t="s">
        <v>36</v>
      </c>
      <c r="I983">
        <v>0</v>
      </c>
      <c r="J983" s="1" t="s">
        <v>37</v>
      </c>
      <c r="L983" t="s">
        <v>4078</v>
      </c>
    </row>
    <row r="984" spans="1:12" x14ac:dyDescent="0.25">
      <c r="A984" s="1" t="s">
        <v>1829</v>
      </c>
      <c r="C984" s="1" t="s">
        <v>43</v>
      </c>
      <c r="D984">
        <v>0</v>
      </c>
      <c r="E984">
        <v>0</v>
      </c>
      <c r="F984" t="s">
        <v>37</v>
      </c>
      <c r="G984" s="1" t="s">
        <v>36</v>
      </c>
      <c r="I984">
        <v>0</v>
      </c>
      <c r="J984" s="1" t="s">
        <v>37</v>
      </c>
      <c r="L984" t="s">
        <v>2721</v>
      </c>
    </row>
    <row r="985" spans="1:12" x14ac:dyDescent="0.25">
      <c r="A985" s="1" t="s">
        <v>1831</v>
      </c>
      <c r="C985" s="1" t="s">
        <v>43</v>
      </c>
      <c r="D985">
        <v>0</v>
      </c>
      <c r="E985">
        <v>0</v>
      </c>
      <c r="F985" t="s">
        <v>37</v>
      </c>
      <c r="G985" s="1" t="s">
        <v>36</v>
      </c>
      <c r="I985">
        <v>0</v>
      </c>
      <c r="J985" s="1" t="s">
        <v>37</v>
      </c>
      <c r="L985" t="s">
        <v>2723</v>
      </c>
    </row>
    <row r="986" spans="1:12" x14ac:dyDescent="0.25">
      <c r="A986" s="1" t="s">
        <v>1833</v>
      </c>
      <c r="C986" s="1" t="s">
        <v>43</v>
      </c>
      <c r="D986">
        <v>0</v>
      </c>
      <c r="E986">
        <v>0</v>
      </c>
      <c r="F986" t="s">
        <v>37</v>
      </c>
      <c r="G986" s="1" t="s">
        <v>36</v>
      </c>
      <c r="I986">
        <v>0</v>
      </c>
      <c r="J986" s="1" t="s">
        <v>37</v>
      </c>
      <c r="L986" t="s">
        <v>4079</v>
      </c>
    </row>
    <row r="987" spans="1:12" x14ac:dyDescent="0.25">
      <c r="A987" s="1" t="s">
        <v>1834</v>
      </c>
      <c r="C987" s="1" t="s">
        <v>43</v>
      </c>
      <c r="D987">
        <v>0</v>
      </c>
      <c r="E987">
        <v>0</v>
      </c>
      <c r="F987" t="s">
        <v>37</v>
      </c>
      <c r="G987" s="1" t="s">
        <v>36</v>
      </c>
      <c r="I987">
        <v>0</v>
      </c>
      <c r="J987" s="1" t="s">
        <v>37</v>
      </c>
      <c r="L987" t="s">
        <v>2725</v>
      </c>
    </row>
    <row r="988" spans="1:12" x14ac:dyDescent="0.25">
      <c r="A988" s="1" t="s">
        <v>1836</v>
      </c>
      <c r="C988" s="1" t="s">
        <v>43</v>
      </c>
      <c r="D988">
        <v>0</v>
      </c>
      <c r="E988">
        <v>0</v>
      </c>
      <c r="F988" t="s">
        <v>37</v>
      </c>
      <c r="G988" s="1" t="s">
        <v>36</v>
      </c>
      <c r="I988">
        <v>0</v>
      </c>
      <c r="J988" s="1" t="s">
        <v>37</v>
      </c>
      <c r="L988" t="s">
        <v>4080</v>
      </c>
    </row>
    <row r="989" spans="1:12" x14ac:dyDescent="0.25">
      <c r="A989" s="1" t="s">
        <v>1838</v>
      </c>
      <c r="C989" s="1" t="s">
        <v>43</v>
      </c>
      <c r="D989">
        <v>0</v>
      </c>
      <c r="E989">
        <v>0</v>
      </c>
      <c r="F989" t="s">
        <v>37</v>
      </c>
      <c r="G989" s="1" t="s">
        <v>36</v>
      </c>
      <c r="I989">
        <v>0</v>
      </c>
      <c r="J989" s="1" t="s">
        <v>37</v>
      </c>
      <c r="L989" t="s">
        <v>4081</v>
      </c>
    </row>
    <row r="990" spans="1:12" x14ac:dyDescent="0.25">
      <c r="A990" s="1" t="s">
        <v>1840</v>
      </c>
      <c r="C990" s="1" t="s">
        <v>43</v>
      </c>
      <c r="D990">
        <v>0</v>
      </c>
      <c r="E990">
        <v>0</v>
      </c>
      <c r="F990" t="s">
        <v>37</v>
      </c>
      <c r="G990" s="1" t="s">
        <v>36</v>
      </c>
      <c r="I990">
        <v>0</v>
      </c>
      <c r="J990" s="1" t="s">
        <v>37</v>
      </c>
      <c r="L990" t="s">
        <v>4082</v>
      </c>
    </row>
    <row r="991" spans="1:12" x14ac:dyDescent="0.25">
      <c r="A991" s="1" t="s">
        <v>1842</v>
      </c>
      <c r="C991" s="1" t="s">
        <v>43</v>
      </c>
      <c r="D991">
        <v>0</v>
      </c>
      <c r="E991">
        <v>0</v>
      </c>
      <c r="F991" t="s">
        <v>37</v>
      </c>
      <c r="G991" s="1" t="s">
        <v>36</v>
      </c>
      <c r="I991">
        <v>0</v>
      </c>
      <c r="J991" s="1" t="s">
        <v>37</v>
      </c>
      <c r="L991" t="s">
        <v>4083</v>
      </c>
    </row>
    <row r="992" spans="1:12" x14ac:dyDescent="0.25">
      <c r="A992" s="1" t="s">
        <v>1844</v>
      </c>
      <c r="C992" s="1" t="s">
        <v>43</v>
      </c>
      <c r="D992">
        <v>0</v>
      </c>
      <c r="E992">
        <v>0</v>
      </c>
      <c r="F992" t="s">
        <v>37</v>
      </c>
      <c r="G992" s="1" t="s">
        <v>36</v>
      </c>
      <c r="I992">
        <v>0</v>
      </c>
      <c r="J992" s="1" t="s">
        <v>37</v>
      </c>
      <c r="L992" t="s">
        <v>2728</v>
      </c>
    </row>
    <row r="993" spans="1:12" x14ac:dyDescent="0.25">
      <c r="A993" s="1" t="s">
        <v>1846</v>
      </c>
      <c r="C993" s="1" t="s">
        <v>43</v>
      </c>
      <c r="D993">
        <v>0</v>
      </c>
      <c r="E993">
        <v>0</v>
      </c>
      <c r="F993" t="s">
        <v>37</v>
      </c>
      <c r="G993" s="1" t="s">
        <v>36</v>
      </c>
      <c r="I993">
        <v>0</v>
      </c>
      <c r="J993" s="1" t="s">
        <v>37</v>
      </c>
      <c r="L993" t="s">
        <v>2731</v>
      </c>
    </row>
    <row r="994" spans="1:12" x14ac:dyDescent="0.25">
      <c r="A994" s="1" t="s">
        <v>1848</v>
      </c>
      <c r="C994" s="1" t="s">
        <v>43</v>
      </c>
      <c r="D994">
        <v>0</v>
      </c>
      <c r="E994">
        <v>0</v>
      </c>
      <c r="F994" t="s">
        <v>37</v>
      </c>
      <c r="G994" s="1" t="s">
        <v>36</v>
      </c>
      <c r="I994">
        <v>0</v>
      </c>
      <c r="J994" s="1" t="s">
        <v>37</v>
      </c>
      <c r="L994" t="s">
        <v>2734</v>
      </c>
    </row>
    <row r="995" spans="1:12" x14ac:dyDescent="0.25">
      <c r="A995" s="1" t="s">
        <v>1850</v>
      </c>
      <c r="C995" s="1" t="s">
        <v>43</v>
      </c>
      <c r="D995">
        <v>0</v>
      </c>
      <c r="E995">
        <v>0</v>
      </c>
      <c r="F995" t="s">
        <v>37</v>
      </c>
      <c r="G995" s="1" t="s">
        <v>36</v>
      </c>
      <c r="I995">
        <v>0</v>
      </c>
      <c r="J995" s="1" t="s">
        <v>37</v>
      </c>
      <c r="L995" t="s">
        <v>2738</v>
      </c>
    </row>
    <row r="996" spans="1:12" x14ac:dyDescent="0.25">
      <c r="A996" s="1" t="s">
        <v>1852</v>
      </c>
      <c r="C996" s="1" t="s">
        <v>43</v>
      </c>
      <c r="D996">
        <v>0</v>
      </c>
      <c r="E996">
        <v>0</v>
      </c>
      <c r="F996" t="s">
        <v>37</v>
      </c>
      <c r="G996" s="1" t="s">
        <v>36</v>
      </c>
      <c r="I996">
        <v>0</v>
      </c>
      <c r="J996" s="1" t="s">
        <v>37</v>
      </c>
      <c r="L996" t="s">
        <v>2740</v>
      </c>
    </row>
    <row r="997" spans="1:12" x14ac:dyDescent="0.25">
      <c r="A997" s="1" t="s">
        <v>1854</v>
      </c>
      <c r="C997" s="1" t="s">
        <v>43</v>
      </c>
      <c r="D997">
        <v>0</v>
      </c>
      <c r="E997">
        <v>0</v>
      </c>
      <c r="F997" t="s">
        <v>37</v>
      </c>
      <c r="G997" s="1" t="s">
        <v>36</v>
      </c>
      <c r="I997">
        <v>0</v>
      </c>
      <c r="J997" s="1" t="s">
        <v>37</v>
      </c>
      <c r="L997" t="s">
        <v>2742</v>
      </c>
    </row>
    <row r="998" spans="1:12" x14ac:dyDescent="0.25">
      <c r="A998" s="1" t="s">
        <v>1856</v>
      </c>
      <c r="C998" s="1" t="s">
        <v>43</v>
      </c>
      <c r="D998">
        <v>0</v>
      </c>
      <c r="E998">
        <v>0</v>
      </c>
      <c r="F998" t="s">
        <v>37</v>
      </c>
      <c r="G998" s="1" t="s">
        <v>36</v>
      </c>
      <c r="I998">
        <v>0</v>
      </c>
      <c r="J998" s="1" t="s">
        <v>37</v>
      </c>
      <c r="L998" t="s">
        <v>2744</v>
      </c>
    </row>
    <row r="999" spans="1:12" x14ac:dyDescent="0.25">
      <c r="A999" s="1" t="s">
        <v>1858</v>
      </c>
      <c r="C999" s="1" t="s">
        <v>43</v>
      </c>
      <c r="D999">
        <v>0</v>
      </c>
      <c r="E999">
        <v>0</v>
      </c>
      <c r="F999" t="s">
        <v>37</v>
      </c>
      <c r="G999" s="1" t="s">
        <v>36</v>
      </c>
      <c r="I999">
        <v>0</v>
      </c>
      <c r="J999" s="1" t="s">
        <v>37</v>
      </c>
      <c r="L999" t="s">
        <v>2746</v>
      </c>
    </row>
    <row r="1000" spans="1:12" x14ac:dyDescent="0.25">
      <c r="A1000" s="1" t="s">
        <v>1860</v>
      </c>
      <c r="C1000" s="1" t="s">
        <v>43</v>
      </c>
      <c r="D1000">
        <v>0</v>
      </c>
      <c r="E1000">
        <v>0</v>
      </c>
      <c r="F1000" t="s">
        <v>37</v>
      </c>
      <c r="G1000" s="1" t="s">
        <v>36</v>
      </c>
      <c r="I1000">
        <v>0</v>
      </c>
      <c r="J1000" s="1" t="s">
        <v>37</v>
      </c>
      <c r="L1000" t="s">
        <v>2748</v>
      </c>
    </row>
    <row r="1001" spans="1:12" x14ac:dyDescent="0.25">
      <c r="A1001" s="1" t="s">
        <v>1862</v>
      </c>
      <c r="C1001" s="1" t="s">
        <v>43</v>
      </c>
      <c r="D1001">
        <v>0</v>
      </c>
      <c r="E1001">
        <v>0</v>
      </c>
      <c r="F1001" t="s">
        <v>37</v>
      </c>
      <c r="G1001" s="1" t="s">
        <v>36</v>
      </c>
      <c r="I1001">
        <v>0</v>
      </c>
      <c r="J1001" s="1" t="s">
        <v>37</v>
      </c>
      <c r="L1001" t="s">
        <v>2750</v>
      </c>
    </row>
    <row r="1002" spans="1:12" x14ac:dyDescent="0.25">
      <c r="A1002" s="1" t="s">
        <v>1864</v>
      </c>
      <c r="C1002" s="1" t="s">
        <v>43</v>
      </c>
      <c r="D1002">
        <v>0</v>
      </c>
      <c r="E1002">
        <v>0</v>
      </c>
      <c r="F1002" t="s">
        <v>37</v>
      </c>
      <c r="G1002" s="1" t="s">
        <v>36</v>
      </c>
      <c r="I1002">
        <v>0</v>
      </c>
      <c r="J1002" s="1" t="s">
        <v>37</v>
      </c>
      <c r="L1002" t="s">
        <v>2754</v>
      </c>
    </row>
    <row r="1003" spans="1:12" x14ac:dyDescent="0.25">
      <c r="A1003" s="1" t="s">
        <v>1866</v>
      </c>
      <c r="C1003" s="1" t="s">
        <v>43</v>
      </c>
      <c r="D1003">
        <v>0</v>
      </c>
      <c r="E1003">
        <v>0</v>
      </c>
      <c r="F1003" t="s">
        <v>37</v>
      </c>
      <c r="G1003" s="1" t="s">
        <v>36</v>
      </c>
      <c r="I1003">
        <v>0</v>
      </c>
      <c r="J1003" s="1" t="s">
        <v>37</v>
      </c>
      <c r="L1003" t="s">
        <v>2758</v>
      </c>
    </row>
    <row r="1004" spans="1:12" x14ac:dyDescent="0.25">
      <c r="A1004" s="1" t="s">
        <v>1868</v>
      </c>
      <c r="C1004" s="1" t="s">
        <v>43</v>
      </c>
      <c r="D1004">
        <v>0</v>
      </c>
      <c r="E1004">
        <v>0</v>
      </c>
      <c r="F1004" t="s">
        <v>37</v>
      </c>
      <c r="G1004" s="1" t="s">
        <v>36</v>
      </c>
      <c r="I1004">
        <v>0</v>
      </c>
      <c r="J1004" s="1" t="s">
        <v>37</v>
      </c>
      <c r="L1004" t="s">
        <v>2762</v>
      </c>
    </row>
    <row r="1005" spans="1:12" x14ac:dyDescent="0.25">
      <c r="A1005" s="1" t="s">
        <v>1870</v>
      </c>
      <c r="C1005" s="1" t="s">
        <v>43</v>
      </c>
      <c r="D1005">
        <v>0</v>
      </c>
      <c r="E1005">
        <v>0</v>
      </c>
      <c r="F1005" t="s">
        <v>37</v>
      </c>
      <c r="G1005" s="1" t="s">
        <v>36</v>
      </c>
      <c r="I1005">
        <v>0</v>
      </c>
      <c r="J1005" s="1" t="s">
        <v>37</v>
      </c>
      <c r="L1005" t="s">
        <v>2766</v>
      </c>
    </row>
    <row r="1006" spans="1:12" x14ac:dyDescent="0.25">
      <c r="A1006" s="1" t="s">
        <v>1872</v>
      </c>
      <c r="C1006" s="1" t="s">
        <v>43</v>
      </c>
      <c r="D1006">
        <v>0</v>
      </c>
      <c r="E1006">
        <v>0</v>
      </c>
      <c r="F1006" t="s">
        <v>37</v>
      </c>
      <c r="G1006" s="1" t="s">
        <v>36</v>
      </c>
      <c r="I1006">
        <v>0</v>
      </c>
      <c r="J1006" s="1" t="s">
        <v>37</v>
      </c>
      <c r="L1006" t="s">
        <v>2770</v>
      </c>
    </row>
    <row r="1007" spans="1:12" x14ac:dyDescent="0.25">
      <c r="A1007" s="1" t="s">
        <v>1874</v>
      </c>
      <c r="C1007" s="1" t="s">
        <v>43</v>
      </c>
      <c r="D1007">
        <v>0</v>
      </c>
      <c r="E1007">
        <v>0</v>
      </c>
      <c r="F1007" t="s">
        <v>37</v>
      </c>
      <c r="G1007" s="1" t="s">
        <v>36</v>
      </c>
      <c r="I1007">
        <v>0</v>
      </c>
      <c r="J1007" s="1" t="s">
        <v>37</v>
      </c>
      <c r="L1007" t="s">
        <v>2774</v>
      </c>
    </row>
    <row r="1008" spans="1:12" x14ac:dyDescent="0.25">
      <c r="A1008" s="1" t="s">
        <v>1876</v>
      </c>
      <c r="C1008" s="1" t="s">
        <v>43</v>
      </c>
      <c r="D1008">
        <v>0</v>
      </c>
      <c r="E1008">
        <v>0</v>
      </c>
      <c r="F1008" t="s">
        <v>37</v>
      </c>
      <c r="G1008" s="1" t="s">
        <v>36</v>
      </c>
      <c r="I1008">
        <v>0</v>
      </c>
      <c r="J1008" s="1" t="s">
        <v>37</v>
      </c>
      <c r="L1008" t="s">
        <v>2777</v>
      </c>
    </row>
    <row r="1009" spans="1:12" x14ac:dyDescent="0.25">
      <c r="A1009" s="1" t="s">
        <v>1878</v>
      </c>
      <c r="C1009" s="1" t="s">
        <v>43</v>
      </c>
      <c r="D1009">
        <v>0</v>
      </c>
      <c r="E1009">
        <v>0</v>
      </c>
      <c r="F1009" t="s">
        <v>37</v>
      </c>
      <c r="G1009" s="1" t="s">
        <v>36</v>
      </c>
      <c r="I1009">
        <v>0</v>
      </c>
      <c r="J1009" s="1" t="s">
        <v>37</v>
      </c>
      <c r="L1009" t="s">
        <v>2780</v>
      </c>
    </row>
    <row r="1010" spans="1:12" x14ac:dyDescent="0.25">
      <c r="A1010" s="1" t="s">
        <v>1880</v>
      </c>
      <c r="C1010" s="1" t="s">
        <v>43</v>
      </c>
      <c r="D1010">
        <v>0</v>
      </c>
      <c r="E1010">
        <v>0</v>
      </c>
      <c r="F1010" t="s">
        <v>37</v>
      </c>
      <c r="G1010" s="1" t="s">
        <v>36</v>
      </c>
      <c r="I1010">
        <v>0</v>
      </c>
      <c r="J1010" s="1" t="s">
        <v>37</v>
      </c>
      <c r="L1010" t="s">
        <v>2783</v>
      </c>
    </row>
    <row r="1011" spans="1:12" x14ac:dyDescent="0.25">
      <c r="A1011" s="1" t="s">
        <v>1882</v>
      </c>
      <c r="B1011" t="s">
        <v>1882</v>
      </c>
      <c r="C1011" s="1" t="s">
        <v>1883</v>
      </c>
      <c r="D1011">
        <v>1</v>
      </c>
      <c r="E1011">
        <v>1</v>
      </c>
      <c r="F1011" t="s">
        <v>4436</v>
      </c>
      <c r="G1011" s="1" t="s">
        <v>36</v>
      </c>
      <c r="H1011" t="s">
        <v>1882</v>
      </c>
      <c r="I1011">
        <v>1</v>
      </c>
      <c r="J1011" s="1" t="s">
        <v>37</v>
      </c>
      <c r="L1011" t="s">
        <v>2787</v>
      </c>
    </row>
    <row r="1012" spans="1:12" x14ac:dyDescent="0.25">
      <c r="A1012" s="1" t="s">
        <v>1885</v>
      </c>
      <c r="B1012" t="s">
        <v>1885</v>
      </c>
      <c r="C1012" s="1" t="s">
        <v>1886</v>
      </c>
      <c r="D1012">
        <v>1</v>
      </c>
      <c r="E1012">
        <v>1</v>
      </c>
      <c r="F1012" t="s">
        <v>37</v>
      </c>
      <c r="G1012" s="1" t="s">
        <v>36</v>
      </c>
      <c r="I1012">
        <v>1</v>
      </c>
      <c r="J1012" s="1" t="s">
        <v>37</v>
      </c>
      <c r="L1012" t="s">
        <v>2790</v>
      </c>
    </row>
    <row r="1013" spans="1:12" x14ac:dyDescent="0.25">
      <c r="A1013" s="1" t="s">
        <v>1931</v>
      </c>
      <c r="B1013" t="s">
        <v>1931</v>
      </c>
      <c r="C1013" s="1" t="s">
        <v>1932</v>
      </c>
      <c r="D1013">
        <v>1</v>
      </c>
      <c r="E1013">
        <v>1</v>
      </c>
      <c r="F1013" t="s">
        <v>4436</v>
      </c>
      <c r="G1013" s="1" t="s">
        <v>67</v>
      </c>
      <c r="H1013" t="s">
        <v>1931</v>
      </c>
      <c r="I1013">
        <v>1</v>
      </c>
      <c r="J1013" s="1" t="s">
        <v>37</v>
      </c>
      <c r="L1013" t="s">
        <v>2794</v>
      </c>
    </row>
    <row r="1014" spans="1:12" x14ac:dyDescent="0.25">
      <c r="A1014" s="1" t="s">
        <v>1888</v>
      </c>
      <c r="B1014" t="s">
        <v>1888</v>
      </c>
      <c r="C1014" s="1" t="s">
        <v>1889</v>
      </c>
      <c r="D1014">
        <v>1</v>
      </c>
      <c r="E1014">
        <v>1</v>
      </c>
      <c r="F1014" t="s">
        <v>37</v>
      </c>
      <c r="G1014" s="1" t="s">
        <v>67</v>
      </c>
      <c r="I1014">
        <v>1</v>
      </c>
      <c r="J1014" s="1" t="s">
        <v>37</v>
      </c>
      <c r="L1014" t="s">
        <v>2798</v>
      </c>
    </row>
    <row r="1015" spans="1:12" x14ac:dyDescent="0.25">
      <c r="A1015" s="1" t="s">
        <v>1897</v>
      </c>
      <c r="B1015" t="s">
        <v>1897</v>
      </c>
      <c r="C1015" s="1" t="s">
        <v>1898</v>
      </c>
      <c r="D1015">
        <v>1</v>
      </c>
      <c r="E1015">
        <v>1</v>
      </c>
      <c r="F1015" t="s">
        <v>37</v>
      </c>
      <c r="G1015" s="1" t="s">
        <v>67</v>
      </c>
      <c r="I1015">
        <v>1</v>
      </c>
      <c r="J1015" s="1" t="s">
        <v>37</v>
      </c>
      <c r="L1015" t="s">
        <v>2802</v>
      </c>
    </row>
    <row r="1016" spans="1:12" x14ac:dyDescent="0.25">
      <c r="A1016" s="1" t="s">
        <v>1905</v>
      </c>
      <c r="B1016" t="s">
        <v>1906</v>
      </c>
      <c r="C1016" s="1" t="s">
        <v>1907</v>
      </c>
      <c r="D1016">
        <v>1</v>
      </c>
      <c r="E1016">
        <v>1</v>
      </c>
      <c r="F1016" t="s">
        <v>37</v>
      </c>
      <c r="G1016" s="1" t="s">
        <v>67</v>
      </c>
      <c r="I1016">
        <v>1</v>
      </c>
      <c r="J1016" s="1" t="s">
        <v>37</v>
      </c>
      <c r="L1016" t="s">
        <v>2806</v>
      </c>
    </row>
    <row r="1017" spans="1:12" x14ac:dyDescent="0.25">
      <c r="A1017" s="1" t="s">
        <v>1913</v>
      </c>
      <c r="B1017" t="s">
        <v>1913</v>
      </c>
      <c r="C1017" s="1" t="s">
        <v>1914</v>
      </c>
      <c r="D1017">
        <v>1</v>
      </c>
      <c r="E1017">
        <v>1</v>
      </c>
      <c r="F1017" t="s">
        <v>37</v>
      </c>
      <c r="G1017" s="1" t="s">
        <v>67</v>
      </c>
      <c r="I1017">
        <v>1</v>
      </c>
      <c r="J1017" s="1" t="s">
        <v>37</v>
      </c>
      <c r="L1017" t="s">
        <v>2810</v>
      </c>
    </row>
    <row r="1018" spans="1:12" x14ac:dyDescent="0.25">
      <c r="A1018" s="1" t="s">
        <v>5423</v>
      </c>
      <c r="B1018" t="s">
        <v>5423</v>
      </c>
      <c r="C1018" s="1" t="s">
        <v>5424</v>
      </c>
      <c r="D1018">
        <v>1</v>
      </c>
      <c r="E1018">
        <v>1</v>
      </c>
      <c r="F1018" t="s">
        <v>37</v>
      </c>
      <c r="G1018" s="1" t="s">
        <v>36</v>
      </c>
      <c r="I1018">
        <v>1</v>
      </c>
      <c r="J1018" s="1" t="s">
        <v>37</v>
      </c>
      <c r="L1018" t="s">
        <v>2812</v>
      </c>
    </row>
    <row r="1019" spans="1:12" x14ac:dyDescent="0.25">
      <c r="A1019" s="1" t="s">
        <v>4838</v>
      </c>
      <c r="B1019" t="s">
        <v>4839</v>
      </c>
      <c r="C1019" s="1" t="s">
        <v>4840</v>
      </c>
      <c r="D1019">
        <v>1</v>
      </c>
      <c r="E1019">
        <v>1</v>
      </c>
      <c r="F1019" t="s">
        <v>37</v>
      </c>
      <c r="G1019" s="1" t="s">
        <v>36</v>
      </c>
      <c r="H1019" t="s">
        <v>4839</v>
      </c>
      <c r="I1019">
        <v>1</v>
      </c>
      <c r="J1019" s="1" t="s">
        <v>37</v>
      </c>
      <c r="L1019" t="s">
        <v>2814</v>
      </c>
    </row>
    <row r="1020" spans="1:12" x14ac:dyDescent="0.25">
      <c r="A1020" s="1" t="s">
        <v>3902</v>
      </c>
      <c r="B1020" t="s">
        <v>3902</v>
      </c>
      <c r="C1020" s="1" t="s">
        <v>3903</v>
      </c>
      <c r="D1020">
        <v>1</v>
      </c>
      <c r="E1020">
        <v>1</v>
      </c>
      <c r="F1020" t="s">
        <v>37</v>
      </c>
      <c r="G1020" s="1" t="s">
        <v>36</v>
      </c>
      <c r="H1020" t="s">
        <v>3902</v>
      </c>
      <c r="I1020">
        <v>1</v>
      </c>
      <c r="J1020" s="1" t="s">
        <v>37</v>
      </c>
      <c r="L1020" t="s">
        <v>2816</v>
      </c>
    </row>
    <row r="1021" spans="1:12" x14ac:dyDescent="0.25">
      <c r="A1021" s="1" t="s">
        <v>1922</v>
      </c>
      <c r="B1021" t="s">
        <v>1922</v>
      </c>
      <c r="C1021" s="1" t="s">
        <v>1923</v>
      </c>
      <c r="D1021">
        <v>1</v>
      </c>
      <c r="E1021">
        <v>1</v>
      </c>
      <c r="F1021" t="s">
        <v>4436</v>
      </c>
      <c r="G1021" s="1" t="s">
        <v>36</v>
      </c>
      <c r="H1021" t="s">
        <v>1922</v>
      </c>
      <c r="I1021">
        <v>1</v>
      </c>
      <c r="J1021" s="1" t="s">
        <v>37</v>
      </c>
      <c r="L1021" t="s">
        <v>2818</v>
      </c>
    </row>
    <row r="1022" spans="1:12" x14ac:dyDescent="0.25">
      <c r="A1022" s="1" t="s">
        <v>3904</v>
      </c>
      <c r="B1022" t="s">
        <v>3905</v>
      </c>
      <c r="C1022" s="1" t="s">
        <v>3906</v>
      </c>
      <c r="D1022">
        <v>1</v>
      </c>
      <c r="E1022">
        <v>1</v>
      </c>
      <c r="F1022" t="s">
        <v>4436</v>
      </c>
      <c r="G1022" s="1" t="s">
        <v>36</v>
      </c>
      <c r="H1022" t="s">
        <v>3905</v>
      </c>
      <c r="I1022">
        <v>1</v>
      </c>
      <c r="J1022" s="1" t="s">
        <v>37</v>
      </c>
      <c r="L1022" t="s">
        <v>2821</v>
      </c>
    </row>
    <row r="1023" spans="1:12" x14ac:dyDescent="0.25">
      <c r="A1023" s="1" t="s">
        <v>1925</v>
      </c>
      <c r="B1023" t="s">
        <v>1925</v>
      </c>
      <c r="C1023" s="1" t="s">
        <v>1926</v>
      </c>
      <c r="D1023">
        <v>1</v>
      </c>
      <c r="E1023">
        <v>1</v>
      </c>
      <c r="F1023" t="s">
        <v>4436</v>
      </c>
      <c r="G1023" s="1" t="s">
        <v>67</v>
      </c>
      <c r="H1023" t="s">
        <v>1925</v>
      </c>
      <c r="I1023">
        <v>1</v>
      </c>
      <c r="J1023" s="1" t="s">
        <v>37</v>
      </c>
      <c r="L1023" t="s">
        <v>2823</v>
      </c>
    </row>
    <row r="1024" spans="1:12" x14ac:dyDescent="0.25">
      <c r="A1024" s="1" t="s">
        <v>1928</v>
      </c>
      <c r="B1024" t="s">
        <v>1928</v>
      </c>
      <c r="C1024" s="1" t="s">
        <v>1929</v>
      </c>
      <c r="D1024">
        <v>1</v>
      </c>
      <c r="E1024">
        <v>1</v>
      </c>
      <c r="F1024" t="s">
        <v>4436</v>
      </c>
      <c r="G1024" s="1" t="s">
        <v>67</v>
      </c>
      <c r="H1024" t="s">
        <v>1928</v>
      </c>
      <c r="I1024">
        <v>1</v>
      </c>
      <c r="J1024" s="1" t="s">
        <v>37</v>
      </c>
      <c r="L1024" t="s">
        <v>2825</v>
      </c>
    </row>
    <row r="1025" spans="1:12" x14ac:dyDescent="0.25">
      <c r="A1025" s="1" t="s">
        <v>1934</v>
      </c>
      <c r="B1025" t="s">
        <v>1934</v>
      </c>
      <c r="C1025" s="1" t="s">
        <v>1935</v>
      </c>
      <c r="D1025">
        <v>1</v>
      </c>
      <c r="E1025">
        <v>1</v>
      </c>
      <c r="F1025" t="s">
        <v>37</v>
      </c>
      <c r="G1025" s="1" t="s">
        <v>1936</v>
      </c>
      <c r="H1025" t="s">
        <v>1934</v>
      </c>
      <c r="I1025">
        <v>1</v>
      </c>
      <c r="J1025" s="1" t="s">
        <v>37</v>
      </c>
      <c r="L1025" t="s">
        <v>2827</v>
      </c>
    </row>
    <row r="1026" spans="1:12" x14ac:dyDescent="0.25">
      <c r="A1026" s="1" t="s">
        <v>1938</v>
      </c>
      <c r="B1026" t="s">
        <v>1938</v>
      </c>
      <c r="C1026" s="1" t="s">
        <v>1939</v>
      </c>
      <c r="D1026">
        <v>1</v>
      </c>
      <c r="E1026">
        <v>1</v>
      </c>
      <c r="F1026" t="s">
        <v>37</v>
      </c>
      <c r="G1026" s="1" t="s">
        <v>1936</v>
      </c>
      <c r="H1026" t="s">
        <v>1938</v>
      </c>
      <c r="I1026">
        <v>1</v>
      </c>
      <c r="J1026" s="1" t="s">
        <v>37</v>
      </c>
      <c r="L1026" t="s">
        <v>2830</v>
      </c>
    </row>
    <row r="1027" spans="1:12" x14ac:dyDescent="0.25">
      <c r="A1027" s="1" t="s">
        <v>1941</v>
      </c>
      <c r="B1027" t="s">
        <v>1941</v>
      </c>
      <c r="C1027" s="1" t="s">
        <v>1942</v>
      </c>
      <c r="D1027">
        <v>1</v>
      </c>
      <c r="E1027">
        <v>1</v>
      </c>
      <c r="F1027" t="s">
        <v>37</v>
      </c>
      <c r="G1027" s="1" t="s">
        <v>1936</v>
      </c>
      <c r="H1027" t="s">
        <v>1943</v>
      </c>
      <c r="I1027">
        <v>1</v>
      </c>
      <c r="J1027" s="1" t="s">
        <v>37</v>
      </c>
      <c r="L1027" t="s">
        <v>2833</v>
      </c>
    </row>
    <row r="1028" spans="1:12" x14ac:dyDescent="0.25">
      <c r="A1028" s="1" t="s">
        <v>1945</v>
      </c>
      <c r="B1028" t="s">
        <v>1945</v>
      </c>
      <c r="C1028" s="1" t="s">
        <v>1946</v>
      </c>
      <c r="D1028">
        <v>1</v>
      </c>
      <c r="E1028">
        <v>1</v>
      </c>
      <c r="F1028" t="s">
        <v>37</v>
      </c>
      <c r="G1028" s="1" t="s">
        <v>1936</v>
      </c>
      <c r="H1028" t="s">
        <v>1947</v>
      </c>
      <c r="I1028">
        <v>1</v>
      </c>
      <c r="J1028" s="1" t="s">
        <v>37</v>
      </c>
      <c r="L1028" t="s">
        <v>2835</v>
      </c>
    </row>
    <row r="1029" spans="1:12" x14ac:dyDescent="0.25">
      <c r="A1029" s="1" t="s">
        <v>1949</v>
      </c>
      <c r="B1029" t="s">
        <v>1950</v>
      </c>
      <c r="C1029" s="1" t="s">
        <v>1951</v>
      </c>
      <c r="D1029">
        <v>1</v>
      </c>
      <c r="E1029">
        <v>1</v>
      </c>
      <c r="F1029" t="s">
        <v>37</v>
      </c>
      <c r="G1029" s="1" t="s">
        <v>1936</v>
      </c>
      <c r="H1029" t="s">
        <v>1952</v>
      </c>
      <c r="I1029">
        <v>1</v>
      </c>
      <c r="J1029" s="1" t="s">
        <v>37</v>
      </c>
      <c r="L1029" t="s">
        <v>2838</v>
      </c>
    </row>
    <row r="1030" spans="1:12" x14ac:dyDescent="0.25">
      <c r="A1030" s="1" t="s">
        <v>1954</v>
      </c>
      <c r="B1030" t="s">
        <v>1954</v>
      </c>
      <c r="C1030" s="1" t="s">
        <v>1955</v>
      </c>
      <c r="D1030">
        <v>1</v>
      </c>
      <c r="E1030">
        <v>1</v>
      </c>
      <c r="F1030" t="s">
        <v>37</v>
      </c>
      <c r="G1030" s="1" t="s">
        <v>1936</v>
      </c>
      <c r="H1030" t="s">
        <v>1956</v>
      </c>
      <c r="I1030">
        <v>1</v>
      </c>
      <c r="J1030" s="1" t="s">
        <v>37</v>
      </c>
      <c r="L1030" t="s">
        <v>4084</v>
      </c>
    </row>
    <row r="1031" spans="1:12" x14ac:dyDescent="0.25">
      <c r="A1031" s="1" t="s">
        <v>1958</v>
      </c>
      <c r="B1031" t="s">
        <v>1958</v>
      </c>
      <c r="C1031" s="1" t="s">
        <v>1959</v>
      </c>
      <c r="D1031">
        <v>1</v>
      </c>
      <c r="E1031">
        <v>1</v>
      </c>
      <c r="F1031" t="s">
        <v>37</v>
      </c>
      <c r="G1031" s="1" t="s">
        <v>1936</v>
      </c>
      <c r="H1031" t="s">
        <v>1960</v>
      </c>
      <c r="I1031">
        <v>1</v>
      </c>
      <c r="J1031" s="1" t="s">
        <v>37</v>
      </c>
      <c r="L1031" t="s">
        <v>2841</v>
      </c>
    </row>
    <row r="1032" spans="1:12" x14ac:dyDescent="0.25">
      <c r="A1032" s="1" t="s">
        <v>1962</v>
      </c>
      <c r="B1032" t="s">
        <v>1962</v>
      </c>
      <c r="C1032" s="1" t="s">
        <v>1963</v>
      </c>
      <c r="D1032">
        <v>1</v>
      </c>
      <c r="E1032">
        <v>1</v>
      </c>
      <c r="F1032" t="s">
        <v>37</v>
      </c>
      <c r="G1032" s="1" t="s">
        <v>1936</v>
      </c>
      <c r="H1032" t="s">
        <v>1964</v>
      </c>
      <c r="I1032">
        <v>1</v>
      </c>
      <c r="J1032" s="1" t="s">
        <v>37</v>
      </c>
      <c r="L1032" t="s">
        <v>2844</v>
      </c>
    </row>
    <row r="1033" spans="1:12" x14ac:dyDescent="0.25">
      <c r="A1033" s="1" t="s">
        <v>1966</v>
      </c>
      <c r="B1033" t="s">
        <v>1966</v>
      </c>
      <c r="C1033" s="1" t="s">
        <v>1967</v>
      </c>
      <c r="D1033">
        <v>1</v>
      </c>
      <c r="E1033">
        <v>1</v>
      </c>
      <c r="F1033" t="s">
        <v>37</v>
      </c>
      <c r="G1033" s="1" t="s">
        <v>1936</v>
      </c>
      <c r="H1033" t="s">
        <v>1968</v>
      </c>
      <c r="I1033">
        <v>1</v>
      </c>
      <c r="J1033" s="1" t="s">
        <v>37</v>
      </c>
      <c r="L1033" t="s">
        <v>2847</v>
      </c>
    </row>
    <row r="1034" spans="1:12" x14ac:dyDescent="0.25">
      <c r="A1034" s="1" t="s">
        <v>1970</v>
      </c>
      <c r="B1034" t="s">
        <v>1970</v>
      </c>
      <c r="C1034" s="1" t="s">
        <v>1971</v>
      </c>
      <c r="D1034">
        <v>1</v>
      </c>
      <c r="E1034">
        <v>1</v>
      </c>
      <c r="F1034" t="s">
        <v>37</v>
      </c>
      <c r="G1034" s="1" t="s">
        <v>1936</v>
      </c>
      <c r="H1034" t="s">
        <v>1972</v>
      </c>
      <c r="I1034">
        <v>1</v>
      </c>
      <c r="J1034" s="1" t="s">
        <v>37</v>
      </c>
      <c r="L1034" t="s">
        <v>2851</v>
      </c>
    </row>
    <row r="1035" spans="1:12" x14ac:dyDescent="0.25">
      <c r="A1035" s="1" t="s">
        <v>1974</v>
      </c>
      <c r="B1035" t="s">
        <v>1974</v>
      </c>
      <c r="C1035" s="1" t="s">
        <v>1975</v>
      </c>
      <c r="D1035">
        <v>1</v>
      </c>
      <c r="E1035">
        <v>1</v>
      </c>
      <c r="F1035" t="s">
        <v>37</v>
      </c>
      <c r="G1035" s="1" t="s">
        <v>1976</v>
      </c>
      <c r="H1035" t="s">
        <v>1978</v>
      </c>
      <c r="I1035">
        <v>1</v>
      </c>
      <c r="J1035" s="1" t="s">
        <v>37</v>
      </c>
      <c r="L1035" t="s">
        <v>2854</v>
      </c>
    </row>
    <row r="1036" spans="1:12" x14ac:dyDescent="0.25">
      <c r="A1036" s="1" t="s">
        <v>1978</v>
      </c>
      <c r="B1036" t="s">
        <v>1978</v>
      </c>
      <c r="C1036" s="1" t="s">
        <v>1975</v>
      </c>
      <c r="D1036">
        <v>1</v>
      </c>
      <c r="E1036">
        <v>1</v>
      </c>
      <c r="F1036" t="s">
        <v>37</v>
      </c>
      <c r="G1036" s="1" t="s">
        <v>1976</v>
      </c>
      <c r="H1036" t="s">
        <v>1978</v>
      </c>
      <c r="I1036">
        <v>1</v>
      </c>
      <c r="J1036" s="1" t="s">
        <v>37</v>
      </c>
      <c r="L1036" t="s">
        <v>4300</v>
      </c>
    </row>
    <row r="1037" spans="1:12" x14ac:dyDescent="0.25">
      <c r="A1037" s="1" t="s">
        <v>1980</v>
      </c>
      <c r="B1037" t="s">
        <v>1980</v>
      </c>
      <c r="C1037" s="1" t="s">
        <v>1981</v>
      </c>
      <c r="D1037">
        <v>1</v>
      </c>
      <c r="E1037">
        <v>1</v>
      </c>
      <c r="F1037" t="s">
        <v>37</v>
      </c>
      <c r="G1037" s="1" t="s">
        <v>36</v>
      </c>
      <c r="H1037" t="s">
        <v>1980</v>
      </c>
      <c r="I1037">
        <v>1</v>
      </c>
      <c r="J1037" s="1" t="s">
        <v>37</v>
      </c>
      <c r="L1037" t="s">
        <v>4301</v>
      </c>
    </row>
    <row r="1038" spans="1:12" x14ac:dyDescent="0.25">
      <c r="A1038" s="1" t="s">
        <v>1983</v>
      </c>
      <c r="B1038" t="s">
        <v>1983</v>
      </c>
      <c r="C1038" s="1" t="s">
        <v>1984</v>
      </c>
      <c r="D1038">
        <v>1</v>
      </c>
      <c r="E1038">
        <v>1</v>
      </c>
      <c r="F1038" t="s">
        <v>37</v>
      </c>
      <c r="G1038" s="1" t="s">
        <v>36</v>
      </c>
      <c r="I1038">
        <v>1</v>
      </c>
      <c r="J1038" s="1" t="s">
        <v>37</v>
      </c>
      <c r="L1038" t="s">
        <v>2861</v>
      </c>
    </row>
    <row r="1039" spans="1:12" x14ac:dyDescent="0.25">
      <c r="A1039" s="1" t="s">
        <v>1986</v>
      </c>
      <c r="B1039" t="s">
        <v>1986</v>
      </c>
      <c r="C1039" s="1" t="s">
        <v>1987</v>
      </c>
      <c r="D1039">
        <v>1</v>
      </c>
      <c r="E1039">
        <v>1</v>
      </c>
      <c r="F1039" t="s">
        <v>37</v>
      </c>
      <c r="G1039" s="1" t="s">
        <v>36</v>
      </c>
      <c r="H1039" t="s">
        <v>1986</v>
      </c>
      <c r="I1039">
        <v>1</v>
      </c>
      <c r="J1039" s="1" t="s">
        <v>37</v>
      </c>
      <c r="L1039" t="s">
        <v>2864</v>
      </c>
    </row>
    <row r="1040" spans="1:12" x14ac:dyDescent="0.25">
      <c r="A1040" s="1" t="s">
        <v>4841</v>
      </c>
      <c r="B1040" t="s">
        <v>4842</v>
      </c>
      <c r="C1040" s="1" t="s">
        <v>4843</v>
      </c>
      <c r="D1040">
        <v>1</v>
      </c>
      <c r="E1040">
        <v>1</v>
      </c>
      <c r="F1040" t="s">
        <v>37</v>
      </c>
      <c r="G1040" s="1" t="s">
        <v>474</v>
      </c>
      <c r="H1040" t="s">
        <v>4842</v>
      </c>
      <c r="I1040">
        <v>1</v>
      </c>
      <c r="J1040" s="1" t="s">
        <v>37</v>
      </c>
      <c r="L1040" t="s">
        <v>2867</v>
      </c>
    </row>
    <row r="1041" spans="1:12" x14ac:dyDescent="0.25">
      <c r="A1041" s="1" t="s">
        <v>4844</v>
      </c>
      <c r="B1041" t="s">
        <v>4845</v>
      </c>
      <c r="C1041" s="1" t="s">
        <v>4846</v>
      </c>
      <c r="D1041">
        <v>1</v>
      </c>
      <c r="E1041">
        <v>1</v>
      </c>
      <c r="F1041" t="s">
        <v>37</v>
      </c>
      <c r="G1041" s="1" t="s">
        <v>474</v>
      </c>
      <c r="H1041" t="s">
        <v>4845</v>
      </c>
      <c r="I1041">
        <v>1</v>
      </c>
      <c r="J1041" s="1" t="s">
        <v>37</v>
      </c>
      <c r="L1041" t="s">
        <v>2870</v>
      </c>
    </row>
    <row r="1042" spans="1:12" x14ac:dyDescent="0.25">
      <c r="A1042" s="1" t="s">
        <v>4847</v>
      </c>
      <c r="B1042" t="s">
        <v>4848</v>
      </c>
      <c r="C1042" s="1" t="s">
        <v>4849</v>
      </c>
      <c r="D1042">
        <v>1</v>
      </c>
      <c r="E1042">
        <v>1</v>
      </c>
      <c r="F1042" t="s">
        <v>37</v>
      </c>
      <c r="G1042" s="1" t="s">
        <v>474</v>
      </c>
      <c r="H1042" t="s">
        <v>4848</v>
      </c>
      <c r="I1042">
        <v>1</v>
      </c>
      <c r="J1042" s="1" t="s">
        <v>37</v>
      </c>
      <c r="L1042" t="s">
        <v>4898</v>
      </c>
    </row>
    <row r="1043" spans="1:12" x14ac:dyDescent="0.25">
      <c r="A1043" s="1" t="s">
        <v>4850</v>
      </c>
      <c r="B1043" t="s">
        <v>4851</v>
      </c>
      <c r="C1043" s="1" t="s">
        <v>4852</v>
      </c>
      <c r="D1043">
        <v>1</v>
      </c>
      <c r="E1043">
        <v>1</v>
      </c>
      <c r="F1043" t="s">
        <v>37</v>
      </c>
      <c r="G1043" s="1" t="s">
        <v>474</v>
      </c>
      <c r="H1043" t="s">
        <v>4851</v>
      </c>
      <c r="I1043">
        <v>1</v>
      </c>
      <c r="J1043" s="1" t="s">
        <v>37</v>
      </c>
      <c r="L1043" t="s">
        <v>4902</v>
      </c>
    </row>
    <row r="1044" spans="1:12" x14ac:dyDescent="0.25">
      <c r="A1044" s="1" t="s">
        <v>4853</v>
      </c>
      <c r="B1044" t="s">
        <v>4854</v>
      </c>
      <c r="C1044" s="1" t="s">
        <v>4855</v>
      </c>
      <c r="D1044">
        <v>1</v>
      </c>
      <c r="E1044">
        <v>1</v>
      </c>
      <c r="F1044" t="s">
        <v>37</v>
      </c>
      <c r="G1044" s="1" t="s">
        <v>474</v>
      </c>
      <c r="H1044" t="s">
        <v>4854</v>
      </c>
      <c r="I1044">
        <v>1</v>
      </c>
      <c r="J1044" s="1" t="s">
        <v>37</v>
      </c>
      <c r="L1044" t="s">
        <v>4282</v>
      </c>
    </row>
    <row r="1045" spans="1:12" x14ac:dyDescent="0.25">
      <c r="A1045" s="1" t="s">
        <v>4856</v>
      </c>
      <c r="B1045" t="s">
        <v>4857</v>
      </c>
      <c r="C1045" s="1" t="s">
        <v>4858</v>
      </c>
      <c r="D1045">
        <v>1</v>
      </c>
      <c r="E1045">
        <v>1</v>
      </c>
      <c r="F1045" t="s">
        <v>37</v>
      </c>
      <c r="G1045" s="1" t="s">
        <v>474</v>
      </c>
      <c r="H1045" t="s">
        <v>4857</v>
      </c>
      <c r="I1045">
        <v>1</v>
      </c>
      <c r="J1045" s="1" t="s">
        <v>37</v>
      </c>
      <c r="L1045" t="s">
        <v>2878</v>
      </c>
    </row>
    <row r="1046" spans="1:12" x14ac:dyDescent="0.25">
      <c r="A1046" s="1" t="s">
        <v>4859</v>
      </c>
      <c r="B1046" t="s">
        <v>4860</v>
      </c>
      <c r="C1046" s="1" t="s">
        <v>4861</v>
      </c>
      <c r="D1046">
        <v>1</v>
      </c>
      <c r="E1046">
        <v>1</v>
      </c>
      <c r="F1046" t="s">
        <v>37</v>
      </c>
      <c r="G1046" s="1" t="s">
        <v>474</v>
      </c>
      <c r="H1046" t="s">
        <v>4860</v>
      </c>
      <c r="I1046">
        <v>1</v>
      </c>
      <c r="J1046" s="1" t="s">
        <v>37</v>
      </c>
      <c r="L1046" t="s">
        <v>2881</v>
      </c>
    </row>
    <row r="1047" spans="1:12" x14ac:dyDescent="0.25">
      <c r="A1047" s="1" t="s">
        <v>4862</v>
      </c>
      <c r="B1047" t="s">
        <v>4863</v>
      </c>
      <c r="C1047" s="1" t="s">
        <v>4864</v>
      </c>
      <c r="D1047">
        <v>1</v>
      </c>
      <c r="E1047">
        <v>1</v>
      </c>
      <c r="F1047" t="s">
        <v>37</v>
      </c>
      <c r="G1047" s="1" t="s">
        <v>474</v>
      </c>
      <c r="H1047" t="s">
        <v>4863</v>
      </c>
      <c r="I1047">
        <v>1</v>
      </c>
      <c r="J1047" s="1" t="s">
        <v>37</v>
      </c>
      <c r="L1047" t="s">
        <v>2884</v>
      </c>
    </row>
    <row r="1048" spans="1:12" x14ac:dyDescent="0.25">
      <c r="A1048" s="1" t="s">
        <v>4865</v>
      </c>
      <c r="B1048" t="s">
        <v>4866</v>
      </c>
      <c r="C1048" s="1" t="s">
        <v>4867</v>
      </c>
      <c r="D1048">
        <v>1</v>
      </c>
      <c r="E1048">
        <v>1</v>
      </c>
      <c r="F1048" t="s">
        <v>37</v>
      </c>
      <c r="G1048" s="1" t="s">
        <v>474</v>
      </c>
      <c r="H1048" t="s">
        <v>4866</v>
      </c>
      <c r="I1048">
        <v>1</v>
      </c>
      <c r="J1048" s="1" t="s">
        <v>37</v>
      </c>
      <c r="L1048" t="s">
        <v>2887</v>
      </c>
    </row>
    <row r="1049" spans="1:12" x14ac:dyDescent="0.25">
      <c r="A1049" s="1" t="s">
        <v>4868</v>
      </c>
      <c r="B1049" t="s">
        <v>4869</v>
      </c>
      <c r="C1049" s="1" t="s">
        <v>4870</v>
      </c>
      <c r="D1049">
        <v>1</v>
      </c>
      <c r="E1049">
        <v>1</v>
      </c>
      <c r="F1049" t="s">
        <v>37</v>
      </c>
      <c r="G1049" s="1" t="s">
        <v>474</v>
      </c>
      <c r="H1049" t="s">
        <v>4869</v>
      </c>
      <c r="I1049">
        <v>1</v>
      </c>
      <c r="J1049" s="1" t="s">
        <v>37</v>
      </c>
      <c r="L1049" t="s">
        <v>4283</v>
      </c>
    </row>
    <row r="1050" spans="1:12" x14ac:dyDescent="0.25">
      <c r="A1050" s="1" t="s">
        <v>4871</v>
      </c>
      <c r="B1050" t="s">
        <v>4872</v>
      </c>
      <c r="C1050" s="1" t="s">
        <v>4873</v>
      </c>
      <c r="D1050">
        <v>1</v>
      </c>
      <c r="E1050">
        <v>1</v>
      </c>
      <c r="F1050" t="s">
        <v>37</v>
      </c>
      <c r="G1050" s="1" t="s">
        <v>474</v>
      </c>
      <c r="H1050" t="s">
        <v>4872</v>
      </c>
      <c r="I1050">
        <v>1</v>
      </c>
      <c r="J1050" s="1" t="s">
        <v>37</v>
      </c>
      <c r="L1050" t="s">
        <v>4086</v>
      </c>
    </row>
    <row r="1051" spans="1:12" x14ac:dyDescent="0.25">
      <c r="A1051" s="1" t="s">
        <v>4874</v>
      </c>
      <c r="B1051" t="s">
        <v>4875</v>
      </c>
      <c r="C1051" s="1" t="s">
        <v>4876</v>
      </c>
      <c r="D1051">
        <v>1</v>
      </c>
      <c r="E1051">
        <v>1</v>
      </c>
      <c r="F1051" t="s">
        <v>37</v>
      </c>
      <c r="G1051" s="1" t="s">
        <v>474</v>
      </c>
      <c r="H1051" t="s">
        <v>4875</v>
      </c>
      <c r="I1051">
        <v>1</v>
      </c>
      <c r="J1051" s="1" t="s">
        <v>37</v>
      </c>
      <c r="L1051" t="s">
        <v>2892</v>
      </c>
    </row>
    <row r="1052" spans="1:12" x14ac:dyDescent="0.25">
      <c r="A1052" s="1" t="s">
        <v>4877</v>
      </c>
      <c r="B1052" t="s">
        <v>4878</v>
      </c>
      <c r="C1052" s="1" t="s">
        <v>4879</v>
      </c>
      <c r="D1052">
        <v>1</v>
      </c>
      <c r="E1052">
        <v>1</v>
      </c>
      <c r="F1052" t="s">
        <v>37</v>
      </c>
      <c r="G1052" s="1" t="s">
        <v>474</v>
      </c>
      <c r="H1052" t="s">
        <v>4878</v>
      </c>
      <c r="I1052">
        <v>1</v>
      </c>
      <c r="J1052" s="1" t="s">
        <v>37</v>
      </c>
      <c r="L1052" t="s">
        <v>2894</v>
      </c>
    </row>
    <row r="1053" spans="1:12" x14ac:dyDescent="0.25">
      <c r="A1053" s="1" t="s">
        <v>4880</v>
      </c>
      <c r="B1053" t="s">
        <v>4881</v>
      </c>
      <c r="C1053" s="1" t="s">
        <v>4882</v>
      </c>
      <c r="D1053">
        <v>1</v>
      </c>
      <c r="E1053">
        <v>1</v>
      </c>
      <c r="F1053" t="s">
        <v>37</v>
      </c>
      <c r="G1053" s="1" t="s">
        <v>474</v>
      </c>
      <c r="H1053" t="s">
        <v>4881</v>
      </c>
      <c r="I1053">
        <v>1</v>
      </c>
      <c r="J1053" s="1" t="s">
        <v>37</v>
      </c>
      <c r="L1053" t="s">
        <v>2897</v>
      </c>
    </row>
    <row r="1054" spans="1:12" x14ac:dyDescent="0.25">
      <c r="A1054" s="1" t="s">
        <v>4883</v>
      </c>
      <c r="B1054" t="s">
        <v>4884</v>
      </c>
      <c r="C1054" s="1" t="s">
        <v>4885</v>
      </c>
      <c r="D1054">
        <v>1</v>
      </c>
      <c r="E1054">
        <v>1</v>
      </c>
      <c r="F1054" t="s">
        <v>37</v>
      </c>
      <c r="G1054" s="1" t="s">
        <v>474</v>
      </c>
      <c r="H1054" t="s">
        <v>4884</v>
      </c>
      <c r="I1054">
        <v>1</v>
      </c>
      <c r="J1054" s="1" t="s">
        <v>37</v>
      </c>
      <c r="L1054" t="s">
        <v>2900</v>
      </c>
    </row>
    <row r="1055" spans="1:12" x14ac:dyDescent="0.25">
      <c r="A1055" s="1" t="s">
        <v>4886</v>
      </c>
      <c r="B1055" t="s">
        <v>4887</v>
      </c>
      <c r="C1055" s="1" t="s">
        <v>4888</v>
      </c>
      <c r="D1055">
        <v>1</v>
      </c>
      <c r="E1055">
        <v>1</v>
      </c>
      <c r="F1055" t="s">
        <v>37</v>
      </c>
      <c r="G1055" s="1" t="s">
        <v>474</v>
      </c>
      <c r="H1055" t="s">
        <v>4887</v>
      </c>
      <c r="I1055">
        <v>1</v>
      </c>
      <c r="J1055" s="1" t="s">
        <v>37</v>
      </c>
      <c r="L1055" t="s">
        <v>2903</v>
      </c>
    </row>
    <row r="1056" spans="1:12" x14ac:dyDescent="0.25">
      <c r="A1056" s="1" t="s">
        <v>4889</v>
      </c>
      <c r="B1056" t="s">
        <v>4890</v>
      </c>
      <c r="C1056" s="1" t="s">
        <v>4891</v>
      </c>
      <c r="D1056">
        <v>1</v>
      </c>
      <c r="E1056">
        <v>1</v>
      </c>
      <c r="F1056" t="s">
        <v>37</v>
      </c>
      <c r="G1056" s="1" t="s">
        <v>474</v>
      </c>
      <c r="H1056" t="s">
        <v>4890</v>
      </c>
      <c r="I1056">
        <v>1</v>
      </c>
      <c r="J1056" s="1" t="s">
        <v>37</v>
      </c>
      <c r="L1056" t="s">
        <v>2906</v>
      </c>
    </row>
    <row r="1057" spans="1:12" x14ac:dyDescent="0.25">
      <c r="A1057" s="1" t="s">
        <v>4892</v>
      </c>
      <c r="B1057" t="s">
        <v>4893</v>
      </c>
      <c r="C1057" s="1" t="s">
        <v>4894</v>
      </c>
      <c r="D1057">
        <v>1</v>
      </c>
      <c r="E1057">
        <v>1</v>
      </c>
      <c r="F1057" t="s">
        <v>37</v>
      </c>
      <c r="G1057" s="1" t="s">
        <v>474</v>
      </c>
      <c r="H1057" t="s">
        <v>4893</v>
      </c>
      <c r="I1057">
        <v>1</v>
      </c>
      <c r="J1057" s="1" t="s">
        <v>37</v>
      </c>
      <c r="L1057" t="s">
        <v>2909</v>
      </c>
    </row>
    <row r="1058" spans="1:12" x14ac:dyDescent="0.25">
      <c r="A1058" s="1" t="s">
        <v>4895</v>
      </c>
      <c r="B1058" t="s">
        <v>4896</v>
      </c>
      <c r="C1058" s="1" t="s">
        <v>4897</v>
      </c>
      <c r="D1058">
        <v>1</v>
      </c>
      <c r="E1058">
        <v>1</v>
      </c>
      <c r="F1058" t="s">
        <v>37</v>
      </c>
      <c r="G1058" s="1" t="s">
        <v>474</v>
      </c>
      <c r="H1058" t="s">
        <v>4896</v>
      </c>
      <c r="I1058">
        <v>1</v>
      </c>
      <c r="J1058" s="1" t="s">
        <v>37</v>
      </c>
      <c r="L1058" t="s">
        <v>4284</v>
      </c>
    </row>
    <row r="1059" spans="1:12" x14ac:dyDescent="0.25">
      <c r="A1059" s="1" t="s">
        <v>4899</v>
      </c>
      <c r="B1059" t="s">
        <v>4900</v>
      </c>
      <c r="C1059" s="1" t="s">
        <v>4901</v>
      </c>
      <c r="D1059">
        <v>1</v>
      </c>
      <c r="E1059">
        <v>1</v>
      </c>
      <c r="F1059" t="s">
        <v>37</v>
      </c>
      <c r="G1059" s="1" t="s">
        <v>474</v>
      </c>
      <c r="H1059" t="s">
        <v>4900</v>
      </c>
      <c r="I1059">
        <v>1</v>
      </c>
      <c r="J1059" s="1" t="s">
        <v>37</v>
      </c>
      <c r="L1059" t="s">
        <v>2913</v>
      </c>
    </row>
    <row r="1060" spans="1:12" x14ac:dyDescent="0.25">
      <c r="A1060" s="1" t="s">
        <v>4903</v>
      </c>
      <c r="B1060" t="s">
        <v>4904</v>
      </c>
      <c r="C1060" s="1" t="s">
        <v>4905</v>
      </c>
      <c r="D1060">
        <v>1</v>
      </c>
      <c r="E1060">
        <v>1</v>
      </c>
      <c r="F1060" t="s">
        <v>37</v>
      </c>
      <c r="G1060" s="1" t="s">
        <v>474</v>
      </c>
      <c r="H1060" t="s">
        <v>4904</v>
      </c>
      <c r="I1060">
        <v>1</v>
      </c>
      <c r="J1060" s="1" t="s">
        <v>37</v>
      </c>
      <c r="L1060" t="s">
        <v>2917</v>
      </c>
    </row>
    <row r="1061" spans="1:12" x14ac:dyDescent="0.25">
      <c r="A1061" s="1" t="s">
        <v>4906</v>
      </c>
      <c r="B1061" t="s">
        <v>4907</v>
      </c>
      <c r="C1061" s="1" t="s">
        <v>4908</v>
      </c>
      <c r="D1061">
        <v>1</v>
      </c>
      <c r="E1061">
        <v>1</v>
      </c>
      <c r="F1061" t="s">
        <v>37</v>
      </c>
      <c r="G1061" s="1" t="s">
        <v>474</v>
      </c>
      <c r="H1061" t="s">
        <v>4907</v>
      </c>
      <c r="I1061">
        <v>1</v>
      </c>
      <c r="J1061" s="1" t="s">
        <v>37</v>
      </c>
      <c r="L1061" t="s">
        <v>2920</v>
      </c>
    </row>
    <row r="1062" spans="1:12" x14ac:dyDescent="0.25">
      <c r="A1062" s="1" t="s">
        <v>4909</v>
      </c>
      <c r="B1062" t="s">
        <v>4910</v>
      </c>
      <c r="C1062" s="1" t="s">
        <v>4911</v>
      </c>
      <c r="D1062">
        <v>1</v>
      </c>
      <c r="E1062">
        <v>1</v>
      </c>
      <c r="F1062" t="s">
        <v>37</v>
      </c>
      <c r="G1062" s="1" t="s">
        <v>474</v>
      </c>
      <c r="H1062" t="s">
        <v>4910</v>
      </c>
      <c r="I1062">
        <v>1</v>
      </c>
      <c r="J1062" s="1" t="s">
        <v>37</v>
      </c>
      <c r="L1062" t="s">
        <v>2924</v>
      </c>
    </row>
    <row r="1063" spans="1:12" x14ac:dyDescent="0.25">
      <c r="A1063" s="1" t="s">
        <v>4912</v>
      </c>
      <c r="B1063" t="s">
        <v>4913</v>
      </c>
      <c r="C1063" s="1" t="s">
        <v>4914</v>
      </c>
      <c r="D1063">
        <v>1</v>
      </c>
      <c r="E1063">
        <v>1</v>
      </c>
      <c r="F1063" t="s">
        <v>37</v>
      </c>
      <c r="G1063" s="1" t="s">
        <v>474</v>
      </c>
      <c r="H1063" t="s">
        <v>4913</v>
      </c>
      <c r="I1063">
        <v>1</v>
      </c>
      <c r="J1063" s="1" t="s">
        <v>37</v>
      </c>
      <c r="L1063" t="s">
        <v>2927</v>
      </c>
    </row>
    <row r="1064" spans="1:12" x14ac:dyDescent="0.25">
      <c r="A1064" s="1" t="s">
        <v>4915</v>
      </c>
      <c r="B1064" t="s">
        <v>4916</v>
      </c>
      <c r="C1064" s="1" t="s">
        <v>4917</v>
      </c>
      <c r="D1064">
        <v>1</v>
      </c>
      <c r="E1064">
        <v>1</v>
      </c>
      <c r="F1064" t="s">
        <v>37</v>
      </c>
      <c r="G1064" s="1" t="s">
        <v>474</v>
      </c>
      <c r="H1064" t="s">
        <v>4916</v>
      </c>
      <c r="I1064">
        <v>1</v>
      </c>
      <c r="J1064" s="1" t="s">
        <v>37</v>
      </c>
      <c r="L1064" t="s">
        <v>2931</v>
      </c>
    </row>
    <row r="1065" spans="1:12" x14ac:dyDescent="0.25">
      <c r="A1065" s="1" t="s">
        <v>4918</v>
      </c>
      <c r="B1065" t="s">
        <v>4919</v>
      </c>
      <c r="C1065" s="1" t="s">
        <v>4920</v>
      </c>
      <c r="D1065">
        <v>1</v>
      </c>
      <c r="E1065">
        <v>1</v>
      </c>
      <c r="F1065" t="s">
        <v>37</v>
      </c>
      <c r="G1065" s="1" t="s">
        <v>474</v>
      </c>
      <c r="H1065" t="s">
        <v>4919</v>
      </c>
      <c r="I1065">
        <v>1</v>
      </c>
      <c r="J1065" s="1" t="s">
        <v>37</v>
      </c>
      <c r="L1065" t="s">
        <v>2934</v>
      </c>
    </row>
    <row r="1066" spans="1:12" x14ac:dyDescent="0.25">
      <c r="A1066" s="1" t="s">
        <v>4921</v>
      </c>
      <c r="B1066" t="s">
        <v>4922</v>
      </c>
      <c r="C1066" s="1" t="s">
        <v>4923</v>
      </c>
      <c r="D1066">
        <v>1</v>
      </c>
      <c r="E1066">
        <v>1</v>
      </c>
      <c r="F1066" t="s">
        <v>37</v>
      </c>
      <c r="G1066" s="1" t="s">
        <v>474</v>
      </c>
      <c r="H1066" t="s">
        <v>4922</v>
      </c>
      <c r="I1066">
        <v>1</v>
      </c>
      <c r="J1066" s="1" t="s">
        <v>37</v>
      </c>
      <c r="L1066" t="s">
        <v>2937</v>
      </c>
    </row>
    <row r="1067" spans="1:12" x14ac:dyDescent="0.25">
      <c r="A1067" s="1" t="s">
        <v>4924</v>
      </c>
      <c r="B1067" t="s">
        <v>4925</v>
      </c>
      <c r="C1067" s="1" t="s">
        <v>4926</v>
      </c>
      <c r="D1067">
        <v>1</v>
      </c>
      <c r="E1067">
        <v>1</v>
      </c>
      <c r="F1067" t="s">
        <v>37</v>
      </c>
      <c r="G1067" s="1" t="s">
        <v>474</v>
      </c>
      <c r="H1067" t="s">
        <v>4925</v>
      </c>
      <c r="I1067">
        <v>1</v>
      </c>
      <c r="J1067" s="1" t="s">
        <v>37</v>
      </c>
      <c r="L1067" t="s">
        <v>2940</v>
      </c>
    </row>
    <row r="1068" spans="1:12" x14ac:dyDescent="0.25">
      <c r="A1068" s="1" t="s">
        <v>4927</v>
      </c>
      <c r="B1068" t="s">
        <v>4928</v>
      </c>
      <c r="C1068" s="1" t="s">
        <v>4929</v>
      </c>
      <c r="D1068">
        <v>1</v>
      </c>
      <c r="E1068">
        <v>1</v>
      </c>
      <c r="F1068" t="s">
        <v>37</v>
      </c>
      <c r="G1068" s="1" t="s">
        <v>474</v>
      </c>
      <c r="H1068" t="s">
        <v>4928</v>
      </c>
      <c r="I1068">
        <v>1</v>
      </c>
      <c r="J1068" s="1" t="s">
        <v>37</v>
      </c>
      <c r="L1068" t="s">
        <v>2943</v>
      </c>
    </row>
    <row r="1069" spans="1:12" x14ac:dyDescent="0.25">
      <c r="A1069" s="1" t="s">
        <v>4930</v>
      </c>
      <c r="B1069" t="s">
        <v>4931</v>
      </c>
      <c r="C1069" s="1" t="s">
        <v>4932</v>
      </c>
      <c r="D1069">
        <v>1</v>
      </c>
      <c r="E1069">
        <v>1</v>
      </c>
      <c r="F1069" t="s">
        <v>37</v>
      </c>
      <c r="G1069" s="1" t="s">
        <v>474</v>
      </c>
      <c r="H1069" t="s">
        <v>4931</v>
      </c>
      <c r="I1069">
        <v>1</v>
      </c>
      <c r="J1069" s="1" t="s">
        <v>37</v>
      </c>
      <c r="L1069" t="s">
        <v>2946</v>
      </c>
    </row>
    <row r="1070" spans="1:12" x14ac:dyDescent="0.25">
      <c r="A1070" s="1" t="s">
        <v>4933</v>
      </c>
      <c r="B1070" t="s">
        <v>4934</v>
      </c>
      <c r="C1070" s="1" t="s">
        <v>4935</v>
      </c>
      <c r="D1070">
        <v>1</v>
      </c>
      <c r="E1070">
        <v>1</v>
      </c>
      <c r="F1070" t="s">
        <v>37</v>
      </c>
      <c r="G1070" s="1" t="s">
        <v>474</v>
      </c>
      <c r="H1070" t="s">
        <v>4934</v>
      </c>
      <c r="I1070">
        <v>1</v>
      </c>
      <c r="J1070" s="1" t="s">
        <v>37</v>
      </c>
      <c r="L1070" t="s">
        <v>2949</v>
      </c>
    </row>
    <row r="1071" spans="1:12" x14ac:dyDescent="0.25">
      <c r="A1071" s="1" t="s">
        <v>4936</v>
      </c>
      <c r="B1071" t="s">
        <v>4937</v>
      </c>
      <c r="C1071" s="1" t="s">
        <v>4938</v>
      </c>
      <c r="D1071">
        <v>1</v>
      </c>
      <c r="E1071">
        <v>1</v>
      </c>
      <c r="F1071" t="s">
        <v>37</v>
      </c>
      <c r="G1071" s="1" t="s">
        <v>474</v>
      </c>
      <c r="H1071" t="s">
        <v>4937</v>
      </c>
      <c r="I1071">
        <v>1</v>
      </c>
      <c r="J1071" s="1" t="s">
        <v>37</v>
      </c>
      <c r="L1071" t="s">
        <v>2952</v>
      </c>
    </row>
    <row r="1072" spans="1:12" x14ac:dyDescent="0.25">
      <c r="A1072" s="1" t="s">
        <v>4939</v>
      </c>
      <c r="B1072" t="s">
        <v>4940</v>
      </c>
      <c r="C1072" s="1" t="s">
        <v>4941</v>
      </c>
      <c r="D1072">
        <v>1</v>
      </c>
      <c r="E1072">
        <v>1</v>
      </c>
      <c r="F1072" t="s">
        <v>37</v>
      </c>
      <c r="G1072" s="1" t="s">
        <v>474</v>
      </c>
      <c r="H1072" t="s">
        <v>4940</v>
      </c>
      <c r="I1072">
        <v>1</v>
      </c>
      <c r="J1072" s="1" t="s">
        <v>37</v>
      </c>
      <c r="L1072" t="s">
        <v>2955</v>
      </c>
    </row>
    <row r="1073" spans="1:12" x14ac:dyDescent="0.25">
      <c r="A1073" s="1" t="s">
        <v>4942</v>
      </c>
      <c r="B1073" t="s">
        <v>4943</v>
      </c>
      <c r="C1073" s="1" t="s">
        <v>4944</v>
      </c>
      <c r="D1073">
        <v>1</v>
      </c>
      <c r="E1073">
        <v>1</v>
      </c>
      <c r="F1073" t="s">
        <v>37</v>
      </c>
      <c r="G1073" s="1" t="s">
        <v>474</v>
      </c>
      <c r="H1073" t="s">
        <v>4943</v>
      </c>
      <c r="I1073">
        <v>1</v>
      </c>
      <c r="J1073" s="1" t="s">
        <v>37</v>
      </c>
      <c r="L1073" t="s">
        <v>2958</v>
      </c>
    </row>
    <row r="1074" spans="1:12" x14ac:dyDescent="0.25">
      <c r="A1074" s="1" t="s">
        <v>4945</v>
      </c>
      <c r="B1074" t="s">
        <v>4946</v>
      </c>
      <c r="C1074" s="1" t="s">
        <v>4947</v>
      </c>
      <c r="D1074">
        <v>1</v>
      </c>
      <c r="E1074">
        <v>1</v>
      </c>
      <c r="F1074" t="s">
        <v>37</v>
      </c>
      <c r="G1074" s="1" t="s">
        <v>474</v>
      </c>
      <c r="H1074" t="s">
        <v>4946</v>
      </c>
      <c r="I1074">
        <v>1</v>
      </c>
      <c r="J1074" s="1" t="s">
        <v>37</v>
      </c>
      <c r="L1074" t="s">
        <v>2962</v>
      </c>
    </row>
    <row r="1075" spans="1:12" x14ac:dyDescent="0.25">
      <c r="A1075" s="1" t="s">
        <v>4948</v>
      </c>
      <c r="B1075" t="s">
        <v>4949</v>
      </c>
      <c r="C1075" s="1" t="s">
        <v>4950</v>
      </c>
      <c r="D1075">
        <v>1</v>
      </c>
      <c r="E1075">
        <v>1</v>
      </c>
      <c r="F1075" t="s">
        <v>37</v>
      </c>
      <c r="G1075" s="1" t="s">
        <v>474</v>
      </c>
      <c r="H1075" t="s">
        <v>4949</v>
      </c>
      <c r="I1075">
        <v>1</v>
      </c>
      <c r="J1075" s="1" t="s">
        <v>37</v>
      </c>
      <c r="L1075" t="s">
        <v>2965</v>
      </c>
    </row>
    <row r="1076" spans="1:12" x14ac:dyDescent="0.25">
      <c r="A1076" s="1" t="s">
        <v>4951</v>
      </c>
      <c r="B1076" t="s">
        <v>4952</v>
      </c>
      <c r="C1076" s="1" t="s">
        <v>4953</v>
      </c>
      <c r="D1076">
        <v>1</v>
      </c>
      <c r="E1076">
        <v>1</v>
      </c>
      <c r="F1076" t="s">
        <v>37</v>
      </c>
      <c r="G1076" s="1" t="s">
        <v>474</v>
      </c>
      <c r="H1076" t="s">
        <v>4952</v>
      </c>
      <c r="I1076">
        <v>1</v>
      </c>
      <c r="J1076" s="1" t="s">
        <v>37</v>
      </c>
      <c r="L1076" t="s">
        <v>2968</v>
      </c>
    </row>
    <row r="1077" spans="1:12" x14ac:dyDescent="0.25">
      <c r="A1077" s="1" t="s">
        <v>4954</v>
      </c>
      <c r="B1077" t="s">
        <v>4955</v>
      </c>
      <c r="C1077" s="1" t="s">
        <v>4956</v>
      </c>
      <c r="D1077">
        <v>1</v>
      </c>
      <c r="E1077">
        <v>1</v>
      </c>
      <c r="F1077" t="s">
        <v>37</v>
      </c>
      <c r="G1077" s="1" t="s">
        <v>474</v>
      </c>
      <c r="H1077" t="s">
        <v>4955</v>
      </c>
      <c r="I1077">
        <v>1</v>
      </c>
      <c r="J1077" s="1" t="s">
        <v>37</v>
      </c>
      <c r="L1077" t="s">
        <v>4302</v>
      </c>
    </row>
    <row r="1078" spans="1:12" x14ac:dyDescent="0.25">
      <c r="A1078" s="1" t="s">
        <v>4957</v>
      </c>
      <c r="B1078" t="s">
        <v>4958</v>
      </c>
      <c r="C1078" s="1" t="s">
        <v>4959</v>
      </c>
      <c r="D1078">
        <v>1</v>
      </c>
      <c r="E1078">
        <v>1</v>
      </c>
      <c r="F1078" t="s">
        <v>37</v>
      </c>
      <c r="G1078" s="1" t="s">
        <v>474</v>
      </c>
      <c r="H1078" t="s">
        <v>4958</v>
      </c>
      <c r="I1078">
        <v>1</v>
      </c>
      <c r="J1078" s="1" t="s">
        <v>37</v>
      </c>
      <c r="L1078" t="s">
        <v>2971</v>
      </c>
    </row>
    <row r="1079" spans="1:12" x14ac:dyDescent="0.25">
      <c r="A1079" s="1" t="s">
        <v>4960</v>
      </c>
      <c r="B1079" t="s">
        <v>4961</v>
      </c>
      <c r="C1079" s="1" t="s">
        <v>4962</v>
      </c>
      <c r="D1079">
        <v>1</v>
      </c>
      <c r="E1079">
        <v>1</v>
      </c>
      <c r="F1079" t="s">
        <v>37</v>
      </c>
      <c r="G1079" s="1" t="s">
        <v>474</v>
      </c>
      <c r="H1079" t="s">
        <v>4961</v>
      </c>
      <c r="I1079">
        <v>1</v>
      </c>
      <c r="J1079" s="1" t="s">
        <v>37</v>
      </c>
      <c r="L1079" t="s">
        <v>2974</v>
      </c>
    </row>
    <row r="1080" spans="1:12" x14ac:dyDescent="0.25">
      <c r="A1080" s="1" t="s">
        <v>4963</v>
      </c>
      <c r="B1080" t="s">
        <v>4964</v>
      </c>
      <c r="C1080" s="1" t="s">
        <v>4965</v>
      </c>
      <c r="D1080">
        <v>1</v>
      </c>
      <c r="E1080">
        <v>1</v>
      </c>
      <c r="F1080" t="s">
        <v>37</v>
      </c>
      <c r="G1080" s="1" t="s">
        <v>474</v>
      </c>
      <c r="H1080" t="s">
        <v>4964</v>
      </c>
      <c r="I1080">
        <v>1</v>
      </c>
      <c r="J1080" s="1" t="s">
        <v>37</v>
      </c>
      <c r="L1080" t="s">
        <v>2977</v>
      </c>
    </row>
    <row r="1081" spans="1:12" x14ac:dyDescent="0.25">
      <c r="A1081" s="1" t="s">
        <v>4966</v>
      </c>
      <c r="B1081" t="s">
        <v>4967</v>
      </c>
      <c r="C1081" s="1" t="s">
        <v>4968</v>
      </c>
      <c r="D1081">
        <v>1</v>
      </c>
      <c r="E1081">
        <v>1</v>
      </c>
      <c r="F1081" t="s">
        <v>37</v>
      </c>
      <c r="G1081" s="1" t="s">
        <v>474</v>
      </c>
      <c r="H1081" t="s">
        <v>4967</v>
      </c>
      <c r="I1081">
        <v>1</v>
      </c>
      <c r="J1081" s="1" t="s">
        <v>37</v>
      </c>
      <c r="L1081" t="s">
        <v>2980</v>
      </c>
    </row>
    <row r="1082" spans="1:12" x14ac:dyDescent="0.25">
      <c r="A1082" s="1" t="s">
        <v>4969</v>
      </c>
      <c r="B1082" t="s">
        <v>4970</v>
      </c>
      <c r="C1082" s="1" t="s">
        <v>4971</v>
      </c>
      <c r="D1082">
        <v>1</v>
      </c>
      <c r="E1082">
        <v>1</v>
      </c>
      <c r="F1082" t="s">
        <v>37</v>
      </c>
      <c r="G1082" s="1" t="s">
        <v>474</v>
      </c>
      <c r="H1082" t="s">
        <v>4970</v>
      </c>
      <c r="I1082">
        <v>1</v>
      </c>
      <c r="J1082" s="1" t="s">
        <v>37</v>
      </c>
      <c r="L1082" t="s">
        <v>2983</v>
      </c>
    </row>
    <row r="1083" spans="1:12" x14ac:dyDescent="0.25">
      <c r="A1083" s="1" t="s">
        <v>4972</v>
      </c>
      <c r="B1083" t="s">
        <v>4973</v>
      </c>
      <c r="C1083" s="1" t="s">
        <v>4974</v>
      </c>
      <c r="D1083">
        <v>1</v>
      </c>
      <c r="E1083">
        <v>1</v>
      </c>
      <c r="F1083" t="s">
        <v>37</v>
      </c>
      <c r="G1083" s="1" t="s">
        <v>474</v>
      </c>
      <c r="H1083" t="s">
        <v>4973</v>
      </c>
      <c r="I1083">
        <v>1</v>
      </c>
      <c r="J1083" s="1" t="s">
        <v>37</v>
      </c>
      <c r="L1083" t="s">
        <v>2986</v>
      </c>
    </row>
    <row r="1084" spans="1:12" x14ac:dyDescent="0.25">
      <c r="A1084" s="1" t="s">
        <v>4975</v>
      </c>
      <c r="B1084" t="s">
        <v>4976</v>
      </c>
      <c r="C1084" s="1" t="s">
        <v>4977</v>
      </c>
      <c r="D1084">
        <v>1</v>
      </c>
      <c r="E1084">
        <v>1</v>
      </c>
      <c r="F1084" t="s">
        <v>37</v>
      </c>
      <c r="G1084" s="1" t="s">
        <v>474</v>
      </c>
      <c r="H1084" t="s">
        <v>4976</v>
      </c>
      <c r="I1084">
        <v>1</v>
      </c>
      <c r="J1084" s="1" t="s">
        <v>37</v>
      </c>
      <c r="L1084" t="s">
        <v>4303</v>
      </c>
    </row>
    <row r="1085" spans="1:12" x14ac:dyDescent="0.25">
      <c r="A1085" s="1" t="s">
        <v>4978</v>
      </c>
      <c r="B1085" t="s">
        <v>4979</v>
      </c>
      <c r="C1085" s="1" t="s">
        <v>4980</v>
      </c>
      <c r="D1085">
        <v>1</v>
      </c>
      <c r="E1085">
        <v>1</v>
      </c>
      <c r="F1085" t="s">
        <v>37</v>
      </c>
      <c r="G1085" s="1" t="s">
        <v>474</v>
      </c>
      <c r="H1085" t="s">
        <v>4979</v>
      </c>
      <c r="I1085">
        <v>1</v>
      </c>
      <c r="J1085" s="1" t="s">
        <v>37</v>
      </c>
      <c r="L1085" t="s">
        <v>2991</v>
      </c>
    </row>
    <row r="1086" spans="1:12" x14ac:dyDescent="0.25">
      <c r="A1086" s="1" t="s">
        <v>4981</v>
      </c>
      <c r="B1086" t="s">
        <v>4982</v>
      </c>
      <c r="C1086" s="1" t="s">
        <v>4983</v>
      </c>
      <c r="D1086">
        <v>1</v>
      </c>
      <c r="E1086">
        <v>1</v>
      </c>
      <c r="F1086" t="s">
        <v>37</v>
      </c>
      <c r="G1086" s="1" t="s">
        <v>474</v>
      </c>
      <c r="H1086" t="s">
        <v>4982</v>
      </c>
      <c r="I1086">
        <v>1</v>
      </c>
      <c r="J1086" s="1" t="s">
        <v>37</v>
      </c>
      <c r="L1086" t="s">
        <v>2994</v>
      </c>
    </row>
    <row r="1087" spans="1:12" x14ac:dyDescent="0.25">
      <c r="A1087" s="1" t="s">
        <v>4984</v>
      </c>
      <c r="B1087" t="s">
        <v>4985</v>
      </c>
      <c r="C1087" s="1" t="s">
        <v>4986</v>
      </c>
      <c r="D1087">
        <v>1</v>
      </c>
      <c r="E1087">
        <v>1</v>
      </c>
      <c r="F1087" t="s">
        <v>37</v>
      </c>
      <c r="G1087" s="1" t="s">
        <v>474</v>
      </c>
      <c r="H1087" t="s">
        <v>4985</v>
      </c>
      <c r="I1087">
        <v>1</v>
      </c>
      <c r="J1087" s="1" t="s">
        <v>37</v>
      </c>
      <c r="L1087" t="s">
        <v>4304</v>
      </c>
    </row>
    <row r="1088" spans="1:12" x14ac:dyDescent="0.25">
      <c r="A1088" s="1" t="s">
        <v>4987</v>
      </c>
      <c r="B1088" t="s">
        <v>4988</v>
      </c>
      <c r="C1088" s="1" t="s">
        <v>4989</v>
      </c>
      <c r="D1088">
        <v>1</v>
      </c>
      <c r="E1088">
        <v>1</v>
      </c>
      <c r="F1088" t="s">
        <v>37</v>
      </c>
      <c r="G1088" s="1" t="s">
        <v>474</v>
      </c>
      <c r="H1088" t="s">
        <v>4988</v>
      </c>
      <c r="I1088">
        <v>1</v>
      </c>
      <c r="J1088" s="1" t="s">
        <v>37</v>
      </c>
      <c r="L1088" t="s">
        <v>2999</v>
      </c>
    </row>
    <row r="1089" spans="1:12" x14ac:dyDescent="0.25">
      <c r="A1089" s="1" t="s">
        <v>4990</v>
      </c>
      <c r="B1089" t="s">
        <v>4991</v>
      </c>
      <c r="C1089" s="1" t="s">
        <v>4992</v>
      </c>
      <c r="D1089">
        <v>1</v>
      </c>
      <c r="E1089">
        <v>1</v>
      </c>
      <c r="F1089" t="s">
        <v>37</v>
      </c>
      <c r="G1089" s="1" t="s">
        <v>474</v>
      </c>
      <c r="H1089" t="s">
        <v>4991</v>
      </c>
      <c r="I1089">
        <v>1</v>
      </c>
      <c r="J1089" s="1" t="s">
        <v>37</v>
      </c>
      <c r="L1089" t="s">
        <v>3002</v>
      </c>
    </row>
    <row r="1090" spans="1:12" x14ac:dyDescent="0.25">
      <c r="A1090" s="1" t="s">
        <v>4993</v>
      </c>
      <c r="B1090" t="s">
        <v>4994</v>
      </c>
      <c r="C1090" s="1" t="s">
        <v>4995</v>
      </c>
      <c r="D1090">
        <v>1</v>
      </c>
      <c r="E1090">
        <v>1</v>
      </c>
      <c r="F1090" t="s">
        <v>37</v>
      </c>
      <c r="G1090" s="1" t="s">
        <v>474</v>
      </c>
      <c r="H1090" t="s">
        <v>4994</v>
      </c>
      <c r="I1090">
        <v>1</v>
      </c>
      <c r="J1090" s="1" t="s">
        <v>37</v>
      </c>
      <c r="L1090" t="s">
        <v>3004</v>
      </c>
    </row>
    <row r="1091" spans="1:12" x14ac:dyDescent="0.25">
      <c r="A1091" s="1" t="s">
        <v>4996</v>
      </c>
      <c r="B1091" t="s">
        <v>4997</v>
      </c>
      <c r="C1091" s="1" t="s">
        <v>4998</v>
      </c>
      <c r="D1091">
        <v>1</v>
      </c>
      <c r="E1091">
        <v>1</v>
      </c>
      <c r="F1091" t="s">
        <v>37</v>
      </c>
      <c r="G1091" s="1" t="s">
        <v>474</v>
      </c>
      <c r="H1091" t="s">
        <v>4997</v>
      </c>
      <c r="I1091">
        <v>1</v>
      </c>
      <c r="J1091" s="1" t="s">
        <v>37</v>
      </c>
      <c r="L1091" t="s">
        <v>4305</v>
      </c>
    </row>
    <row r="1092" spans="1:12" x14ac:dyDescent="0.25">
      <c r="A1092" s="1" t="s">
        <v>4999</v>
      </c>
      <c r="B1092" t="s">
        <v>5000</v>
      </c>
      <c r="C1092" s="1" t="s">
        <v>5001</v>
      </c>
      <c r="D1092">
        <v>1</v>
      </c>
      <c r="E1092">
        <v>1</v>
      </c>
      <c r="F1092" t="s">
        <v>37</v>
      </c>
      <c r="G1092" s="1" t="s">
        <v>474</v>
      </c>
      <c r="H1092" t="s">
        <v>5000</v>
      </c>
      <c r="I1092">
        <v>1</v>
      </c>
      <c r="J1092" s="1" t="s">
        <v>37</v>
      </c>
      <c r="L1092" t="s">
        <v>3009</v>
      </c>
    </row>
    <row r="1093" spans="1:12" x14ac:dyDescent="0.25">
      <c r="A1093" s="1" t="s">
        <v>5002</v>
      </c>
      <c r="B1093" t="s">
        <v>5003</v>
      </c>
      <c r="C1093" s="1" t="s">
        <v>5004</v>
      </c>
      <c r="D1093">
        <v>1</v>
      </c>
      <c r="E1093">
        <v>1</v>
      </c>
      <c r="F1093" t="s">
        <v>37</v>
      </c>
      <c r="G1093" s="1" t="s">
        <v>474</v>
      </c>
      <c r="H1093" t="s">
        <v>5003</v>
      </c>
      <c r="I1093">
        <v>1</v>
      </c>
      <c r="J1093" s="1" t="s">
        <v>37</v>
      </c>
      <c r="L1093" t="s">
        <v>5367</v>
      </c>
    </row>
    <row r="1094" spans="1:12" x14ac:dyDescent="0.25">
      <c r="A1094" s="1" t="s">
        <v>5005</v>
      </c>
      <c r="B1094" t="s">
        <v>5006</v>
      </c>
      <c r="C1094" s="1" t="s">
        <v>5007</v>
      </c>
      <c r="D1094">
        <v>1</v>
      </c>
      <c r="E1094">
        <v>1</v>
      </c>
      <c r="F1094" t="s">
        <v>37</v>
      </c>
      <c r="G1094" s="1" t="s">
        <v>474</v>
      </c>
      <c r="H1094" t="s">
        <v>5006</v>
      </c>
      <c r="I1094">
        <v>1</v>
      </c>
      <c r="J1094" s="1" t="s">
        <v>37</v>
      </c>
      <c r="L1094" t="s">
        <v>5425</v>
      </c>
    </row>
    <row r="1095" spans="1:12" x14ac:dyDescent="0.25">
      <c r="A1095" s="1" t="s">
        <v>5008</v>
      </c>
      <c r="B1095" t="s">
        <v>5009</v>
      </c>
      <c r="C1095" s="1" t="s">
        <v>5010</v>
      </c>
      <c r="D1095">
        <v>1</v>
      </c>
      <c r="E1095">
        <v>1</v>
      </c>
      <c r="F1095" t="s">
        <v>37</v>
      </c>
      <c r="G1095" s="1" t="s">
        <v>474</v>
      </c>
      <c r="H1095" t="s">
        <v>5009</v>
      </c>
      <c r="I1095">
        <v>1</v>
      </c>
      <c r="J1095" s="1" t="s">
        <v>37</v>
      </c>
      <c r="L1095" t="s">
        <v>3016</v>
      </c>
    </row>
    <row r="1096" spans="1:12" x14ac:dyDescent="0.25">
      <c r="A1096" s="1" t="s">
        <v>5011</v>
      </c>
      <c r="B1096" t="s">
        <v>5012</v>
      </c>
      <c r="C1096" s="1" t="s">
        <v>5013</v>
      </c>
      <c r="D1096">
        <v>1</v>
      </c>
      <c r="E1096">
        <v>1</v>
      </c>
      <c r="F1096" t="s">
        <v>37</v>
      </c>
      <c r="G1096" s="1" t="s">
        <v>474</v>
      </c>
      <c r="H1096" t="s">
        <v>5012</v>
      </c>
      <c r="I1096">
        <v>1</v>
      </c>
      <c r="J1096" s="1" t="s">
        <v>37</v>
      </c>
      <c r="L1096" t="s">
        <v>3019</v>
      </c>
    </row>
    <row r="1097" spans="1:12" x14ac:dyDescent="0.25">
      <c r="A1097" s="1" t="s">
        <v>5014</v>
      </c>
      <c r="B1097" t="s">
        <v>5015</v>
      </c>
      <c r="C1097" s="1" t="s">
        <v>5016</v>
      </c>
      <c r="D1097">
        <v>1</v>
      </c>
      <c r="E1097">
        <v>1</v>
      </c>
      <c r="F1097" t="s">
        <v>37</v>
      </c>
      <c r="G1097" s="1" t="s">
        <v>474</v>
      </c>
      <c r="H1097" t="s">
        <v>5015</v>
      </c>
      <c r="I1097">
        <v>1</v>
      </c>
      <c r="J1097" s="1" t="s">
        <v>37</v>
      </c>
      <c r="L1097" t="s">
        <v>3022</v>
      </c>
    </row>
    <row r="1098" spans="1:12" x14ac:dyDescent="0.25">
      <c r="A1098" s="1" t="s">
        <v>5017</v>
      </c>
      <c r="B1098" t="s">
        <v>5018</v>
      </c>
      <c r="C1098" s="1" t="s">
        <v>5019</v>
      </c>
      <c r="D1098">
        <v>1</v>
      </c>
      <c r="E1098">
        <v>1</v>
      </c>
      <c r="F1098" t="s">
        <v>37</v>
      </c>
      <c r="G1098" s="1" t="s">
        <v>474</v>
      </c>
      <c r="H1098" t="s">
        <v>5018</v>
      </c>
      <c r="I1098">
        <v>1</v>
      </c>
      <c r="J1098" s="1" t="s">
        <v>37</v>
      </c>
      <c r="L1098" t="s">
        <v>3025</v>
      </c>
    </row>
    <row r="1099" spans="1:12" x14ac:dyDescent="0.25">
      <c r="A1099" s="1" t="s">
        <v>5020</v>
      </c>
      <c r="B1099" t="s">
        <v>5021</v>
      </c>
      <c r="C1099" s="1" t="s">
        <v>5022</v>
      </c>
      <c r="D1099">
        <v>1</v>
      </c>
      <c r="E1099">
        <v>1</v>
      </c>
      <c r="F1099" t="s">
        <v>37</v>
      </c>
      <c r="G1099" s="1" t="s">
        <v>474</v>
      </c>
      <c r="H1099" t="s">
        <v>5021</v>
      </c>
      <c r="I1099">
        <v>1</v>
      </c>
      <c r="J1099" s="1" t="s">
        <v>37</v>
      </c>
      <c r="L1099" t="s">
        <v>3029</v>
      </c>
    </row>
    <row r="1100" spans="1:12" x14ac:dyDescent="0.25">
      <c r="A1100" s="1" t="s">
        <v>5023</v>
      </c>
      <c r="B1100" t="s">
        <v>5024</v>
      </c>
      <c r="C1100" s="1" t="s">
        <v>5025</v>
      </c>
      <c r="D1100">
        <v>1</v>
      </c>
      <c r="E1100">
        <v>1</v>
      </c>
      <c r="F1100" t="s">
        <v>37</v>
      </c>
      <c r="G1100" s="1" t="s">
        <v>474</v>
      </c>
      <c r="H1100" t="s">
        <v>5024</v>
      </c>
      <c r="I1100">
        <v>1</v>
      </c>
      <c r="J1100" s="1" t="s">
        <v>37</v>
      </c>
      <c r="L1100" t="s">
        <v>5038</v>
      </c>
    </row>
    <row r="1101" spans="1:12" x14ac:dyDescent="0.25">
      <c r="A1101" s="1" t="s">
        <v>5026</v>
      </c>
      <c r="B1101" t="s">
        <v>5027</v>
      </c>
      <c r="C1101" s="1" t="s">
        <v>5028</v>
      </c>
      <c r="D1101">
        <v>1</v>
      </c>
      <c r="E1101">
        <v>1</v>
      </c>
      <c r="F1101" t="s">
        <v>37</v>
      </c>
      <c r="G1101" s="1" t="s">
        <v>474</v>
      </c>
      <c r="H1101" t="s">
        <v>5027</v>
      </c>
      <c r="I1101">
        <v>1</v>
      </c>
      <c r="J1101" s="1" t="s">
        <v>37</v>
      </c>
      <c r="L1101" t="s">
        <v>3035</v>
      </c>
    </row>
    <row r="1102" spans="1:12" x14ac:dyDescent="0.25">
      <c r="A1102" s="1" t="s">
        <v>5029</v>
      </c>
      <c r="B1102" t="s">
        <v>5030</v>
      </c>
      <c r="C1102" s="1" t="s">
        <v>5031</v>
      </c>
      <c r="D1102">
        <v>1</v>
      </c>
      <c r="E1102">
        <v>1</v>
      </c>
      <c r="F1102" t="s">
        <v>37</v>
      </c>
      <c r="G1102" s="1" t="s">
        <v>474</v>
      </c>
      <c r="H1102" t="s">
        <v>5030</v>
      </c>
      <c r="I1102">
        <v>1</v>
      </c>
      <c r="J1102" s="1" t="s">
        <v>37</v>
      </c>
      <c r="L1102" t="s">
        <v>3038</v>
      </c>
    </row>
    <row r="1103" spans="1:12" x14ac:dyDescent="0.25">
      <c r="A1103" s="1" t="s">
        <v>5032</v>
      </c>
      <c r="B1103" t="s">
        <v>5033</v>
      </c>
      <c r="C1103" s="1" t="s">
        <v>5034</v>
      </c>
      <c r="D1103">
        <v>1</v>
      </c>
      <c r="E1103">
        <v>1</v>
      </c>
      <c r="F1103" t="s">
        <v>37</v>
      </c>
      <c r="G1103" s="1" t="s">
        <v>474</v>
      </c>
      <c r="H1103" t="s">
        <v>5033</v>
      </c>
      <c r="I1103">
        <v>1</v>
      </c>
      <c r="J1103" s="1" t="s">
        <v>37</v>
      </c>
      <c r="L1103" t="s">
        <v>3041</v>
      </c>
    </row>
    <row r="1104" spans="1:12" x14ac:dyDescent="0.25">
      <c r="A1104" s="1" t="s">
        <v>5035</v>
      </c>
      <c r="B1104" t="s">
        <v>5036</v>
      </c>
      <c r="C1104" s="1" t="s">
        <v>5037</v>
      </c>
      <c r="D1104">
        <v>1</v>
      </c>
      <c r="E1104">
        <v>1</v>
      </c>
      <c r="F1104" t="s">
        <v>37</v>
      </c>
      <c r="G1104" s="1" t="s">
        <v>474</v>
      </c>
      <c r="H1104" t="s">
        <v>5036</v>
      </c>
      <c r="I1104">
        <v>1</v>
      </c>
      <c r="J1104" s="1" t="s">
        <v>37</v>
      </c>
      <c r="L1104" t="s">
        <v>3044</v>
      </c>
    </row>
    <row r="1105" spans="1:12" x14ac:dyDescent="0.25">
      <c r="A1105" s="1" t="s">
        <v>1989</v>
      </c>
      <c r="B1105" t="s">
        <v>1989</v>
      </c>
      <c r="C1105" s="1" t="s">
        <v>1990</v>
      </c>
      <c r="D1105">
        <v>1</v>
      </c>
      <c r="E1105">
        <v>1</v>
      </c>
      <c r="F1105" t="s">
        <v>37</v>
      </c>
      <c r="G1105" s="1" t="s">
        <v>374</v>
      </c>
      <c r="I1105">
        <v>1</v>
      </c>
      <c r="J1105" s="1" t="s">
        <v>87</v>
      </c>
      <c r="L1105" t="s">
        <v>3048</v>
      </c>
    </row>
    <row r="1106" spans="1:12" x14ac:dyDescent="0.25">
      <c r="A1106" s="1" t="s">
        <v>1992</v>
      </c>
      <c r="B1106" t="s">
        <v>1992</v>
      </c>
      <c r="C1106" s="1" t="s">
        <v>1993</v>
      </c>
      <c r="D1106">
        <v>1</v>
      </c>
      <c r="E1106">
        <v>1</v>
      </c>
      <c r="F1106" t="s">
        <v>37</v>
      </c>
      <c r="G1106" s="1" t="s">
        <v>113</v>
      </c>
      <c r="I1106">
        <v>1</v>
      </c>
      <c r="J1106" s="1" t="s">
        <v>87</v>
      </c>
      <c r="L1106" t="s">
        <v>5039</v>
      </c>
    </row>
    <row r="1107" spans="1:12" x14ac:dyDescent="0.25">
      <c r="A1107" s="1" t="s">
        <v>1995</v>
      </c>
      <c r="B1107" t="s">
        <v>1995</v>
      </c>
      <c r="C1107" s="1" t="s">
        <v>1996</v>
      </c>
      <c r="D1107">
        <v>1</v>
      </c>
      <c r="E1107">
        <v>1</v>
      </c>
      <c r="F1107" t="s">
        <v>37</v>
      </c>
      <c r="G1107" s="1" t="s">
        <v>113</v>
      </c>
      <c r="H1107" t="s">
        <v>1995</v>
      </c>
      <c r="I1107">
        <v>1</v>
      </c>
      <c r="J1107" s="1" t="s">
        <v>37</v>
      </c>
      <c r="L1107" t="s">
        <v>5040</v>
      </c>
    </row>
    <row r="1108" spans="1:12" x14ac:dyDescent="0.25">
      <c r="A1108" s="1" t="s">
        <v>1998</v>
      </c>
      <c r="B1108" t="s">
        <v>1998</v>
      </c>
      <c r="C1108" s="1" t="s">
        <v>1999</v>
      </c>
      <c r="D1108">
        <v>1</v>
      </c>
      <c r="E1108">
        <v>1</v>
      </c>
      <c r="F1108" t="s">
        <v>37</v>
      </c>
      <c r="G1108" s="1" t="s">
        <v>113</v>
      </c>
      <c r="I1108">
        <v>1</v>
      </c>
      <c r="J1108" s="1" t="s">
        <v>87</v>
      </c>
      <c r="L1108" t="s">
        <v>3053</v>
      </c>
    </row>
    <row r="1109" spans="1:12" x14ac:dyDescent="0.25">
      <c r="A1109" s="1" t="s">
        <v>2001</v>
      </c>
      <c r="B1109" t="s">
        <v>2001</v>
      </c>
      <c r="C1109" s="1" t="s">
        <v>2002</v>
      </c>
      <c r="D1109">
        <v>1</v>
      </c>
      <c r="E1109">
        <v>1</v>
      </c>
      <c r="F1109" t="s">
        <v>37</v>
      </c>
      <c r="G1109" s="1" t="s">
        <v>113</v>
      </c>
      <c r="I1109">
        <v>1</v>
      </c>
      <c r="J1109" s="1" t="s">
        <v>87</v>
      </c>
      <c r="L1109" t="s">
        <v>3057</v>
      </c>
    </row>
    <row r="1110" spans="1:12" x14ac:dyDescent="0.25">
      <c r="A1110" s="1" t="s">
        <v>845</v>
      </c>
      <c r="B1110" t="s">
        <v>845</v>
      </c>
      <c r="C1110" s="1" t="s">
        <v>846</v>
      </c>
      <c r="D1110">
        <v>1</v>
      </c>
      <c r="E1110">
        <v>1</v>
      </c>
      <c r="F1110" t="s">
        <v>37</v>
      </c>
      <c r="G1110" s="1" t="s">
        <v>113</v>
      </c>
      <c r="I1110">
        <v>1</v>
      </c>
      <c r="J1110" s="1" t="s">
        <v>87</v>
      </c>
      <c r="L1110" t="s">
        <v>1567</v>
      </c>
    </row>
    <row r="1111" spans="1:12" x14ac:dyDescent="0.25">
      <c r="A1111" s="1" t="s">
        <v>2004</v>
      </c>
      <c r="B1111" t="s">
        <v>2004</v>
      </c>
      <c r="C1111" s="1" t="s">
        <v>2005</v>
      </c>
      <c r="D1111">
        <v>1</v>
      </c>
      <c r="E1111">
        <v>1</v>
      </c>
      <c r="F1111" t="s">
        <v>37</v>
      </c>
      <c r="G1111" s="1" t="s">
        <v>113</v>
      </c>
      <c r="H1111" t="s">
        <v>2004</v>
      </c>
      <c r="I1111">
        <v>1</v>
      </c>
      <c r="J1111" s="1" t="s">
        <v>87</v>
      </c>
      <c r="L1111" t="s">
        <v>3061</v>
      </c>
    </row>
    <row r="1112" spans="1:12" x14ac:dyDescent="0.25">
      <c r="A1112" s="1" t="s">
        <v>2007</v>
      </c>
      <c r="B1112" t="s">
        <v>2007</v>
      </c>
      <c r="C1112" s="1" t="s">
        <v>2008</v>
      </c>
      <c r="D1112">
        <v>1</v>
      </c>
      <c r="E1112">
        <v>1</v>
      </c>
      <c r="F1112" t="s">
        <v>37</v>
      </c>
      <c r="G1112" s="1" t="s">
        <v>113</v>
      </c>
      <c r="H1112" t="s">
        <v>2007</v>
      </c>
      <c r="I1112">
        <v>1</v>
      </c>
      <c r="J1112" s="1" t="s">
        <v>87</v>
      </c>
      <c r="L1112" t="s">
        <v>3064</v>
      </c>
    </row>
    <row r="1113" spans="1:12" x14ac:dyDescent="0.25">
      <c r="A1113" s="1" t="s">
        <v>2010</v>
      </c>
      <c r="B1113" t="s">
        <v>2010</v>
      </c>
      <c r="C1113" s="1" t="s">
        <v>2011</v>
      </c>
      <c r="F1113" t="s">
        <v>37</v>
      </c>
      <c r="G1113" s="1" t="s">
        <v>113</v>
      </c>
      <c r="I1113">
        <v>1</v>
      </c>
      <c r="J1113" s="1" t="s">
        <v>37</v>
      </c>
      <c r="L1113" t="s">
        <v>5041</v>
      </c>
    </row>
    <row r="1114" spans="1:12" x14ac:dyDescent="0.25">
      <c r="A1114" s="1" t="s">
        <v>2013</v>
      </c>
      <c r="B1114" t="s">
        <v>2013</v>
      </c>
      <c r="C1114" s="1" t="s">
        <v>2014</v>
      </c>
      <c r="D1114">
        <v>1</v>
      </c>
      <c r="E1114">
        <v>1</v>
      </c>
      <c r="F1114" t="s">
        <v>37</v>
      </c>
      <c r="G1114" s="1" t="s">
        <v>67</v>
      </c>
      <c r="H1114" t="s">
        <v>2013</v>
      </c>
      <c r="I1114">
        <v>1</v>
      </c>
      <c r="J1114" s="1" t="s">
        <v>37</v>
      </c>
      <c r="L1114" t="s">
        <v>3069</v>
      </c>
    </row>
    <row r="1115" spans="1:12" x14ac:dyDescent="0.25">
      <c r="A1115" s="1" t="s">
        <v>2016</v>
      </c>
      <c r="B1115" t="s">
        <v>2013</v>
      </c>
      <c r="C1115" s="1" t="s">
        <v>2014</v>
      </c>
      <c r="D1115">
        <v>1</v>
      </c>
      <c r="E1115">
        <v>1</v>
      </c>
      <c r="F1115" t="s">
        <v>37</v>
      </c>
      <c r="G1115" s="1" t="s">
        <v>67</v>
      </c>
      <c r="H1115" t="s">
        <v>2013</v>
      </c>
      <c r="I1115">
        <v>1</v>
      </c>
      <c r="J1115" s="1" t="s">
        <v>37</v>
      </c>
      <c r="L1115" t="s">
        <v>5042</v>
      </c>
    </row>
    <row r="1116" spans="1:12" x14ac:dyDescent="0.25">
      <c r="A1116" s="1" t="s">
        <v>2018</v>
      </c>
      <c r="B1116" t="s">
        <v>2018</v>
      </c>
      <c r="C1116" s="1" t="s">
        <v>2019</v>
      </c>
      <c r="D1116">
        <v>1</v>
      </c>
      <c r="E1116">
        <v>1</v>
      </c>
      <c r="F1116" t="s">
        <v>37</v>
      </c>
      <c r="G1116" s="1" t="s">
        <v>67</v>
      </c>
      <c r="I1116">
        <v>1</v>
      </c>
      <c r="J1116" s="1" t="s">
        <v>37</v>
      </c>
      <c r="L1116" t="s">
        <v>5043</v>
      </c>
    </row>
    <row r="1117" spans="1:12" x14ac:dyDescent="0.25">
      <c r="A1117" s="1" t="s">
        <v>2021</v>
      </c>
      <c r="B1117" t="s">
        <v>2018</v>
      </c>
      <c r="C1117" s="1" t="s">
        <v>2019</v>
      </c>
      <c r="D1117">
        <v>1</v>
      </c>
      <c r="E1117">
        <v>1</v>
      </c>
      <c r="F1117" t="s">
        <v>37</v>
      </c>
      <c r="G1117" s="1" t="s">
        <v>67</v>
      </c>
      <c r="I1117">
        <v>1</v>
      </c>
      <c r="J1117" s="1" t="s">
        <v>37</v>
      </c>
      <c r="L1117" t="s">
        <v>3076</v>
      </c>
    </row>
    <row r="1118" spans="1:12" x14ac:dyDescent="0.25">
      <c r="A1118" s="1" t="s">
        <v>2023</v>
      </c>
      <c r="B1118" t="s">
        <v>2023</v>
      </c>
      <c r="C1118" s="1" t="s">
        <v>2024</v>
      </c>
      <c r="D1118">
        <v>1</v>
      </c>
      <c r="E1118">
        <v>1</v>
      </c>
      <c r="F1118" t="s">
        <v>37</v>
      </c>
      <c r="G1118" s="1" t="s">
        <v>67</v>
      </c>
      <c r="I1118">
        <v>1</v>
      </c>
      <c r="J1118" s="1" t="s">
        <v>37</v>
      </c>
      <c r="L1118" t="s">
        <v>3080</v>
      </c>
    </row>
    <row r="1119" spans="1:12" x14ac:dyDescent="0.25">
      <c r="A1119" s="1" t="s">
        <v>2026</v>
      </c>
      <c r="B1119" t="s">
        <v>2023</v>
      </c>
      <c r="C1119" s="1" t="s">
        <v>2024</v>
      </c>
      <c r="D1119">
        <v>1</v>
      </c>
      <c r="E1119">
        <v>1</v>
      </c>
      <c r="F1119" t="s">
        <v>37</v>
      </c>
      <c r="G1119" s="1" t="s">
        <v>67</v>
      </c>
      <c r="I1119">
        <v>1</v>
      </c>
      <c r="J1119" s="1" t="s">
        <v>37</v>
      </c>
      <c r="L1119" t="s">
        <v>5044</v>
      </c>
    </row>
    <row r="1120" spans="1:12" x14ac:dyDescent="0.25">
      <c r="A1120" s="1" t="s">
        <v>2028</v>
      </c>
      <c r="B1120" t="s">
        <v>2028</v>
      </c>
      <c r="C1120" s="1" t="s">
        <v>2029</v>
      </c>
      <c r="D1120">
        <v>1</v>
      </c>
      <c r="E1120">
        <v>1</v>
      </c>
      <c r="F1120" t="s">
        <v>37</v>
      </c>
      <c r="G1120" s="1" t="s">
        <v>67</v>
      </c>
      <c r="I1120">
        <v>1</v>
      </c>
      <c r="J1120" s="1" t="s">
        <v>87</v>
      </c>
      <c r="L1120" t="s">
        <v>3085</v>
      </c>
    </row>
    <row r="1121" spans="1:12" x14ac:dyDescent="0.25">
      <c r="A1121" s="1" t="s">
        <v>2031</v>
      </c>
      <c r="B1121" t="s">
        <v>2031</v>
      </c>
      <c r="C1121" s="1" t="s">
        <v>795</v>
      </c>
      <c r="D1121">
        <v>1</v>
      </c>
      <c r="E1121">
        <v>1</v>
      </c>
      <c r="F1121" t="s">
        <v>37</v>
      </c>
      <c r="G1121" s="1" t="s">
        <v>374</v>
      </c>
      <c r="I1121">
        <v>1</v>
      </c>
      <c r="J1121" s="1" t="s">
        <v>37</v>
      </c>
      <c r="L1121" t="s">
        <v>5045</v>
      </c>
    </row>
    <row r="1122" spans="1:12" x14ac:dyDescent="0.25">
      <c r="A1122" s="1" t="s">
        <v>2033</v>
      </c>
      <c r="B1122" t="s">
        <v>2034</v>
      </c>
      <c r="C1122" s="1" t="s">
        <v>2035</v>
      </c>
      <c r="D1122">
        <v>1</v>
      </c>
      <c r="E1122">
        <v>1</v>
      </c>
      <c r="F1122" t="s">
        <v>37</v>
      </c>
      <c r="G1122" s="1" t="s">
        <v>67</v>
      </c>
      <c r="H1122" t="s">
        <v>2034</v>
      </c>
      <c r="I1122">
        <v>1</v>
      </c>
      <c r="J1122" s="1" t="s">
        <v>87</v>
      </c>
      <c r="L1122" t="s">
        <v>5046</v>
      </c>
    </row>
    <row r="1123" spans="1:12" x14ac:dyDescent="0.25">
      <c r="A1123" s="1" t="s">
        <v>2037</v>
      </c>
      <c r="B1123" t="s">
        <v>146</v>
      </c>
      <c r="C1123" s="1" t="s">
        <v>2038</v>
      </c>
      <c r="D1123">
        <v>1</v>
      </c>
      <c r="E1123">
        <v>1</v>
      </c>
      <c r="F1123" t="s">
        <v>37</v>
      </c>
      <c r="G1123" s="1" t="s">
        <v>113</v>
      </c>
      <c r="I1123">
        <v>1</v>
      </c>
      <c r="J1123" s="1" t="s">
        <v>37</v>
      </c>
      <c r="L1123" t="s">
        <v>5047</v>
      </c>
    </row>
    <row r="1124" spans="1:12" x14ac:dyDescent="0.25">
      <c r="A1124" s="1" t="s">
        <v>5426</v>
      </c>
      <c r="B1124" t="s">
        <v>5427</v>
      </c>
      <c r="C1124" s="1" t="s">
        <v>5428</v>
      </c>
      <c r="D1124">
        <v>1</v>
      </c>
      <c r="E1124">
        <v>1</v>
      </c>
      <c r="G1124" s="1" t="s">
        <v>113</v>
      </c>
      <c r="H1124" t="s">
        <v>5427</v>
      </c>
      <c r="I1124">
        <v>1</v>
      </c>
      <c r="J1124" s="1" t="s">
        <v>37</v>
      </c>
      <c r="L1124" t="s">
        <v>5048</v>
      </c>
    </row>
    <row r="1125" spans="1:12" x14ac:dyDescent="0.25">
      <c r="A1125" s="1" t="s">
        <v>2040</v>
      </c>
      <c r="B1125" t="s">
        <v>2040</v>
      </c>
      <c r="C1125" s="1" t="s">
        <v>2041</v>
      </c>
      <c r="D1125">
        <v>1</v>
      </c>
      <c r="E1125">
        <v>1</v>
      </c>
      <c r="F1125" t="s">
        <v>37</v>
      </c>
      <c r="G1125" s="1" t="s">
        <v>67</v>
      </c>
      <c r="H1125" t="s">
        <v>2040</v>
      </c>
      <c r="I1125">
        <v>1</v>
      </c>
      <c r="J1125" s="1" t="s">
        <v>87</v>
      </c>
      <c r="L1125" t="s">
        <v>3099</v>
      </c>
    </row>
    <row r="1126" spans="1:12" x14ac:dyDescent="0.25">
      <c r="A1126" s="1" t="s">
        <v>4378</v>
      </c>
      <c r="B1126" t="s">
        <v>4378</v>
      </c>
      <c r="C1126" s="1" t="s">
        <v>4379</v>
      </c>
      <c r="D1126">
        <v>1</v>
      </c>
      <c r="E1126">
        <v>1</v>
      </c>
      <c r="F1126" t="s">
        <v>37</v>
      </c>
      <c r="G1126" s="1" t="s">
        <v>82</v>
      </c>
      <c r="I1126">
        <v>1</v>
      </c>
      <c r="J1126" s="1" t="s">
        <v>37</v>
      </c>
      <c r="L1126" t="s">
        <v>3103</v>
      </c>
    </row>
    <row r="1127" spans="1:12" x14ac:dyDescent="0.25">
      <c r="A1127" s="1" t="s">
        <v>4375</v>
      </c>
      <c r="B1127" t="s">
        <v>4375</v>
      </c>
      <c r="C1127" s="1" t="s">
        <v>4376</v>
      </c>
      <c r="D1127">
        <v>1</v>
      </c>
      <c r="E1127">
        <v>1</v>
      </c>
      <c r="F1127" t="s">
        <v>37</v>
      </c>
      <c r="G1127" s="1" t="s">
        <v>82</v>
      </c>
      <c r="I1127">
        <v>1</v>
      </c>
      <c r="J1127" s="1" t="s">
        <v>37</v>
      </c>
      <c r="L1127" t="s">
        <v>3106</v>
      </c>
    </row>
    <row r="1128" spans="1:12" x14ac:dyDescent="0.25">
      <c r="A1128" s="1" t="s">
        <v>2043</v>
      </c>
      <c r="B1128" t="s">
        <v>2044</v>
      </c>
      <c r="C1128" s="1" t="s">
        <v>2045</v>
      </c>
      <c r="D1128">
        <v>1</v>
      </c>
      <c r="E1128">
        <v>1</v>
      </c>
      <c r="F1128" t="s">
        <v>37</v>
      </c>
      <c r="G1128" s="1" t="s">
        <v>67</v>
      </c>
      <c r="H1128" t="s">
        <v>2044</v>
      </c>
      <c r="I1128">
        <v>1</v>
      </c>
      <c r="J1128" s="1" t="s">
        <v>37</v>
      </c>
      <c r="L1128" t="s">
        <v>3109</v>
      </c>
    </row>
    <row r="1129" spans="1:12" x14ac:dyDescent="0.25">
      <c r="A1129" s="1" t="s">
        <v>2047</v>
      </c>
      <c r="B1129" t="s">
        <v>2048</v>
      </c>
      <c r="C1129" s="1" t="s">
        <v>3727</v>
      </c>
      <c r="D1129">
        <v>1</v>
      </c>
      <c r="E1129">
        <v>1</v>
      </c>
      <c r="F1129" t="s">
        <v>37</v>
      </c>
      <c r="G1129" s="1" t="s">
        <v>310</v>
      </c>
      <c r="H1129" t="s">
        <v>2049</v>
      </c>
      <c r="I1129">
        <v>1</v>
      </c>
      <c r="J1129" s="1" t="s">
        <v>37</v>
      </c>
      <c r="L1129" t="s">
        <v>4306</v>
      </c>
    </row>
    <row r="1130" spans="1:12" x14ac:dyDescent="0.25">
      <c r="A1130" s="1" t="s">
        <v>2051</v>
      </c>
      <c r="B1130" t="s">
        <v>2048</v>
      </c>
      <c r="C1130" s="1" t="s">
        <v>3727</v>
      </c>
      <c r="D1130">
        <v>1</v>
      </c>
      <c r="E1130">
        <v>1</v>
      </c>
      <c r="F1130" t="s">
        <v>37</v>
      </c>
      <c r="G1130" s="1" t="s">
        <v>310</v>
      </c>
      <c r="H1130" t="s">
        <v>2049</v>
      </c>
      <c r="I1130">
        <v>1</v>
      </c>
      <c r="J1130" s="1" t="s">
        <v>37</v>
      </c>
      <c r="L1130" t="s">
        <v>3114</v>
      </c>
    </row>
    <row r="1131" spans="1:12" x14ac:dyDescent="0.25">
      <c r="A1131" s="1" t="s">
        <v>2053</v>
      </c>
      <c r="B1131" t="s">
        <v>2053</v>
      </c>
      <c r="C1131" s="1" t="s">
        <v>2054</v>
      </c>
      <c r="D1131">
        <v>1</v>
      </c>
      <c r="E1131">
        <v>1</v>
      </c>
      <c r="F1131" t="s">
        <v>4436</v>
      </c>
      <c r="G1131" s="1" t="s">
        <v>67</v>
      </c>
      <c r="H1131" t="s">
        <v>2053</v>
      </c>
      <c r="I1131">
        <v>1</v>
      </c>
      <c r="J1131" s="1" t="s">
        <v>37</v>
      </c>
      <c r="L1131" t="s">
        <v>3118</v>
      </c>
    </row>
    <row r="1132" spans="1:12" x14ac:dyDescent="0.25">
      <c r="A1132" s="1" t="s">
        <v>2056</v>
      </c>
      <c r="B1132" t="s">
        <v>2056</v>
      </c>
      <c r="C1132" s="1" t="s">
        <v>2057</v>
      </c>
      <c r="D1132">
        <v>1</v>
      </c>
      <c r="E1132">
        <v>1</v>
      </c>
      <c r="F1132" t="s">
        <v>37</v>
      </c>
      <c r="G1132" s="1" t="s">
        <v>113</v>
      </c>
      <c r="I1132">
        <v>1</v>
      </c>
      <c r="J1132" s="1" t="s">
        <v>37</v>
      </c>
      <c r="L1132" t="s">
        <v>3121</v>
      </c>
    </row>
    <row r="1133" spans="1:12" x14ac:dyDescent="0.25">
      <c r="A1133" s="1" t="s">
        <v>2059</v>
      </c>
      <c r="B1133" t="s">
        <v>2059</v>
      </c>
      <c r="C1133" s="1" t="s">
        <v>2060</v>
      </c>
      <c r="D1133">
        <v>1</v>
      </c>
      <c r="E1133">
        <v>1</v>
      </c>
      <c r="F1133" t="s">
        <v>37</v>
      </c>
      <c r="G1133" s="1" t="s">
        <v>113</v>
      </c>
      <c r="I1133">
        <v>1</v>
      </c>
      <c r="J1133" s="1" t="s">
        <v>37</v>
      </c>
      <c r="L1133" t="s">
        <v>3125</v>
      </c>
    </row>
    <row r="1134" spans="1:12" x14ac:dyDescent="0.25">
      <c r="A1134" s="1" t="s">
        <v>2062</v>
      </c>
      <c r="C1134" s="1" t="s">
        <v>43</v>
      </c>
      <c r="D1134">
        <v>0</v>
      </c>
      <c r="E1134">
        <v>0</v>
      </c>
      <c r="F1134" t="s">
        <v>37</v>
      </c>
      <c r="G1134" s="1" t="s">
        <v>36</v>
      </c>
      <c r="I1134">
        <v>0</v>
      </c>
      <c r="J1134" s="1" t="s">
        <v>37</v>
      </c>
      <c r="L1134" t="s">
        <v>3128</v>
      </c>
    </row>
    <row r="1135" spans="1:12" x14ac:dyDescent="0.25">
      <c r="A1135" s="1" t="s">
        <v>2064</v>
      </c>
      <c r="C1135" s="1" t="s">
        <v>43</v>
      </c>
      <c r="F1135" t="s">
        <v>37</v>
      </c>
      <c r="G1135" s="1" t="s">
        <v>36</v>
      </c>
      <c r="I1135">
        <v>1</v>
      </c>
      <c r="J1135" s="1" t="s">
        <v>37</v>
      </c>
      <c r="L1135" t="s">
        <v>3131</v>
      </c>
    </row>
    <row r="1136" spans="1:12" x14ac:dyDescent="0.25">
      <c r="A1136" s="1" t="s">
        <v>2066</v>
      </c>
      <c r="C1136" s="1" t="s">
        <v>43</v>
      </c>
      <c r="D1136">
        <v>0</v>
      </c>
      <c r="E1136">
        <v>0</v>
      </c>
      <c r="F1136" t="s">
        <v>37</v>
      </c>
      <c r="G1136" s="1" t="s">
        <v>36</v>
      </c>
      <c r="I1136">
        <v>0</v>
      </c>
      <c r="J1136" s="1" t="s">
        <v>37</v>
      </c>
      <c r="L1136" t="s">
        <v>3134</v>
      </c>
    </row>
    <row r="1137" spans="1:12" x14ac:dyDescent="0.25">
      <c r="A1137" s="1" t="s">
        <v>2068</v>
      </c>
      <c r="C1137" s="1" t="s">
        <v>43</v>
      </c>
      <c r="D1137">
        <v>0</v>
      </c>
      <c r="E1137">
        <v>0</v>
      </c>
      <c r="F1137" t="s">
        <v>37</v>
      </c>
      <c r="G1137" s="1" t="s">
        <v>36</v>
      </c>
      <c r="I1137">
        <v>0</v>
      </c>
      <c r="J1137" s="1" t="s">
        <v>37</v>
      </c>
      <c r="L1137" t="s">
        <v>3138</v>
      </c>
    </row>
    <row r="1138" spans="1:12" x14ac:dyDescent="0.25">
      <c r="A1138" s="1" t="s">
        <v>2069</v>
      </c>
      <c r="B1138" t="s">
        <v>2069</v>
      </c>
      <c r="C1138" s="1" t="s">
        <v>2070</v>
      </c>
      <c r="D1138">
        <v>1</v>
      </c>
      <c r="E1138">
        <v>1</v>
      </c>
      <c r="F1138" t="s">
        <v>4436</v>
      </c>
      <c r="G1138" s="1" t="s">
        <v>36</v>
      </c>
      <c r="H1138" t="s">
        <v>2069</v>
      </c>
      <c r="I1138">
        <v>1</v>
      </c>
      <c r="J1138" s="1" t="s">
        <v>37</v>
      </c>
      <c r="L1138" t="s">
        <v>3142</v>
      </c>
    </row>
    <row r="1139" spans="1:12" x14ac:dyDescent="0.25">
      <c r="A1139" s="1" t="s">
        <v>2071</v>
      </c>
      <c r="B1139" t="s">
        <v>2072</v>
      </c>
      <c r="C1139" s="1" t="s">
        <v>2073</v>
      </c>
      <c r="D1139">
        <v>1</v>
      </c>
      <c r="E1139">
        <v>1</v>
      </c>
      <c r="F1139" t="s">
        <v>37</v>
      </c>
      <c r="G1139" s="1" t="s">
        <v>36</v>
      </c>
      <c r="H1139" t="s">
        <v>2072</v>
      </c>
      <c r="I1139">
        <v>1</v>
      </c>
      <c r="J1139" s="1" t="s">
        <v>37</v>
      </c>
      <c r="L1139" t="s">
        <v>3145</v>
      </c>
    </row>
    <row r="1140" spans="1:12" x14ac:dyDescent="0.25">
      <c r="A1140" s="1" t="s">
        <v>2075</v>
      </c>
      <c r="B1140" t="s">
        <v>2076</v>
      </c>
      <c r="C1140" s="1" t="s">
        <v>2077</v>
      </c>
      <c r="D1140">
        <v>1</v>
      </c>
      <c r="E1140">
        <v>1</v>
      </c>
      <c r="F1140" t="s">
        <v>37</v>
      </c>
      <c r="G1140" s="1" t="s">
        <v>36</v>
      </c>
      <c r="H1140" t="s">
        <v>2075</v>
      </c>
      <c r="I1140">
        <v>1</v>
      </c>
      <c r="J1140" s="1" t="s">
        <v>87</v>
      </c>
      <c r="L1140" t="s">
        <v>3148</v>
      </c>
    </row>
    <row r="1141" spans="1:12" x14ac:dyDescent="0.25">
      <c r="A1141" s="1" t="s">
        <v>2079</v>
      </c>
      <c r="B1141" t="s">
        <v>2080</v>
      </c>
      <c r="C1141" s="1" t="s">
        <v>2081</v>
      </c>
      <c r="D1141">
        <v>1</v>
      </c>
      <c r="E1141">
        <v>1</v>
      </c>
      <c r="F1141" t="s">
        <v>37</v>
      </c>
      <c r="G1141" s="1" t="s">
        <v>36</v>
      </c>
      <c r="H1141" t="s">
        <v>2079</v>
      </c>
      <c r="I1141">
        <v>1</v>
      </c>
      <c r="J1141" s="1" t="s">
        <v>87</v>
      </c>
      <c r="L1141" t="s">
        <v>3152</v>
      </c>
    </row>
    <row r="1142" spans="1:12" x14ac:dyDescent="0.25">
      <c r="A1142" s="1" t="s">
        <v>2083</v>
      </c>
      <c r="B1142" t="s">
        <v>2084</v>
      </c>
      <c r="C1142" s="1" t="s">
        <v>2085</v>
      </c>
      <c r="D1142">
        <v>1</v>
      </c>
      <c r="E1142">
        <v>1</v>
      </c>
      <c r="F1142" t="s">
        <v>37</v>
      </c>
      <c r="G1142" s="1" t="s">
        <v>36</v>
      </c>
      <c r="H1142" t="s">
        <v>2083</v>
      </c>
      <c r="I1142">
        <v>1</v>
      </c>
      <c r="J1142" s="1" t="s">
        <v>87</v>
      </c>
      <c r="L1142" t="s">
        <v>3156</v>
      </c>
    </row>
    <row r="1143" spans="1:12" x14ac:dyDescent="0.25">
      <c r="A1143" s="1" t="s">
        <v>2087</v>
      </c>
      <c r="B1143">
        <v>25273310</v>
      </c>
      <c r="C1143" s="1" t="s">
        <v>2088</v>
      </c>
      <c r="D1143">
        <v>1</v>
      </c>
      <c r="E1143">
        <v>1</v>
      </c>
      <c r="F1143" t="s">
        <v>37</v>
      </c>
      <c r="G1143" s="1" t="s">
        <v>36</v>
      </c>
      <c r="H1143" t="s">
        <v>2087</v>
      </c>
      <c r="I1143">
        <v>1</v>
      </c>
      <c r="J1143" s="1" t="s">
        <v>37</v>
      </c>
      <c r="L1143" t="s">
        <v>3159</v>
      </c>
    </row>
    <row r="1144" spans="1:12" x14ac:dyDescent="0.25">
      <c r="A1144" s="1" t="s">
        <v>2090</v>
      </c>
      <c r="C1144" s="1" t="s">
        <v>43</v>
      </c>
      <c r="D1144">
        <v>0</v>
      </c>
      <c r="E1144">
        <v>0</v>
      </c>
      <c r="F1144" t="s">
        <v>37</v>
      </c>
      <c r="G1144" s="1" t="s">
        <v>36</v>
      </c>
      <c r="I1144">
        <v>0</v>
      </c>
      <c r="J1144" s="1" t="s">
        <v>37</v>
      </c>
      <c r="L1144" t="s">
        <v>3162</v>
      </c>
    </row>
    <row r="1145" spans="1:12" x14ac:dyDescent="0.25">
      <c r="A1145" s="1" t="s">
        <v>2092</v>
      </c>
      <c r="C1145" s="1" t="s">
        <v>43</v>
      </c>
      <c r="D1145">
        <v>0</v>
      </c>
      <c r="E1145">
        <v>0</v>
      </c>
      <c r="F1145" t="s">
        <v>37</v>
      </c>
      <c r="G1145" s="1" t="s">
        <v>36</v>
      </c>
      <c r="I1145">
        <v>0</v>
      </c>
      <c r="J1145" s="1" t="s">
        <v>37</v>
      </c>
      <c r="L1145" t="s">
        <v>3165</v>
      </c>
    </row>
    <row r="1146" spans="1:12" x14ac:dyDescent="0.25">
      <c r="A1146" s="1" t="s">
        <v>2094</v>
      </c>
      <c r="C1146" s="1" t="s">
        <v>43</v>
      </c>
      <c r="D1146">
        <v>0</v>
      </c>
      <c r="E1146">
        <v>0</v>
      </c>
      <c r="F1146" t="s">
        <v>37</v>
      </c>
      <c r="G1146" s="1" t="s">
        <v>36</v>
      </c>
      <c r="I1146">
        <v>0</v>
      </c>
      <c r="J1146" s="1" t="s">
        <v>37</v>
      </c>
      <c r="L1146" t="s">
        <v>3168</v>
      </c>
    </row>
    <row r="1147" spans="1:12" x14ac:dyDescent="0.25">
      <c r="A1147" s="1" t="s">
        <v>2096</v>
      </c>
      <c r="C1147" s="1" t="s">
        <v>43</v>
      </c>
      <c r="D1147">
        <v>0</v>
      </c>
      <c r="E1147">
        <v>0</v>
      </c>
      <c r="F1147" t="s">
        <v>37</v>
      </c>
      <c r="G1147" s="1" t="s">
        <v>36</v>
      </c>
      <c r="I1147">
        <v>0</v>
      </c>
      <c r="J1147" s="1" t="s">
        <v>37</v>
      </c>
      <c r="L1147" t="s">
        <v>3171</v>
      </c>
    </row>
    <row r="1148" spans="1:12" x14ac:dyDescent="0.25">
      <c r="A1148" s="1" t="s">
        <v>2098</v>
      </c>
      <c r="C1148" s="1" t="s">
        <v>43</v>
      </c>
      <c r="D1148">
        <v>0</v>
      </c>
      <c r="E1148">
        <v>0</v>
      </c>
      <c r="F1148" t="s">
        <v>37</v>
      </c>
      <c r="G1148" s="1" t="s">
        <v>36</v>
      </c>
      <c r="I1148">
        <v>0</v>
      </c>
      <c r="J1148" s="1" t="s">
        <v>37</v>
      </c>
      <c r="L1148" t="s">
        <v>3174</v>
      </c>
    </row>
    <row r="1149" spans="1:12" x14ac:dyDescent="0.25">
      <c r="A1149" s="1" t="s">
        <v>2100</v>
      </c>
      <c r="C1149" s="1" t="s">
        <v>43</v>
      </c>
      <c r="D1149">
        <v>0</v>
      </c>
      <c r="E1149">
        <v>0</v>
      </c>
      <c r="F1149" t="s">
        <v>37</v>
      </c>
      <c r="G1149" s="1" t="s">
        <v>36</v>
      </c>
      <c r="I1149">
        <v>0</v>
      </c>
      <c r="J1149" s="1" t="s">
        <v>37</v>
      </c>
      <c r="L1149" t="s">
        <v>3177</v>
      </c>
    </row>
    <row r="1150" spans="1:12" x14ac:dyDescent="0.25">
      <c r="A1150" s="1" t="s">
        <v>2102</v>
      </c>
      <c r="C1150" s="1" t="s">
        <v>43</v>
      </c>
      <c r="D1150">
        <v>0</v>
      </c>
      <c r="E1150">
        <v>0</v>
      </c>
      <c r="F1150" t="s">
        <v>37</v>
      </c>
      <c r="G1150" s="1" t="s">
        <v>36</v>
      </c>
      <c r="I1150">
        <v>0</v>
      </c>
      <c r="J1150" s="1" t="s">
        <v>37</v>
      </c>
      <c r="L1150" t="s">
        <v>3180</v>
      </c>
    </row>
    <row r="1151" spans="1:12" x14ac:dyDescent="0.25">
      <c r="A1151" s="1" t="s">
        <v>2104</v>
      </c>
      <c r="C1151" s="1" t="s">
        <v>43</v>
      </c>
      <c r="D1151">
        <v>0</v>
      </c>
      <c r="E1151">
        <v>0</v>
      </c>
      <c r="F1151" t="s">
        <v>37</v>
      </c>
      <c r="G1151" s="1" t="s">
        <v>36</v>
      </c>
      <c r="I1151">
        <v>0</v>
      </c>
      <c r="J1151" s="1" t="s">
        <v>37</v>
      </c>
      <c r="L1151" t="s">
        <v>3183</v>
      </c>
    </row>
    <row r="1152" spans="1:12" x14ac:dyDescent="0.25">
      <c r="A1152" s="1" t="s">
        <v>2105</v>
      </c>
      <c r="C1152" s="1" t="s">
        <v>43</v>
      </c>
      <c r="D1152">
        <v>0</v>
      </c>
      <c r="E1152">
        <v>0</v>
      </c>
      <c r="F1152" t="s">
        <v>37</v>
      </c>
      <c r="G1152" s="1" t="s">
        <v>36</v>
      </c>
      <c r="I1152">
        <v>0</v>
      </c>
      <c r="J1152" s="1" t="s">
        <v>37</v>
      </c>
      <c r="L1152" t="s">
        <v>3186</v>
      </c>
    </row>
    <row r="1153" spans="1:12" x14ac:dyDescent="0.25">
      <c r="A1153" s="1" t="s">
        <v>2107</v>
      </c>
      <c r="C1153" s="1" t="s">
        <v>43</v>
      </c>
      <c r="D1153">
        <v>0</v>
      </c>
      <c r="E1153">
        <v>0</v>
      </c>
      <c r="F1153" t="s">
        <v>37</v>
      </c>
      <c r="G1153" s="1" t="s">
        <v>36</v>
      </c>
      <c r="I1153">
        <v>0</v>
      </c>
      <c r="J1153" s="1" t="s">
        <v>37</v>
      </c>
      <c r="L1153" t="s">
        <v>3190</v>
      </c>
    </row>
    <row r="1154" spans="1:12" x14ac:dyDescent="0.25">
      <c r="A1154" s="1" t="s">
        <v>2109</v>
      </c>
      <c r="C1154" s="1" t="s">
        <v>43</v>
      </c>
      <c r="D1154">
        <v>0</v>
      </c>
      <c r="E1154">
        <v>0</v>
      </c>
      <c r="F1154" t="s">
        <v>37</v>
      </c>
      <c r="G1154" s="1" t="s">
        <v>36</v>
      </c>
      <c r="I1154">
        <v>0</v>
      </c>
      <c r="J1154" s="1" t="s">
        <v>37</v>
      </c>
      <c r="L1154" t="s">
        <v>3193</v>
      </c>
    </row>
    <row r="1155" spans="1:12" x14ac:dyDescent="0.25">
      <c r="A1155" s="1" t="s">
        <v>2111</v>
      </c>
      <c r="C1155" s="1" t="s">
        <v>43</v>
      </c>
      <c r="D1155">
        <v>0</v>
      </c>
      <c r="E1155">
        <v>0</v>
      </c>
      <c r="F1155" t="s">
        <v>37</v>
      </c>
      <c r="G1155" s="1" t="s">
        <v>36</v>
      </c>
      <c r="I1155">
        <v>0</v>
      </c>
      <c r="J1155" s="1" t="s">
        <v>37</v>
      </c>
      <c r="L1155" t="s">
        <v>5368</v>
      </c>
    </row>
    <row r="1156" spans="1:12" x14ac:dyDescent="0.25">
      <c r="A1156" s="1" t="s">
        <v>2113</v>
      </c>
      <c r="C1156" s="1" t="s">
        <v>43</v>
      </c>
      <c r="D1156">
        <v>0</v>
      </c>
      <c r="E1156">
        <v>0</v>
      </c>
      <c r="F1156" t="s">
        <v>37</v>
      </c>
      <c r="G1156" s="1" t="s">
        <v>36</v>
      </c>
      <c r="I1156">
        <v>0</v>
      </c>
      <c r="J1156" s="1" t="s">
        <v>37</v>
      </c>
      <c r="L1156" t="s">
        <v>5429</v>
      </c>
    </row>
    <row r="1157" spans="1:12" x14ac:dyDescent="0.25">
      <c r="A1157" s="1" t="s">
        <v>2115</v>
      </c>
      <c r="C1157" s="1" t="s">
        <v>43</v>
      </c>
      <c r="D1157">
        <v>0</v>
      </c>
      <c r="E1157">
        <v>0</v>
      </c>
      <c r="F1157" t="s">
        <v>37</v>
      </c>
      <c r="G1157" s="1" t="s">
        <v>36</v>
      </c>
      <c r="I1157">
        <v>0</v>
      </c>
      <c r="J1157" s="1" t="s">
        <v>37</v>
      </c>
      <c r="L1157" t="s">
        <v>3202</v>
      </c>
    </row>
    <row r="1158" spans="1:12" x14ac:dyDescent="0.25">
      <c r="A1158" s="1" t="s">
        <v>2117</v>
      </c>
      <c r="C1158" s="1" t="s">
        <v>43</v>
      </c>
      <c r="D1158">
        <v>0</v>
      </c>
      <c r="E1158">
        <v>0</v>
      </c>
      <c r="F1158" t="s">
        <v>37</v>
      </c>
      <c r="G1158" s="1" t="s">
        <v>36</v>
      </c>
      <c r="I1158">
        <v>0</v>
      </c>
      <c r="J1158" s="1" t="s">
        <v>37</v>
      </c>
      <c r="L1158" t="s">
        <v>3206</v>
      </c>
    </row>
    <row r="1159" spans="1:12" x14ac:dyDescent="0.25">
      <c r="A1159" s="1" t="s">
        <v>2119</v>
      </c>
      <c r="C1159" s="1" t="s">
        <v>43</v>
      </c>
      <c r="D1159">
        <v>0</v>
      </c>
      <c r="E1159">
        <v>0</v>
      </c>
      <c r="F1159" t="s">
        <v>37</v>
      </c>
      <c r="G1159" s="1" t="s">
        <v>36</v>
      </c>
      <c r="I1159">
        <v>0</v>
      </c>
      <c r="J1159" s="1" t="s">
        <v>37</v>
      </c>
      <c r="L1159" t="s">
        <v>3210</v>
      </c>
    </row>
    <row r="1160" spans="1:12" x14ac:dyDescent="0.25">
      <c r="A1160" s="1" t="s">
        <v>2121</v>
      </c>
      <c r="C1160" s="1" t="s">
        <v>43</v>
      </c>
      <c r="D1160">
        <v>0</v>
      </c>
      <c r="E1160">
        <v>0</v>
      </c>
      <c r="F1160" t="s">
        <v>37</v>
      </c>
      <c r="G1160" s="1" t="s">
        <v>36</v>
      </c>
      <c r="I1160">
        <v>0</v>
      </c>
      <c r="J1160" s="1" t="s">
        <v>37</v>
      </c>
      <c r="L1160" t="s">
        <v>3213</v>
      </c>
    </row>
    <row r="1161" spans="1:12" x14ac:dyDescent="0.25">
      <c r="A1161" s="1" t="s">
        <v>2123</v>
      </c>
      <c r="C1161" s="1" t="s">
        <v>43</v>
      </c>
      <c r="D1161">
        <v>0</v>
      </c>
      <c r="E1161">
        <v>0</v>
      </c>
      <c r="F1161" t="s">
        <v>37</v>
      </c>
      <c r="G1161" s="1" t="s">
        <v>36</v>
      </c>
      <c r="I1161">
        <v>0</v>
      </c>
      <c r="J1161" s="1" t="s">
        <v>37</v>
      </c>
      <c r="L1161" t="s">
        <v>3216</v>
      </c>
    </row>
    <row r="1162" spans="1:12" x14ac:dyDescent="0.25">
      <c r="A1162" s="1" t="s">
        <v>2125</v>
      </c>
      <c r="C1162" s="1" t="s">
        <v>43</v>
      </c>
      <c r="D1162">
        <v>0</v>
      </c>
      <c r="E1162">
        <v>0</v>
      </c>
      <c r="F1162" t="s">
        <v>37</v>
      </c>
      <c r="G1162" s="1" t="s">
        <v>36</v>
      </c>
      <c r="I1162">
        <v>0</v>
      </c>
      <c r="J1162" s="1" t="s">
        <v>37</v>
      </c>
      <c r="L1162" t="s">
        <v>3219</v>
      </c>
    </row>
    <row r="1163" spans="1:12" x14ac:dyDescent="0.25">
      <c r="A1163" s="1" t="s">
        <v>2127</v>
      </c>
      <c r="C1163" s="1" t="s">
        <v>43</v>
      </c>
      <c r="D1163">
        <v>0</v>
      </c>
      <c r="E1163">
        <v>0</v>
      </c>
      <c r="F1163" t="s">
        <v>37</v>
      </c>
      <c r="G1163" s="1" t="s">
        <v>36</v>
      </c>
      <c r="I1163">
        <v>0</v>
      </c>
      <c r="J1163" s="1" t="s">
        <v>37</v>
      </c>
      <c r="L1163" t="s">
        <v>3222</v>
      </c>
    </row>
    <row r="1164" spans="1:12" x14ac:dyDescent="0.25">
      <c r="A1164" s="1" t="s">
        <v>2129</v>
      </c>
      <c r="C1164" s="1" t="s">
        <v>43</v>
      </c>
      <c r="D1164">
        <v>0</v>
      </c>
      <c r="E1164">
        <v>0</v>
      </c>
      <c r="F1164" t="s">
        <v>37</v>
      </c>
      <c r="G1164" s="1" t="s">
        <v>36</v>
      </c>
      <c r="I1164">
        <v>0</v>
      </c>
      <c r="J1164" s="1" t="s">
        <v>37</v>
      </c>
      <c r="L1164" t="s">
        <v>3225</v>
      </c>
    </row>
    <row r="1165" spans="1:12" x14ac:dyDescent="0.25">
      <c r="A1165" s="1" t="s">
        <v>2131</v>
      </c>
      <c r="C1165" s="1" t="s">
        <v>43</v>
      </c>
      <c r="D1165">
        <v>0</v>
      </c>
      <c r="E1165">
        <v>0</v>
      </c>
      <c r="F1165" t="s">
        <v>37</v>
      </c>
      <c r="G1165" s="1" t="s">
        <v>36</v>
      </c>
      <c r="I1165">
        <v>0</v>
      </c>
      <c r="J1165" s="1" t="s">
        <v>37</v>
      </c>
      <c r="L1165" t="s">
        <v>3229</v>
      </c>
    </row>
    <row r="1166" spans="1:12" x14ac:dyDescent="0.25">
      <c r="A1166" s="1" t="s">
        <v>2133</v>
      </c>
      <c r="C1166" s="1" t="s">
        <v>43</v>
      </c>
      <c r="D1166">
        <v>0</v>
      </c>
      <c r="E1166">
        <v>0</v>
      </c>
      <c r="F1166" t="s">
        <v>37</v>
      </c>
      <c r="G1166" s="1" t="s">
        <v>36</v>
      </c>
      <c r="I1166">
        <v>0</v>
      </c>
      <c r="J1166" s="1" t="s">
        <v>37</v>
      </c>
      <c r="L1166" t="s">
        <v>3232</v>
      </c>
    </row>
    <row r="1167" spans="1:12" x14ac:dyDescent="0.25">
      <c r="A1167" s="1" t="s">
        <v>3911</v>
      </c>
      <c r="B1167" t="s">
        <v>3911</v>
      </c>
      <c r="C1167" s="1" t="s">
        <v>3912</v>
      </c>
      <c r="D1167">
        <v>1</v>
      </c>
      <c r="E1167">
        <v>1</v>
      </c>
      <c r="F1167" t="s">
        <v>37</v>
      </c>
      <c r="G1167" s="1" t="s">
        <v>36</v>
      </c>
      <c r="H1167" t="s">
        <v>3911</v>
      </c>
      <c r="I1167">
        <v>1</v>
      </c>
      <c r="J1167" s="1" t="s">
        <v>37</v>
      </c>
      <c r="L1167" t="s">
        <v>5051</v>
      </c>
    </row>
    <row r="1168" spans="1:12" x14ac:dyDescent="0.25">
      <c r="A1168" s="1" t="s">
        <v>2135</v>
      </c>
      <c r="B1168" t="s">
        <v>2136</v>
      </c>
      <c r="C1168" s="1" t="s">
        <v>2137</v>
      </c>
      <c r="D1168">
        <v>1</v>
      </c>
      <c r="E1168">
        <v>1</v>
      </c>
      <c r="F1168" t="s">
        <v>37</v>
      </c>
      <c r="G1168" s="1" t="s">
        <v>113</v>
      </c>
      <c r="H1168" t="s">
        <v>2136</v>
      </c>
      <c r="I1168">
        <v>1</v>
      </c>
      <c r="J1168" s="1" t="s">
        <v>87</v>
      </c>
      <c r="L1168" t="s">
        <v>3239</v>
      </c>
    </row>
    <row r="1169" spans="1:12" x14ac:dyDescent="0.25">
      <c r="A1169" s="1" t="s">
        <v>2139</v>
      </c>
      <c r="B1169" t="s">
        <v>2136</v>
      </c>
      <c r="C1169" s="1" t="s">
        <v>2137</v>
      </c>
      <c r="D1169">
        <v>1</v>
      </c>
      <c r="E1169">
        <v>1</v>
      </c>
      <c r="F1169" t="s">
        <v>37</v>
      </c>
      <c r="G1169" s="1" t="s">
        <v>113</v>
      </c>
      <c r="H1169" t="s">
        <v>2136</v>
      </c>
      <c r="I1169">
        <v>1</v>
      </c>
      <c r="J1169" s="1" t="s">
        <v>87</v>
      </c>
      <c r="L1169" t="s">
        <v>3242</v>
      </c>
    </row>
    <row r="1170" spans="1:12" x14ac:dyDescent="0.25">
      <c r="A1170" s="1" t="s">
        <v>2141</v>
      </c>
      <c r="B1170" t="s">
        <v>2142</v>
      </c>
      <c r="C1170" s="1" t="s">
        <v>2143</v>
      </c>
      <c r="D1170">
        <v>1</v>
      </c>
      <c r="E1170">
        <v>1</v>
      </c>
      <c r="F1170" t="s">
        <v>37</v>
      </c>
      <c r="G1170" s="1" t="s">
        <v>113</v>
      </c>
      <c r="H1170" t="s">
        <v>2142</v>
      </c>
      <c r="I1170">
        <v>1</v>
      </c>
      <c r="J1170" s="1" t="s">
        <v>87</v>
      </c>
      <c r="L1170" t="s">
        <v>3246</v>
      </c>
    </row>
    <row r="1171" spans="1:12" x14ac:dyDescent="0.25">
      <c r="A1171" s="1" t="s">
        <v>2145</v>
      </c>
      <c r="B1171" t="s">
        <v>2142</v>
      </c>
      <c r="C1171" s="1" t="s">
        <v>2143</v>
      </c>
      <c r="D1171">
        <v>1</v>
      </c>
      <c r="E1171">
        <v>1</v>
      </c>
      <c r="F1171" t="s">
        <v>37</v>
      </c>
      <c r="G1171" s="1" t="s">
        <v>113</v>
      </c>
      <c r="H1171" t="s">
        <v>2142</v>
      </c>
      <c r="I1171">
        <v>1</v>
      </c>
      <c r="J1171" s="1" t="s">
        <v>87</v>
      </c>
      <c r="L1171" t="s">
        <v>3249</v>
      </c>
    </row>
    <row r="1172" spans="1:12" x14ac:dyDescent="0.25">
      <c r="A1172" s="1" t="s">
        <v>2147</v>
      </c>
      <c r="B1172" t="s">
        <v>2148</v>
      </c>
      <c r="C1172" s="1" t="s">
        <v>2149</v>
      </c>
      <c r="D1172">
        <v>1</v>
      </c>
      <c r="E1172">
        <v>1</v>
      </c>
      <c r="F1172" t="s">
        <v>37</v>
      </c>
      <c r="G1172" s="1" t="s">
        <v>113</v>
      </c>
      <c r="I1172">
        <v>1</v>
      </c>
      <c r="J1172" s="1" t="s">
        <v>37</v>
      </c>
      <c r="L1172" t="s">
        <v>3252</v>
      </c>
    </row>
    <row r="1173" spans="1:12" x14ac:dyDescent="0.25">
      <c r="A1173" s="1" t="s">
        <v>2148</v>
      </c>
      <c r="B1173" t="s">
        <v>2148</v>
      </c>
      <c r="C1173" s="1" t="s">
        <v>2149</v>
      </c>
      <c r="D1173">
        <v>1</v>
      </c>
      <c r="E1173">
        <v>1</v>
      </c>
      <c r="F1173" t="s">
        <v>37</v>
      </c>
      <c r="G1173" s="1" t="s">
        <v>113</v>
      </c>
      <c r="I1173">
        <v>1</v>
      </c>
      <c r="J1173" s="1" t="s">
        <v>37</v>
      </c>
      <c r="L1173" t="s">
        <v>3252</v>
      </c>
    </row>
    <row r="1174" spans="1:12" x14ac:dyDescent="0.25">
      <c r="A1174" s="1" t="s">
        <v>5049</v>
      </c>
      <c r="B1174" t="s">
        <v>5049</v>
      </c>
      <c r="C1174" s="1" t="s">
        <v>5050</v>
      </c>
      <c r="D1174">
        <v>1</v>
      </c>
      <c r="E1174">
        <v>1</v>
      </c>
      <c r="F1174" t="s">
        <v>37</v>
      </c>
      <c r="G1174" s="1" t="s">
        <v>113</v>
      </c>
      <c r="H1174" t="s">
        <v>5049</v>
      </c>
      <c r="I1174">
        <v>1</v>
      </c>
      <c r="J1174" s="1" t="s">
        <v>37</v>
      </c>
      <c r="L1174" t="s">
        <v>3257</v>
      </c>
    </row>
    <row r="1175" spans="1:12" x14ac:dyDescent="0.25">
      <c r="A1175" s="1" t="s">
        <v>2151</v>
      </c>
      <c r="B1175" t="s">
        <v>2151</v>
      </c>
      <c r="C1175" s="1" t="s">
        <v>2152</v>
      </c>
      <c r="D1175">
        <v>1</v>
      </c>
      <c r="E1175">
        <v>1</v>
      </c>
      <c r="F1175" t="s">
        <v>37</v>
      </c>
      <c r="G1175" s="1" t="s">
        <v>113</v>
      </c>
      <c r="I1175">
        <v>1</v>
      </c>
      <c r="J1175" s="1" t="s">
        <v>37</v>
      </c>
      <c r="L1175" t="s">
        <v>3260</v>
      </c>
    </row>
    <row r="1176" spans="1:12" x14ac:dyDescent="0.25">
      <c r="A1176" s="1" t="s">
        <v>2154</v>
      </c>
      <c r="B1176" t="s">
        <v>2154</v>
      </c>
      <c r="C1176" s="1" t="s">
        <v>2155</v>
      </c>
      <c r="D1176">
        <v>1</v>
      </c>
      <c r="E1176">
        <v>1</v>
      </c>
      <c r="F1176" t="s">
        <v>37</v>
      </c>
      <c r="G1176" s="1" t="s">
        <v>113</v>
      </c>
      <c r="I1176">
        <v>1</v>
      </c>
      <c r="J1176" s="1" t="s">
        <v>37</v>
      </c>
      <c r="L1176" t="s">
        <v>3263</v>
      </c>
    </row>
    <row r="1177" spans="1:12" x14ac:dyDescent="0.25">
      <c r="A1177" s="1" t="s">
        <v>2157</v>
      </c>
      <c r="B1177" t="s">
        <v>2158</v>
      </c>
      <c r="C1177" s="1" t="s">
        <v>2159</v>
      </c>
      <c r="D1177">
        <v>1</v>
      </c>
      <c r="E1177">
        <v>1</v>
      </c>
      <c r="F1177" t="s">
        <v>37</v>
      </c>
      <c r="G1177" s="1" t="s">
        <v>113</v>
      </c>
      <c r="I1177">
        <v>1</v>
      </c>
      <c r="J1177" s="1" t="s">
        <v>87</v>
      </c>
      <c r="L1177" t="s">
        <v>3266</v>
      </c>
    </row>
    <row r="1178" spans="1:12" x14ac:dyDescent="0.25">
      <c r="A1178" s="1" t="s">
        <v>2161</v>
      </c>
      <c r="B1178" t="s">
        <v>2162</v>
      </c>
      <c r="C1178" s="1" t="s">
        <v>2163</v>
      </c>
      <c r="D1178">
        <v>1</v>
      </c>
      <c r="E1178">
        <v>1</v>
      </c>
      <c r="F1178" t="s">
        <v>37</v>
      </c>
      <c r="G1178" s="1" t="s">
        <v>113</v>
      </c>
      <c r="I1178">
        <v>1</v>
      </c>
      <c r="J1178" s="1" t="s">
        <v>37</v>
      </c>
      <c r="L1178" t="s">
        <v>3269</v>
      </c>
    </row>
    <row r="1179" spans="1:12" x14ac:dyDescent="0.25">
      <c r="A1179" s="1" t="s">
        <v>2165</v>
      </c>
      <c r="B1179" t="s">
        <v>2166</v>
      </c>
      <c r="C1179" s="1" t="s">
        <v>2167</v>
      </c>
      <c r="D1179">
        <v>1</v>
      </c>
      <c r="E1179">
        <v>1</v>
      </c>
      <c r="F1179" t="s">
        <v>37</v>
      </c>
      <c r="G1179" s="1" t="s">
        <v>113</v>
      </c>
      <c r="I1179">
        <v>1</v>
      </c>
      <c r="J1179" s="1" t="s">
        <v>37</v>
      </c>
      <c r="L1179" t="s">
        <v>3273</v>
      </c>
    </row>
    <row r="1180" spans="1:12" x14ac:dyDescent="0.25">
      <c r="A1180" s="1" t="s">
        <v>2169</v>
      </c>
      <c r="B1180" t="s">
        <v>2170</v>
      </c>
      <c r="C1180" s="1" t="s">
        <v>2171</v>
      </c>
      <c r="D1180">
        <v>1</v>
      </c>
      <c r="E1180">
        <v>1</v>
      </c>
      <c r="F1180" t="s">
        <v>37</v>
      </c>
      <c r="G1180" s="1" t="s">
        <v>113</v>
      </c>
      <c r="I1180">
        <v>1</v>
      </c>
      <c r="J1180" s="1" t="s">
        <v>87</v>
      </c>
      <c r="L1180" t="s">
        <v>3277</v>
      </c>
    </row>
    <row r="1181" spans="1:12" x14ac:dyDescent="0.25">
      <c r="A1181" s="1" t="s">
        <v>2173</v>
      </c>
      <c r="B1181">
        <v>21284908</v>
      </c>
      <c r="C1181" s="1" t="s">
        <v>2174</v>
      </c>
      <c r="D1181">
        <v>1</v>
      </c>
      <c r="E1181">
        <v>1</v>
      </c>
      <c r="F1181" t="s">
        <v>37</v>
      </c>
      <c r="G1181" s="1" t="s">
        <v>113</v>
      </c>
      <c r="I1181">
        <v>1</v>
      </c>
      <c r="J1181" s="1" t="s">
        <v>37</v>
      </c>
      <c r="L1181" t="s">
        <v>3280</v>
      </c>
    </row>
    <row r="1182" spans="1:12" x14ac:dyDescent="0.25">
      <c r="A1182" s="1" t="s">
        <v>2176</v>
      </c>
      <c r="B1182" t="s">
        <v>2177</v>
      </c>
      <c r="C1182" s="1" t="s">
        <v>2178</v>
      </c>
      <c r="D1182">
        <v>1</v>
      </c>
      <c r="E1182">
        <v>1</v>
      </c>
      <c r="F1182" t="s">
        <v>37</v>
      </c>
      <c r="G1182" s="1" t="s">
        <v>113</v>
      </c>
      <c r="I1182">
        <v>1</v>
      </c>
      <c r="J1182" s="1" t="s">
        <v>87</v>
      </c>
      <c r="L1182" t="s">
        <v>3283</v>
      </c>
    </row>
    <row r="1183" spans="1:12" x14ac:dyDescent="0.25">
      <c r="A1183" s="1" t="s">
        <v>2180</v>
      </c>
      <c r="B1183" t="s">
        <v>2181</v>
      </c>
      <c r="C1183" s="1" t="s">
        <v>2182</v>
      </c>
      <c r="D1183">
        <v>1</v>
      </c>
      <c r="E1183">
        <v>1</v>
      </c>
      <c r="F1183" t="s">
        <v>37</v>
      </c>
      <c r="G1183" s="1" t="s">
        <v>113</v>
      </c>
      <c r="I1183">
        <v>1</v>
      </c>
      <c r="J1183" s="1" t="s">
        <v>87</v>
      </c>
      <c r="L1183" t="s">
        <v>3287</v>
      </c>
    </row>
    <row r="1184" spans="1:12" x14ac:dyDescent="0.25">
      <c r="A1184" s="1" t="s">
        <v>2183</v>
      </c>
      <c r="B1184" t="s">
        <v>2184</v>
      </c>
      <c r="C1184" s="1" t="s">
        <v>2185</v>
      </c>
      <c r="D1184">
        <v>1</v>
      </c>
      <c r="E1184">
        <v>1</v>
      </c>
      <c r="F1184" t="s">
        <v>37</v>
      </c>
      <c r="G1184" s="1" t="s">
        <v>113</v>
      </c>
      <c r="I1184">
        <v>1</v>
      </c>
      <c r="J1184" s="1" t="s">
        <v>87</v>
      </c>
      <c r="L1184" t="s">
        <v>3290</v>
      </c>
    </row>
    <row r="1185" spans="1:12" x14ac:dyDescent="0.25">
      <c r="A1185" s="1" t="s">
        <v>5052</v>
      </c>
      <c r="B1185" t="s">
        <v>5052</v>
      </c>
      <c r="C1185" s="1" t="s">
        <v>5053</v>
      </c>
      <c r="D1185">
        <v>1</v>
      </c>
      <c r="E1185">
        <v>1</v>
      </c>
      <c r="F1185" t="s">
        <v>37</v>
      </c>
      <c r="G1185" s="1" t="s">
        <v>113</v>
      </c>
      <c r="H1185" t="s">
        <v>5052</v>
      </c>
      <c r="I1185">
        <v>1</v>
      </c>
      <c r="J1185" s="1" t="s">
        <v>37</v>
      </c>
      <c r="L1185" t="s">
        <v>3293</v>
      </c>
    </row>
    <row r="1186" spans="1:12" x14ac:dyDescent="0.25">
      <c r="A1186" s="1" t="s">
        <v>2187</v>
      </c>
      <c r="B1186" t="s">
        <v>2187</v>
      </c>
      <c r="C1186" s="1" t="s">
        <v>5054</v>
      </c>
      <c r="D1186">
        <v>1</v>
      </c>
      <c r="E1186">
        <v>1</v>
      </c>
      <c r="F1186" t="s">
        <v>37</v>
      </c>
      <c r="G1186" s="1" t="s">
        <v>113</v>
      </c>
      <c r="H1186" t="s">
        <v>2187</v>
      </c>
      <c r="I1186">
        <v>1</v>
      </c>
      <c r="J1186" s="1" t="s">
        <v>37</v>
      </c>
      <c r="L1186" t="s">
        <v>3296</v>
      </c>
    </row>
    <row r="1187" spans="1:12" x14ac:dyDescent="0.25">
      <c r="A1187" s="1" t="s">
        <v>2189</v>
      </c>
      <c r="B1187" t="s">
        <v>2190</v>
      </c>
      <c r="C1187" s="1" t="s">
        <v>2191</v>
      </c>
      <c r="D1187">
        <v>1</v>
      </c>
      <c r="E1187">
        <v>1</v>
      </c>
      <c r="F1187" t="s">
        <v>37</v>
      </c>
      <c r="G1187" s="1" t="s">
        <v>113</v>
      </c>
      <c r="I1187">
        <v>1</v>
      </c>
      <c r="J1187" s="1" t="s">
        <v>37</v>
      </c>
      <c r="L1187" t="s">
        <v>3299</v>
      </c>
    </row>
    <row r="1188" spans="1:12" x14ac:dyDescent="0.25">
      <c r="A1188" s="1" t="s">
        <v>2193</v>
      </c>
      <c r="B1188" t="s">
        <v>2193</v>
      </c>
      <c r="C1188" s="1" t="s">
        <v>2194</v>
      </c>
      <c r="D1188">
        <v>1</v>
      </c>
      <c r="E1188">
        <v>1</v>
      </c>
      <c r="F1188" t="s">
        <v>37</v>
      </c>
      <c r="G1188" s="1" t="s">
        <v>113</v>
      </c>
      <c r="I1188">
        <v>1</v>
      </c>
      <c r="J1188" s="1" t="s">
        <v>37</v>
      </c>
      <c r="L1188" t="s">
        <v>3302</v>
      </c>
    </row>
    <row r="1189" spans="1:12" x14ac:dyDescent="0.25">
      <c r="A1189" s="1" t="s">
        <v>2196</v>
      </c>
      <c r="B1189" t="s">
        <v>2197</v>
      </c>
      <c r="C1189" s="1" t="s">
        <v>2198</v>
      </c>
      <c r="D1189">
        <v>1</v>
      </c>
      <c r="E1189">
        <v>1</v>
      </c>
      <c r="F1189" t="s">
        <v>37</v>
      </c>
      <c r="G1189" s="1" t="s">
        <v>113</v>
      </c>
      <c r="I1189">
        <v>1</v>
      </c>
      <c r="J1189" s="1" t="s">
        <v>87</v>
      </c>
      <c r="L1189" t="s">
        <v>3305</v>
      </c>
    </row>
    <row r="1190" spans="1:12" x14ac:dyDescent="0.25">
      <c r="A1190" s="1" t="s">
        <v>3505</v>
      </c>
      <c r="B1190" t="s">
        <v>3505</v>
      </c>
      <c r="C1190" s="1" t="s">
        <v>3506</v>
      </c>
      <c r="D1190">
        <v>1</v>
      </c>
      <c r="E1190">
        <v>1</v>
      </c>
      <c r="F1190" t="s">
        <v>37</v>
      </c>
      <c r="G1190" s="1" t="s">
        <v>113</v>
      </c>
      <c r="I1190">
        <v>1</v>
      </c>
      <c r="J1190" s="1" t="s">
        <v>37</v>
      </c>
      <c r="L1190" t="s">
        <v>3308</v>
      </c>
    </row>
    <row r="1191" spans="1:12" x14ac:dyDescent="0.25">
      <c r="A1191" s="1" t="s">
        <v>2199</v>
      </c>
      <c r="B1191" t="s">
        <v>2200</v>
      </c>
      <c r="C1191" s="1" t="s">
        <v>2201</v>
      </c>
      <c r="D1191">
        <v>1</v>
      </c>
      <c r="E1191">
        <v>1</v>
      </c>
      <c r="F1191" t="s">
        <v>37</v>
      </c>
      <c r="G1191" s="1" t="s">
        <v>113</v>
      </c>
      <c r="I1191">
        <v>1</v>
      </c>
      <c r="J1191" s="1" t="s">
        <v>87</v>
      </c>
      <c r="L1191" t="s">
        <v>5055</v>
      </c>
    </row>
    <row r="1192" spans="1:12" x14ac:dyDescent="0.25">
      <c r="A1192" s="1" t="s">
        <v>2202</v>
      </c>
      <c r="B1192" t="s">
        <v>2203</v>
      </c>
      <c r="C1192" s="1" t="s">
        <v>2204</v>
      </c>
      <c r="D1192">
        <v>1</v>
      </c>
      <c r="E1192">
        <v>1</v>
      </c>
      <c r="F1192" t="s">
        <v>37</v>
      </c>
      <c r="G1192" s="1" t="s">
        <v>113</v>
      </c>
      <c r="I1192">
        <v>1</v>
      </c>
      <c r="J1192" s="1" t="s">
        <v>87</v>
      </c>
      <c r="L1192" t="s">
        <v>3314</v>
      </c>
    </row>
    <row r="1193" spans="1:12" x14ac:dyDescent="0.25">
      <c r="A1193" s="1" t="s">
        <v>2206</v>
      </c>
      <c r="B1193" t="s">
        <v>2207</v>
      </c>
      <c r="C1193" s="1" t="s">
        <v>2208</v>
      </c>
      <c r="D1193">
        <v>1</v>
      </c>
      <c r="E1193">
        <v>1</v>
      </c>
      <c r="F1193" t="s">
        <v>37</v>
      </c>
      <c r="G1193" s="1" t="s">
        <v>113</v>
      </c>
      <c r="I1193">
        <v>1</v>
      </c>
      <c r="J1193" s="1" t="s">
        <v>87</v>
      </c>
      <c r="L1193" t="s">
        <v>3318</v>
      </c>
    </row>
    <row r="1194" spans="1:12" x14ac:dyDescent="0.25">
      <c r="A1194" s="1" t="s">
        <v>2210</v>
      </c>
      <c r="B1194" t="s">
        <v>2211</v>
      </c>
      <c r="C1194" s="1" t="s">
        <v>2212</v>
      </c>
      <c r="D1194">
        <v>1</v>
      </c>
      <c r="E1194">
        <v>1</v>
      </c>
      <c r="F1194" t="s">
        <v>37</v>
      </c>
      <c r="G1194" s="1" t="s">
        <v>113</v>
      </c>
      <c r="I1194">
        <v>1</v>
      </c>
      <c r="J1194" s="1" t="s">
        <v>87</v>
      </c>
      <c r="L1194" t="s">
        <v>3322</v>
      </c>
    </row>
    <row r="1195" spans="1:12" x14ac:dyDescent="0.25">
      <c r="A1195" s="1" t="s">
        <v>2214</v>
      </c>
      <c r="B1195" t="s">
        <v>2215</v>
      </c>
      <c r="C1195" s="1" t="s">
        <v>2216</v>
      </c>
      <c r="D1195">
        <v>1</v>
      </c>
      <c r="E1195">
        <v>1</v>
      </c>
      <c r="F1195" t="s">
        <v>37</v>
      </c>
      <c r="G1195" s="1" t="s">
        <v>113</v>
      </c>
      <c r="I1195">
        <v>1</v>
      </c>
      <c r="J1195" s="1" t="s">
        <v>87</v>
      </c>
      <c r="L1195" t="s">
        <v>3326</v>
      </c>
    </row>
    <row r="1196" spans="1:12" x14ac:dyDescent="0.25">
      <c r="A1196" s="1" t="s">
        <v>2218</v>
      </c>
      <c r="B1196" t="s">
        <v>2218</v>
      </c>
      <c r="C1196" s="1" t="s">
        <v>2219</v>
      </c>
      <c r="D1196">
        <v>1</v>
      </c>
      <c r="E1196">
        <v>1</v>
      </c>
      <c r="F1196" t="s">
        <v>37</v>
      </c>
      <c r="G1196" s="1" t="s">
        <v>113</v>
      </c>
      <c r="I1196">
        <v>1</v>
      </c>
      <c r="J1196" s="1" t="s">
        <v>37</v>
      </c>
      <c r="L1196" t="s">
        <v>3330</v>
      </c>
    </row>
    <row r="1197" spans="1:12" x14ac:dyDescent="0.25">
      <c r="A1197" s="1" t="s">
        <v>2221</v>
      </c>
      <c r="B1197" t="s">
        <v>2222</v>
      </c>
      <c r="C1197" s="1" t="s">
        <v>2223</v>
      </c>
      <c r="D1197">
        <v>1</v>
      </c>
      <c r="E1197">
        <v>1</v>
      </c>
      <c r="F1197" t="s">
        <v>37</v>
      </c>
      <c r="G1197" s="1" t="s">
        <v>113</v>
      </c>
      <c r="I1197">
        <v>1</v>
      </c>
      <c r="J1197" s="1" t="s">
        <v>87</v>
      </c>
      <c r="L1197" t="s">
        <v>3334</v>
      </c>
    </row>
    <row r="1198" spans="1:12" x14ac:dyDescent="0.25">
      <c r="A1198" s="1" t="s">
        <v>2225</v>
      </c>
      <c r="B1198" t="s">
        <v>2225</v>
      </c>
      <c r="C1198" s="1" t="s">
        <v>2226</v>
      </c>
      <c r="D1198">
        <v>1</v>
      </c>
      <c r="E1198">
        <v>1</v>
      </c>
      <c r="F1198" t="s">
        <v>37</v>
      </c>
      <c r="G1198" s="1" t="s">
        <v>113</v>
      </c>
      <c r="H1198" t="s">
        <v>2225</v>
      </c>
      <c r="I1198">
        <v>1</v>
      </c>
      <c r="J1198" s="1" t="s">
        <v>37</v>
      </c>
      <c r="L1198" t="s">
        <v>3338</v>
      </c>
    </row>
    <row r="1199" spans="1:12" x14ac:dyDescent="0.25">
      <c r="A1199" s="1" t="s">
        <v>2227</v>
      </c>
      <c r="B1199" t="s">
        <v>2228</v>
      </c>
      <c r="C1199" s="1" t="s">
        <v>2229</v>
      </c>
      <c r="D1199">
        <v>1</v>
      </c>
      <c r="E1199">
        <v>1</v>
      </c>
      <c r="F1199" t="s">
        <v>37</v>
      </c>
      <c r="G1199" s="1" t="s">
        <v>113</v>
      </c>
      <c r="I1199">
        <v>1</v>
      </c>
      <c r="J1199" s="1" t="s">
        <v>87</v>
      </c>
      <c r="L1199" t="s">
        <v>3342</v>
      </c>
    </row>
    <row r="1200" spans="1:12" x14ac:dyDescent="0.25">
      <c r="A1200" s="1" t="s">
        <v>2231</v>
      </c>
      <c r="B1200" t="s">
        <v>2231</v>
      </c>
      <c r="C1200" s="1" t="s">
        <v>2232</v>
      </c>
      <c r="D1200">
        <v>1</v>
      </c>
      <c r="E1200">
        <v>1</v>
      </c>
      <c r="F1200" t="s">
        <v>37</v>
      </c>
      <c r="G1200" s="1" t="s">
        <v>113</v>
      </c>
      <c r="H1200" t="s">
        <v>2231</v>
      </c>
      <c r="I1200">
        <v>1</v>
      </c>
      <c r="J1200" s="1" t="s">
        <v>37</v>
      </c>
      <c r="L1200" t="s">
        <v>3345</v>
      </c>
    </row>
    <row r="1201" spans="1:12" x14ac:dyDescent="0.25">
      <c r="A1201" s="1" t="s">
        <v>2234</v>
      </c>
      <c r="B1201" t="s">
        <v>2235</v>
      </c>
      <c r="C1201" s="1" t="s">
        <v>2236</v>
      </c>
      <c r="D1201">
        <v>1</v>
      </c>
      <c r="E1201">
        <v>1</v>
      </c>
      <c r="F1201" t="s">
        <v>37</v>
      </c>
      <c r="G1201" s="1" t="s">
        <v>113</v>
      </c>
      <c r="I1201">
        <v>1</v>
      </c>
      <c r="J1201" s="1" t="s">
        <v>37</v>
      </c>
      <c r="L1201" t="s">
        <v>3348</v>
      </c>
    </row>
    <row r="1202" spans="1:12" x14ac:dyDescent="0.25">
      <c r="A1202" s="1" t="s">
        <v>2237</v>
      </c>
      <c r="B1202" t="s">
        <v>2238</v>
      </c>
      <c r="C1202" s="1" t="s">
        <v>2239</v>
      </c>
      <c r="D1202">
        <v>1</v>
      </c>
      <c r="E1202">
        <v>1</v>
      </c>
      <c r="F1202" t="s">
        <v>37</v>
      </c>
      <c r="G1202" s="1" t="s">
        <v>113</v>
      </c>
      <c r="I1202">
        <v>1</v>
      </c>
      <c r="J1202" s="1" t="s">
        <v>87</v>
      </c>
      <c r="L1202" t="s">
        <v>3351</v>
      </c>
    </row>
    <row r="1203" spans="1:12" x14ac:dyDescent="0.25">
      <c r="A1203" s="1" t="s">
        <v>2241</v>
      </c>
      <c r="B1203">
        <v>21431258</v>
      </c>
      <c r="C1203" s="1" t="s">
        <v>2242</v>
      </c>
      <c r="D1203">
        <v>1</v>
      </c>
      <c r="E1203">
        <v>1</v>
      </c>
      <c r="F1203" t="s">
        <v>37</v>
      </c>
      <c r="G1203" s="1" t="s">
        <v>113</v>
      </c>
      <c r="I1203">
        <v>1</v>
      </c>
      <c r="J1203" s="1" t="s">
        <v>37</v>
      </c>
      <c r="L1203" t="s">
        <v>3354</v>
      </c>
    </row>
    <row r="1204" spans="1:12" x14ac:dyDescent="0.25">
      <c r="A1204" s="1" t="s">
        <v>2244</v>
      </c>
      <c r="B1204" t="s">
        <v>2245</v>
      </c>
      <c r="C1204" s="1" t="s">
        <v>2246</v>
      </c>
      <c r="D1204">
        <v>1</v>
      </c>
      <c r="E1204">
        <v>1</v>
      </c>
      <c r="F1204" t="s">
        <v>37</v>
      </c>
      <c r="G1204" s="1" t="s">
        <v>113</v>
      </c>
      <c r="I1204">
        <v>1</v>
      </c>
      <c r="J1204" s="1" t="s">
        <v>37</v>
      </c>
      <c r="L1204" t="s">
        <v>3357</v>
      </c>
    </row>
    <row r="1205" spans="1:12" x14ac:dyDescent="0.25">
      <c r="A1205" s="1" t="s">
        <v>2248</v>
      </c>
      <c r="B1205" t="s">
        <v>2249</v>
      </c>
      <c r="C1205" s="1" t="s">
        <v>2250</v>
      </c>
      <c r="D1205">
        <v>1</v>
      </c>
      <c r="E1205">
        <v>1</v>
      </c>
      <c r="F1205" t="s">
        <v>37</v>
      </c>
      <c r="G1205" s="1" t="s">
        <v>113</v>
      </c>
      <c r="I1205">
        <v>1</v>
      </c>
      <c r="J1205" s="1" t="s">
        <v>87</v>
      </c>
      <c r="L1205" t="s">
        <v>3361</v>
      </c>
    </row>
    <row r="1206" spans="1:12" x14ac:dyDescent="0.25">
      <c r="A1206" s="1" t="s">
        <v>2251</v>
      </c>
      <c r="B1206" t="s">
        <v>2252</v>
      </c>
      <c r="C1206" s="1" t="s">
        <v>2253</v>
      </c>
      <c r="D1206">
        <v>1</v>
      </c>
      <c r="E1206">
        <v>1</v>
      </c>
      <c r="F1206" t="s">
        <v>37</v>
      </c>
      <c r="G1206" s="1" t="s">
        <v>113</v>
      </c>
      <c r="I1206">
        <v>1</v>
      </c>
      <c r="J1206" s="1" t="s">
        <v>37</v>
      </c>
      <c r="L1206" t="s">
        <v>3364</v>
      </c>
    </row>
    <row r="1207" spans="1:12" x14ac:dyDescent="0.25">
      <c r="A1207" s="1" t="s">
        <v>2255</v>
      </c>
      <c r="B1207" t="s">
        <v>2255</v>
      </c>
      <c r="C1207" s="1" t="s">
        <v>2256</v>
      </c>
      <c r="D1207">
        <v>1</v>
      </c>
      <c r="E1207">
        <v>1</v>
      </c>
      <c r="F1207" t="s">
        <v>37</v>
      </c>
      <c r="G1207" s="1" t="s">
        <v>113</v>
      </c>
      <c r="I1207">
        <v>1</v>
      </c>
      <c r="J1207" s="1" t="s">
        <v>37</v>
      </c>
      <c r="L1207" t="s">
        <v>3367</v>
      </c>
    </row>
    <row r="1208" spans="1:12" x14ac:dyDescent="0.25">
      <c r="A1208" s="1" t="s">
        <v>2258</v>
      </c>
      <c r="B1208" t="s">
        <v>2259</v>
      </c>
      <c r="C1208" s="1" t="s">
        <v>2260</v>
      </c>
      <c r="D1208">
        <v>1</v>
      </c>
      <c r="E1208">
        <v>1</v>
      </c>
      <c r="F1208" t="s">
        <v>37</v>
      </c>
      <c r="G1208" s="1" t="s">
        <v>113</v>
      </c>
      <c r="I1208">
        <v>1</v>
      </c>
      <c r="J1208" s="1" t="s">
        <v>37</v>
      </c>
      <c r="L1208" t="s">
        <v>4285</v>
      </c>
    </row>
    <row r="1209" spans="1:12" x14ac:dyDescent="0.25">
      <c r="A1209" s="1" t="s">
        <v>2262</v>
      </c>
      <c r="B1209" t="s">
        <v>2263</v>
      </c>
      <c r="C1209" s="1" t="s">
        <v>2264</v>
      </c>
      <c r="D1209">
        <v>1</v>
      </c>
      <c r="E1209">
        <v>1</v>
      </c>
      <c r="F1209" t="s">
        <v>37</v>
      </c>
      <c r="G1209" s="1" t="s">
        <v>113</v>
      </c>
      <c r="I1209">
        <v>1</v>
      </c>
      <c r="J1209" s="1" t="s">
        <v>87</v>
      </c>
      <c r="L1209" t="s">
        <v>3371</v>
      </c>
    </row>
    <row r="1210" spans="1:12" x14ac:dyDescent="0.25">
      <c r="A1210" s="1" t="s">
        <v>5430</v>
      </c>
      <c r="B1210" t="s">
        <v>2266</v>
      </c>
      <c r="C1210" s="1" t="s">
        <v>2267</v>
      </c>
      <c r="D1210">
        <v>1</v>
      </c>
      <c r="E1210">
        <v>1</v>
      </c>
      <c r="F1210" t="s">
        <v>37</v>
      </c>
      <c r="G1210" s="1" t="s">
        <v>113</v>
      </c>
      <c r="I1210">
        <v>1</v>
      </c>
      <c r="J1210" s="1" t="s">
        <v>37</v>
      </c>
      <c r="L1210" t="s">
        <v>3375</v>
      </c>
    </row>
    <row r="1211" spans="1:12" x14ac:dyDescent="0.25">
      <c r="A1211" s="1" t="s">
        <v>2265</v>
      </c>
      <c r="B1211" t="s">
        <v>2266</v>
      </c>
      <c r="C1211" s="1" t="s">
        <v>2267</v>
      </c>
      <c r="D1211">
        <v>1</v>
      </c>
      <c r="E1211">
        <v>1</v>
      </c>
      <c r="F1211" t="s">
        <v>37</v>
      </c>
      <c r="G1211" s="1" t="s">
        <v>113</v>
      </c>
      <c r="I1211">
        <v>1</v>
      </c>
      <c r="J1211" s="1" t="s">
        <v>37</v>
      </c>
      <c r="L1211" t="s">
        <v>3379</v>
      </c>
    </row>
    <row r="1212" spans="1:12" x14ac:dyDescent="0.25">
      <c r="A1212" s="1" t="s">
        <v>5431</v>
      </c>
      <c r="B1212" t="s">
        <v>2270</v>
      </c>
      <c r="C1212" s="1" t="s">
        <v>2271</v>
      </c>
      <c r="D1212">
        <v>1</v>
      </c>
      <c r="E1212">
        <v>1</v>
      </c>
      <c r="F1212" t="s">
        <v>37</v>
      </c>
      <c r="G1212" s="1" t="s">
        <v>113</v>
      </c>
      <c r="I1212">
        <v>1</v>
      </c>
      <c r="J1212" s="1" t="s">
        <v>87</v>
      </c>
      <c r="L1212" t="s">
        <v>3383</v>
      </c>
    </row>
    <row r="1213" spans="1:12" x14ac:dyDescent="0.25">
      <c r="A1213" s="1" t="s">
        <v>2269</v>
      </c>
      <c r="B1213" t="s">
        <v>2270</v>
      </c>
      <c r="C1213" s="1" t="s">
        <v>2271</v>
      </c>
      <c r="D1213">
        <v>1</v>
      </c>
      <c r="E1213">
        <v>1</v>
      </c>
      <c r="F1213" t="s">
        <v>37</v>
      </c>
      <c r="G1213" s="1" t="s">
        <v>113</v>
      </c>
      <c r="I1213">
        <v>1</v>
      </c>
      <c r="J1213" s="1" t="s">
        <v>87</v>
      </c>
      <c r="L1213" t="s">
        <v>3387</v>
      </c>
    </row>
    <row r="1214" spans="1:12" x14ac:dyDescent="0.25">
      <c r="A1214" s="1" t="s">
        <v>2273</v>
      </c>
      <c r="B1214" t="s">
        <v>2273</v>
      </c>
      <c r="C1214" s="1" t="s">
        <v>2274</v>
      </c>
      <c r="D1214">
        <v>1</v>
      </c>
      <c r="E1214">
        <v>1</v>
      </c>
      <c r="F1214" t="s">
        <v>37</v>
      </c>
      <c r="G1214" s="1" t="s">
        <v>113</v>
      </c>
      <c r="I1214">
        <v>1</v>
      </c>
      <c r="J1214" s="1" t="s">
        <v>37</v>
      </c>
      <c r="L1214" t="s">
        <v>3389</v>
      </c>
    </row>
    <row r="1215" spans="1:12" x14ac:dyDescent="0.25">
      <c r="A1215" s="1" t="s">
        <v>5432</v>
      </c>
      <c r="B1215" t="s">
        <v>2276</v>
      </c>
      <c r="C1215" s="1" t="s">
        <v>2277</v>
      </c>
      <c r="D1215">
        <v>1</v>
      </c>
      <c r="E1215">
        <v>1</v>
      </c>
      <c r="F1215" t="s">
        <v>37</v>
      </c>
      <c r="G1215" s="1" t="s">
        <v>113</v>
      </c>
      <c r="I1215">
        <v>1</v>
      </c>
      <c r="J1215" s="1" t="s">
        <v>87</v>
      </c>
      <c r="L1215" t="s">
        <v>3392</v>
      </c>
    </row>
    <row r="1216" spans="1:12" x14ac:dyDescent="0.25">
      <c r="A1216" s="1" t="s">
        <v>2275</v>
      </c>
      <c r="B1216" t="s">
        <v>2276</v>
      </c>
      <c r="C1216" s="1" t="s">
        <v>2277</v>
      </c>
      <c r="D1216">
        <v>1</v>
      </c>
      <c r="E1216">
        <v>1</v>
      </c>
      <c r="F1216" t="s">
        <v>37</v>
      </c>
      <c r="G1216" s="1" t="s">
        <v>113</v>
      </c>
      <c r="I1216">
        <v>1</v>
      </c>
      <c r="J1216" s="1" t="s">
        <v>87</v>
      </c>
      <c r="L1216" t="s">
        <v>3395</v>
      </c>
    </row>
    <row r="1217" spans="1:12" x14ac:dyDescent="0.25">
      <c r="A1217" s="1" t="s">
        <v>2279</v>
      </c>
      <c r="B1217" t="s">
        <v>2279</v>
      </c>
      <c r="C1217" s="1" t="s">
        <v>2280</v>
      </c>
      <c r="D1217">
        <v>1</v>
      </c>
      <c r="E1217">
        <v>1</v>
      </c>
      <c r="F1217" t="s">
        <v>37</v>
      </c>
      <c r="G1217" s="1" t="s">
        <v>113</v>
      </c>
      <c r="I1217">
        <v>1</v>
      </c>
      <c r="J1217" s="1" t="s">
        <v>37</v>
      </c>
      <c r="L1217" t="s">
        <v>3398</v>
      </c>
    </row>
    <row r="1218" spans="1:12" x14ac:dyDescent="0.25">
      <c r="A1218" s="1" t="s">
        <v>2282</v>
      </c>
      <c r="B1218" t="s">
        <v>2283</v>
      </c>
      <c r="C1218" s="1" t="s">
        <v>2284</v>
      </c>
      <c r="D1218">
        <v>1</v>
      </c>
      <c r="E1218">
        <v>1</v>
      </c>
      <c r="F1218" t="s">
        <v>37</v>
      </c>
      <c r="G1218" s="1" t="s">
        <v>113</v>
      </c>
      <c r="I1218">
        <v>1</v>
      </c>
      <c r="J1218" s="1" t="s">
        <v>37</v>
      </c>
      <c r="L1218" t="s">
        <v>3401</v>
      </c>
    </row>
    <row r="1219" spans="1:12" x14ac:dyDescent="0.25">
      <c r="A1219" s="1" t="s">
        <v>2285</v>
      </c>
      <c r="B1219" t="s">
        <v>2286</v>
      </c>
      <c r="C1219" s="1" t="s">
        <v>2287</v>
      </c>
      <c r="D1219">
        <v>1</v>
      </c>
      <c r="E1219">
        <v>1</v>
      </c>
      <c r="F1219" t="s">
        <v>37</v>
      </c>
      <c r="G1219" s="1" t="s">
        <v>113</v>
      </c>
      <c r="I1219">
        <v>1</v>
      </c>
      <c r="J1219" s="1" t="s">
        <v>87</v>
      </c>
      <c r="L1219" t="s">
        <v>3404</v>
      </c>
    </row>
    <row r="1220" spans="1:12" x14ac:dyDescent="0.25">
      <c r="A1220" s="1" t="s">
        <v>2289</v>
      </c>
      <c r="B1220" t="s">
        <v>2289</v>
      </c>
      <c r="C1220" s="1" t="s">
        <v>2290</v>
      </c>
      <c r="D1220">
        <v>1</v>
      </c>
      <c r="E1220">
        <v>1</v>
      </c>
      <c r="F1220" t="s">
        <v>37</v>
      </c>
      <c r="G1220" s="1" t="s">
        <v>113</v>
      </c>
      <c r="I1220">
        <v>1</v>
      </c>
      <c r="J1220" s="1" t="s">
        <v>37</v>
      </c>
      <c r="L1220" t="s">
        <v>4124</v>
      </c>
    </row>
    <row r="1221" spans="1:12" x14ac:dyDescent="0.25">
      <c r="A1221" s="1" t="s">
        <v>2292</v>
      </c>
      <c r="B1221" t="s">
        <v>2292</v>
      </c>
      <c r="C1221" s="1" t="s">
        <v>2293</v>
      </c>
      <c r="D1221">
        <v>1</v>
      </c>
      <c r="E1221">
        <v>1</v>
      </c>
      <c r="F1221" t="s">
        <v>37</v>
      </c>
      <c r="G1221" s="1" t="s">
        <v>113</v>
      </c>
      <c r="I1221">
        <v>1</v>
      </c>
      <c r="J1221" s="1" t="s">
        <v>37</v>
      </c>
      <c r="L1221" t="s">
        <v>3407</v>
      </c>
    </row>
    <row r="1222" spans="1:12" x14ac:dyDescent="0.25">
      <c r="A1222" s="1" t="s">
        <v>2295</v>
      </c>
      <c r="B1222" t="s">
        <v>2296</v>
      </c>
      <c r="C1222" s="1" t="s">
        <v>2297</v>
      </c>
      <c r="D1222">
        <v>1</v>
      </c>
      <c r="E1222">
        <v>1</v>
      </c>
      <c r="F1222" t="s">
        <v>37</v>
      </c>
      <c r="G1222" s="1" t="s">
        <v>113</v>
      </c>
      <c r="I1222">
        <v>1</v>
      </c>
      <c r="J1222" s="1" t="s">
        <v>87</v>
      </c>
      <c r="L1222" t="s">
        <v>5058</v>
      </c>
    </row>
    <row r="1223" spans="1:12" x14ac:dyDescent="0.25">
      <c r="A1223" s="1" t="s">
        <v>2299</v>
      </c>
      <c r="B1223" t="s">
        <v>2300</v>
      </c>
      <c r="C1223" s="1" t="s">
        <v>2301</v>
      </c>
      <c r="D1223">
        <v>1</v>
      </c>
      <c r="E1223">
        <v>1</v>
      </c>
      <c r="F1223" t="s">
        <v>37</v>
      </c>
      <c r="G1223" s="1" t="s">
        <v>113</v>
      </c>
      <c r="I1223">
        <v>1</v>
      </c>
      <c r="J1223" s="1" t="s">
        <v>87</v>
      </c>
      <c r="L1223" t="s">
        <v>3412</v>
      </c>
    </row>
    <row r="1224" spans="1:12" x14ac:dyDescent="0.25">
      <c r="A1224" s="1" t="s">
        <v>2302</v>
      </c>
      <c r="B1224" t="s">
        <v>2303</v>
      </c>
      <c r="C1224" s="1" t="s">
        <v>2304</v>
      </c>
      <c r="D1224">
        <v>1</v>
      </c>
      <c r="E1224">
        <v>1</v>
      </c>
      <c r="F1224" t="s">
        <v>37</v>
      </c>
      <c r="G1224" s="1" t="s">
        <v>113</v>
      </c>
      <c r="I1224">
        <v>1</v>
      </c>
      <c r="J1224" s="1" t="s">
        <v>87</v>
      </c>
      <c r="L1224" t="s">
        <v>4125</v>
      </c>
    </row>
    <row r="1225" spans="1:12" x14ac:dyDescent="0.25">
      <c r="A1225" s="1" t="s">
        <v>2306</v>
      </c>
      <c r="B1225" t="s">
        <v>2307</v>
      </c>
      <c r="C1225" s="1" t="s">
        <v>2308</v>
      </c>
      <c r="D1225">
        <v>1</v>
      </c>
      <c r="E1225">
        <v>1</v>
      </c>
      <c r="F1225" t="s">
        <v>37</v>
      </c>
      <c r="G1225" s="1" t="s">
        <v>113</v>
      </c>
      <c r="I1225">
        <v>1</v>
      </c>
      <c r="J1225" s="1" t="s">
        <v>87</v>
      </c>
      <c r="L1225" t="s">
        <v>3415</v>
      </c>
    </row>
    <row r="1226" spans="1:12" x14ac:dyDescent="0.25">
      <c r="A1226" s="1" t="s">
        <v>2309</v>
      </c>
      <c r="B1226" t="s">
        <v>2310</v>
      </c>
      <c r="C1226" s="1" t="s">
        <v>2311</v>
      </c>
      <c r="D1226">
        <v>1</v>
      </c>
      <c r="E1226">
        <v>1</v>
      </c>
      <c r="F1226" t="s">
        <v>37</v>
      </c>
      <c r="G1226" s="1" t="s">
        <v>113</v>
      </c>
      <c r="I1226">
        <v>1</v>
      </c>
      <c r="J1226" s="1" t="s">
        <v>87</v>
      </c>
      <c r="L1226" t="s">
        <v>3418</v>
      </c>
    </row>
    <row r="1227" spans="1:12" x14ac:dyDescent="0.25">
      <c r="A1227" s="1" t="s">
        <v>2313</v>
      </c>
      <c r="B1227" t="s">
        <v>2314</v>
      </c>
      <c r="C1227" s="1" t="s">
        <v>2315</v>
      </c>
      <c r="D1227">
        <v>1</v>
      </c>
      <c r="E1227">
        <v>1</v>
      </c>
      <c r="F1227" t="s">
        <v>37</v>
      </c>
      <c r="G1227" s="1" t="s">
        <v>113</v>
      </c>
      <c r="I1227">
        <v>1</v>
      </c>
      <c r="J1227" s="1" t="s">
        <v>87</v>
      </c>
      <c r="L1227" t="s">
        <v>4126</v>
      </c>
    </row>
    <row r="1228" spans="1:12" x14ac:dyDescent="0.25">
      <c r="A1228" s="1" t="s">
        <v>2316</v>
      </c>
      <c r="B1228" t="s">
        <v>2317</v>
      </c>
      <c r="C1228" s="1" t="s">
        <v>2318</v>
      </c>
      <c r="D1228">
        <v>1</v>
      </c>
      <c r="E1228">
        <v>1</v>
      </c>
      <c r="F1228" t="s">
        <v>37</v>
      </c>
      <c r="G1228" s="1" t="s">
        <v>113</v>
      </c>
      <c r="H1228" t="s">
        <v>2319</v>
      </c>
      <c r="I1228">
        <v>1</v>
      </c>
      <c r="J1228" s="1" t="s">
        <v>37</v>
      </c>
      <c r="L1228" t="s">
        <v>3420</v>
      </c>
    </row>
    <row r="1229" spans="1:12" x14ac:dyDescent="0.25">
      <c r="A1229" s="1" t="s">
        <v>2321</v>
      </c>
      <c r="B1229" t="s">
        <v>2322</v>
      </c>
      <c r="C1229" s="1" t="s">
        <v>2323</v>
      </c>
      <c r="D1229">
        <v>1</v>
      </c>
      <c r="E1229">
        <v>1</v>
      </c>
      <c r="F1229" t="s">
        <v>37</v>
      </c>
      <c r="G1229" s="1" t="s">
        <v>113</v>
      </c>
      <c r="I1229">
        <v>1</v>
      </c>
      <c r="J1229" s="1" t="s">
        <v>87</v>
      </c>
      <c r="L1229" t="s">
        <v>3422</v>
      </c>
    </row>
    <row r="1230" spans="1:12" x14ac:dyDescent="0.25">
      <c r="A1230" s="1" t="s">
        <v>2325</v>
      </c>
      <c r="B1230" t="s">
        <v>2326</v>
      </c>
      <c r="C1230" s="1" t="s">
        <v>2327</v>
      </c>
      <c r="D1230">
        <v>1</v>
      </c>
      <c r="E1230">
        <v>1</v>
      </c>
      <c r="F1230" t="s">
        <v>37</v>
      </c>
      <c r="G1230" s="1" t="s">
        <v>113</v>
      </c>
      <c r="I1230">
        <v>1</v>
      </c>
      <c r="J1230" s="1" t="s">
        <v>37</v>
      </c>
      <c r="L1230" t="s">
        <v>3424</v>
      </c>
    </row>
    <row r="1231" spans="1:12" x14ac:dyDescent="0.25">
      <c r="A1231" s="1" t="s">
        <v>2328</v>
      </c>
      <c r="B1231" t="s">
        <v>2329</v>
      </c>
      <c r="C1231" s="1" t="s">
        <v>2330</v>
      </c>
      <c r="D1231">
        <v>1</v>
      </c>
      <c r="E1231">
        <v>1</v>
      </c>
      <c r="F1231" t="s">
        <v>37</v>
      </c>
      <c r="G1231" s="1" t="s">
        <v>113</v>
      </c>
      <c r="I1231">
        <v>1</v>
      </c>
      <c r="J1231" s="1" t="s">
        <v>87</v>
      </c>
      <c r="L1231" t="s">
        <v>4127</v>
      </c>
    </row>
    <row r="1232" spans="1:12" x14ac:dyDescent="0.25">
      <c r="A1232" s="1" t="s">
        <v>2332</v>
      </c>
      <c r="B1232" t="s">
        <v>2333</v>
      </c>
      <c r="C1232" s="1" t="s">
        <v>2334</v>
      </c>
      <c r="D1232">
        <v>1</v>
      </c>
      <c r="E1232">
        <v>1</v>
      </c>
      <c r="F1232" t="s">
        <v>37</v>
      </c>
      <c r="G1232" s="1" t="s">
        <v>113</v>
      </c>
      <c r="I1232">
        <v>1</v>
      </c>
      <c r="J1232" s="1" t="s">
        <v>37</v>
      </c>
      <c r="L1232" t="s">
        <v>3427</v>
      </c>
    </row>
    <row r="1233" spans="1:12" x14ac:dyDescent="0.25">
      <c r="A1233" s="1" t="s">
        <v>2335</v>
      </c>
      <c r="B1233" t="s">
        <v>2335</v>
      </c>
      <c r="C1233" s="1" t="s">
        <v>2336</v>
      </c>
      <c r="D1233">
        <v>1</v>
      </c>
      <c r="E1233">
        <v>1</v>
      </c>
      <c r="F1233" t="s">
        <v>37</v>
      </c>
      <c r="G1233" s="1" t="s">
        <v>113</v>
      </c>
      <c r="H1233" t="s">
        <v>2337</v>
      </c>
      <c r="I1233">
        <v>1</v>
      </c>
      <c r="J1233" s="1" t="s">
        <v>37</v>
      </c>
      <c r="L1233" t="s">
        <v>3431</v>
      </c>
    </row>
    <row r="1234" spans="1:12" x14ac:dyDescent="0.25">
      <c r="A1234" s="1" t="s">
        <v>2339</v>
      </c>
      <c r="B1234" t="s">
        <v>2340</v>
      </c>
      <c r="C1234" s="1" t="s">
        <v>2341</v>
      </c>
      <c r="D1234">
        <v>1</v>
      </c>
      <c r="E1234">
        <v>1</v>
      </c>
      <c r="F1234" t="s">
        <v>37</v>
      </c>
      <c r="G1234" s="1" t="s">
        <v>113</v>
      </c>
      <c r="I1234">
        <v>1</v>
      </c>
      <c r="J1234" s="1" t="s">
        <v>87</v>
      </c>
      <c r="L1234" t="s">
        <v>3434</v>
      </c>
    </row>
    <row r="1235" spans="1:12" x14ac:dyDescent="0.25">
      <c r="A1235" s="1" t="s">
        <v>2343</v>
      </c>
      <c r="B1235" t="s">
        <v>2343</v>
      </c>
      <c r="C1235" s="1" t="s">
        <v>2344</v>
      </c>
      <c r="D1235">
        <v>1</v>
      </c>
      <c r="E1235">
        <v>1</v>
      </c>
      <c r="F1235" t="s">
        <v>37</v>
      </c>
      <c r="G1235" s="1" t="s">
        <v>113</v>
      </c>
      <c r="H1235" t="s">
        <v>2343</v>
      </c>
      <c r="I1235">
        <v>1</v>
      </c>
      <c r="J1235" s="1" t="s">
        <v>37</v>
      </c>
      <c r="L1235" t="s">
        <v>3437</v>
      </c>
    </row>
    <row r="1236" spans="1:12" x14ac:dyDescent="0.25">
      <c r="A1236" s="1" t="s">
        <v>2346</v>
      </c>
      <c r="B1236" t="s">
        <v>2346</v>
      </c>
      <c r="C1236" s="1" t="s">
        <v>2347</v>
      </c>
      <c r="D1236">
        <v>1</v>
      </c>
      <c r="E1236">
        <v>1</v>
      </c>
      <c r="F1236" t="s">
        <v>37</v>
      </c>
      <c r="G1236" s="1" t="s">
        <v>113</v>
      </c>
      <c r="I1236">
        <v>1</v>
      </c>
      <c r="J1236" s="1" t="s">
        <v>37</v>
      </c>
      <c r="L1236" t="s">
        <v>3440</v>
      </c>
    </row>
    <row r="1237" spans="1:12" x14ac:dyDescent="0.25">
      <c r="A1237" s="1" t="s">
        <v>2349</v>
      </c>
      <c r="B1237" t="s">
        <v>2350</v>
      </c>
      <c r="C1237" s="1" t="s">
        <v>2351</v>
      </c>
      <c r="D1237">
        <v>1</v>
      </c>
      <c r="E1237">
        <v>1</v>
      </c>
      <c r="F1237" t="s">
        <v>37</v>
      </c>
      <c r="G1237" s="1" t="s">
        <v>113</v>
      </c>
      <c r="I1237">
        <v>1</v>
      </c>
      <c r="J1237" s="1" t="s">
        <v>87</v>
      </c>
      <c r="L1237" t="s">
        <v>3443</v>
      </c>
    </row>
    <row r="1238" spans="1:12" x14ac:dyDescent="0.25">
      <c r="A1238" s="1" t="s">
        <v>2353</v>
      </c>
      <c r="B1238" t="s">
        <v>2353</v>
      </c>
      <c r="C1238" s="1" t="s">
        <v>2354</v>
      </c>
      <c r="D1238">
        <v>1</v>
      </c>
      <c r="E1238">
        <v>1</v>
      </c>
      <c r="F1238" t="s">
        <v>37</v>
      </c>
      <c r="G1238" s="1" t="s">
        <v>113</v>
      </c>
      <c r="I1238">
        <v>1</v>
      </c>
      <c r="J1238" s="1" t="s">
        <v>37</v>
      </c>
      <c r="L1238" t="s">
        <v>3446</v>
      </c>
    </row>
    <row r="1239" spans="1:12" x14ac:dyDescent="0.25">
      <c r="A1239" s="1" t="s">
        <v>2356</v>
      </c>
      <c r="B1239" t="s">
        <v>2356</v>
      </c>
      <c r="C1239" s="1" t="s">
        <v>2357</v>
      </c>
      <c r="D1239">
        <v>1</v>
      </c>
      <c r="E1239">
        <v>1</v>
      </c>
      <c r="F1239" t="s">
        <v>37</v>
      </c>
      <c r="G1239" s="1" t="s">
        <v>113</v>
      </c>
      <c r="I1239">
        <v>1</v>
      </c>
      <c r="J1239" s="1" t="s">
        <v>37</v>
      </c>
      <c r="L1239" t="s">
        <v>3449</v>
      </c>
    </row>
    <row r="1240" spans="1:12" x14ac:dyDescent="0.25">
      <c r="A1240" s="1" t="s">
        <v>2359</v>
      </c>
      <c r="B1240" t="s">
        <v>2360</v>
      </c>
      <c r="C1240" s="1" t="s">
        <v>2361</v>
      </c>
      <c r="D1240">
        <v>1</v>
      </c>
      <c r="E1240">
        <v>1</v>
      </c>
      <c r="F1240" t="s">
        <v>37</v>
      </c>
      <c r="G1240" s="1" t="s">
        <v>113</v>
      </c>
      <c r="I1240">
        <v>1</v>
      </c>
      <c r="J1240" s="1" t="s">
        <v>87</v>
      </c>
      <c r="L1240" t="s">
        <v>3452</v>
      </c>
    </row>
    <row r="1241" spans="1:12" x14ac:dyDescent="0.25">
      <c r="A1241" s="1" t="s">
        <v>5056</v>
      </c>
      <c r="B1241" t="s">
        <v>5056</v>
      </c>
      <c r="C1241" s="1" t="s">
        <v>5057</v>
      </c>
      <c r="D1241">
        <v>1</v>
      </c>
      <c r="E1241">
        <v>1</v>
      </c>
      <c r="F1241" t="s">
        <v>37</v>
      </c>
      <c r="G1241" s="1" t="s">
        <v>113</v>
      </c>
      <c r="I1241">
        <v>1</v>
      </c>
      <c r="J1241" s="1" t="s">
        <v>37</v>
      </c>
      <c r="L1241" t="s">
        <v>3455</v>
      </c>
    </row>
    <row r="1242" spans="1:12" x14ac:dyDescent="0.25">
      <c r="A1242" s="1" t="s">
        <v>2363</v>
      </c>
      <c r="B1242" t="s">
        <v>2364</v>
      </c>
      <c r="C1242" s="1" t="s">
        <v>2365</v>
      </c>
      <c r="D1242">
        <v>1</v>
      </c>
      <c r="E1242">
        <v>1</v>
      </c>
      <c r="F1242" t="s">
        <v>37</v>
      </c>
      <c r="G1242" s="1" t="s">
        <v>113</v>
      </c>
      <c r="I1242">
        <v>1</v>
      </c>
      <c r="J1242" s="1" t="s">
        <v>87</v>
      </c>
      <c r="L1242" t="s">
        <v>3458</v>
      </c>
    </row>
    <row r="1243" spans="1:12" x14ac:dyDescent="0.25">
      <c r="A1243" s="1" t="s">
        <v>5433</v>
      </c>
      <c r="B1243" t="s">
        <v>2368</v>
      </c>
      <c r="C1243" s="1" t="s">
        <v>2369</v>
      </c>
      <c r="D1243">
        <v>1</v>
      </c>
      <c r="E1243">
        <v>1</v>
      </c>
      <c r="F1243" t="s">
        <v>37</v>
      </c>
      <c r="G1243" s="1" t="s">
        <v>113</v>
      </c>
      <c r="I1243">
        <v>1</v>
      </c>
      <c r="J1243" s="1" t="s">
        <v>87</v>
      </c>
      <c r="L1243" t="s">
        <v>3461</v>
      </c>
    </row>
    <row r="1244" spans="1:12" x14ac:dyDescent="0.25">
      <c r="A1244" s="1" t="s">
        <v>2367</v>
      </c>
      <c r="B1244" t="s">
        <v>2368</v>
      </c>
      <c r="C1244" s="1" t="s">
        <v>2369</v>
      </c>
      <c r="D1244">
        <v>1</v>
      </c>
      <c r="E1244">
        <v>1</v>
      </c>
      <c r="F1244" t="s">
        <v>37</v>
      </c>
      <c r="G1244" s="1" t="s">
        <v>113</v>
      </c>
      <c r="I1244">
        <v>1</v>
      </c>
      <c r="J1244" s="1" t="s">
        <v>87</v>
      </c>
      <c r="L1244" t="s">
        <v>3464</v>
      </c>
    </row>
    <row r="1245" spans="1:12" x14ac:dyDescent="0.25">
      <c r="A1245" s="1" t="s">
        <v>2371</v>
      </c>
      <c r="B1245" t="s">
        <v>2372</v>
      </c>
      <c r="C1245" s="1" t="s">
        <v>2373</v>
      </c>
      <c r="D1245">
        <v>1</v>
      </c>
      <c r="E1245">
        <v>1</v>
      </c>
      <c r="F1245" t="s">
        <v>37</v>
      </c>
      <c r="G1245" s="1" t="s">
        <v>113</v>
      </c>
      <c r="I1245">
        <v>1</v>
      </c>
      <c r="J1245" s="1" t="s">
        <v>87</v>
      </c>
      <c r="L1245" t="s">
        <v>3466</v>
      </c>
    </row>
    <row r="1246" spans="1:12" x14ac:dyDescent="0.25">
      <c r="A1246" s="1" t="s">
        <v>2375</v>
      </c>
      <c r="B1246" t="s">
        <v>2376</v>
      </c>
      <c r="C1246" s="1" t="s">
        <v>2377</v>
      </c>
      <c r="D1246">
        <v>1</v>
      </c>
      <c r="E1246">
        <v>1</v>
      </c>
      <c r="F1246" t="s">
        <v>37</v>
      </c>
      <c r="G1246" s="1" t="s">
        <v>113</v>
      </c>
      <c r="I1246">
        <v>1</v>
      </c>
      <c r="J1246" s="1" t="s">
        <v>87</v>
      </c>
      <c r="L1246" t="s">
        <v>3469</v>
      </c>
    </row>
    <row r="1247" spans="1:12" x14ac:dyDescent="0.25">
      <c r="A1247" s="1" t="s">
        <v>2379</v>
      </c>
      <c r="B1247" t="s">
        <v>2380</v>
      </c>
      <c r="C1247" s="1" t="s">
        <v>2381</v>
      </c>
      <c r="D1247">
        <v>1</v>
      </c>
      <c r="E1247">
        <v>1</v>
      </c>
      <c r="F1247" t="s">
        <v>37</v>
      </c>
      <c r="G1247" s="1" t="s">
        <v>113</v>
      </c>
      <c r="I1247">
        <v>1</v>
      </c>
      <c r="J1247" s="1" t="s">
        <v>87</v>
      </c>
      <c r="L1247" t="s">
        <v>3471</v>
      </c>
    </row>
    <row r="1248" spans="1:12" x14ac:dyDescent="0.25">
      <c r="A1248" s="1" t="s">
        <v>2383</v>
      </c>
      <c r="B1248" t="s">
        <v>2383</v>
      </c>
      <c r="C1248" s="1" t="s">
        <v>2384</v>
      </c>
      <c r="D1248">
        <v>1</v>
      </c>
      <c r="E1248">
        <v>1</v>
      </c>
      <c r="F1248" t="s">
        <v>37</v>
      </c>
      <c r="G1248" s="1" t="s">
        <v>113</v>
      </c>
      <c r="H1248" t="s">
        <v>2383</v>
      </c>
      <c r="I1248">
        <v>1</v>
      </c>
      <c r="J1248" s="1" t="s">
        <v>37</v>
      </c>
      <c r="L1248" t="s">
        <v>3474</v>
      </c>
    </row>
    <row r="1249" spans="1:12" x14ac:dyDescent="0.25">
      <c r="A1249" s="1" t="s">
        <v>3913</v>
      </c>
      <c r="B1249" t="s">
        <v>3913</v>
      </c>
      <c r="C1249" s="1" t="s">
        <v>3914</v>
      </c>
      <c r="D1249">
        <v>1</v>
      </c>
      <c r="E1249">
        <v>1</v>
      </c>
      <c r="F1249" t="s">
        <v>37</v>
      </c>
      <c r="G1249" s="1" t="s">
        <v>113</v>
      </c>
      <c r="H1249" t="s">
        <v>3913</v>
      </c>
      <c r="I1249">
        <v>1</v>
      </c>
      <c r="J1249" s="1" t="s">
        <v>37</v>
      </c>
      <c r="L1249" t="s">
        <v>3477</v>
      </c>
    </row>
    <row r="1250" spans="1:12" x14ac:dyDescent="0.25">
      <c r="A1250" s="1" t="s">
        <v>2385</v>
      </c>
      <c r="B1250" t="s">
        <v>2386</v>
      </c>
      <c r="C1250" s="1" t="s">
        <v>2387</v>
      </c>
      <c r="D1250">
        <v>1</v>
      </c>
      <c r="E1250">
        <v>1</v>
      </c>
      <c r="F1250" t="s">
        <v>37</v>
      </c>
      <c r="G1250" s="1" t="s">
        <v>113</v>
      </c>
      <c r="I1250">
        <v>1</v>
      </c>
      <c r="J1250" s="1" t="s">
        <v>87</v>
      </c>
      <c r="L1250" t="s">
        <v>3480</v>
      </c>
    </row>
    <row r="1251" spans="1:12" x14ac:dyDescent="0.25">
      <c r="A1251" s="1" t="s">
        <v>2389</v>
      </c>
      <c r="B1251" t="s">
        <v>2390</v>
      </c>
      <c r="C1251" s="1" t="s">
        <v>2391</v>
      </c>
      <c r="D1251">
        <v>1</v>
      </c>
      <c r="E1251">
        <v>1</v>
      </c>
      <c r="F1251" t="s">
        <v>37</v>
      </c>
      <c r="G1251" s="1" t="s">
        <v>113</v>
      </c>
      <c r="I1251">
        <v>1</v>
      </c>
      <c r="J1251" s="1" t="s">
        <v>37</v>
      </c>
      <c r="L1251" t="s">
        <v>3483</v>
      </c>
    </row>
    <row r="1252" spans="1:12" x14ac:dyDescent="0.25">
      <c r="A1252" s="1" t="s">
        <v>2392</v>
      </c>
      <c r="B1252" t="s">
        <v>2393</v>
      </c>
      <c r="C1252" s="1" t="s">
        <v>3910</v>
      </c>
      <c r="D1252">
        <v>1</v>
      </c>
      <c r="E1252">
        <v>1</v>
      </c>
      <c r="F1252" t="s">
        <v>37</v>
      </c>
      <c r="G1252" s="1" t="s">
        <v>113</v>
      </c>
      <c r="I1252">
        <v>1</v>
      </c>
      <c r="J1252" s="1" t="s">
        <v>87</v>
      </c>
      <c r="L1252" t="s">
        <v>3486</v>
      </c>
    </row>
    <row r="1253" spans="1:12" x14ac:dyDescent="0.25">
      <c r="A1253" s="1" t="s">
        <v>5434</v>
      </c>
      <c r="B1253" t="s">
        <v>5434</v>
      </c>
      <c r="C1253" s="1" t="s">
        <v>5435</v>
      </c>
      <c r="D1253">
        <v>1</v>
      </c>
      <c r="E1253">
        <v>1</v>
      </c>
      <c r="G1253" s="1" t="s">
        <v>113</v>
      </c>
      <c r="I1253">
        <v>1</v>
      </c>
      <c r="J1253" s="1" t="s">
        <v>37</v>
      </c>
      <c r="L1253" t="s">
        <v>3489</v>
      </c>
    </row>
    <row r="1254" spans="1:12" x14ac:dyDescent="0.25">
      <c r="A1254" s="1" t="s">
        <v>4321</v>
      </c>
      <c r="B1254" t="s">
        <v>4321</v>
      </c>
      <c r="C1254" s="1" t="s">
        <v>4322</v>
      </c>
      <c r="D1254">
        <v>1</v>
      </c>
      <c r="E1254">
        <v>1</v>
      </c>
      <c r="F1254" t="s">
        <v>37</v>
      </c>
      <c r="G1254" s="1" t="s">
        <v>113</v>
      </c>
      <c r="I1254">
        <v>1</v>
      </c>
      <c r="J1254" s="1" t="s">
        <v>37</v>
      </c>
      <c r="L1254" t="s">
        <v>3492</v>
      </c>
    </row>
    <row r="1255" spans="1:12" x14ac:dyDescent="0.25">
      <c r="A1255" s="1" t="s">
        <v>3915</v>
      </c>
      <c r="B1255" t="s">
        <v>3915</v>
      </c>
      <c r="C1255" s="1" t="s">
        <v>3916</v>
      </c>
      <c r="D1255">
        <v>1</v>
      </c>
      <c r="E1255">
        <v>1</v>
      </c>
      <c r="F1255" t="s">
        <v>37</v>
      </c>
      <c r="G1255" s="1" t="s">
        <v>113</v>
      </c>
      <c r="H1255" t="s">
        <v>3915</v>
      </c>
      <c r="I1255">
        <v>1</v>
      </c>
      <c r="J1255" s="1" t="s">
        <v>37</v>
      </c>
      <c r="L1255" t="s">
        <v>3495</v>
      </c>
    </row>
    <row r="1256" spans="1:12" x14ac:dyDescent="0.25">
      <c r="A1256" s="1" t="s">
        <v>4324</v>
      </c>
      <c r="B1256" t="s">
        <v>4324</v>
      </c>
      <c r="C1256" s="1" t="s">
        <v>4325</v>
      </c>
      <c r="D1256">
        <v>1</v>
      </c>
      <c r="E1256">
        <v>1</v>
      </c>
      <c r="F1256" t="s">
        <v>37</v>
      </c>
      <c r="G1256" s="1" t="s">
        <v>113</v>
      </c>
      <c r="I1256">
        <v>1</v>
      </c>
      <c r="J1256" s="1" t="s">
        <v>37</v>
      </c>
      <c r="L1256" t="s">
        <v>3498</v>
      </c>
    </row>
    <row r="1257" spans="1:12" x14ac:dyDescent="0.25">
      <c r="A1257" s="1" t="s">
        <v>2395</v>
      </c>
      <c r="B1257" t="s">
        <v>2396</v>
      </c>
      <c r="C1257" s="1" t="s">
        <v>2397</v>
      </c>
      <c r="D1257">
        <v>1</v>
      </c>
      <c r="E1257">
        <v>1</v>
      </c>
      <c r="F1257" t="s">
        <v>37</v>
      </c>
      <c r="G1257" s="1" t="s">
        <v>113</v>
      </c>
      <c r="I1257">
        <v>1</v>
      </c>
      <c r="J1257" s="1" t="s">
        <v>87</v>
      </c>
      <c r="L1257" t="s">
        <v>3501</v>
      </c>
    </row>
    <row r="1258" spans="1:12" x14ac:dyDescent="0.25">
      <c r="A1258" s="1" t="s">
        <v>4326</v>
      </c>
      <c r="B1258" t="s">
        <v>4326</v>
      </c>
      <c r="C1258" s="1" t="s">
        <v>4327</v>
      </c>
      <c r="D1258">
        <v>1</v>
      </c>
      <c r="E1258">
        <v>1</v>
      </c>
      <c r="F1258" t="s">
        <v>37</v>
      </c>
      <c r="G1258" s="1" t="s">
        <v>113</v>
      </c>
      <c r="I1258">
        <v>1</v>
      </c>
      <c r="J1258" s="1" t="s">
        <v>37</v>
      </c>
      <c r="L1258" t="s">
        <v>3504</v>
      </c>
    </row>
    <row r="1259" spans="1:12" x14ac:dyDescent="0.25">
      <c r="A1259" s="1" t="s">
        <v>2399</v>
      </c>
      <c r="B1259" t="s">
        <v>2400</v>
      </c>
      <c r="C1259" s="1" t="s">
        <v>2401</v>
      </c>
      <c r="D1259">
        <v>1</v>
      </c>
      <c r="E1259">
        <v>1</v>
      </c>
      <c r="F1259" t="s">
        <v>37</v>
      </c>
      <c r="G1259" s="1" t="s">
        <v>113</v>
      </c>
      <c r="I1259">
        <v>1</v>
      </c>
      <c r="J1259" s="1" t="s">
        <v>87</v>
      </c>
      <c r="L1259" t="s">
        <v>3507</v>
      </c>
    </row>
    <row r="1260" spans="1:12" x14ac:dyDescent="0.25">
      <c r="A1260" s="1" t="s">
        <v>2403</v>
      </c>
      <c r="B1260" t="s">
        <v>2404</v>
      </c>
      <c r="C1260" s="1" t="s">
        <v>2405</v>
      </c>
      <c r="D1260">
        <v>1</v>
      </c>
      <c r="E1260">
        <v>1</v>
      </c>
      <c r="F1260" t="s">
        <v>37</v>
      </c>
      <c r="G1260" s="1" t="s">
        <v>113</v>
      </c>
      <c r="I1260">
        <v>1</v>
      </c>
      <c r="J1260" s="1" t="s">
        <v>87</v>
      </c>
      <c r="L1260" t="s">
        <v>3511</v>
      </c>
    </row>
    <row r="1261" spans="1:12" x14ac:dyDescent="0.25">
      <c r="A1261" s="1" t="s">
        <v>2407</v>
      </c>
      <c r="B1261" t="s">
        <v>2408</v>
      </c>
      <c r="C1261" s="1" t="s">
        <v>2409</v>
      </c>
      <c r="D1261">
        <v>1</v>
      </c>
      <c r="E1261">
        <v>1</v>
      </c>
      <c r="F1261" t="s">
        <v>37</v>
      </c>
      <c r="G1261" s="1" t="s">
        <v>113</v>
      </c>
      <c r="I1261">
        <v>1</v>
      </c>
      <c r="J1261" s="1" t="s">
        <v>87</v>
      </c>
      <c r="L1261" t="s">
        <v>3514</v>
      </c>
    </row>
    <row r="1262" spans="1:12" x14ac:dyDescent="0.25">
      <c r="A1262" s="1" t="s">
        <v>2411</v>
      </c>
      <c r="B1262" t="s">
        <v>2412</v>
      </c>
      <c r="C1262" s="1" t="s">
        <v>2413</v>
      </c>
      <c r="D1262">
        <v>1</v>
      </c>
      <c r="E1262">
        <v>1</v>
      </c>
      <c r="F1262" t="s">
        <v>37</v>
      </c>
      <c r="G1262" s="1" t="s">
        <v>113</v>
      </c>
      <c r="I1262">
        <v>1</v>
      </c>
      <c r="J1262" s="1" t="s">
        <v>87</v>
      </c>
      <c r="L1262" t="s">
        <v>3517</v>
      </c>
    </row>
    <row r="1263" spans="1:12" x14ac:dyDescent="0.25">
      <c r="A1263" s="1" t="s">
        <v>2414</v>
      </c>
      <c r="B1263" t="s">
        <v>2415</v>
      </c>
      <c r="C1263" s="1" t="s">
        <v>2416</v>
      </c>
      <c r="D1263">
        <v>1</v>
      </c>
      <c r="E1263">
        <v>1</v>
      </c>
      <c r="F1263" t="s">
        <v>37</v>
      </c>
      <c r="G1263" s="1" t="s">
        <v>113</v>
      </c>
      <c r="I1263">
        <v>1</v>
      </c>
      <c r="J1263" s="1" t="s">
        <v>87</v>
      </c>
      <c r="L1263" t="s">
        <v>3520</v>
      </c>
    </row>
    <row r="1264" spans="1:12" x14ac:dyDescent="0.25">
      <c r="A1264" s="1" t="s">
        <v>4329</v>
      </c>
      <c r="B1264" t="s">
        <v>4329</v>
      </c>
      <c r="C1264" s="1" t="s">
        <v>4330</v>
      </c>
      <c r="D1264">
        <v>1</v>
      </c>
      <c r="E1264">
        <v>1</v>
      </c>
      <c r="F1264" t="s">
        <v>37</v>
      </c>
      <c r="G1264" s="1" t="s">
        <v>113</v>
      </c>
      <c r="I1264">
        <v>1</v>
      </c>
      <c r="J1264" s="1" t="s">
        <v>37</v>
      </c>
      <c r="L1264" t="s">
        <v>3523</v>
      </c>
    </row>
    <row r="1265" spans="1:12" x14ac:dyDescent="0.25">
      <c r="A1265" s="1" t="s">
        <v>2418</v>
      </c>
      <c r="B1265" t="s">
        <v>2419</v>
      </c>
      <c r="C1265" s="1" t="s">
        <v>2420</v>
      </c>
      <c r="D1265">
        <v>1</v>
      </c>
      <c r="E1265">
        <v>1</v>
      </c>
      <c r="F1265" t="s">
        <v>37</v>
      </c>
      <c r="G1265" s="1" t="s">
        <v>113</v>
      </c>
      <c r="I1265">
        <v>1</v>
      </c>
      <c r="J1265" s="1" t="s">
        <v>87</v>
      </c>
      <c r="L1265" t="s">
        <v>3526</v>
      </c>
    </row>
    <row r="1266" spans="1:12" x14ac:dyDescent="0.25">
      <c r="A1266" s="1" t="s">
        <v>2422</v>
      </c>
      <c r="B1266" t="s">
        <v>2423</v>
      </c>
      <c r="C1266" s="1" t="s">
        <v>2424</v>
      </c>
      <c r="D1266">
        <v>1</v>
      </c>
      <c r="E1266">
        <v>1</v>
      </c>
      <c r="F1266" t="s">
        <v>37</v>
      </c>
      <c r="G1266" s="1" t="s">
        <v>113</v>
      </c>
      <c r="I1266">
        <v>1</v>
      </c>
      <c r="J1266" s="1" t="s">
        <v>87</v>
      </c>
      <c r="L1266" t="s">
        <v>3529</v>
      </c>
    </row>
    <row r="1267" spans="1:12" x14ac:dyDescent="0.25">
      <c r="A1267" s="1" t="s">
        <v>4331</v>
      </c>
      <c r="B1267" t="s">
        <v>4331</v>
      </c>
      <c r="C1267" s="1" t="s">
        <v>4332</v>
      </c>
      <c r="D1267">
        <v>1</v>
      </c>
      <c r="E1267">
        <v>1</v>
      </c>
      <c r="F1267" t="s">
        <v>37</v>
      </c>
      <c r="G1267" s="1" t="s">
        <v>113</v>
      </c>
      <c r="I1267">
        <v>1</v>
      </c>
      <c r="J1267" s="1" t="s">
        <v>37</v>
      </c>
      <c r="L1267" t="s">
        <v>3533</v>
      </c>
    </row>
    <row r="1268" spans="1:12" x14ac:dyDescent="0.25">
      <c r="A1268" s="1" t="s">
        <v>3917</v>
      </c>
      <c r="B1268" t="s">
        <v>3917</v>
      </c>
      <c r="C1268" s="1" t="s">
        <v>3918</v>
      </c>
      <c r="D1268">
        <v>1</v>
      </c>
      <c r="E1268">
        <v>1</v>
      </c>
      <c r="F1268" t="s">
        <v>37</v>
      </c>
      <c r="G1268" s="1" t="s">
        <v>113</v>
      </c>
      <c r="I1268">
        <v>1</v>
      </c>
      <c r="J1268" s="1" t="s">
        <v>37</v>
      </c>
      <c r="L1268" t="s">
        <v>3536</v>
      </c>
    </row>
    <row r="1269" spans="1:12" x14ac:dyDescent="0.25">
      <c r="A1269" s="1" t="s">
        <v>2426</v>
      </c>
      <c r="B1269" t="s">
        <v>2426</v>
      </c>
      <c r="C1269" s="1" t="s">
        <v>2427</v>
      </c>
      <c r="D1269">
        <v>1</v>
      </c>
      <c r="E1269">
        <v>1</v>
      </c>
      <c r="F1269" t="s">
        <v>37</v>
      </c>
      <c r="G1269" s="1" t="s">
        <v>113</v>
      </c>
      <c r="H1269" t="s">
        <v>2426</v>
      </c>
      <c r="I1269">
        <v>1</v>
      </c>
      <c r="J1269" s="1" t="s">
        <v>37</v>
      </c>
      <c r="L1269" t="s">
        <v>3539</v>
      </c>
    </row>
    <row r="1270" spans="1:12" x14ac:dyDescent="0.25">
      <c r="A1270" s="1" t="s">
        <v>2429</v>
      </c>
      <c r="B1270" t="s">
        <v>2429</v>
      </c>
      <c r="C1270" s="1" t="s">
        <v>2430</v>
      </c>
      <c r="D1270">
        <v>1</v>
      </c>
      <c r="E1270">
        <v>1</v>
      </c>
      <c r="F1270" t="s">
        <v>37</v>
      </c>
      <c r="G1270" s="1" t="s">
        <v>113</v>
      </c>
      <c r="H1270" t="s">
        <v>2429</v>
      </c>
      <c r="I1270">
        <v>1</v>
      </c>
      <c r="J1270" s="1" t="s">
        <v>37</v>
      </c>
      <c r="L1270" t="s">
        <v>3542</v>
      </c>
    </row>
    <row r="1271" spans="1:12" x14ac:dyDescent="0.25">
      <c r="A1271" s="1" t="s">
        <v>2432</v>
      </c>
      <c r="B1271">
        <v>21253110</v>
      </c>
      <c r="C1271" s="1" t="s">
        <v>2433</v>
      </c>
      <c r="D1271">
        <v>1</v>
      </c>
      <c r="E1271">
        <v>1</v>
      </c>
      <c r="F1271" t="s">
        <v>37</v>
      </c>
      <c r="G1271" s="1" t="s">
        <v>113</v>
      </c>
      <c r="I1271">
        <v>1</v>
      </c>
      <c r="J1271" s="1" t="s">
        <v>37</v>
      </c>
      <c r="L1271" t="s">
        <v>4307</v>
      </c>
    </row>
    <row r="1272" spans="1:12" x14ac:dyDescent="0.25">
      <c r="A1272" s="1" t="s">
        <v>2435</v>
      </c>
      <c r="B1272" t="s">
        <v>2436</v>
      </c>
      <c r="C1272" s="1" t="s">
        <v>2437</v>
      </c>
      <c r="D1272">
        <v>1</v>
      </c>
      <c r="E1272">
        <v>1</v>
      </c>
      <c r="F1272" t="s">
        <v>37</v>
      </c>
      <c r="G1272" s="1" t="s">
        <v>113</v>
      </c>
      <c r="I1272">
        <v>1</v>
      </c>
      <c r="J1272" s="1" t="s">
        <v>87</v>
      </c>
      <c r="L1272" t="s">
        <v>3547</v>
      </c>
    </row>
    <row r="1273" spans="1:12" x14ac:dyDescent="0.25">
      <c r="A1273" s="1" t="s">
        <v>2439</v>
      </c>
      <c r="B1273" t="s">
        <v>2440</v>
      </c>
      <c r="C1273" s="1" t="s">
        <v>2441</v>
      </c>
      <c r="D1273">
        <v>1</v>
      </c>
      <c r="E1273">
        <v>1</v>
      </c>
      <c r="F1273" t="s">
        <v>37</v>
      </c>
      <c r="G1273" s="1" t="s">
        <v>113</v>
      </c>
      <c r="I1273">
        <v>1</v>
      </c>
      <c r="J1273" s="1" t="s">
        <v>87</v>
      </c>
      <c r="L1273" t="s">
        <v>3550</v>
      </c>
    </row>
    <row r="1274" spans="1:12" x14ac:dyDescent="0.25">
      <c r="A1274" s="1" t="s">
        <v>2443</v>
      </c>
      <c r="B1274" t="s">
        <v>2444</v>
      </c>
      <c r="C1274" s="1" t="s">
        <v>2445</v>
      </c>
      <c r="D1274">
        <v>1</v>
      </c>
      <c r="E1274">
        <v>1</v>
      </c>
      <c r="F1274" t="s">
        <v>37</v>
      </c>
      <c r="G1274" s="1" t="s">
        <v>113</v>
      </c>
      <c r="I1274">
        <v>1</v>
      </c>
      <c r="J1274" s="1" t="s">
        <v>87</v>
      </c>
      <c r="L1274" t="s">
        <v>3553</v>
      </c>
    </row>
    <row r="1275" spans="1:12" x14ac:dyDescent="0.25">
      <c r="A1275" s="1" t="s">
        <v>2447</v>
      </c>
      <c r="B1275" t="s">
        <v>2448</v>
      </c>
      <c r="C1275" s="1" t="s">
        <v>2449</v>
      </c>
      <c r="D1275">
        <v>1</v>
      </c>
      <c r="E1275">
        <v>1</v>
      </c>
      <c r="F1275" t="s">
        <v>37</v>
      </c>
      <c r="G1275" s="1" t="s">
        <v>113</v>
      </c>
      <c r="I1275">
        <v>1</v>
      </c>
      <c r="J1275" s="1" t="s">
        <v>87</v>
      </c>
      <c r="L1275" t="s">
        <v>3556</v>
      </c>
    </row>
    <row r="1276" spans="1:12" x14ac:dyDescent="0.25">
      <c r="A1276" s="1" t="s">
        <v>5059</v>
      </c>
      <c r="B1276" t="s">
        <v>2452</v>
      </c>
      <c r="C1276" s="1" t="s">
        <v>2453</v>
      </c>
      <c r="D1276">
        <v>1</v>
      </c>
      <c r="E1276">
        <v>1</v>
      </c>
      <c r="F1276" t="s">
        <v>37</v>
      </c>
      <c r="G1276" s="1" t="s">
        <v>113</v>
      </c>
      <c r="I1276">
        <v>1</v>
      </c>
      <c r="J1276" s="1" t="s">
        <v>87</v>
      </c>
      <c r="L1276" t="s">
        <v>4308</v>
      </c>
    </row>
    <row r="1277" spans="1:12" x14ac:dyDescent="0.25">
      <c r="A1277" s="1" t="s">
        <v>2451</v>
      </c>
      <c r="B1277" t="s">
        <v>2452</v>
      </c>
      <c r="C1277" s="1" t="s">
        <v>2453</v>
      </c>
      <c r="D1277">
        <v>1</v>
      </c>
      <c r="E1277">
        <v>1</v>
      </c>
      <c r="F1277" t="s">
        <v>37</v>
      </c>
      <c r="G1277" s="1" t="s">
        <v>113</v>
      </c>
      <c r="I1277">
        <v>1</v>
      </c>
      <c r="J1277" s="1" t="s">
        <v>87</v>
      </c>
      <c r="L1277" t="s">
        <v>3561</v>
      </c>
    </row>
    <row r="1278" spans="1:12" x14ac:dyDescent="0.25">
      <c r="A1278" s="1" t="s">
        <v>2455</v>
      </c>
      <c r="B1278" t="s">
        <v>2456</v>
      </c>
      <c r="C1278" s="1" t="s">
        <v>2457</v>
      </c>
      <c r="D1278">
        <v>1</v>
      </c>
      <c r="E1278">
        <v>1</v>
      </c>
      <c r="F1278" t="s">
        <v>37</v>
      </c>
      <c r="G1278" s="1" t="s">
        <v>113</v>
      </c>
      <c r="I1278">
        <v>1</v>
      </c>
      <c r="J1278" s="1" t="s">
        <v>87</v>
      </c>
      <c r="L1278" t="s">
        <v>3564</v>
      </c>
    </row>
    <row r="1279" spans="1:12" x14ac:dyDescent="0.25">
      <c r="A1279" s="1" t="s">
        <v>5436</v>
      </c>
      <c r="B1279" t="s">
        <v>5436</v>
      </c>
      <c r="C1279" s="1" t="s">
        <v>5437</v>
      </c>
      <c r="D1279">
        <v>1</v>
      </c>
      <c r="E1279">
        <v>1</v>
      </c>
      <c r="F1279" t="s">
        <v>37</v>
      </c>
      <c r="G1279" s="1" t="s">
        <v>113</v>
      </c>
      <c r="I1279">
        <v>1</v>
      </c>
      <c r="J1279" s="1" t="s">
        <v>37</v>
      </c>
      <c r="L1279" t="s">
        <v>3568</v>
      </c>
    </row>
    <row r="1280" spans="1:12" x14ac:dyDescent="0.25">
      <c r="A1280" s="1" t="s">
        <v>4333</v>
      </c>
      <c r="B1280" t="s">
        <v>4333</v>
      </c>
      <c r="C1280" s="1" t="s">
        <v>4334</v>
      </c>
      <c r="D1280">
        <v>1</v>
      </c>
      <c r="E1280">
        <v>1</v>
      </c>
      <c r="F1280" t="s">
        <v>37</v>
      </c>
      <c r="G1280" s="1" t="s">
        <v>113</v>
      </c>
      <c r="I1280">
        <v>1</v>
      </c>
      <c r="J1280" s="1" t="s">
        <v>37</v>
      </c>
      <c r="L1280" t="s">
        <v>3572</v>
      </c>
    </row>
    <row r="1281" spans="1:12" x14ac:dyDescent="0.25">
      <c r="A1281" s="1" t="s">
        <v>4336</v>
      </c>
      <c r="B1281" t="s">
        <v>4336</v>
      </c>
      <c r="C1281" s="1" t="s">
        <v>4337</v>
      </c>
      <c r="D1281">
        <v>1</v>
      </c>
      <c r="E1281">
        <v>1</v>
      </c>
      <c r="F1281" t="s">
        <v>37</v>
      </c>
      <c r="G1281" s="1" t="s">
        <v>113</v>
      </c>
      <c r="I1281">
        <v>1</v>
      </c>
      <c r="J1281" s="1" t="s">
        <v>37</v>
      </c>
      <c r="L1281" t="s">
        <v>3576</v>
      </c>
    </row>
    <row r="1282" spans="1:12" x14ac:dyDescent="0.25">
      <c r="A1282" s="1" t="s">
        <v>2459</v>
      </c>
      <c r="B1282" t="s">
        <v>2459</v>
      </c>
      <c r="C1282" s="1" t="s">
        <v>2460</v>
      </c>
      <c r="D1282">
        <v>1</v>
      </c>
      <c r="E1282">
        <v>1</v>
      </c>
      <c r="F1282" t="s">
        <v>37</v>
      </c>
      <c r="G1282" s="1" t="s">
        <v>113</v>
      </c>
      <c r="I1282">
        <v>1</v>
      </c>
      <c r="J1282" s="1" t="s">
        <v>37</v>
      </c>
      <c r="K1282" t="s">
        <v>2461</v>
      </c>
      <c r="L1282" t="s">
        <v>3579</v>
      </c>
    </row>
    <row r="1283" spans="1:12" x14ac:dyDescent="0.25">
      <c r="A1283" s="1" t="s">
        <v>2463</v>
      </c>
      <c r="B1283" t="s">
        <v>2463</v>
      </c>
      <c r="C1283" s="1" t="s">
        <v>2464</v>
      </c>
      <c r="D1283">
        <v>1</v>
      </c>
      <c r="E1283">
        <v>1</v>
      </c>
      <c r="F1283" t="s">
        <v>37</v>
      </c>
      <c r="G1283" s="1" t="s">
        <v>113</v>
      </c>
      <c r="I1283">
        <v>1</v>
      </c>
      <c r="J1283" s="1" t="s">
        <v>37</v>
      </c>
      <c r="K1283" t="s">
        <v>2461</v>
      </c>
      <c r="L1283" t="s">
        <v>3582</v>
      </c>
    </row>
    <row r="1284" spans="1:12" x14ac:dyDescent="0.25">
      <c r="A1284" s="1" t="s">
        <v>2466</v>
      </c>
      <c r="B1284" t="s">
        <v>2466</v>
      </c>
      <c r="C1284" s="1" t="s">
        <v>2467</v>
      </c>
      <c r="D1284">
        <v>1</v>
      </c>
      <c r="E1284">
        <v>1</v>
      </c>
      <c r="F1284" t="s">
        <v>37</v>
      </c>
      <c r="G1284" s="1" t="s">
        <v>113</v>
      </c>
      <c r="I1284">
        <v>1</v>
      </c>
      <c r="J1284" s="1" t="s">
        <v>37</v>
      </c>
      <c r="K1284" t="s">
        <v>2461</v>
      </c>
      <c r="L1284" t="s">
        <v>3586</v>
      </c>
    </row>
    <row r="1285" spans="1:12" x14ac:dyDescent="0.25">
      <c r="A1285" s="1" t="s">
        <v>2469</v>
      </c>
      <c r="B1285" t="s">
        <v>2469</v>
      </c>
      <c r="C1285" s="1" t="s">
        <v>2470</v>
      </c>
      <c r="D1285">
        <v>1</v>
      </c>
      <c r="E1285">
        <v>1</v>
      </c>
      <c r="F1285" t="s">
        <v>37</v>
      </c>
      <c r="G1285" s="1" t="s">
        <v>113</v>
      </c>
      <c r="I1285">
        <v>1</v>
      </c>
      <c r="J1285" s="1" t="s">
        <v>37</v>
      </c>
      <c r="K1285" t="s">
        <v>2461</v>
      </c>
      <c r="L1285" t="s">
        <v>4309</v>
      </c>
    </row>
    <row r="1286" spans="1:12" x14ac:dyDescent="0.25">
      <c r="A1286" s="1" t="s">
        <v>2472</v>
      </c>
      <c r="B1286" t="s">
        <v>2472</v>
      </c>
      <c r="C1286" s="1" t="s">
        <v>2149</v>
      </c>
      <c r="D1286">
        <v>1</v>
      </c>
      <c r="E1286">
        <v>1</v>
      </c>
      <c r="F1286" t="s">
        <v>37</v>
      </c>
      <c r="G1286" s="1" t="s">
        <v>113</v>
      </c>
      <c r="I1286">
        <v>1</v>
      </c>
      <c r="J1286" s="1" t="s">
        <v>37</v>
      </c>
      <c r="K1286" t="s">
        <v>2461</v>
      </c>
      <c r="L1286" t="s">
        <v>3589</v>
      </c>
    </row>
    <row r="1287" spans="1:12" x14ac:dyDescent="0.25">
      <c r="A1287" s="1" t="s">
        <v>5060</v>
      </c>
      <c r="B1287" t="s">
        <v>5060</v>
      </c>
      <c r="C1287" s="1" t="s">
        <v>5061</v>
      </c>
      <c r="D1287">
        <v>1</v>
      </c>
      <c r="E1287">
        <v>1</v>
      </c>
      <c r="F1287" t="s">
        <v>37</v>
      </c>
      <c r="G1287" s="1" t="s">
        <v>113</v>
      </c>
      <c r="H1287" t="s">
        <v>5060</v>
      </c>
      <c r="I1287">
        <v>1</v>
      </c>
      <c r="J1287" s="1" t="s">
        <v>37</v>
      </c>
      <c r="L1287" t="s">
        <v>3591</v>
      </c>
    </row>
    <row r="1288" spans="1:12" x14ac:dyDescent="0.25">
      <c r="A1288" s="1" t="s">
        <v>5438</v>
      </c>
      <c r="B1288" t="s">
        <v>2475</v>
      </c>
      <c r="C1288" s="1" t="s">
        <v>5439</v>
      </c>
      <c r="D1288">
        <v>2</v>
      </c>
      <c r="E1288">
        <v>1</v>
      </c>
      <c r="F1288" t="s">
        <v>37</v>
      </c>
      <c r="G1288" s="1" t="s">
        <v>113</v>
      </c>
      <c r="I1288">
        <v>2</v>
      </c>
      <c r="J1288" s="1" t="s">
        <v>87</v>
      </c>
      <c r="L1288" t="s">
        <v>4128</v>
      </c>
    </row>
    <row r="1289" spans="1:12" x14ac:dyDescent="0.25">
      <c r="A1289" s="1" t="s">
        <v>2474</v>
      </c>
      <c r="B1289" t="s">
        <v>2475</v>
      </c>
      <c r="C1289" s="1" t="s">
        <v>5439</v>
      </c>
      <c r="D1289">
        <v>1</v>
      </c>
      <c r="E1289">
        <v>1</v>
      </c>
      <c r="F1289" t="s">
        <v>37</v>
      </c>
      <c r="G1289" s="1" t="s">
        <v>113</v>
      </c>
      <c r="I1289">
        <v>1</v>
      </c>
      <c r="J1289" s="1" t="s">
        <v>87</v>
      </c>
      <c r="L1289" t="s">
        <v>4129</v>
      </c>
    </row>
    <row r="1290" spans="1:12" x14ac:dyDescent="0.25">
      <c r="A1290" s="1" t="s">
        <v>2476</v>
      </c>
      <c r="B1290" t="s">
        <v>2476</v>
      </c>
      <c r="C1290" s="1" t="s">
        <v>2477</v>
      </c>
      <c r="D1290">
        <v>1</v>
      </c>
      <c r="E1290">
        <v>1</v>
      </c>
      <c r="F1290" t="s">
        <v>37</v>
      </c>
      <c r="G1290" s="1" t="s">
        <v>113</v>
      </c>
      <c r="I1290">
        <v>1</v>
      </c>
      <c r="J1290" s="1" t="s">
        <v>37</v>
      </c>
      <c r="L1290" t="s">
        <v>4130</v>
      </c>
    </row>
    <row r="1291" spans="1:12" x14ac:dyDescent="0.25">
      <c r="A1291" s="1" t="s">
        <v>5440</v>
      </c>
      <c r="B1291" t="s">
        <v>5440</v>
      </c>
      <c r="C1291" s="1" t="s">
        <v>5441</v>
      </c>
      <c r="D1291">
        <v>1</v>
      </c>
      <c r="E1291">
        <v>1</v>
      </c>
      <c r="F1291" t="s">
        <v>37</v>
      </c>
      <c r="G1291" s="1" t="s">
        <v>113</v>
      </c>
      <c r="I1291">
        <v>1</v>
      </c>
      <c r="J1291" s="1" t="s">
        <v>37</v>
      </c>
      <c r="L1291" t="s">
        <v>4131</v>
      </c>
    </row>
    <row r="1292" spans="1:12" x14ac:dyDescent="0.25">
      <c r="A1292" s="1" t="s">
        <v>5062</v>
      </c>
      <c r="B1292" t="s">
        <v>5062</v>
      </c>
      <c r="C1292" s="1" t="s">
        <v>5063</v>
      </c>
      <c r="D1292">
        <v>1</v>
      </c>
      <c r="E1292">
        <v>1</v>
      </c>
      <c r="F1292" t="s">
        <v>37</v>
      </c>
      <c r="G1292" s="1" t="s">
        <v>113</v>
      </c>
      <c r="I1292">
        <v>1</v>
      </c>
      <c r="J1292" s="1" t="s">
        <v>37</v>
      </c>
      <c r="L1292" t="s">
        <v>4132</v>
      </c>
    </row>
    <row r="1293" spans="1:12" x14ac:dyDescent="0.25">
      <c r="A1293" s="1" t="s">
        <v>5442</v>
      </c>
      <c r="B1293" t="s">
        <v>5442</v>
      </c>
      <c r="C1293" s="1" t="s">
        <v>5443</v>
      </c>
      <c r="D1293">
        <v>1</v>
      </c>
      <c r="E1293">
        <v>1</v>
      </c>
      <c r="F1293" t="s">
        <v>37</v>
      </c>
      <c r="G1293" s="1" t="s">
        <v>113</v>
      </c>
      <c r="I1293">
        <v>1</v>
      </c>
      <c r="J1293" s="1" t="s">
        <v>37</v>
      </c>
      <c r="L1293" t="s">
        <v>4133</v>
      </c>
    </row>
    <row r="1294" spans="1:12" x14ac:dyDescent="0.25">
      <c r="A1294" s="1" t="s">
        <v>2479</v>
      </c>
      <c r="B1294" t="s">
        <v>2479</v>
      </c>
      <c r="C1294" s="1" t="s">
        <v>2480</v>
      </c>
      <c r="D1294">
        <v>1</v>
      </c>
      <c r="E1294">
        <v>1</v>
      </c>
      <c r="F1294" t="s">
        <v>37</v>
      </c>
      <c r="G1294" s="1" t="s">
        <v>113</v>
      </c>
      <c r="I1294">
        <v>1</v>
      </c>
      <c r="J1294" s="1" t="s">
        <v>37</v>
      </c>
      <c r="L1294" t="s">
        <v>4134</v>
      </c>
    </row>
    <row r="1295" spans="1:12" x14ac:dyDescent="0.25">
      <c r="A1295" s="1" t="s">
        <v>4234</v>
      </c>
      <c r="C1295" s="1" t="s">
        <v>4235</v>
      </c>
      <c r="D1295">
        <v>0</v>
      </c>
      <c r="E1295">
        <v>0</v>
      </c>
      <c r="F1295" t="s">
        <v>37</v>
      </c>
      <c r="G1295" s="1" t="s">
        <v>36</v>
      </c>
      <c r="H1295" t="s">
        <v>4236</v>
      </c>
      <c r="I1295">
        <v>0</v>
      </c>
      <c r="J1295" s="1" t="s">
        <v>37</v>
      </c>
      <c r="L1295" t="s">
        <v>4135</v>
      </c>
    </row>
    <row r="1296" spans="1:12" x14ac:dyDescent="0.25">
      <c r="A1296" s="1" t="s">
        <v>3919</v>
      </c>
      <c r="B1296" t="s">
        <v>3919</v>
      </c>
      <c r="C1296" s="1" t="s">
        <v>3920</v>
      </c>
      <c r="D1296">
        <v>1</v>
      </c>
      <c r="E1296">
        <v>1</v>
      </c>
      <c r="F1296" t="s">
        <v>37</v>
      </c>
      <c r="G1296" s="1" t="s">
        <v>67</v>
      </c>
      <c r="H1296" t="s">
        <v>3919</v>
      </c>
      <c r="I1296">
        <v>1</v>
      </c>
      <c r="J1296" s="1" t="s">
        <v>37</v>
      </c>
      <c r="L1296" t="s">
        <v>4136</v>
      </c>
    </row>
    <row r="1297" spans="1:12" x14ac:dyDescent="0.25">
      <c r="A1297" s="1" t="s">
        <v>2482</v>
      </c>
      <c r="C1297" s="1" t="s">
        <v>1519</v>
      </c>
      <c r="D1297">
        <v>0</v>
      </c>
      <c r="E1297">
        <v>0</v>
      </c>
      <c r="F1297" t="s">
        <v>37</v>
      </c>
      <c r="G1297" s="1" t="s">
        <v>1520</v>
      </c>
      <c r="I1297">
        <v>0</v>
      </c>
      <c r="J1297" s="1" t="s">
        <v>37</v>
      </c>
      <c r="L1297" t="s">
        <v>4137</v>
      </c>
    </row>
    <row r="1298" spans="1:12" x14ac:dyDescent="0.25">
      <c r="A1298" s="1" t="s">
        <v>2484</v>
      </c>
      <c r="B1298" t="s">
        <v>2485</v>
      </c>
      <c r="C1298" s="1" t="s">
        <v>2486</v>
      </c>
      <c r="D1298">
        <v>1</v>
      </c>
      <c r="E1298">
        <v>1</v>
      </c>
      <c r="F1298" t="s">
        <v>37</v>
      </c>
      <c r="G1298" s="1" t="s">
        <v>36</v>
      </c>
      <c r="H1298" t="s">
        <v>2485</v>
      </c>
      <c r="I1298">
        <v>1</v>
      </c>
      <c r="J1298" s="1" t="s">
        <v>37</v>
      </c>
      <c r="L1298" t="s">
        <v>4138</v>
      </c>
    </row>
    <row r="1299" spans="1:12" x14ac:dyDescent="0.25">
      <c r="A1299" s="1" t="s">
        <v>2488</v>
      </c>
      <c r="B1299" t="s">
        <v>2489</v>
      </c>
      <c r="C1299" s="1" t="s">
        <v>2490</v>
      </c>
      <c r="D1299">
        <v>1</v>
      </c>
      <c r="E1299">
        <v>1</v>
      </c>
      <c r="F1299" t="s">
        <v>37</v>
      </c>
      <c r="G1299" s="1" t="s">
        <v>36</v>
      </c>
      <c r="H1299" t="s">
        <v>2489</v>
      </c>
      <c r="I1299">
        <v>1</v>
      </c>
      <c r="J1299" s="1" t="s">
        <v>37</v>
      </c>
      <c r="L1299" t="s">
        <v>4139</v>
      </c>
    </row>
    <row r="1300" spans="1:12" x14ac:dyDescent="0.25">
      <c r="A1300" s="1" t="s">
        <v>3573</v>
      </c>
      <c r="B1300" t="s">
        <v>3574</v>
      </c>
      <c r="C1300" s="1" t="s">
        <v>3575</v>
      </c>
      <c r="D1300">
        <v>1</v>
      </c>
      <c r="E1300">
        <v>1</v>
      </c>
      <c r="F1300" t="s">
        <v>37</v>
      </c>
      <c r="G1300" s="1" t="s">
        <v>36</v>
      </c>
      <c r="I1300">
        <v>1</v>
      </c>
      <c r="J1300" s="1" t="s">
        <v>37</v>
      </c>
      <c r="L1300" t="s">
        <v>4140</v>
      </c>
    </row>
    <row r="1301" spans="1:12" x14ac:dyDescent="0.25">
      <c r="A1301" s="1" t="s">
        <v>3577</v>
      </c>
      <c r="C1301" s="1" t="s">
        <v>3578</v>
      </c>
      <c r="D1301">
        <v>0</v>
      </c>
      <c r="E1301">
        <v>0</v>
      </c>
      <c r="F1301" t="s">
        <v>37</v>
      </c>
      <c r="G1301" s="1" t="s">
        <v>36</v>
      </c>
      <c r="I1301">
        <v>0</v>
      </c>
      <c r="J1301" s="1" t="s">
        <v>37</v>
      </c>
      <c r="L1301" t="s">
        <v>4141</v>
      </c>
    </row>
    <row r="1302" spans="1:12" x14ac:dyDescent="0.25">
      <c r="A1302" s="1" t="s">
        <v>3569</v>
      </c>
      <c r="B1302" t="s">
        <v>3570</v>
      </c>
      <c r="C1302" s="1" t="s">
        <v>3571</v>
      </c>
      <c r="D1302">
        <v>1</v>
      </c>
      <c r="E1302">
        <v>1</v>
      </c>
      <c r="F1302" t="s">
        <v>37</v>
      </c>
      <c r="G1302" s="1" t="s">
        <v>36</v>
      </c>
      <c r="I1302">
        <v>1</v>
      </c>
      <c r="J1302" s="1" t="s">
        <v>37</v>
      </c>
      <c r="L1302" t="s">
        <v>4142</v>
      </c>
    </row>
    <row r="1303" spans="1:12" x14ac:dyDescent="0.25">
      <c r="A1303" s="1" t="s">
        <v>3921</v>
      </c>
      <c r="B1303" t="s">
        <v>3921</v>
      </c>
      <c r="C1303" s="1" t="s">
        <v>2494</v>
      </c>
      <c r="D1303">
        <v>1</v>
      </c>
      <c r="E1303">
        <v>1</v>
      </c>
      <c r="F1303" t="s">
        <v>37</v>
      </c>
      <c r="G1303" s="1" t="s">
        <v>3510</v>
      </c>
      <c r="H1303" t="s">
        <v>2493</v>
      </c>
      <c r="I1303">
        <v>1</v>
      </c>
      <c r="J1303" s="1" t="s">
        <v>37</v>
      </c>
      <c r="L1303" t="s">
        <v>4143</v>
      </c>
    </row>
    <row r="1304" spans="1:12" x14ac:dyDescent="0.25">
      <c r="A1304" s="1" t="s">
        <v>2492</v>
      </c>
      <c r="B1304" t="s">
        <v>2493</v>
      </c>
      <c r="C1304" s="1" t="s">
        <v>2494</v>
      </c>
      <c r="D1304">
        <v>1</v>
      </c>
      <c r="E1304">
        <v>1</v>
      </c>
      <c r="F1304" t="s">
        <v>37</v>
      </c>
      <c r="G1304" s="1" t="s">
        <v>36</v>
      </c>
      <c r="H1304" t="s">
        <v>2493</v>
      </c>
      <c r="I1304">
        <v>1</v>
      </c>
      <c r="J1304" s="1" t="s">
        <v>37</v>
      </c>
      <c r="L1304" t="s">
        <v>4144</v>
      </c>
    </row>
    <row r="1305" spans="1:12" x14ac:dyDescent="0.25">
      <c r="A1305" s="1" t="s">
        <v>3922</v>
      </c>
      <c r="B1305" t="s">
        <v>3923</v>
      </c>
      <c r="C1305" s="1" t="s">
        <v>3924</v>
      </c>
      <c r="D1305">
        <v>1</v>
      </c>
      <c r="E1305">
        <v>1</v>
      </c>
      <c r="F1305" t="s">
        <v>37</v>
      </c>
      <c r="G1305" s="1" t="s">
        <v>36</v>
      </c>
      <c r="H1305" t="s">
        <v>3923</v>
      </c>
      <c r="I1305">
        <v>1</v>
      </c>
      <c r="J1305" s="1" t="s">
        <v>37</v>
      </c>
      <c r="L1305" t="s">
        <v>4145</v>
      </c>
    </row>
    <row r="1306" spans="1:12" x14ac:dyDescent="0.25">
      <c r="A1306" s="1" t="s">
        <v>3925</v>
      </c>
      <c r="B1306" t="s">
        <v>3923</v>
      </c>
      <c r="C1306" s="1" t="s">
        <v>3924</v>
      </c>
      <c r="D1306">
        <v>1</v>
      </c>
      <c r="E1306">
        <v>1</v>
      </c>
      <c r="F1306" t="s">
        <v>37</v>
      </c>
      <c r="G1306" s="1" t="s">
        <v>36</v>
      </c>
      <c r="H1306" t="s">
        <v>3923</v>
      </c>
      <c r="I1306">
        <v>1</v>
      </c>
      <c r="J1306" s="1" t="s">
        <v>37</v>
      </c>
      <c r="L1306" t="s">
        <v>4146</v>
      </c>
    </row>
    <row r="1307" spans="1:12" x14ac:dyDescent="0.25">
      <c r="A1307" s="1" t="s">
        <v>2496</v>
      </c>
      <c r="B1307" t="s">
        <v>2496</v>
      </c>
      <c r="C1307" s="1" t="s">
        <v>3926</v>
      </c>
      <c r="D1307">
        <v>1</v>
      </c>
      <c r="E1307">
        <v>1</v>
      </c>
      <c r="F1307" t="s">
        <v>37</v>
      </c>
      <c r="G1307" s="1" t="s">
        <v>3510</v>
      </c>
      <c r="H1307" t="s">
        <v>2496</v>
      </c>
      <c r="I1307">
        <v>1</v>
      </c>
      <c r="J1307" s="1" t="s">
        <v>37</v>
      </c>
      <c r="L1307" t="s">
        <v>4147</v>
      </c>
    </row>
    <row r="1308" spans="1:12" x14ac:dyDescent="0.25">
      <c r="A1308" s="1" t="s">
        <v>3927</v>
      </c>
      <c r="B1308" t="s">
        <v>3927</v>
      </c>
      <c r="C1308" s="1" t="s">
        <v>3928</v>
      </c>
      <c r="D1308">
        <v>1</v>
      </c>
      <c r="E1308">
        <v>1</v>
      </c>
      <c r="F1308" t="s">
        <v>37</v>
      </c>
      <c r="G1308" s="1" t="s">
        <v>3510</v>
      </c>
      <c r="H1308" t="s">
        <v>3929</v>
      </c>
      <c r="I1308">
        <v>1</v>
      </c>
      <c r="J1308" s="1" t="s">
        <v>37</v>
      </c>
      <c r="L1308" t="s">
        <v>4148</v>
      </c>
    </row>
    <row r="1309" spans="1:12" x14ac:dyDescent="0.25">
      <c r="A1309" s="1" t="s">
        <v>3930</v>
      </c>
      <c r="B1309" t="s">
        <v>3930</v>
      </c>
      <c r="C1309" s="1" t="s">
        <v>3931</v>
      </c>
      <c r="D1309">
        <v>1</v>
      </c>
      <c r="E1309">
        <v>1</v>
      </c>
      <c r="F1309" t="s">
        <v>37</v>
      </c>
      <c r="G1309" s="1" t="s">
        <v>36</v>
      </c>
      <c r="I1309">
        <v>1</v>
      </c>
      <c r="J1309" s="1" t="s">
        <v>37</v>
      </c>
      <c r="L1309" t="s">
        <v>4149</v>
      </c>
    </row>
    <row r="1310" spans="1:12" x14ac:dyDescent="0.25">
      <c r="A1310" s="1" t="s">
        <v>4238</v>
      </c>
      <c r="C1310" s="1" t="s">
        <v>43</v>
      </c>
      <c r="F1310" t="s">
        <v>37</v>
      </c>
      <c r="G1310" s="1" t="s">
        <v>36</v>
      </c>
      <c r="I1310">
        <v>1</v>
      </c>
      <c r="J1310" s="1" t="s">
        <v>37</v>
      </c>
      <c r="L1310" t="s">
        <v>4150</v>
      </c>
    </row>
    <row r="1311" spans="1:12" x14ac:dyDescent="0.25">
      <c r="A1311" s="1" t="s">
        <v>4239</v>
      </c>
      <c r="C1311" s="1" t="s">
        <v>43</v>
      </c>
      <c r="F1311" t="s">
        <v>37</v>
      </c>
      <c r="G1311" s="1" t="s">
        <v>36</v>
      </c>
      <c r="I1311">
        <v>1</v>
      </c>
      <c r="J1311" s="1" t="s">
        <v>37</v>
      </c>
      <c r="L1311" t="s">
        <v>4151</v>
      </c>
    </row>
    <row r="1312" spans="1:12" x14ac:dyDescent="0.25">
      <c r="A1312" s="1" t="s">
        <v>3932</v>
      </c>
      <c r="B1312" t="s">
        <v>3932</v>
      </c>
      <c r="C1312" s="1" t="s">
        <v>3933</v>
      </c>
      <c r="D1312">
        <v>1</v>
      </c>
      <c r="E1312">
        <v>1</v>
      </c>
      <c r="F1312" t="s">
        <v>37</v>
      </c>
      <c r="G1312" s="1" t="s">
        <v>67</v>
      </c>
      <c r="H1312" t="s">
        <v>3932</v>
      </c>
      <c r="I1312">
        <v>1</v>
      </c>
      <c r="J1312" s="1" t="s">
        <v>37</v>
      </c>
      <c r="L1312" t="s">
        <v>4152</v>
      </c>
    </row>
    <row r="1313" spans="1:12" x14ac:dyDescent="0.25">
      <c r="A1313" s="1" t="s">
        <v>3934</v>
      </c>
      <c r="B1313" t="s">
        <v>3934</v>
      </c>
      <c r="C1313" s="1" t="s">
        <v>3933</v>
      </c>
      <c r="D1313">
        <v>1</v>
      </c>
      <c r="E1313">
        <v>1</v>
      </c>
      <c r="F1313" t="s">
        <v>37</v>
      </c>
      <c r="G1313" s="1" t="s">
        <v>67</v>
      </c>
      <c r="H1313" t="s">
        <v>3934</v>
      </c>
      <c r="I1313">
        <v>1</v>
      </c>
      <c r="J1313" s="1" t="s">
        <v>37</v>
      </c>
      <c r="L1313" t="s">
        <v>4153</v>
      </c>
    </row>
    <row r="1314" spans="1:12" x14ac:dyDescent="0.25">
      <c r="A1314" s="1" t="s">
        <v>3587</v>
      </c>
      <c r="B1314" t="s">
        <v>3584</v>
      </c>
      <c r="C1314" s="1" t="s">
        <v>3585</v>
      </c>
      <c r="D1314">
        <v>1</v>
      </c>
      <c r="E1314">
        <v>1</v>
      </c>
      <c r="F1314" t="s">
        <v>37</v>
      </c>
      <c r="G1314" s="1" t="s">
        <v>36</v>
      </c>
      <c r="H1314" t="s">
        <v>3584</v>
      </c>
      <c r="I1314">
        <v>1</v>
      </c>
      <c r="J1314" s="1" t="s">
        <v>37</v>
      </c>
      <c r="L1314" t="s">
        <v>4154</v>
      </c>
    </row>
    <row r="1315" spans="1:12" x14ac:dyDescent="0.25">
      <c r="A1315" s="1" t="s">
        <v>3583</v>
      </c>
      <c r="B1315" t="s">
        <v>3584</v>
      </c>
      <c r="C1315" s="1" t="s">
        <v>3585</v>
      </c>
      <c r="D1315">
        <v>1</v>
      </c>
      <c r="E1315">
        <v>1</v>
      </c>
      <c r="F1315" t="s">
        <v>37</v>
      </c>
      <c r="G1315" s="1" t="s">
        <v>36</v>
      </c>
      <c r="H1315" t="s">
        <v>3584</v>
      </c>
      <c r="I1315">
        <v>1</v>
      </c>
      <c r="J1315" s="1" t="s">
        <v>37</v>
      </c>
      <c r="L1315" t="s">
        <v>4155</v>
      </c>
    </row>
    <row r="1316" spans="1:12" x14ac:dyDescent="0.25">
      <c r="A1316" s="1" t="s">
        <v>3935</v>
      </c>
      <c r="B1316" t="s">
        <v>3935</v>
      </c>
      <c r="C1316" s="1" t="s">
        <v>3936</v>
      </c>
      <c r="D1316">
        <v>1</v>
      </c>
      <c r="E1316">
        <v>1</v>
      </c>
      <c r="F1316" t="s">
        <v>37</v>
      </c>
      <c r="G1316" s="1" t="s">
        <v>67</v>
      </c>
      <c r="H1316" t="s">
        <v>3935</v>
      </c>
      <c r="I1316">
        <v>1</v>
      </c>
      <c r="J1316" s="1" t="s">
        <v>37</v>
      </c>
      <c r="L1316" t="s">
        <v>4156</v>
      </c>
    </row>
    <row r="1317" spans="1:12" x14ac:dyDescent="0.25">
      <c r="A1317" s="1" t="s">
        <v>3937</v>
      </c>
      <c r="B1317" t="s">
        <v>3937</v>
      </c>
      <c r="C1317" s="1" t="s">
        <v>3938</v>
      </c>
      <c r="D1317">
        <v>1</v>
      </c>
      <c r="E1317">
        <v>1</v>
      </c>
      <c r="F1317" t="s">
        <v>37</v>
      </c>
      <c r="G1317" s="1" t="s">
        <v>67</v>
      </c>
      <c r="H1317" t="s">
        <v>3937</v>
      </c>
      <c r="I1317">
        <v>1</v>
      </c>
      <c r="J1317" s="1" t="s">
        <v>37</v>
      </c>
      <c r="L1317" t="s">
        <v>4157</v>
      </c>
    </row>
    <row r="1318" spans="1:12" x14ac:dyDescent="0.25">
      <c r="A1318" s="1" t="s">
        <v>3939</v>
      </c>
      <c r="B1318" t="s">
        <v>3940</v>
      </c>
      <c r="C1318" s="1" t="s">
        <v>3941</v>
      </c>
      <c r="D1318">
        <v>1</v>
      </c>
      <c r="E1318">
        <v>1</v>
      </c>
      <c r="F1318" t="s">
        <v>37</v>
      </c>
      <c r="G1318" s="1" t="s">
        <v>36</v>
      </c>
      <c r="H1318" t="s">
        <v>3940</v>
      </c>
      <c r="I1318">
        <v>1</v>
      </c>
      <c r="J1318" s="1" t="s">
        <v>37</v>
      </c>
      <c r="L1318" t="s">
        <v>4158</v>
      </c>
    </row>
    <row r="1319" spans="1:12" x14ac:dyDescent="0.25">
      <c r="A1319" s="1" t="s">
        <v>3942</v>
      </c>
      <c r="B1319" t="s">
        <v>3940</v>
      </c>
      <c r="C1319" s="1" t="s">
        <v>3941</v>
      </c>
      <c r="D1319">
        <v>1</v>
      </c>
      <c r="E1319">
        <v>1</v>
      </c>
      <c r="F1319" t="s">
        <v>37</v>
      </c>
      <c r="G1319" s="1" t="s">
        <v>36</v>
      </c>
      <c r="I1319">
        <v>1</v>
      </c>
      <c r="J1319" s="1" t="s">
        <v>37</v>
      </c>
      <c r="L1319" t="s">
        <v>4159</v>
      </c>
    </row>
    <row r="1320" spans="1:12" x14ac:dyDescent="0.25">
      <c r="A1320" s="1" t="s">
        <v>3943</v>
      </c>
      <c r="B1320" t="s">
        <v>3943</v>
      </c>
      <c r="C1320" s="1" t="s">
        <v>3944</v>
      </c>
      <c r="D1320">
        <v>1</v>
      </c>
      <c r="E1320">
        <v>1</v>
      </c>
      <c r="F1320" t="s">
        <v>37</v>
      </c>
      <c r="G1320" s="1" t="s">
        <v>3510</v>
      </c>
      <c r="H1320" t="s">
        <v>3945</v>
      </c>
      <c r="I1320">
        <v>1</v>
      </c>
      <c r="J1320" s="1" t="s">
        <v>37</v>
      </c>
      <c r="L1320" t="s">
        <v>4160</v>
      </c>
    </row>
    <row r="1321" spans="1:12" x14ac:dyDescent="0.25">
      <c r="A1321" s="1" t="s">
        <v>3946</v>
      </c>
      <c r="B1321" t="s">
        <v>3946</v>
      </c>
      <c r="C1321" s="1" t="s">
        <v>3947</v>
      </c>
      <c r="D1321">
        <v>1</v>
      </c>
      <c r="E1321">
        <v>1</v>
      </c>
      <c r="F1321" t="s">
        <v>37</v>
      </c>
      <c r="G1321" s="1" t="s">
        <v>36</v>
      </c>
      <c r="I1321">
        <v>1</v>
      </c>
      <c r="J1321" s="1" t="s">
        <v>37</v>
      </c>
      <c r="L1321" t="s">
        <v>4161</v>
      </c>
    </row>
    <row r="1322" spans="1:12" x14ac:dyDescent="0.25">
      <c r="A1322" s="1" t="s">
        <v>4240</v>
      </c>
      <c r="C1322" s="1" t="s">
        <v>43</v>
      </c>
      <c r="F1322" t="s">
        <v>37</v>
      </c>
      <c r="G1322" s="1" t="s">
        <v>36</v>
      </c>
      <c r="I1322">
        <v>1</v>
      </c>
      <c r="J1322" s="1" t="s">
        <v>37</v>
      </c>
      <c r="L1322" t="s">
        <v>4162</v>
      </c>
    </row>
    <row r="1323" spans="1:12" x14ac:dyDescent="0.25">
      <c r="A1323" s="1" t="s">
        <v>3948</v>
      </c>
      <c r="B1323" t="s">
        <v>3949</v>
      </c>
      <c r="C1323" s="1" t="s">
        <v>3950</v>
      </c>
      <c r="D1323">
        <v>1</v>
      </c>
      <c r="E1323">
        <v>1</v>
      </c>
      <c r="F1323" t="s">
        <v>37</v>
      </c>
      <c r="G1323" s="1" t="s">
        <v>36</v>
      </c>
      <c r="H1323" t="s">
        <v>3949</v>
      </c>
      <c r="I1323">
        <v>1</v>
      </c>
      <c r="J1323" s="1" t="s">
        <v>37</v>
      </c>
      <c r="L1323" t="s">
        <v>4163</v>
      </c>
    </row>
    <row r="1324" spans="1:12" x14ac:dyDescent="0.25">
      <c r="A1324" s="1" t="s">
        <v>3951</v>
      </c>
      <c r="B1324" t="s">
        <v>2499</v>
      </c>
      <c r="C1324" s="1" t="s">
        <v>2500</v>
      </c>
      <c r="D1324">
        <v>1</v>
      </c>
      <c r="E1324">
        <v>1</v>
      </c>
      <c r="F1324" t="s">
        <v>37</v>
      </c>
      <c r="G1324" s="1" t="s">
        <v>36</v>
      </c>
      <c r="H1324" t="s">
        <v>2499</v>
      </c>
      <c r="I1324">
        <v>1</v>
      </c>
      <c r="J1324" s="1" t="s">
        <v>37</v>
      </c>
      <c r="L1324" t="s">
        <v>4164</v>
      </c>
    </row>
    <row r="1325" spans="1:12" x14ac:dyDescent="0.25">
      <c r="A1325" s="1" t="s">
        <v>3952</v>
      </c>
      <c r="B1325" t="s">
        <v>2499</v>
      </c>
      <c r="C1325" s="1" t="s">
        <v>2500</v>
      </c>
      <c r="D1325">
        <v>1</v>
      </c>
      <c r="E1325">
        <v>1</v>
      </c>
      <c r="F1325" t="s">
        <v>37</v>
      </c>
      <c r="G1325" s="1" t="s">
        <v>36</v>
      </c>
      <c r="H1325" t="s">
        <v>2499</v>
      </c>
      <c r="I1325">
        <v>1</v>
      </c>
      <c r="J1325" s="1" t="s">
        <v>37</v>
      </c>
      <c r="L1325" t="s">
        <v>4165</v>
      </c>
    </row>
    <row r="1326" spans="1:12" x14ac:dyDescent="0.25">
      <c r="A1326" s="1" t="s">
        <v>3953</v>
      </c>
      <c r="B1326" t="s">
        <v>3953</v>
      </c>
      <c r="C1326" s="1" t="s">
        <v>2500</v>
      </c>
      <c r="D1326">
        <v>1</v>
      </c>
      <c r="E1326">
        <v>1</v>
      </c>
      <c r="F1326" t="s">
        <v>37</v>
      </c>
      <c r="G1326" s="1" t="s">
        <v>3510</v>
      </c>
      <c r="H1326" t="s">
        <v>2499</v>
      </c>
      <c r="I1326">
        <v>1</v>
      </c>
      <c r="J1326" s="1" t="s">
        <v>37</v>
      </c>
      <c r="L1326" t="s">
        <v>4166</v>
      </c>
    </row>
    <row r="1327" spans="1:12" x14ac:dyDescent="0.25">
      <c r="A1327" s="1" t="s">
        <v>3954</v>
      </c>
      <c r="B1327" t="s">
        <v>3954</v>
      </c>
      <c r="C1327" s="1" t="s">
        <v>3955</v>
      </c>
      <c r="D1327">
        <v>1</v>
      </c>
      <c r="E1327">
        <v>1</v>
      </c>
      <c r="F1327" t="s">
        <v>37</v>
      </c>
      <c r="G1327" s="1" t="s">
        <v>36</v>
      </c>
      <c r="H1327" t="s">
        <v>3954</v>
      </c>
      <c r="I1327">
        <v>1</v>
      </c>
      <c r="J1327" s="1" t="s">
        <v>37</v>
      </c>
      <c r="L1327" t="s">
        <v>4167</v>
      </c>
    </row>
    <row r="1328" spans="1:12" x14ac:dyDescent="0.25">
      <c r="A1328" s="1" t="s">
        <v>2498</v>
      </c>
      <c r="B1328" t="s">
        <v>2499</v>
      </c>
      <c r="C1328" s="1" t="s">
        <v>2500</v>
      </c>
      <c r="D1328">
        <v>1</v>
      </c>
      <c r="E1328">
        <v>1</v>
      </c>
      <c r="F1328" t="s">
        <v>37</v>
      </c>
      <c r="G1328" s="1" t="s">
        <v>36</v>
      </c>
      <c r="H1328" t="s">
        <v>2499</v>
      </c>
      <c r="I1328">
        <v>1</v>
      </c>
      <c r="J1328" s="1" t="s">
        <v>37</v>
      </c>
      <c r="L1328" t="s">
        <v>4168</v>
      </c>
    </row>
    <row r="1329" spans="1:12" x14ac:dyDescent="0.25">
      <c r="A1329" s="1" t="s">
        <v>3956</v>
      </c>
      <c r="B1329" t="s">
        <v>3957</v>
      </c>
      <c r="C1329" s="1" t="s">
        <v>3958</v>
      </c>
      <c r="D1329">
        <v>1</v>
      </c>
      <c r="E1329">
        <v>1</v>
      </c>
      <c r="F1329" t="s">
        <v>37</v>
      </c>
      <c r="G1329" s="1" t="s">
        <v>36</v>
      </c>
      <c r="I1329">
        <v>1</v>
      </c>
      <c r="J1329" s="1" t="s">
        <v>37</v>
      </c>
      <c r="L1329" t="s">
        <v>4169</v>
      </c>
    </row>
    <row r="1330" spans="1:12" x14ac:dyDescent="0.25">
      <c r="A1330" s="1" t="s">
        <v>2502</v>
      </c>
      <c r="B1330" t="s">
        <v>2502</v>
      </c>
      <c r="C1330" s="1" t="s">
        <v>2500</v>
      </c>
      <c r="D1330">
        <v>1</v>
      </c>
      <c r="E1330">
        <v>1</v>
      </c>
      <c r="F1330" t="s">
        <v>37</v>
      </c>
      <c r="G1330" s="1" t="s">
        <v>3510</v>
      </c>
      <c r="H1330" t="s">
        <v>2502</v>
      </c>
      <c r="I1330">
        <v>1</v>
      </c>
      <c r="J1330" s="1" t="s">
        <v>37</v>
      </c>
      <c r="L1330" t="s">
        <v>4170</v>
      </c>
    </row>
    <row r="1331" spans="1:12" x14ac:dyDescent="0.25">
      <c r="A1331" s="1" t="s">
        <v>3959</v>
      </c>
      <c r="B1331" t="s">
        <v>3959</v>
      </c>
      <c r="C1331" s="1" t="s">
        <v>3960</v>
      </c>
      <c r="D1331">
        <v>1</v>
      </c>
      <c r="E1331">
        <v>1</v>
      </c>
      <c r="F1331" t="s">
        <v>37</v>
      </c>
      <c r="G1331" s="1" t="s">
        <v>67</v>
      </c>
      <c r="H1331" t="s">
        <v>3959</v>
      </c>
      <c r="I1331">
        <v>1</v>
      </c>
      <c r="J1331" s="1" t="s">
        <v>37</v>
      </c>
      <c r="L1331" t="s">
        <v>4171</v>
      </c>
    </row>
    <row r="1332" spans="1:12" x14ac:dyDescent="0.25">
      <c r="A1332" s="1" t="s">
        <v>3580</v>
      </c>
      <c r="B1332" t="s">
        <v>3580</v>
      </c>
      <c r="C1332" s="1" t="s">
        <v>3581</v>
      </c>
      <c r="D1332">
        <v>1</v>
      </c>
      <c r="E1332">
        <v>1</v>
      </c>
      <c r="F1332" t="s">
        <v>37</v>
      </c>
      <c r="G1332" s="1" t="s">
        <v>36</v>
      </c>
      <c r="H1332" t="s">
        <v>3580</v>
      </c>
      <c r="I1332">
        <v>1</v>
      </c>
      <c r="J1332" s="1" t="s">
        <v>37</v>
      </c>
      <c r="L1332" t="s">
        <v>4172</v>
      </c>
    </row>
    <row r="1333" spans="1:12" x14ac:dyDescent="0.25">
      <c r="A1333" s="1" t="s">
        <v>3961</v>
      </c>
      <c r="B1333" t="s">
        <v>3961</v>
      </c>
      <c r="C1333" s="1" t="s">
        <v>3962</v>
      </c>
      <c r="D1333">
        <v>1</v>
      </c>
      <c r="E1333">
        <v>1</v>
      </c>
      <c r="F1333" t="s">
        <v>37</v>
      </c>
      <c r="G1333" s="1" t="s">
        <v>67</v>
      </c>
      <c r="H1333" t="s">
        <v>3961</v>
      </c>
      <c r="I1333">
        <v>1</v>
      </c>
      <c r="J1333" s="1" t="s">
        <v>37</v>
      </c>
      <c r="L1333" t="s">
        <v>4173</v>
      </c>
    </row>
    <row r="1334" spans="1:12" x14ac:dyDescent="0.25">
      <c r="A1334" s="1" t="s">
        <v>3963</v>
      </c>
      <c r="B1334" t="s">
        <v>3963</v>
      </c>
      <c r="C1334" s="1" t="s">
        <v>3964</v>
      </c>
      <c r="D1334">
        <v>1</v>
      </c>
      <c r="E1334">
        <v>1</v>
      </c>
      <c r="F1334" t="s">
        <v>37</v>
      </c>
      <c r="G1334" s="1" t="s">
        <v>36</v>
      </c>
      <c r="H1334" t="s">
        <v>3963</v>
      </c>
      <c r="I1334">
        <v>1</v>
      </c>
      <c r="J1334" s="1" t="s">
        <v>37</v>
      </c>
      <c r="L1334" t="s">
        <v>4174</v>
      </c>
    </row>
    <row r="1335" spans="1:12" x14ac:dyDescent="0.25">
      <c r="A1335" s="1" t="s">
        <v>2504</v>
      </c>
      <c r="B1335" t="s">
        <v>2504</v>
      </c>
      <c r="C1335" s="1" t="s">
        <v>3965</v>
      </c>
      <c r="D1335">
        <v>1</v>
      </c>
      <c r="E1335">
        <v>1</v>
      </c>
      <c r="F1335" t="s">
        <v>37</v>
      </c>
      <c r="G1335" s="1" t="s">
        <v>36</v>
      </c>
      <c r="H1335" t="s">
        <v>2504</v>
      </c>
      <c r="I1335">
        <v>1</v>
      </c>
      <c r="J1335" s="1" t="s">
        <v>37</v>
      </c>
      <c r="L1335" t="s">
        <v>4175</v>
      </c>
    </row>
    <row r="1336" spans="1:12" x14ac:dyDescent="0.25">
      <c r="A1336" s="1" t="s">
        <v>3966</v>
      </c>
      <c r="B1336" t="s">
        <v>3967</v>
      </c>
      <c r="C1336" s="1" t="s">
        <v>3968</v>
      </c>
      <c r="D1336">
        <v>1</v>
      </c>
      <c r="E1336">
        <v>1</v>
      </c>
      <c r="F1336" t="s">
        <v>37</v>
      </c>
      <c r="G1336" s="1" t="s">
        <v>36</v>
      </c>
      <c r="H1336" t="s">
        <v>3967</v>
      </c>
      <c r="I1336">
        <v>1</v>
      </c>
      <c r="J1336" s="1" t="s">
        <v>37</v>
      </c>
      <c r="L1336" t="s">
        <v>4176</v>
      </c>
    </row>
    <row r="1337" spans="1:12" x14ac:dyDescent="0.25">
      <c r="A1337" s="1" t="s">
        <v>2506</v>
      </c>
      <c r="B1337" t="s">
        <v>2506</v>
      </c>
      <c r="C1337" s="1" t="s">
        <v>3969</v>
      </c>
      <c r="D1337">
        <v>1</v>
      </c>
      <c r="E1337">
        <v>1</v>
      </c>
      <c r="F1337" t="s">
        <v>37</v>
      </c>
      <c r="G1337" s="1" t="s">
        <v>36</v>
      </c>
      <c r="H1337" t="s">
        <v>2506</v>
      </c>
      <c r="I1337">
        <v>1</v>
      </c>
      <c r="J1337" s="1" t="s">
        <v>37</v>
      </c>
      <c r="L1337" t="s">
        <v>4177</v>
      </c>
    </row>
    <row r="1338" spans="1:12" x14ac:dyDescent="0.25">
      <c r="A1338" s="1" t="s">
        <v>3979</v>
      </c>
      <c r="B1338" t="s">
        <v>3980</v>
      </c>
      <c r="C1338" s="1" t="s">
        <v>3981</v>
      </c>
      <c r="D1338">
        <v>1</v>
      </c>
      <c r="E1338">
        <v>1</v>
      </c>
      <c r="F1338" t="s">
        <v>37</v>
      </c>
      <c r="G1338" s="1" t="s">
        <v>3510</v>
      </c>
      <c r="H1338" t="s">
        <v>2512</v>
      </c>
      <c r="I1338">
        <v>1</v>
      </c>
      <c r="J1338" s="1" t="s">
        <v>37</v>
      </c>
      <c r="L1338" t="s">
        <v>4178</v>
      </c>
    </row>
    <row r="1339" spans="1:12" x14ac:dyDescent="0.25">
      <c r="A1339" s="1" t="s">
        <v>3970</v>
      </c>
      <c r="B1339" t="s">
        <v>3971</v>
      </c>
      <c r="C1339" s="1" t="s">
        <v>3972</v>
      </c>
      <c r="D1339">
        <v>1</v>
      </c>
      <c r="E1339">
        <v>1</v>
      </c>
      <c r="F1339" t="s">
        <v>37</v>
      </c>
      <c r="G1339" s="1" t="s">
        <v>3510</v>
      </c>
      <c r="H1339" t="s">
        <v>3973</v>
      </c>
      <c r="I1339">
        <v>1</v>
      </c>
      <c r="J1339" s="1" t="s">
        <v>37</v>
      </c>
      <c r="L1339" t="s">
        <v>4179</v>
      </c>
    </row>
    <row r="1340" spans="1:12" x14ac:dyDescent="0.25">
      <c r="A1340" s="1" t="s">
        <v>2508</v>
      </c>
      <c r="B1340" t="s">
        <v>3974</v>
      </c>
      <c r="C1340" s="1" t="s">
        <v>3975</v>
      </c>
      <c r="D1340">
        <v>1</v>
      </c>
      <c r="E1340">
        <v>1</v>
      </c>
      <c r="F1340" t="s">
        <v>37</v>
      </c>
      <c r="G1340" s="1" t="s">
        <v>3510</v>
      </c>
      <c r="H1340" t="s">
        <v>2509</v>
      </c>
      <c r="I1340">
        <v>1</v>
      </c>
      <c r="J1340" s="1" t="s">
        <v>37</v>
      </c>
      <c r="L1340" t="s">
        <v>4180</v>
      </c>
    </row>
    <row r="1341" spans="1:12" x14ac:dyDescent="0.25">
      <c r="A1341" s="1" t="s">
        <v>3976</v>
      </c>
      <c r="B1341" t="s">
        <v>3974</v>
      </c>
      <c r="C1341" s="1" t="s">
        <v>3975</v>
      </c>
      <c r="D1341">
        <v>1</v>
      </c>
      <c r="E1341">
        <v>1</v>
      </c>
      <c r="F1341" t="s">
        <v>37</v>
      </c>
      <c r="G1341" s="1" t="s">
        <v>3510</v>
      </c>
      <c r="H1341" t="s">
        <v>2509</v>
      </c>
      <c r="I1341">
        <v>1</v>
      </c>
      <c r="J1341" s="1" t="s">
        <v>37</v>
      </c>
      <c r="L1341" t="s">
        <v>4181</v>
      </c>
    </row>
    <row r="1342" spans="1:12" x14ac:dyDescent="0.25">
      <c r="A1342" s="1" t="s">
        <v>2511</v>
      </c>
      <c r="B1342" t="s">
        <v>3982</v>
      </c>
      <c r="C1342" s="1" t="s">
        <v>3983</v>
      </c>
      <c r="D1342">
        <v>1</v>
      </c>
      <c r="E1342">
        <v>1</v>
      </c>
      <c r="F1342" t="s">
        <v>37</v>
      </c>
      <c r="G1342" s="1" t="s">
        <v>3510</v>
      </c>
      <c r="H1342" t="s">
        <v>2512</v>
      </c>
      <c r="I1342">
        <v>1</v>
      </c>
      <c r="J1342" s="1" t="s">
        <v>37</v>
      </c>
      <c r="L1342" t="s">
        <v>5369</v>
      </c>
    </row>
    <row r="1343" spans="1:12" x14ac:dyDescent="0.25">
      <c r="A1343" s="1" t="s">
        <v>3984</v>
      </c>
      <c r="B1343" t="s">
        <v>3985</v>
      </c>
      <c r="C1343" s="1" t="s">
        <v>3986</v>
      </c>
      <c r="D1343">
        <v>1</v>
      </c>
      <c r="E1343">
        <v>1</v>
      </c>
      <c r="F1343" t="s">
        <v>37</v>
      </c>
      <c r="G1343" s="1" t="s">
        <v>3510</v>
      </c>
      <c r="H1343" t="s">
        <v>3987</v>
      </c>
      <c r="I1343">
        <v>1</v>
      </c>
      <c r="J1343" s="1" t="s">
        <v>37</v>
      </c>
      <c r="L1343" t="s">
        <v>5444</v>
      </c>
    </row>
    <row r="1344" spans="1:12" x14ac:dyDescent="0.25">
      <c r="A1344" s="1" t="s">
        <v>3977</v>
      </c>
      <c r="B1344" t="s">
        <v>3974</v>
      </c>
      <c r="C1344" s="1" t="s">
        <v>3978</v>
      </c>
      <c r="D1344">
        <v>1</v>
      </c>
      <c r="E1344">
        <v>1</v>
      </c>
      <c r="F1344" t="s">
        <v>37</v>
      </c>
      <c r="G1344" s="1" t="s">
        <v>3510</v>
      </c>
      <c r="H1344" t="s">
        <v>2509</v>
      </c>
      <c r="I1344">
        <v>1</v>
      </c>
      <c r="J1344" s="1" t="s">
        <v>37</v>
      </c>
      <c r="L1344" t="s">
        <v>4182</v>
      </c>
    </row>
    <row r="1345" spans="1:12" x14ac:dyDescent="0.25">
      <c r="A1345" s="1" t="s">
        <v>2514</v>
      </c>
      <c r="B1345" t="s">
        <v>3989</v>
      </c>
      <c r="C1345" s="1" t="s">
        <v>3990</v>
      </c>
      <c r="D1345">
        <v>1</v>
      </c>
      <c r="E1345">
        <v>1</v>
      </c>
      <c r="F1345" t="s">
        <v>37</v>
      </c>
      <c r="G1345" s="1" t="s">
        <v>3510</v>
      </c>
      <c r="H1345" t="s">
        <v>2515</v>
      </c>
      <c r="I1345">
        <v>1</v>
      </c>
      <c r="J1345" s="1" t="s">
        <v>37</v>
      </c>
      <c r="L1345" t="s">
        <v>4183</v>
      </c>
    </row>
    <row r="1346" spans="1:12" x14ac:dyDescent="0.25">
      <c r="A1346" s="1" t="s">
        <v>3991</v>
      </c>
      <c r="B1346" t="s">
        <v>3991</v>
      </c>
      <c r="C1346" s="1" t="s">
        <v>3992</v>
      </c>
      <c r="D1346">
        <v>1</v>
      </c>
      <c r="E1346">
        <v>1</v>
      </c>
      <c r="F1346" t="s">
        <v>37</v>
      </c>
      <c r="G1346" s="1" t="s">
        <v>3510</v>
      </c>
      <c r="H1346" t="s">
        <v>3993</v>
      </c>
      <c r="I1346">
        <v>1</v>
      </c>
      <c r="J1346" s="1" t="s">
        <v>37</v>
      </c>
      <c r="L1346" t="s">
        <v>4184</v>
      </c>
    </row>
    <row r="1347" spans="1:12" x14ac:dyDescent="0.25">
      <c r="A1347" s="1" t="s">
        <v>3994</v>
      </c>
      <c r="B1347" t="s">
        <v>3994</v>
      </c>
      <c r="C1347" s="1" t="s">
        <v>3995</v>
      </c>
      <c r="D1347">
        <v>1</v>
      </c>
      <c r="E1347">
        <v>1</v>
      </c>
      <c r="F1347" t="s">
        <v>37</v>
      </c>
      <c r="G1347" s="1" t="s">
        <v>3510</v>
      </c>
      <c r="H1347" t="s">
        <v>3996</v>
      </c>
      <c r="I1347">
        <v>1</v>
      </c>
      <c r="J1347" s="1" t="s">
        <v>37</v>
      </c>
      <c r="L1347" t="s">
        <v>4185</v>
      </c>
    </row>
    <row r="1348" spans="1:12" x14ac:dyDescent="0.25">
      <c r="A1348" s="1" t="s">
        <v>2518</v>
      </c>
      <c r="B1348" t="s">
        <v>2518</v>
      </c>
      <c r="C1348" s="1" t="s">
        <v>2519</v>
      </c>
      <c r="D1348">
        <v>0</v>
      </c>
      <c r="E1348">
        <v>0</v>
      </c>
      <c r="F1348" t="s">
        <v>37</v>
      </c>
      <c r="G1348" s="1" t="s">
        <v>36</v>
      </c>
      <c r="H1348" t="s">
        <v>2518</v>
      </c>
      <c r="I1348">
        <v>0</v>
      </c>
      <c r="J1348" s="1" t="s">
        <v>37</v>
      </c>
      <c r="K1348" t="s">
        <v>2520</v>
      </c>
      <c r="L1348" t="s">
        <v>4186</v>
      </c>
    </row>
    <row r="1349" spans="1:12" x14ac:dyDescent="0.25">
      <c r="A1349" s="1" t="s">
        <v>3997</v>
      </c>
      <c r="B1349" t="s">
        <v>3997</v>
      </c>
      <c r="C1349" s="1" t="s">
        <v>3998</v>
      </c>
      <c r="D1349">
        <v>1</v>
      </c>
      <c r="E1349">
        <v>1</v>
      </c>
      <c r="F1349" t="s">
        <v>37</v>
      </c>
      <c r="G1349" s="1" t="s">
        <v>36</v>
      </c>
      <c r="H1349" t="s">
        <v>3997</v>
      </c>
      <c r="I1349">
        <v>1</v>
      </c>
      <c r="J1349" s="1" t="s">
        <v>37</v>
      </c>
      <c r="L1349" t="s">
        <v>4187</v>
      </c>
    </row>
    <row r="1350" spans="1:12" x14ac:dyDescent="0.25">
      <c r="A1350" s="1" t="s">
        <v>3999</v>
      </c>
      <c r="B1350" t="s">
        <v>3999</v>
      </c>
      <c r="C1350" s="1" t="s">
        <v>4000</v>
      </c>
      <c r="D1350">
        <v>1</v>
      </c>
      <c r="E1350">
        <v>1</v>
      </c>
      <c r="F1350" t="s">
        <v>4436</v>
      </c>
      <c r="G1350" s="1" t="s">
        <v>36</v>
      </c>
      <c r="H1350" t="s">
        <v>3999</v>
      </c>
      <c r="I1350">
        <v>1</v>
      </c>
      <c r="J1350" s="1" t="s">
        <v>37</v>
      </c>
      <c r="L1350" t="s">
        <v>4188</v>
      </c>
    </row>
    <row r="1351" spans="1:12" x14ac:dyDescent="0.25">
      <c r="A1351" s="1" t="s">
        <v>4001</v>
      </c>
      <c r="B1351" t="s">
        <v>4001</v>
      </c>
      <c r="C1351" s="1" t="s">
        <v>4002</v>
      </c>
      <c r="D1351">
        <v>1</v>
      </c>
      <c r="E1351">
        <v>1</v>
      </c>
      <c r="F1351" t="s">
        <v>4436</v>
      </c>
      <c r="G1351" s="1" t="s">
        <v>36</v>
      </c>
      <c r="H1351" t="s">
        <v>4001</v>
      </c>
      <c r="I1351">
        <v>1</v>
      </c>
      <c r="J1351" s="1" t="s">
        <v>37</v>
      </c>
      <c r="L1351" t="s">
        <v>4189</v>
      </c>
    </row>
    <row r="1352" spans="1:12" x14ac:dyDescent="0.25">
      <c r="A1352" s="1" t="s">
        <v>2522</v>
      </c>
      <c r="B1352" t="s">
        <v>2522</v>
      </c>
      <c r="C1352" s="1" t="s">
        <v>2523</v>
      </c>
      <c r="D1352">
        <v>1</v>
      </c>
      <c r="E1352">
        <v>1</v>
      </c>
      <c r="F1352" t="s">
        <v>4436</v>
      </c>
      <c r="G1352" s="1" t="s">
        <v>36</v>
      </c>
      <c r="H1352" t="s">
        <v>2522</v>
      </c>
      <c r="I1352">
        <v>1</v>
      </c>
      <c r="J1352" s="1" t="s">
        <v>37</v>
      </c>
      <c r="L1352" t="s">
        <v>4190</v>
      </c>
    </row>
    <row r="1353" spans="1:12" x14ac:dyDescent="0.25">
      <c r="A1353" s="1" t="s">
        <v>2525</v>
      </c>
      <c r="B1353" t="s">
        <v>2525</v>
      </c>
      <c r="C1353" s="1" t="s">
        <v>2526</v>
      </c>
      <c r="D1353">
        <v>1</v>
      </c>
      <c r="E1353">
        <v>1</v>
      </c>
      <c r="F1353" t="s">
        <v>37</v>
      </c>
      <c r="G1353" s="1" t="s">
        <v>36</v>
      </c>
      <c r="H1353" t="s">
        <v>2525</v>
      </c>
      <c r="I1353">
        <v>1</v>
      </c>
      <c r="J1353" s="1" t="s">
        <v>37</v>
      </c>
      <c r="L1353" t="s">
        <v>4191</v>
      </c>
    </row>
    <row r="1354" spans="1:12" x14ac:dyDescent="0.25">
      <c r="A1354" s="1" t="s">
        <v>4003</v>
      </c>
      <c r="B1354" t="s">
        <v>4003</v>
      </c>
      <c r="C1354" s="1" t="s">
        <v>4004</v>
      </c>
      <c r="D1354">
        <v>1</v>
      </c>
      <c r="E1354">
        <v>1</v>
      </c>
      <c r="F1354" t="s">
        <v>37</v>
      </c>
      <c r="G1354" s="1" t="s">
        <v>36</v>
      </c>
      <c r="H1354" t="s">
        <v>4003</v>
      </c>
      <c r="I1354">
        <v>1</v>
      </c>
      <c r="J1354" s="1" t="s">
        <v>37</v>
      </c>
      <c r="L1354" t="s">
        <v>4192</v>
      </c>
    </row>
    <row r="1355" spans="1:12" x14ac:dyDescent="0.25">
      <c r="A1355" s="1" t="s">
        <v>4005</v>
      </c>
      <c r="B1355" t="s">
        <v>4005</v>
      </c>
      <c r="C1355" s="1" t="s">
        <v>4006</v>
      </c>
      <c r="D1355">
        <v>1</v>
      </c>
      <c r="E1355">
        <v>1</v>
      </c>
      <c r="F1355" t="s">
        <v>37</v>
      </c>
      <c r="G1355" s="1" t="s">
        <v>36</v>
      </c>
      <c r="H1355" t="s">
        <v>4005</v>
      </c>
      <c r="I1355">
        <v>1</v>
      </c>
      <c r="J1355" s="1" t="s">
        <v>37</v>
      </c>
      <c r="L1355" t="s">
        <v>4193</v>
      </c>
    </row>
    <row r="1356" spans="1:12" x14ac:dyDescent="0.25">
      <c r="A1356" s="1" t="s">
        <v>4007</v>
      </c>
      <c r="B1356" t="s">
        <v>4007</v>
      </c>
      <c r="C1356" s="1" t="s">
        <v>4008</v>
      </c>
      <c r="D1356">
        <v>1</v>
      </c>
      <c r="E1356">
        <v>1</v>
      </c>
      <c r="F1356" t="s">
        <v>37</v>
      </c>
      <c r="G1356" s="1" t="s">
        <v>36</v>
      </c>
      <c r="H1356" t="s">
        <v>4007</v>
      </c>
      <c r="I1356">
        <v>1</v>
      </c>
      <c r="J1356" s="1" t="s">
        <v>37</v>
      </c>
      <c r="L1356" t="s">
        <v>4194</v>
      </c>
    </row>
    <row r="1357" spans="1:12" x14ac:dyDescent="0.25">
      <c r="A1357" s="1" t="s">
        <v>2528</v>
      </c>
      <c r="B1357" t="s">
        <v>2529</v>
      </c>
      <c r="C1357" s="1" t="s">
        <v>2530</v>
      </c>
      <c r="D1357">
        <v>1</v>
      </c>
      <c r="E1357">
        <v>1</v>
      </c>
      <c r="F1357" t="s">
        <v>37</v>
      </c>
      <c r="G1357" s="1" t="s">
        <v>36</v>
      </c>
      <c r="H1357" t="s">
        <v>2529</v>
      </c>
      <c r="I1357">
        <v>1</v>
      </c>
      <c r="J1357" s="1" t="s">
        <v>37</v>
      </c>
      <c r="L1357" t="s">
        <v>4195</v>
      </c>
    </row>
    <row r="1358" spans="1:12" x14ac:dyDescent="0.25">
      <c r="A1358" s="1" t="s">
        <v>2532</v>
      </c>
      <c r="B1358" t="s">
        <v>2532</v>
      </c>
      <c r="C1358" s="1" t="s">
        <v>2533</v>
      </c>
      <c r="D1358">
        <v>1</v>
      </c>
      <c r="E1358">
        <v>1</v>
      </c>
      <c r="F1358" t="s">
        <v>37</v>
      </c>
      <c r="G1358" s="1" t="s">
        <v>36</v>
      </c>
      <c r="H1358" t="s">
        <v>2532</v>
      </c>
      <c r="I1358">
        <v>1</v>
      </c>
      <c r="J1358" s="1" t="s">
        <v>37</v>
      </c>
      <c r="L1358" t="s">
        <v>4196</v>
      </c>
    </row>
    <row r="1359" spans="1:12" x14ac:dyDescent="0.25">
      <c r="A1359" s="1" t="s">
        <v>4281</v>
      </c>
      <c r="B1359" t="s">
        <v>2532</v>
      </c>
      <c r="C1359" s="1" t="s">
        <v>2533</v>
      </c>
      <c r="D1359">
        <v>1</v>
      </c>
      <c r="E1359">
        <v>1</v>
      </c>
      <c r="F1359" t="s">
        <v>37</v>
      </c>
      <c r="G1359" s="1" t="s">
        <v>36</v>
      </c>
      <c r="H1359" t="s">
        <v>2532</v>
      </c>
      <c r="I1359">
        <v>1</v>
      </c>
      <c r="J1359" s="1" t="s">
        <v>37</v>
      </c>
      <c r="L1359" t="s">
        <v>4197</v>
      </c>
    </row>
    <row r="1360" spans="1:12" x14ac:dyDescent="0.25">
      <c r="A1360" s="1" t="s">
        <v>2535</v>
      </c>
      <c r="B1360" t="s">
        <v>2535</v>
      </c>
      <c r="C1360" s="1" t="s">
        <v>2536</v>
      </c>
      <c r="D1360">
        <v>2</v>
      </c>
      <c r="E1360">
        <v>1</v>
      </c>
      <c r="F1360" t="s">
        <v>37</v>
      </c>
      <c r="G1360" s="1" t="s">
        <v>36</v>
      </c>
      <c r="H1360" t="s">
        <v>2535</v>
      </c>
      <c r="I1360">
        <v>2</v>
      </c>
      <c r="J1360" s="1" t="s">
        <v>37</v>
      </c>
      <c r="L1360" t="s">
        <v>4198</v>
      </c>
    </row>
    <row r="1361" spans="1:12" x14ac:dyDescent="0.25">
      <c r="A1361" s="1" t="s">
        <v>2538</v>
      </c>
      <c r="B1361" t="s">
        <v>2538</v>
      </c>
      <c r="C1361" s="1" t="s">
        <v>5064</v>
      </c>
      <c r="D1361">
        <v>2</v>
      </c>
      <c r="E1361">
        <v>1</v>
      </c>
      <c r="F1361" t="s">
        <v>37</v>
      </c>
      <c r="G1361" s="1" t="s">
        <v>36</v>
      </c>
      <c r="H1361" t="s">
        <v>2538</v>
      </c>
      <c r="I1361">
        <v>2</v>
      </c>
      <c r="J1361" s="1" t="s">
        <v>37</v>
      </c>
      <c r="L1361" t="s">
        <v>4199</v>
      </c>
    </row>
    <row r="1362" spans="1:12" x14ac:dyDescent="0.25">
      <c r="A1362" s="1" t="s">
        <v>2540</v>
      </c>
      <c r="B1362" t="s">
        <v>2541</v>
      </c>
      <c r="C1362" s="1" t="s">
        <v>2542</v>
      </c>
      <c r="D1362">
        <v>1</v>
      </c>
      <c r="E1362">
        <v>1</v>
      </c>
      <c r="F1362" t="s">
        <v>37</v>
      </c>
      <c r="G1362" s="1" t="s">
        <v>36</v>
      </c>
      <c r="H1362" t="s">
        <v>2541</v>
      </c>
      <c r="I1362">
        <v>1</v>
      </c>
      <c r="J1362" s="1" t="s">
        <v>37</v>
      </c>
      <c r="L1362" t="s">
        <v>4200</v>
      </c>
    </row>
    <row r="1363" spans="1:12" x14ac:dyDescent="0.25">
      <c r="A1363" s="1" t="s">
        <v>2544</v>
      </c>
      <c r="B1363" t="s">
        <v>2544</v>
      </c>
      <c r="C1363" s="1" t="s">
        <v>2545</v>
      </c>
      <c r="D1363">
        <v>1</v>
      </c>
      <c r="E1363">
        <v>1</v>
      </c>
      <c r="F1363" t="s">
        <v>37</v>
      </c>
      <c r="G1363" s="1" t="s">
        <v>36</v>
      </c>
      <c r="H1363" t="s">
        <v>2544</v>
      </c>
      <c r="I1363">
        <v>1</v>
      </c>
      <c r="J1363" s="1" t="s">
        <v>37</v>
      </c>
      <c r="L1363" t="s">
        <v>4201</v>
      </c>
    </row>
    <row r="1364" spans="1:12" x14ac:dyDescent="0.25">
      <c r="A1364" s="1" t="s">
        <v>2547</v>
      </c>
      <c r="B1364" t="s">
        <v>2548</v>
      </c>
      <c r="C1364" s="1" t="s">
        <v>2549</v>
      </c>
      <c r="D1364">
        <v>1</v>
      </c>
      <c r="E1364">
        <v>1</v>
      </c>
      <c r="F1364" t="s">
        <v>37</v>
      </c>
      <c r="G1364" s="1" t="s">
        <v>36</v>
      </c>
      <c r="H1364" t="s">
        <v>2548</v>
      </c>
      <c r="I1364">
        <v>1</v>
      </c>
      <c r="J1364" s="1" t="s">
        <v>37</v>
      </c>
      <c r="L1364" t="s">
        <v>4202</v>
      </c>
    </row>
    <row r="1365" spans="1:12" x14ac:dyDescent="0.25">
      <c r="A1365" s="1" t="s">
        <v>2551</v>
      </c>
      <c r="B1365" t="s">
        <v>2551</v>
      </c>
      <c r="C1365" s="1" t="s">
        <v>2552</v>
      </c>
      <c r="D1365">
        <v>6</v>
      </c>
      <c r="E1365">
        <v>1</v>
      </c>
      <c r="F1365" t="s">
        <v>37</v>
      </c>
      <c r="G1365" s="1" t="s">
        <v>36</v>
      </c>
      <c r="H1365" t="s">
        <v>2551</v>
      </c>
      <c r="I1365">
        <v>6</v>
      </c>
      <c r="J1365" s="1" t="s">
        <v>37</v>
      </c>
      <c r="L1365" t="s">
        <v>4203</v>
      </c>
    </row>
    <row r="1366" spans="1:12" x14ac:dyDescent="0.25">
      <c r="A1366" s="1" t="s">
        <v>2554</v>
      </c>
      <c r="B1366" t="s">
        <v>2551</v>
      </c>
      <c r="C1366" s="1" t="s">
        <v>2552</v>
      </c>
      <c r="D1366">
        <v>6</v>
      </c>
      <c r="E1366">
        <v>1</v>
      </c>
      <c r="F1366" t="s">
        <v>37</v>
      </c>
      <c r="G1366" s="1" t="s">
        <v>36</v>
      </c>
      <c r="H1366" t="s">
        <v>2551</v>
      </c>
      <c r="I1366">
        <v>6</v>
      </c>
      <c r="J1366" s="1" t="s">
        <v>37</v>
      </c>
      <c r="L1366" t="s">
        <v>4204</v>
      </c>
    </row>
    <row r="1367" spans="1:12" x14ac:dyDescent="0.25">
      <c r="A1367" s="1" t="s">
        <v>5445</v>
      </c>
      <c r="B1367" t="s">
        <v>5445</v>
      </c>
      <c r="C1367" s="1" t="s">
        <v>5446</v>
      </c>
      <c r="D1367">
        <v>1</v>
      </c>
      <c r="E1367">
        <v>1</v>
      </c>
      <c r="F1367" t="s">
        <v>5402</v>
      </c>
      <c r="G1367" s="1" t="s">
        <v>36</v>
      </c>
      <c r="I1367">
        <v>1</v>
      </c>
      <c r="J1367" s="1" t="s">
        <v>37</v>
      </c>
      <c r="L1367" t="s">
        <v>4205</v>
      </c>
    </row>
    <row r="1368" spans="1:12" x14ac:dyDescent="0.25">
      <c r="A1368" s="1" t="s">
        <v>2556</v>
      </c>
      <c r="B1368" t="s">
        <v>2556</v>
      </c>
      <c r="C1368" s="1" t="s">
        <v>2557</v>
      </c>
      <c r="D1368">
        <v>1</v>
      </c>
      <c r="E1368">
        <v>1</v>
      </c>
      <c r="F1368" t="s">
        <v>37</v>
      </c>
      <c r="G1368" s="1" t="s">
        <v>36</v>
      </c>
      <c r="H1368" t="s">
        <v>2556</v>
      </c>
      <c r="I1368">
        <v>1</v>
      </c>
      <c r="J1368" s="1" t="s">
        <v>37</v>
      </c>
      <c r="L1368" t="s">
        <v>4206</v>
      </c>
    </row>
    <row r="1369" spans="1:12" x14ac:dyDescent="0.25">
      <c r="A1369" s="1" t="s">
        <v>2560</v>
      </c>
      <c r="B1369" t="s">
        <v>2559</v>
      </c>
      <c r="C1369" s="1" t="s">
        <v>2562</v>
      </c>
      <c r="D1369">
        <v>1</v>
      </c>
      <c r="E1369">
        <v>1</v>
      </c>
      <c r="F1369" t="s">
        <v>37</v>
      </c>
      <c r="G1369" s="1" t="s">
        <v>36</v>
      </c>
      <c r="I1369">
        <v>1</v>
      </c>
      <c r="J1369" s="1" t="s">
        <v>37</v>
      </c>
      <c r="L1369" t="s">
        <v>4310</v>
      </c>
    </row>
    <row r="1370" spans="1:12" x14ac:dyDescent="0.25">
      <c r="A1370" s="1" t="s">
        <v>2559</v>
      </c>
      <c r="B1370" t="s">
        <v>2559</v>
      </c>
      <c r="C1370" s="1" t="s">
        <v>2562</v>
      </c>
      <c r="D1370">
        <v>1</v>
      </c>
      <c r="E1370">
        <v>1</v>
      </c>
      <c r="F1370" t="s">
        <v>37</v>
      </c>
      <c r="G1370" s="1" t="s">
        <v>36</v>
      </c>
      <c r="H1370" t="s">
        <v>2560</v>
      </c>
      <c r="I1370">
        <v>1</v>
      </c>
      <c r="J1370" s="1" t="s">
        <v>37</v>
      </c>
      <c r="L1370" t="s">
        <v>4310</v>
      </c>
    </row>
    <row r="1371" spans="1:12" x14ac:dyDescent="0.25">
      <c r="A1371" s="1" t="s">
        <v>4287</v>
      </c>
      <c r="B1371" t="s">
        <v>4287</v>
      </c>
      <c r="C1371" s="1" t="s">
        <v>4288</v>
      </c>
      <c r="D1371">
        <v>1</v>
      </c>
      <c r="E1371">
        <v>1</v>
      </c>
      <c r="F1371" t="s">
        <v>37</v>
      </c>
      <c r="G1371" s="1" t="s">
        <v>36</v>
      </c>
      <c r="H1371" t="s">
        <v>4287</v>
      </c>
      <c r="I1371">
        <v>1</v>
      </c>
      <c r="J1371" s="1" t="s">
        <v>37</v>
      </c>
      <c r="L1371" t="s">
        <v>4310</v>
      </c>
    </row>
    <row r="1372" spans="1:12" x14ac:dyDescent="0.25">
      <c r="A1372" s="1" t="s">
        <v>4009</v>
      </c>
      <c r="B1372" t="s">
        <v>4009</v>
      </c>
      <c r="C1372" s="1" t="s">
        <v>4010</v>
      </c>
      <c r="D1372">
        <v>1</v>
      </c>
      <c r="E1372">
        <v>1</v>
      </c>
      <c r="F1372" t="s">
        <v>4436</v>
      </c>
      <c r="G1372" s="1" t="s">
        <v>36</v>
      </c>
      <c r="H1372" t="s">
        <v>4009</v>
      </c>
      <c r="I1372">
        <v>1</v>
      </c>
      <c r="J1372" s="1" t="s">
        <v>37</v>
      </c>
      <c r="L1372" t="s">
        <v>4311</v>
      </c>
    </row>
    <row r="1373" spans="1:12" x14ac:dyDescent="0.25">
      <c r="A1373" s="1" t="s">
        <v>2563</v>
      </c>
      <c r="B1373" t="s">
        <v>2563</v>
      </c>
      <c r="C1373" s="1" t="s">
        <v>2564</v>
      </c>
      <c r="D1373">
        <v>1</v>
      </c>
      <c r="E1373">
        <v>1</v>
      </c>
      <c r="F1373" t="s">
        <v>4436</v>
      </c>
      <c r="G1373" s="1" t="s">
        <v>36</v>
      </c>
      <c r="H1373" t="s">
        <v>2563</v>
      </c>
      <c r="I1373">
        <v>1</v>
      </c>
      <c r="J1373" s="1" t="s">
        <v>37</v>
      </c>
      <c r="L1373" t="s">
        <v>4207</v>
      </c>
    </row>
    <row r="1374" spans="1:12" x14ac:dyDescent="0.25">
      <c r="A1374" s="1" t="s">
        <v>2565</v>
      </c>
      <c r="B1374" t="s">
        <v>2565</v>
      </c>
      <c r="C1374" s="1" t="s">
        <v>2566</v>
      </c>
      <c r="D1374">
        <v>1</v>
      </c>
      <c r="E1374">
        <v>1</v>
      </c>
      <c r="F1374" t="s">
        <v>4436</v>
      </c>
      <c r="G1374" s="1" t="s">
        <v>36</v>
      </c>
      <c r="H1374" t="s">
        <v>2565</v>
      </c>
      <c r="I1374">
        <v>1</v>
      </c>
      <c r="J1374" s="1" t="s">
        <v>37</v>
      </c>
      <c r="L1374" t="s">
        <v>4208</v>
      </c>
    </row>
    <row r="1375" spans="1:12" x14ac:dyDescent="0.25">
      <c r="A1375" s="1" t="s">
        <v>2568</v>
      </c>
      <c r="B1375" t="s">
        <v>2568</v>
      </c>
      <c r="C1375" s="1" t="s">
        <v>2569</v>
      </c>
      <c r="D1375">
        <v>1</v>
      </c>
      <c r="E1375">
        <v>1</v>
      </c>
      <c r="F1375" t="s">
        <v>37</v>
      </c>
      <c r="G1375" s="1" t="s">
        <v>36</v>
      </c>
      <c r="H1375" t="s">
        <v>2568</v>
      </c>
      <c r="I1375">
        <v>1</v>
      </c>
      <c r="J1375" s="1" t="s">
        <v>37</v>
      </c>
      <c r="L1375" t="s">
        <v>4312</v>
      </c>
    </row>
    <row r="1376" spans="1:12" x14ac:dyDescent="0.25">
      <c r="A1376" s="1" t="s">
        <v>2571</v>
      </c>
      <c r="B1376" t="s">
        <v>2571</v>
      </c>
      <c r="C1376" s="1" t="s">
        <v>2572</v>
      </c>
      <c r="D1376">
        <v>1</v>
      </c>
      <c r="E1376">
        <v>1</v>
      </c>
      <c r="F1376" t="s">
        <v>37</v>
      </c>
      <c r="G1376" s="1" t="s">
        <v>36</v>
      </c>
      <c r="H1376" t="s">
        <v>2571</v>
      </c>
      <c r="I1376">
        <v>1</v>
      </c>
      <c r="J1376" s="1" t="s">
        <v>37</v>
      </c>
      <c r="L1376" t="s">
        <v>4209</v>
      </c>
    </row>
    <row r="1377" spans="1:12" x14ac:dyDescent="0.25">
      <c r="A1377" s="1" t="s">
        <v>2574</v>
      </c>
      <c r="B1377" t="s">
        <v>2575</v>
      </c>
      <c r="C1377" s="1" t="s">
        <v>2576</v>
      </c>
      <c r="D1377">
        <v>1</v>
      </c>
      <c r="E1377">
        <v>1</v>
      </c>
      <c r="F1377" t="s">
        <v>37</v>
      </c>
      <c r="G1377" s="1" t="s">
        <v>36</v>
      </c>
      <c r="H1377" t="s">
        <v>2575</v>
      </c>
      <c r="I1377">
        <v>1</v>
      </c>
      <c r="J1377" s="1" t="s">
        <v>37</v>
      </c>
      <c r="L1377" t="s">
        <v>4210</v>
      </c>
    </row>
    <row r="1378" spans="1:12" x14ac:dyDescent="0.25">
      <c r="A1378" s="1" t="s">
        <v>2578</v>
      </c>
      <c r="B1378" t="s">
        <v>2579</v>
      </c>
      <c r="C1378" s="1" t="s">
        <v>2580</v>
      </c>
      <c r="D1378">
        <v>1</v>
      </c>
      <c r="E1378">
        <v>1</v>
      </c>
      <c r="F1378" t="s">
        <v>37</v>
      </c>
      <c r="G1378" s="1" t="s">
        <v>36</v>
      </c>
      <c r="H1378" t="s">
        <v>2579</v>
      </c>
      <c r="I1378">
        <v>1</v>
      </c>
      <c r="J1378" s="1" t="s">
        <v>37</v>
      </c>
      <c r="L1378" t="s">
        <v>4211</v>
      </c>
    </row>
    <row r="1379" spans="1:12" x14ac:dyDescent="0.25">
      <c r="A1379" s="1" t="s">
        <v>4011</v>
      </c>
      <c r="B1379" t="s">
        <v>4011</v>
      </c>
      <c r="C1379" s="1" t="s">
        <v>4012</v>
      </c>
      <c r="D1379">
        <v>1</v>
      </c>
      <c r="E1379">
        <v>1</v>
      </c>
      <c r="F1379" t="s">
        <v>37</v>
      </c>
      <c r="G1379" s="1" t="s">
        <v>36</v>
      </c>
      <c r="H1379" t="s">
        <v>4011</v>
      </c>
      <c r="I1379">
        <v>1</v>
      </c>
      <c r="J1379" s="1" t="s">
        <v>37</v>
      </c>
      <c r="L1379" t="s">
        <v>4212</v>
      </c>
    </row>
    <row r="1380" spans="1:12" x14ac:dyDescent="0.25">
      <c r="A1380" s="1" t="s">
        <v>4013</v>
      </c>
      <c r="B1380" t="s">
        <v>4013</v>
      </c>
      <c r="C1380" s="1" t="s">
        <v>4014</v>
      </c>
      <c r="D1380">
        <v>1</v>
      </c>
      <c r="E1380">
        <v>1</v>
      </c>
      <c r="F1380" t="s">
        <v>37</v>
      </c>
      <c r="G1380" s="1" t="s">
        <v>36</v>
      </c>
      <c r="H1380" t="s">
        <v>4013</v>
      </c>
      <c r="I1380">
        <v>1</v>
      </c>
      <c r="J1380" s="1" t="s">
        <v>37</v>
      </c>
      <c r="L1380" t="s">
        <v>4313</v>
      </c>
    </row>
    <row r="1381" spans="1:12" x14ac:dyDescent="0.25">
      <c r="A1381" s="1" t="s">
        <v>2582</v>
      </c>
      <c r="B1381" t="s">
        <v>2582</v>
      </c>
      <c r="C1381" s="1" t="s">
        <v>2583</v>
      </c>
      <c r="D1381">
        <v>2</v>
      </c>
      <c r="E1381">
        <v>1</v>
      </c>
      <c r="F1381" t="s">
        <v>37</v>
      </c>
      <c r="G1381" s="1" t="s">
        <v>36</v>
      </c>
      <c r="H1381" t="s">
        <v>2582</v>
      </c>
      <c r="I1381">
        <v>2</v>
      </c>
      <c r="J1381" s="1" t="s">
        <v>37</v>
      </c>
      <c r="L1381" t="s">
        <v>4213</v>
      </c>
    </row>
    <row r="1382" spans="1:12" x14ac:dyDescent="0.25">
      <c r="A1382" s="1" t="s">
        <v>2585</v>
      </c>
      <c r="B1382" t="s">
        <v>2585</v>
      </c>
      <c r="C1382" s="1" t="s">
        <v>2586</v>
      </c>
      <c r="D1382">
        <v>2</v>
      </c>
      <c r="E1382">
        <v>1</v>
      </c>
      <c r="F1382" t="s">
        <v>37</v>
      </c>
      <c r="G1382" s="1" t="s">
        <v>36</v>
      </c>
      <c r="H1382" t="s">
        <v>2582</v>
      </c>
      <c r="I1382">
        <v>2</v>
      </c>
      <c r="J1382" s="1" t="s">
        <v>37</v>
      </c>
      <c r="L1382" t="s">
        <v>4214</v>
      </c>
    </row>
    <row r="1383" spans="1:12" x14ac:dyDescent="0.25">
      <c r="A1383" s="1" t="s">
        <v>4015</v>
      </c>
      <c r="B1383" t="s">
        <v>4016</v>
      </c>
      <c r="C1383" s="1" t="s">
        <v>4017</v>
      </c>
      <c r="D1383">
        <v>1</v>
      </c>
      <c r="E1383">
        <v>1</v>
      </c>
      <c r="F1383" t="s">
        <v>37</v>
      </c>
      <c r="G1383" s="1" t="s">
        <v>36</v>
      </c>
      <c r="H1383" t="s">
        <v>4016</v>
      </c>
      <c r="I1383">
        <v>1</v>
      </c>
      <c r="J1383" s="1" t="s">
        <v>37</v>
      </c>
      <c r="L1383" t="s">
        <v>4215</v>
      </c>
    </row>
    <row r="1384" spans="1:12" x14ac:dyDescent="0.25">
      <c r="A1384" s="1" t="s">
        <v>2588</v>
      </c>
      <c r="B1384" t="s">
        <v>2588</v>
      </c>
      <c r="C1384" s="1" t="s">
        <v>2589</v>
      </c>
      <c r="D1384">
        <v>1</v>
      </c>
      <c r="E1384">
        <v>1</v>
      </c>
      <c r="F1384" t="s">
        <v>37</v>
      </c>
      <c r="G1384" s="1" t="s">
        <v>36</v>
      </c>
      <c r="H1384" t="s">
        <v>2588</v>
      </c>
      <c r="I1384">
        <v>1</v>
      </c>
      <c r="J1384" s="1" t="s">
        <v>37</v>
      </c>
      <c r="L1384" t="s">
        <v>4216</v>
      </c>
    </row>
    <row r="1385" spans="1:12" x14ac:dyDescent="0.25">
      <c r="A1385" s="1" t="s">
        <v>2591</v>
      </c>
      <c r="B1385" t="s">
        <v>2588</v>
      </c>
      <c r="C1385" s="1" t="s">
        <v>2589</v>
      </c>
      <c r="D1385">
        <v>1</v>
      </c>
      <c r="E1385">
        <v>1</v>
      </c>
      <c r="F1385" t="s">
        <v>37</v>
      </c>
      <c r="G1385" s="1" t="s">
        <v>36</v>
      </c>
      <c r="H1385" t="s">
        <v>2588</v>
      </c>
      <c r="I1385">
        <v>1</v>
      </c>
      <c r="J1385" s="1" t="s">
        <v>37</v>
      </c>
      <c r="L1385" t="s">
        <v>5068</v>
      </c>
    </row>
    <row r="1386" spans="1:12" x14ac:dyDescent="0.25">
      <c r="A1386" s="1" t="s">
        <v>2593</v>
      </c>
      <c r="C1386" s="1" t="s">
        <v>43</v>
      </c>
      <c r="D1386">
        <v>0</v>
      </c>
      <c r="E1386">
        <v>0</v>
      </c>
      <c r="F1386" t="s">
        <v>37</v>
      </c>
      <c r="G1386" s="1" t="s">
        <v>36</v>
      </c>
      <c r="I1386">
        <v>0</v>
      </c>
      <c r="J1386" s="1" t="s">
        <v>37</v>
      </c>
      <c r="L1386" t="s">
        <v>4217</v>
      </c>
    </row>
    <row r="1387" spans="1:12" x14ac:dyDescent="0.25">
      <c r="A1387" s="1" t="s">
        <v>2595</v>
      </c>
      <c r="B1387" t="s">
        <v>2595</v>
      </c>
      <c r="C1387" s="1" t="s">
        <v>2596</v>
      </c>
      <c r="D1387">
        <v>6</v>
      </c>
      <c r="E1387">
        <v>1</v>
      </c>
      <c r="F1387" t="s">
        <v>37</v>
      </c>
      <c r="G1387" s="1" t="s">
        <v>36</v>
      </c>
      <c r="H1387" t="s">
        <v>2595</v>
      </c>
      <c r="I1387">
        <v>6</v>
      </c>
      <c r="J1387" s="1" t="s">
        <v>37</v>
      </c>
      <c r="L1387" t="s">
        <v>4218</v>
      </c>
    </row>
    <row r="1388" spans="1:12" x14ac:dyDescent="0.25">
      <c r="A1388" s="1" t="s">
        <v>2598</v>
      </c>
      <c r="B1388" t="s">
        <v>2595</v>
      </c>
      <c r="C1388" s="1" t="s">
        <v>2596</v>
      </c>
      <c r="D1388">
        <v>6</v>
      </c>
      <c r="E1388">
        <v>1</v>
      </c>
      <c r="F1388" t="s">
        <v>37</v>
      </c>
      <c r="G1388" s="1" t="s">
        <v>36</v>
      </c>
      <c r="H1388" t="s">
        <v>2595</v>
      </c>
      <c r="I1388">
        <v>6</v>
      </c>
      <c r="J1388" s="1" t="s">
        <v>37</v>
      </c>
      <c r="L1388" t="s">
        <v>4219</v>
      </c>
    </row>
    <row r="1389" spans="1:12" x14ac:dyDescent="0.25">
      <c r="A1389" s="1" t="s">
        <v>2600</v>
      </c>
      <c r="B1389" t="s">
        <v>2595</v>
      </c>
      <c r="C1389" s="1" t="s">
        <v>2596</v>
      </c>
      <c r="D1389">
        <v>6</v>
      </c>
      <c r="E1389">
        <v>1</v>
      </c>
      <c r="F1389" t="s">
        <v>37</v>
      </c>
      <c r="G1389" s="1" t="s">
        <v>36</v>
      </c>
      <c r="H1389" t="s">
        <v>2595</v>
      </c>
      <c r="I1389">
        <v>6</v>
      </c>
      <c r="J1389" s="1" t="s">
        <v>37</v>
      </c>
      <c r="L1389" t="s">
        <v>5069</v>
      </c>
    </row>
    <row r="1390" spans="1:12" x14ac:dyDescent="0.25">
      <c r="A1390" s="1" t="s">
        <v>2602</v>
      </c>
      <c r="B1390" t="s">
        <v>2602</v>
      </c>
      <c r="C1390" s="1" t="s">
        <v>2603</v>
      </c>
      <c r="D1390">
        <v>1</v>
      </c>
      <c r="E1390">
        <v>1</v>
      </c>
      <c r="F1390" t="s">
        <v>37</v>
      </c>
      <c r="G1390" s="1" t="s">
        <v>36</v>
      </c>
      <c r="H1390" t="s">
        <v>2602</v>
      </c>
      <c r="I1390">
        <v>1</v>
      </c>
      <c r="J1390" s="1" t="s">
        <v>37</v>
      </c>
      <c r="L1390" t="s">
        <v>4220</v>
      </c>
    </row>
    <row r="1391" spans="1:12" x14ac:dyDescent="0.25">
      <c r="A1391" s="1" t="s">
        <v>2605</v>
      </c>
      <c r="B1391" t="s">
        <v>2602</v>
      </c>
      <c r="C1391" s="1" t="s">
        <v>2603</v>
      </c>
      <c r="D1391">
        <v>1</v>
      </c>
      <c r="E1391">
        <v>1</v>
      </c>
      <c r="F1391" t="s">
        <v>37</v>
      </c>
      <c r="G1391" s="1" t="s">
        <v>36</v>
      </c>
      <c r="H1391" t="s">
        <v>2602</v>
      </c>
      <c r="I1391">
        <v>1</v>
      </c>
      <c r="J1391" s="1" t="s">
        <v>37</v>
      </c>
      <c r="L1391" t="s">
        <v>4221</v>
      </c>
    </row>
    <row r="1392" spans="1:12" x14ac:dyDescent="0.25">
      <c r="A1392" s="1" t="s">
        <v>2607</v>
      </c>
      <c r="B1392" t="s">
        <v>2607</v>
      </c>
      <c r="C1392" s="1" t="s">
        <v>2608</v>
      </c>
      <c r="D1392">
        <v>4</v>
      </c>
      <c r="E1392">
        <v>4</v>
      </c>
      <c r="F1392" t="s">
        <v>37</v>
      </c>
      <c r="G1392" s="1" t="s">
        <v>36</v>
      </c>
      <c r="H1392" t="s">
        <v>2607</v>
      </c>
      <c r="I1392">
        <v>1</v>
      </c>
      <c r="J1392" s="1" t="s">
        <v>37</v>
      </c>
      <c r="L1392" t="s">
        <v>4222</v>
      </c>
    </row>
    <row r="1393" spans="1:12" x14ac:dyDescent="0.25">
      <c r="A1393" s="1" t="s">
        <v>3565</v>
      </c>
      <c r="B1393" t="s">
        <v>3566</v>
      </c>
      <c r="C1393" s="1" t="s">
        <v>3567</v>
      </c>
      <c r="D1393">
        <v>1</v>
      </c>
      <c r="E1393">
        <v>1</v>
      </c>
      <c r="F1393" t="s">
        <v>37</v>
      </c>
      <c r="G1393" s="1" t="s">
        <v>36</v>
      </c>
      <c r="H1393" t="s">
        <v>3566</v>
      </c>
      <c r="I1393">
        <v>1</v>
      </c>
      <c r="J1393" s="1" t="s">
        <v>37</v>
      </c>
      <c r="L1393" t="s">
        <v>4223</v>
      </c>
    </row>
    <row r="1394" spans="1:12" x14ac:dyDescent="0.25">
      <c r="A1394" s="1" t="s">
        <v>4241</v>
      </c>
      <c r="C1394" s="1" t="s">
        <v>4242</v>
      </c>
      <c r="D1394">
        <v>1</v>
      </c>
      <c r="E1394">
        <v>1</v>
      </c>
      <c r="F1394" t="s">
        <v>37</v>
      </c>
      <c r="G1394" s="1" t="s">
        <v>36</v>
      </c>
      <c r="I1394">
        <v>1</v>
      </c>
      <c r="J1394" s="1" t="s">
        <v>37</v>
      </c>
      <c r="L1394" t="s">
        <v>4224</v>
      </c>
    </row>
    <row r="1395" spans="1:12" x14ac:dyDescent="0.25">
      <c r="A1395" s="1" t="s">
        <v>2610</v>
      </c>
      <c r="B1395" t="s">
        <v>2611</v>
      </c>
      <c r="C1395" s="1" t="s">
        <v>2612</v>
      </c>
      <c r="D1395">
        <v>1</v>
      </c>
      <c r="E1395">
        <v>1</v>
      </c>
      <c r="F1395" t="s">
        <v>37</v>
      </c>
      <c r="G1395" s="1" t="s">
        <v>36</v>
      </c>
      <c r="H1395" t="s">
        <v>2611</v>
      </c>
      <c r="I1395">
        <v>1</v>
      </c>
      <c r="J1395" s="1" t="s">
        <v>37</v>
      </c>
      <c r="L1395" t="s">
        <v>4225</v>
      </c>
    </row>
    <row r="1396" spans="1:12" x14ac:dyDescent="0.25">
      <c r="A1396" s="1" t="s">
        <v>2613</v>
      </c>
      <c r="B1396" t="s">
        <v>2613</v>
      </c>
      <c r="C1396" s="1" t="s">
        <v>2614</v>
      </c>
      <c r="D1396">
        <v>1</v>
      </c>
      <c r="E1396">
        <v>1</v>
      </c>
      <c r="F1396" t="s">
        <v>37</v>
      </c>
      <c r="G1396" s="1" t="s">
        <v>36</v>
      </c>
      <c r="I1396">
        <v>1</v>
      </c>
      <c r="J1396" s="1" t="s">
        <v>37</v>
      </c>
      <c r="L1396" t="s">
        <v>5070</v>
      </c>
    </row>
    <row r="1397" spans="1:12" x14ac:dyDescent="0.25">
      <c r="A1397" s="1" t="s">
        <v>2616</v>
      </c>
      <c r="B1397" t="s">
        <v>2616</v>
      </c>
      <c r="C1397" s="1" t="s">
        <v>2617</v>
      </c>
      <c r="D1397">
        <v>1</v>
      </c>
      <c r="E1397">
        <v>1</v>
      </c>
      <c r="F1397" t="s">
        <v>37</v>
      </c>
      <c r="G1397" s="1" t="s">
        <v>36</v>
      </c>
      <c r="H1397" t="s">
        <v>2616</v>
      </c>
      <c r="I1397">
        <v>1</v>
      </c>
      <c r="J1397" s="1" t="s">
        <v>37</v>
      </c>
      <c r="L1397" t="s">
        <v>4226</v>
      </c>
    </row>
    <row r="1398" spans="1:12" x14ac:dyDescent="0.25">
      <c r="A1398" s="1" t="s">
        <v>2619</v>
      </c>
      <c r="B1398" t="s">
        <v>2619</v>
      </c>
      <c r="C1398" s="1" t="s">
        <v>2620</v>
      </c>
      <c r="D1398">
        <v>1</v>
      </c>
      <c r="E1398">
        <v>1</v>
      </c>
      <c r="F1398" t="s">
        <v>4436</v>
      </c>
      <c r="G1398" s="1" t="s">
        <v>36</v>
      </c>
      <c r="I1398">
        <v>1</v>
      </c>
      <c r="J1398" s="1" t="s">
        <v>37</v>
      </c>
      <c r="L1398" t="s">
        <v>4227</v>
      </c>
    </row>
    <row r="1399" spans="1:12" x14ac:dyDescent="0.25">
      <c r="A1399" s="1" t="s">
        <v>2622</v>
      </c>
      <c r="B1399" t="s">
        <v>2622</v>
      </c>
      <c r="C1399" s="1" t="s">
        <v>2623</v>
      </c>
      <c r="D1399">
        <v>1</v>
      </c>
      <c r="E1399">
        <v>1</v>
      </c>
      <c r="F1399" t="s">
        <v>37</v>
      </c>
      <c r="G1399" s="1" t="s">
        <v>36</v>
      </c>
      <c r="H1399" t="s">
        <v>2622</v>
      </c>
      <c r="I1399">
        <v>1</v>
      </c>
      <c r="J1399" s="1" t="s">
        <v>37</v>
      </c>
      <c r="L1399" t="s">
        <v>4228</v>
      </c>
    </row>
    <row r="1400" spans="1:12" x14ac:dyDescent="0.25">
      <c r="A1400" s="1" t="s">
        <v>2625</v>
      </c>
      <c r="B1400" t="s">
        <v>2625</v>
      </c>
      <c r="C1400" s="1" t="s">
        <v>2626</v>
      </c>
      <c r="D1400">
        <v>1</v>
      </c>
      <c r="E1400">
        <v>1</v>
      </c>
      <c r="F1400" t="s">
        <v>37</v>
      </c>
      <c r="G1400" s="1" t="s">
        <v>36</v>
      </c>
      <c r="H1400" t="s">
        <v>2625</v>
      </c>
      <c r="I1400">
        <v>1</v>
      </c>
      <c r="J1400" s="1" t="s">
        <v>37</v>
      </c>
      <c r="L1400" t="s">
        <v>5370</v>
      </c>
    </row>
    <row r="1401" spans="1:12" x14ac:dyDescent="0.25">
      <c r="A1401" s="1" t="s">
        <v>2628</v>
      </c>
      <c r="B1401" t="s">
        <v>2628</v>
      </c>
      <c r="C1401" s="1" t="s">
        <v>2629</v>
      </c>
      <c r="D1401">
        <v>1</v>
      </c>
      <c r="E1401">
        <v>1</v>
      </c>
      <c r="F1401" t="s">
        <v>37</v>
      </c>
      <c r="G1401" s="1" t="s">
        <v>36</v>
      </c>
      <c r="H1401" t="s">
        <v>2628</v>
      </c>
      <c r="I1401">
        <v>1</v>
      </c>
      <c r="J1401" s="1" t="s">
        <v>37</v>
      </c>
      <c r="L1401" t="s">
        <v>5447</v>
      </c>
    </row>
    <row r="1402" spans="1:12" x14ac:dyDescent="0.25">
      <c r="A1402" s="1" t="s">
        <v>2631</v>
      </c>
      <c r="B1402" t="s">
        <v>2631</v>
      </c>
      <c r="C1402" s="1" t="s">
        <v>2632</v>
      </c>
      <c r="D1402">
        <v>1</v>
      </c>
      <c r="E1402">
        <v>1</v>
      </c>
      <c r="F1402" t="s">
        <v>37</v>
      </c>
      <c r="G1402" s="1" t="s">
        <v>36</v>
      </c>
      <c r="H1402" t="s">
        <v>2631</v>
      </c>
      <c r="I1402">
        <v>1</v>
      </c>
      <c r="J1402" s="1" t="s">
        <v>37</v>
      </c>
      <c r="L1402" t="s">
        <v>4229</v>
      </c>
    </row>
    <row r="1403" spans="1:12" x14ac:dyDescent="0.25">
      <c r="A1403" s="1" t="s">
        <v>2634</v>
      </c>
      <c r="B1403" t="s">
        <v>2634</v>
      </c>
      <c r="C1403" s="1" t="s">
        <v>2635</v>
      </c>
      <c r="D1403">
        <v>1</v>
      </c>
      <c r="E1403">
        <v>1</v>
      </c>
      <c r="F1403" t="s">
        <v>37</v>
      </c>
      <c r="G1403" s="1" t="s">
        <v>36</v>
      </c>
      <c r="H1403" t="s">
        <v>2634</v>
      </c>
      <c r="I1403">
        <v>1</v>
      </c>
      <c r="J1403" s="1" t="s">
        <v>37</v>
      </c>
      <c r="L1403" t="s">
        <v>4230</v>
      </c>
    </row>
    <row r="1404" spans="1:12" x14ac:dyDescent="0.25">
      <c r="A1404" s="1" t="s">
        <v>5065</v>
      </c>
      <c r="B1404" t="s">
        <v>5065</v>
      </c>
      <c r="C1404" s="1" t="s">
        <v>5066</v>
      </c>
      <c r="D1404">
        <v>1</v>
      </c>
      <c r="E1404">
        <v>1</v>
      </c>
      <c r="F1404" t="s">
        <v>37</v>
      </c>
      <c r="G1404" s="1" t="s">
        <v>5067</v>
      </c>
      <c r="H1404" t="s">
        <v>5065</v>
      </c>
      <c r="I1404">
        <v>1</v>
      </c>
      <c r="J1404" s="1" t="s">
        <v>37</v>
      </c>
      <c r="L1404" t="s">
        <v>4231</v>
      </c>
    </row>
    <row r="1405" spans="1:12" x14ac:dyDescent="0.25">
      <c r="A1405" s="1" t="s">
        <v>2637</v>
      </c>
      <c r="B1405" t="s">
        <v>2638</v>
      </c>
      <c r="C1405" s="1" t="s">
        <v>2639</v>
      </c>
      <c r="D1405">
        <v>1</v>
      </c>
      <c r="E1405">
        <v>1</v>
      </c>
      <c r="F1405" t="s">
        <v>4436</v>
      </c>
      <c r="G1405" s="1" t="s">
        <v>36</v>
      </c>
      <c r="H1405" t="s">
        <v>2638</v>
      </c>
      <c r="I1405">
        <v>1</v>
      </c>
      <c r="J1405" s="1" t="s">
        <v>37</v>
      </c>
      <c r="L1405" t="s">
        <v>4232</v>
      </c>
    </row>
    <row r="1406" spans="1:12" x14ac:dyDescent="0.25">
      <c r="A1406" s="1" t="s">
        <v>2641</v>
      </c>
      <c r="B1406" t="s">
        <v>3884</v>
      </c>
      <c r="C1406" s="1" t="s">
        <v>2642</v>
      </c>
      <c r="D1406">
        <v>1</v>
      </c>
      <c r="E1406">
        <v>1</v>
      </c>
      <c r="F1406" t="s">
        <v>4436</v>
      </c>
      <c r="G1406" s="1" t="s">
        <v>36</v>
      </c>
      <c r="H1406" t="s">
        <v>3884</v>
      </c>
      <c r="I1406">
        <v>1</v>
      </c>
      <c r="J1406" s="1" t="s">
        <v>37</v>
      </c>
      <c r="L1406" t="s">
        <v>5371</v>
      </c>
    </row>
    <row r="1407" spans="1:12" x14ac:dyDescent="0.25">
      <c r="A1407" s="1" t="s">
        <v>2644</v>
      </c>
      <c r="B1407" t="s">
        <v>2644</v>
      </c>
      <c r="C1407" s="1" t="s">
        <v>2645</v>
      </c>
      <c r="D1407">
        <v>1</v>
      </c>
      <c r="E1407">
        <v>1</v>
      </c>
      <c r="F1407" t="s">
        <v>37</v>
      </c>
      <c r="G1407" s="1" t="s">
        <v>36</v>
      </c>
      <c r="I1407">
        <v>1</v>
      </c>
      <c r="J1407" s="1" t="s">
        <v>37</v>
      </c>
      <c r="L1407" t="s">
        <v>5448</v>
      </c>
    </row>
    <row r="1408" spans="1:12" x14ac:dyDescent="0.25">
      <c r="A1408" s="1" t="s">
        <v>2647</v>
      </c>
      <c r="B1408" t="s">
        <v>2647</v>
      </c>
      <c r="C1408" s="1" t="s">
        <v>2730</v>
      </c>
      <c r="D1408">
        <v>0</v>
      </c>
      <c r="E1408">
        <v>0</v>
      </c>
      <c r="F1408" t="s">
        <v>37</v>
      </c>
      <c r="G1408" s="1" t="s">
        <v>36</v>
      </c>
      <c r="H1408" t="s">
        <v>2647</v>
      </c>
      <c r="I1408">
        <v>0</v>
      </c>
      <c r="J1408" s="1" t="s">
        <v>37</v>
      </c>
      <c r="L1408" t="s">
        <v>5449</v>
      </c>
    </row>
    <row r="1409" spans="1:12" x14ac:dyDescent="0.25">
      <c r="A1409" s="1" t="s">
        <v>2649</v>
      </c>
      <c r="B1409" t="s">
        <v>2649</v>
      </c>
      <c r="C1409" s="1" t="s">
        <v>2730</v>
      </c>
      <c r="D1409">
        <v>0</v>
      </c>
      <c r="E1409">
        <v>0</v>
      </c>
      <c r="F1409" t="s">
        <v>37</v>
      </c>
      <c r="G1409" s="1" t="s">
        <v>36</v>
      </c>
      <c r="H1409" t="s">
        <v>2649</v>
      </c>
      <c r="I1409">
        <v>0</v>
      </c>
      <c r="J1409" s="1" t="s">
        <v>37</v>
      </c>
      <c r="L1409" t="s">
        <v>4233</v>
      </c>
    </row>
    <row r="1410" spans="1:12" x14ac:dyDescent="0.25">
      <c r="A1410" s="1" t="s">
        <v>3534</v>
      </c>
      <c r="B1410" t="s">
        <v>3534</v>
      </c>
      <c r="C1410" s="1" t="s">
        <v>3535</v>
      </c>
      <c r="D1410">
        <v>1</v>
      </c>
      <c r="E1410">
        <v>1</v>
      </c>
      <c r="F1410" t="s">
        <v>4436</v>
      </c>
      <c r="G1410" s="1" t="s">
        <v>36</v>
      </c>
      <c r="I1410">
        <v>1</v>
      </c>
      <c r="J1410" s="1" t="s">
        <v>37</v>
      </c>
      <c r="L1410" t="s">
        <v>5372</v>
      </c>
    </row>
    <row r="1411" spans="1:12" x14ac:dyDescent="0.25">
      <c r="A1411" s="1" t="s">
        <v>3537</v>
      </c>
      <c r="B1411" t="s">
        <v>3537</v>
      </c>
      <c r="C1411" s="1" t="s">
        <v>3538</v>
      </c>
      <c r="D1411">
        <v>1</v>
      </c>
      <c r="E1411">
        <v>1</v>
      </c>
      <c r="F1411" t="s">
        <v>4436</v>
      </c>
      <c r="G1411" s="1" t="s">
        <v>36</v>
      </c>
      <c r="I1411">
        <v>1</v>
      </c>
      <c r="J1411" s="1" t="s">
        <v>37</v>
      </c>
      <c r="L1411" t="s">
        <v>5450</v>
      </c>
    </row>
    <row r="1412" spans="1:12" x14ac:dyDescent="0.25">
      <c r="A1412" s="1" t="s">
        <v>2651</v>
      </c>
      <c r="B1412" t="s">
        <v>2651</v>
      </c>
      <c r="C1412" s="1" t="s">
        <v>2652</v>
      </c>
      <c r="D1412">
        <v>1</v>
      </c>
      <c r="E1412">
        <v>1</v>
      </c>
      <c r="F1412" t="s">
        <v>4436</v>
      </c>
      <c r="G1412" s="1" t="s">
        <v>36</v>
      </c>
      <c r="I1412">
        <v>1</v>
      </c>
      <c r="J1412" s="1" t="s">
        <v>37</v>
      </c>
      <c r="L1412" t="s">
        <v>4237</v>
      </c>
    </row>
    <row r="1413" spans="1:12" x14ac:dyDescent="0.25">
      <c r="A1413" s="1" t="s">
        <v>2654</v>
      </c>
      <c r="B1413" t="s">
        <v>2654</v>
      </c>
      <c r="C1413" s="1" t="s">
        <v>2655</v>
      </c>
      <c r="D1413">
        <v>1</v>
      </c>
      <c r="E1413">
        <v>1</v>
      </c>
      <c r="F1413" t="s">
        <v>4436</v>
      </c>
      <c r="G1413" s="1" t="s">
        <v>36</v>
      </c>
      <c r="I1413">
        <v>1</v>
      </c>
      <c r="J1413" s="1" t="s">
        <v>37</v>
      </c>
      <c r="L1413" t="s">
        <v>5373</v>
      </c>
    </row>
    <row r="1414" spans="1:12" x14ac:dyDescent="0.25">
      <c r="A1414" s="1" t="s">
        <v>2657</v>
      </c>
      <c r="C1414" s="1" t="s">
        <v>43</v>
      </c>
      <c r="D1414">
        <v>0</v>
      </c>
      <c r="E1414">
        <v>0</v>
      </c>
      <c r="F1414" t="s">
        <v>37</v>
      </c>
      <c r="G1414" s="1" t="s">
        <v>36</v>
      </c>
      <c r="I1414">
        <v>0</v>
      </c>
      <c r="J1414" s="1" t="s">
        <v>37</v>
      </c>
      <c r="L1414" t="s">
        <v>5451</v>
      </c>
    </row>
    <row r="1415" spans="1:12" x14ac:dyDescent="0.25">
      <c r="A1415" s="1" t="s">
        <v>2659</v>
      </c>
      <c r="C1415" s="1" t="s">
        <v>43</v>
      </c>
      <c r="D1415">
        <v>0</v>
      </c>
      <c r="E1415">
        <v>0</v>
      </c>
      <c r="F1415" t="s">
        <v>37</v>
      </c>
      <c r="G1415" s="1" t="s">
        <v>36</v>
      </c>
      <c r="I1415">
        <v>0</v>
      </c>
      <c r="J1415" s="1" t="s">
        <v>37</v>
      </c>
      <c r="L1415" t="s">
        <v>5374</v>
      </c>
    </row>
    <row r="1416" spans="1:12" x14ac:dyDescent="0.25">
      <c r="A1416" s="1" t="s">
        <v>4019</v>
      </c>
      <c r="B1416" t="s">
        <v>4019</v>
      </c>
      <c r="C1416" s="1" t="s">
        <v>4020</v>
      </c>
      <c r="D1416">
        <v>1</v>
      </c>
      <c r="E1416">
        <v>1</v>
      </c>
      <c r="F1416" t="s">
        <v>37</v>
      </c>
      <c r="G1416" s="1" t="s">
        <v>36</v>
      </c>
      <c r="H1416" t="s">
        <v>4019</v>
      </c>
      <c r="I1416">
        <v>1</v>
      </c>
      <c r="J1416" s="1" t="s">
        <v>37</v>
      </c>
      <c r="L1416" t="s">
        <v>5452</v>
      </c>
    </row>
    <row r="1417" spans="1:12" x14ac:dyDescent="0.25">
      <c r="A1417" s="1" t="s">
        <v>5453</v>
      </c>
      <c r="B1417" t="s">
        <v>5453</v>
      </c>
      <c r="C1417" s="1" t="s">
        <v>5363</v>
      </c>
      <c r="D1417">
        <v>1</v>
      </c>
      <c r="E1417">
        <v>1</v>
      </c>
      <c r="F1417" t="s">
        <v>37</v>
      </c>
      <c r="G1417" s="1" t="s">
        <v>36</v>
      </c>
      <c r="H1417" t="s">
        <v>5453</v>
      </c>
      <c r="I1417">
        <v>1</v>
      </c>
      <c r="J1417" s="1" t="s">
        <v>37</v>
      </c>
      <c r="L1417" t="s">
        <v>5454</v>
      </c>
    </row>
    <row r="1418" spans="1:12" x14ac:dyDescent="0.25">
      <c r="A1418" s="1" t="s">
        <v>2661</v>
      </c>
      <c r="B1418" t="s">
        <v>2661</v>
      </c>
      <c r="C1418" s="1" t="s">
        <v>2662</v>
      </c>
      <c r="D1418">
        <v>4</v>
      </c>
      <c r="E1418">
        <v>1</v>
      </c>
      <c r="F1418" t="s">
        <v>37</v>
      </c>
      <c r="G1418" s="1" t="s">
        <v>36</v>
      </c>
      <c r="H1418" t="s">
        <v>2661</v>
      </c>
      <c r="I1418">
        <v>4</v>
      </c>
      <c r="J1418" s="1" t="s">
        <v>37</v>
      </c>
      <c r="L1418" t="s">
        <v>4243</v>
      </c>
    </row>
    <row r="1419" spans="1:12" x14ac:dyDescent="0.25">
      <c r="A1419" s="1" t="s">
        <v>2664</v>
      </c>
      <c r="B1419" t="s">
        <v>2664</v>
      </c>
      <c r="C1419" s="1" t="s">
        <v>2665</v>
      </c>
      <c r="D1419">
        <v>4</v>
      </c>
      <c r="E1419">
        <v>1</v>
      </c>
      <c r="F1419" t="s">
        <v>37</v>
      </c>
      <c r="G1419" s="1" t="s">
        <v>36</v>
      </c>
      <c r="H1419" t="s">
        <v>2664</v>
      </c>
      <c r="I1419">
        <v>4</v>
      </c>
      <c r="J1419" s="1" t="s">
        <v>37</v>
      </c>
      <c r="L1419" t="s">
        <v>5375</v>
      </c>
    </row>
    <row r="1420" spans="1:12" x14ac:dyDescent="0.25">
      <c r="A1420" s="1" t="s">
        <v>2667</v>
      </c>
      <c r="B1420" t="s">
        <v>2667</v>
      </c>
      <c r="C1420" s="1" t="s">
        <v>2668</v>
      </c>
      <c r="D1420">
        <v>4</v>
      </c>
      <c r="E1420">
        <v>1</v>
      </c>
      <c r="F1420" t="s">
        <v>37</v>
      </c>
      <c r="G1420" s="1" t="s">
        <v>36</v>
      </c>
      <c r="H1420" t="s">
        <v>2667</v>
      </c>
      <c r="I1420">
        <v>4</v>
      </c>
      <c r="J1420" s="1" t="s">
        <v>37</v>
      </c>
      <c r="L1420" t="s">
        <v>5455</v>
      </c>
    </row>
    <row r="1421" spans="1:12" x14ac:dyDescent="0.25">
      <c r="A1421" s="1" t="s">
        <v>2670</v>
      </c>
      <c r="B1421" t="s">
        <v>2670</v>
      </c>
      <c r="C1421" s="1" t="s">
        <v>2671</v>
      </c>
      <c r="D1421">
        <v>4</v>
      </c>
      <c r="E1421">
        <v>1</v>
      </c>
      <c r="F1421" t="s">
        <v>37</v>
      </c>
      <c r="G1421" s="1" t="s">
        <v>36</v>
      </c>
      <c r="H1421" t="s">
        <v>2670</v>
      </c>
      <c r="I1421">
        <v>4</v>
      </c>
      <c r="J1421" s="1" t="s">
        <v>37</v>
      </c>
      <c r="L1421" t="s">
        <v>5376</v>
      </c>
    </row>
    <row r="1422" spans="1:12" x14ac:dyDescent="0.25">
      <c r="A1422" s="1" t="s">
        <v>4021</v>
      </c>
      <c r="B1422" t="s">
        <v>4021</v>
      </c>
      <c r="C1422" s="1" t="s">
        <v>4022</v>
      </c>
      <c r="D1422">
        <v>1</v>
      </c>
      <c r="E1422">
        <v>1</v>
      </c>
      <c r="F1422" t="s">
        <v>37</v>
      </c>
      <c r="G1422" s="1" t="s">
        <v>36</v>
      </c>
      <c r="H1422" t="s">
        <v>4021</v>
      </c>
      <c r="I1422">
        <v>1</v>
      </c>
      <c r="J1422" s="1" t="s">
        <v>37</v>
      </c>
      <c r="L1422" t="s">
        <v>5456</v>
      </c>
    </row>
    <row r="1423" spans="1:12" x14ac:dyDescent="0.25">
      <c r="A1423" s="1" t="s">
        <v>4023</v>
      </c>
      <c r="B1423" t="s">
        <v>4023</v>
      </c>
      <c r="C1423" s="1" t="s">
        <v>4024</v>
      </c>
      <c r="D1423">
        <v>1</v>
      </c>
      <c r="E1423">
        <v>1</v>
      </c>
      <c r="F1423" t="s">
        <v>37</v>
      </c>
      <c r="G1423" s="1" t="s">
        <v>36</v>
      </c>
      <c r="H1423" t="s">
        <v>4023</v>
      </c>
      <c r="I1423">
        <v>1</v>
      </c>
      <c r="J1423" s="1" t="s">
        <v>37</v>
      </c>
      <c r="L1423" t="s">
        <v>5457</v>
      </c>
    </row>
    <row r="1424" spans="1:12" x14ac:dyDescent="0.25">
      <c r="A1424" s="1" t="s">
        <v>2673</v>
      </c>
      <c r="B1424" t="s">
        <v>2673</v>
      </c>
      <c r="C1424" s="1" t="s">
        <v>2674</v>
      </c>
      <c r="D1424">
        <v>1</v>
      </c>
      <c r="E1424">
        <v>1</v>
      </c>
      <c r="F1424" t="s">
        <v>37</v>
      </c>
      <c r="G1424" s="1" t="s">
        <v>36</v>
      </c>
      <c r="H1424" t="s">
        <v>2673</v>
      </c>
      <c r="I1424">
        <v>1</v>
      </c>
      <c r="J1424" s="1" t="s">
        <v>37</v>
      </c>
      <c r="L1424" t="s">
        <v>5458</v>
      </c>
    </row>
    <row r="1425" spans="1:12" x14ac:dyDescent="0.25">
      <c r="A1425" s="1" t="s">
        <v>2676</v>
      </c>
      <c r="B1425" t="s">
        <v>2676</v>
      </c>
      <c r="C1425" s="1" t="s">
        <v>2677</v>
      </c>
      <c r="D1425">
        <v>1</v>
      </c>
      <c r="E1425">
        <v>1</v>
      </c>
      <c r="F1425" t="s">
        <v>37</v>
      </c>
      <c r="G1425" s="1" t="s">
        <v>36</v>
      </c>
      <c r="H1425" t="s">
        <v>2676</v>
      </c>
      <c r="I1425">
        <v>1</v>
      </c>
      <c r="J1425" s="1" t="s">
        <v>37</v>
      </c>
      <c r="L1425" t="s">
        <v>5459</v>
      </c>
    </row>
    <row r="1426" spans="1:12" x14ac:dyDescent="0.25">
      <c r="A1426" s="1" t="s">
        <v>2679</v>
      </c>
      <c r="B1426" t="s">
        <v>2679</v>
      </c>
      <c r="C1426" s="1" t="s">
        <v>2680</v>
      </c>
      <c r="D1426">
        <v>1</v>
      </c>
      <c r="E1426">
        <v>1</v>
      </c>
      <c r="F1426" t="s">
        <v>37</v>
      </c>
      <c r="G1426" s="1" t="s">
        <v>36</v>
      </c>
      <c r="H1426" t="s">
        <v>2679</v>
      </c>
      <c r="I1426">
        <v>1</v>
      </c>
      <c r="J1426" s="1" t="s">
        <v>37</v>
      </c>
      <c r="L1426" t="s">
        <v>4244</v>
      </c>
    </row>
    <row r="1427" spans="1:12" x14ac:dyDescent="0.25">
      <c r="A1427" s="1" t="s">
        <v>2682</v>
      </c>
      <c r="B1427" t="s">
        <v>2682</v>
      </c>
      <c r="C1427" s="1" t="s">
        <v>2683</v>
      </c>
      <c r="D1427">
        <v>1</v>
      </c>
      <c r="E1427">
        <v>1</v>
      </c>
      <c r="F1427" t="s">
        <v>37</v>
      </c>
      <c r="G1427" s="1" t="s">
        <v>36</v>
      </c>
      <c r="H1427" t="s">
        <v>2682</v>
      </c>
      <c r="I1427">
        <v>1</v>
      </c>
      <c r="J1427" s="1" t="s">
        <v>37</v>
      </c>
      <c r="L1427" t="s">
        <v>4245</v>
      </c>
    </row>
    <row r="1428" spans="1:12" x14ac:dyDescent="0.25">
      <c r="A1428" s="1" t="s">
        <v>2685</v>
      </c>
      <c r="B1428" t="s">
        <v>2685</v>
      </c>
      <c r="C1428" s="1" t="s">
        <v>2686</v>
      </c>
      <c r="D1428">
        <v>1</v>
      </c>
      <c r="E1428">
        <v>1</v>
      </c>
      <c r="F1428" t="s">
        <v>37</v>
      </c>
      <c r="G1428" s="1" t="s">
        <v>36</v>
      </c>
      <c r="H1428" t="s">
        <v>2685</v>
      </c>
      <c r="I1428">
        <v>1</v>
      </c>
      <c r="J1428" s="1" t="s">
        <v>37</v>
      </c>
      <c r="L1428" t="s">
        <v>4246</v>
      </c>
    </row>
    <row r="1429" spans="1:12" x14ac:dyDescent="0.25">
      <c r="A1429" s="1" t="s">
        <v>153</v>
      </c>
      <c r="B1429" t="s">
        <v>153</v>
      </c>
      <c r="C1429" s="1" t="s">
        <v>154</v>
      </c>
      <c r="D1429">
        <v>1</v>
      </c>
      <c r="E1429">
        <v>1</v>
      </c>
      <c r="F1429" t="s">
        <v>37</v>
      </c>
      <c r="G1429" s="1" t="s">
        <v>36</v>
      </c>
      <c r="H1429" t="s">
        <v>153</v>
      </c>
      <c r="I1429">
        <v>1</v>
      </c>
      <c r="J1429" s="1" t="s">
        <v>37</v>
      </c>
      <c r="L1429" t="s">
        <v>695</v>
      </c>
    </row>
    <row r="1430" spans="1:12" x14ac:dyDescent="0.25">
      <c r="A1430" s="1" t="s">
        <v>2688</v>
      </c>
      <c r="B1430" t="s">
        <v>2688</v>
      </c>
      <c r="C1430" s="1" t="s">
        <v>2689</v>
      </c>
      <c r="D1430">
        <v>1</v>
      </c>
      <c r="E1430">
        <v>1</v>
      </c>
      <c r="F1430" t="s">
        <v>37</v>
      </c>
      <c r="G1430" s="1" t="s">
        <v>36</v>
      </c>
      <c r="H1430" t="s">
        <v>2688</v>
      </c>
      <c r="I1430">
        <v>1</v>
      </c>
      <c r="J1430" s="1" t="s">
        <v>37</v>
      </c>
      <c r="L1430" t="s">
        <v>4247</v>
      </c>
    </row>
    <row r="1431" spans="1:12" x14ac:dyDescent="0.25">
      <c r="A1431" s="1" t="s">
        <v>2691</v>
      </c>
      <c r="B1431" t="s">
        <v>2691</v>
      </c>
      <c r="C1431" s="1" t="s">
        <v>2692</v>
      </c>
      <c r="D1431">
        <v>1</v>
      </c>
      <c r="E1431">
        <v>1</v>
      </c>
      <c r="F1431" t="s">
        <v>37</v>
      </c>
      <c r="G1431" s="1" t="s">
        <v>36</v>
      </c>
      <c r="H1431" t="s">
        <v>2691</v>
      </c>
      <c r="I1431">
        <v>1</v>
      </c>
      <c r="J1431" s="1" t="s">
        <v>37</v>
      </c>
      <c r="L1431" t="s">
        <v>4314</v>
      </c>
    </row>
    <row r="1432" spans="1:12" x14ac:dyDescent="0.25">
      <c r="A1432" s="1" t="s">
        <v>2694</v>
      </c>
      <c r="B1432" t="s">
        <v>2694</v>
      </c>
      <c r="C1432" s="1" t="s">
        <v>2695</v>
      </c>
      <c r="D1432">
        <v>1</v>
      </c>
      <c r="E1432">
        <v>1</v>
      </c>
      <c r="F1432" t="s">
        <v>37</v>
      </c>
      <c r="G1432" s="1" t="s">
        <v>36</v>
      </c>
      <c r="H1432" t="s">
        <v>2694</v>
      </c>
      <c r="I1432">
        <v>1</v>
      </c>
      <c r="J1432" s="1" t="s">
        <v>37</v>
      </c>
      <c r="L1432" t="s">
        <v>4249</v>
      </c>
    </row>
    <row r="1433" spans="1:12" x14ac:dyDescent="0.25">
      <c r="A1433" s="1" t="s">
        <v>2697</v>
      </c>
      <c r="B1433" t="s">
        <v>2697</v>
      </c>
      <c r="C1433" s="1" t="s">
        <v>2698</v>
      </c>
      <c r="D1433">
        <v>1</v>
      </c>
      <c r="E1433">
        <v>1</v>
      </c>
      <c r="F1433" t="s">
        <v>37</v>
      </c>
      <c r="G1433" s="1" t="s">
        <v>36</v>
      </c>
      <c r="H1433" t="s">
        <v>2697</v>
      </c>
      <c r="I1433">
        <v>1</v>
      </c>
      <c r="J1433" s="1" t="s">
        <v>37</v>
      </c>
      <c r="L1433" t="s">
        <v>4315</v>
      </c>
    </row>
    <row r="1434" spans="1:12" x14ac:dyDescent="0.25">
      <c r="A1434" s="1" t="s">
        <v>2700</v>
      </c>
      <c r="B1434" t="s">
        <v>2700</v>
      </c>
      <c r="C1434" s="1" t="s">
        <v>2701</v>
      </c>
      <c r="D1434">
        <v>1</v>
      </c>
      <c r="E1434">
        <v>1</v>
      </c>
      <c r="F1434" t="s">
        <v>37</v>
      </c>
      <c r="G1434" s="1" t="s">
        <v>36</v>
      </c>
      <c r="H1434" t="s">
        <v>2700</v>
      </c>
      <c r="I1434">
        <v>1</v>
      </c>
      <c r="J1434" s="1" t="s">
        <v>37</v>
      </c>
      <c r="L1434" t="s">
        <v>4254</v>
      </c>
    </row>
    <row r="1435" spans="1:12" x14ac:dyDescent="0.25">
      <c r="A1435" s="1" t="s">
        <v>157</v>
      </c>
      <c r="B1435" t="s">
        <v>157</v>
      </c>
      <c r="C1435" s="1" t="s">
        <v>158</v>
      </c>
      <c r="D1435">
        <v>1</v>
      </c>
      <c r="E1435">
        <v>1</v>
      </c>
      <c r="F1435" t="s">
        <v>37</v>
      </c>
      <c r="G1435" s="1" t="s">
        <v>36</v>
      </c>
      <c r="H1435" t="s">
        <v>157</v>
      </c>
      <c r="I1435">
        <v>1</v>
      </c>
      <c r="J1435" s="1" t="s">
        <v>37</v>
      </c>
      <c r="L1435" t="s">
        <v>4766</v>
      </c>
    </row>
    <row r="1436" spans="1:12" x14ac:dyDescent="0.25">
      <c r="A1436" s="1" t="s">
        <v>161</v>
      </c>
      <c r="B1436" t="s">
        <v>161</v>
      </c>
      <c r="C1436" s="1" t="s">
        <v>162</v>
      </c>
      <c r="D1436">
        <v>1</v>
      </c>
      <c r="E1436">
        <v>1</v>
      </c>
      <c r="F1436" t="s">
        <v>37</v>
      </c>
      <c r="G1436" s="1" t="s">
        <v>36</v>
      </c>
      <c r="H1436" t="s">
        <v>161</v>
      </c>
      <c r="I1436">
        <v>1</v>
      </c>
      <c r="J1436" s="1" t="s">
        <v>37</v>
      </c>
      <c r="L1436" t="s">
        <v>700</v>
      </c>
    </row>
    <row r="1437" spans="1:12" x14ac:dyDescent="0.25">
      <c r="A1437" s="1" t="s">
        <v>2703</v>
      </c>
      <c r="B1437" t="s">
        <v>2703</v>
      </c>
      <c r="C1437" s="1" t="s">
        <v>2704</v>
      </c>
      <c r="D1437">
        <v>1</v>
      </c>
      <c r="E1437">
        <v>1</v>
      </c>
      <c r="F1437" t="s">
        <v>37</v>
      </c>
      <c r="G1437" s="1" t="s">
        <v>36</v>
      </c>
      <c r="H1437" t="s">
        <v>2703</v>
      </c>
      <c r="I1437">
        <v>1</v>
      </c>
      <c r="J1437" s="1" t="s">
        <v>37</v>
      </c>
      <c r="L1437" t="s">
        <v>4289</v>
      </c>
    </row>
    <row r="1438" spans="1:12" x14ac:dyDescent="0.25">
      <c r="A1438" s="1" t="s">
        <v>2706</v>
      </c>
      <c r="B1438" t="s">
        <v>2706</v>
      </c>
      <c r="C1438" s="1" t="s">
        <v>2707</v>
      </c>
      <c r="D1438">
        <v>1</v>
      </c>
      <c r="E1438">
        <v>1</v>
      </c>
      <c r="F1438" t="s">
        <v>37</v>
      </c>
      <c r="G1438" s="1" t="s">
        <v>36</v>
      </c>
      <c r="H1438" t="s">
        <v>2706</v>
      </c>
      <c r="I1438">
        <v>1</v>
      </c>
      <c r="J1438" s="1" t="s">
        <v>37</v>
      </c>
      <c r="L1438" t="s">
        <v>4290</v>
      </c>
    </row>
    <row r="1439" spans="1:12" x14ac:dyDescent="0.25">
      <c r="A1439" s="1" t="s">
        <v>74</v>
      </c>
      <c r="B1439" t="s">
        <v>74</v>
      </c>
      <c r="C1439" s="1" t="s">
        <v>75</v>
      </c>
      <c r="D1439">
        <v>1</v>
      </c>
      <c r="E1439">
        <v>1</v>
      </c>
      <c r="F1439" t="s">
        <v>37</v>
      </c>
      <c r="G1439" s="1" t="s">
        <v>36</v>
      </c>
      <c r="H1439" t="s">
        <v>74</v>
      </c>
      <c r="I1439">
        <v>1</v>
      </c>
      <c r="J1439" s="1" t="s">
        <v>37</v>
      </c>
      <c r="L1439" t="s">
        <v>88</v>
      </c>
    </row>
    <row r="1440" spans="1:12" x14ac:dyDescent="0.25">
      <c r="A1440" s="1" t="s">
        <v>2709</v>
      </c>
      <c r="B1440" t="s">
        <v>2709</v>
      </c>
      <c r="C1440" s="1" t="s">
        <v>2710</v>
      </c>
      <c r="D1440">
        <v>12</v>
      </c>
      <c r="E1440">
        <v>1</v>
      </c>
      <c r="F1440" t="s">
        <v>37</v>
      </c>
      <c r="G1440" s="1" t="s">
        <v>36</v>
      </c>
      <c r="H1440" t="s">
        <v>2709</v>
      </c>
      <c r="I1440">
        <v>12</v>
      </c>
      <c r="J1440" s="1" t="s">
        <v>37</v>
      </c>
      <c r="L1440" t="s">
        <v>4320</v>
      </c>
    </row>
    <row r="1441" spans="1:12" x14ac:dyDescent="0.25">
      <c r="A1441" s="1" t="s">
        <v>2712</v>
      </c>
      <c r="B1441" t="s">
        <v>2712</v>
      </c>
      <c r="C1441" s="1" t="s">
        <v>2713</v>
      </c>
      <c r="D1441">
        <v>12</v>
      </c>
      <c r="E1441">
        <v>1</v>
      </c>
      <c r="F1441" t="s">
        <v>37</v>
      </c>
      <c r="G1441" s="1" t="s">
        <v>36</v>
      </c>
      <c r="H1441" t="s">
        <v>2712</v>
      </c>
      <c r="I1441">
        <v>12</v>
      </c>
      <c r="J1441" s="1" t="s">
        <v>37</v>
      </c>
      <c r="L1441" t="s">
        <v>4323</v>
      </c>
    </row>
    <row r="1442" spans="1:12" x14ac:dyDescent="0.25">
      <c r="A1442" s="1" t="s">
        <v>167</v>
      </c>
      <c r="B1442" t="s">
        <v>167</v>
      </c>
      <c r="C1442" s="1" t="s">
        <v>2715</v>
      </c>
      <c r="D1442">
        <v>2</v>
      </c>
      <c r="E1442">
        <v>1</v>
      </c>
      <c r="F1442" t="s">
        <v>37</v>
      </c>
      <c r="G1442" s="1" t="s">
        <v>36</v>
      </c>
      <c r="H1442" t="s">
        <v>167</v>
      </c>
      <c r="I1442">
        <v>2</v>
      </c>
      <c r="J1442" s="1" t="s">
        <v>37</v>
      </c>
      <c r="L1442" t="s">
        <v>708</v>
      </c>
    </row>
    <row r="1443" spans="1:12" x14ac:dyDescent="0.25">
      <c r="A1443" s="1" t="s">
        <v>2716</v>
      </c>
      <c r="B1443" t="s">
        <v>2716</v>
      </c>
      <c r="C1443" s="1" t="s">
        <v>2717</v>
      </c>
      <c r="D1443">
        <v>2</v>
      </c>
      <c r="E1443">
        <v>1</v>
      </c>
      <c r="F1443" t="s">
        <v>37</v>
      </c>
      <c r="G1443" s="1" t="s">
        <v>36</v>
      </c>
      <c r="H1443" t="s">
        <v>2716</v>
      </c>
      <c r="I1443">
        <v>2</v>
      </c>
      <c r="J1443" s="1" t="s">
        <v>37</v>
      </c>
      <c r="L1443" t="s">
        <v>4328</v>
      </c>
    </row>
    <row r="1444" spans="1:12" x14ac:dyDescent="0.25">
      <c r="A1444" s="1" t="s">
        <v>171</v>
      </c>
      <c r="B1444" t="s">
        <v>171</v>
      </c>
      <c r="C1444" s="1" t="s">
        <v>172</v>
      </c>
      <c r="D1444">
        <v>2</v>
      </c>
      <c r="E1444">
        <v>1</v>
      </c>
      <c r="F1444" t="s">
        <v>37</v>
      </c>
      <c r="G1444" s="1" t="s">
        <v>36</v>
      </c>
      <c r="H1444" t="s">
        <v>171</v>
      </c>
      <c r="I1444">
        <v>2</v>
      </c>
      <c r="J1444" s="1" t="s">
        <v>37</v>
      </c>
      <c r="L1444" t="s">
        <v>711</v>
      </c>
    </row>
    <row r="1445" spans="1:12" x14ac:dyDescent="0.25">
      <c r="A1445" s="1" t="s">
        <v>175</v>
      </c>
      <c r="B1445" t="s">
        <v>175</v>
      </c>
      <c r="C1445" s="1" t="s">
        <v>176</v>
      </c>
      <c r="D1445">
        <v>2</v>
      </c>
      <c r="E1445">
        <v>1</v>
      </c>
      <c r="F1445" t="s">
        <v>37</v>
      </c>
      <c r="G1445" s="1" t="s">
        <v>36</v>
      </c>
      <c r="H1445" t="s">
        <v>175</v>
      </c>
      <c r="I1445">
        <v>2</v>
      </c>
      <c r="J1445" s="1" t="s">
        <v>37</v>
      </c>
      <c r="L1445" t="s">
        <v>714</v>
      </c>
    </row>
    <row r="1446" spans="1:12" x14ac:dyDescent="0.25">
      <c r="A1446" s="1" t="s">
        <v>2719</v>
      </c>
      <c r="B1446" t="s">
        <v>175</v>
      </c>
      <c r="C1446" s="1" t="s">
        <v>2720</v>
      </c>
      <c r="D1446">
        <v>2</v>
      </c>
      <c r="E1446">
        <v>1</v>
      </c>
      <c r="F1446" t="s">
        <v>37</v>
      </c>
      <c r="G1446" s="1" t="s">
        <v>36</v>
      </c>
      <c r="H1446" t="s">
        <v>175</v>
      </c>
      <c r="I1446">
        <v>2</v>
      </c>
      <c r="J1446" s="1" t="s">
        <v>37</v>
      </c>
      <c r="L1446" t="s">
        <v>4335</v>
      </c>
    </row>
    <row r="1447" spans="1:12" x14ac:dyDescent="0.25">
      <c r="A1447" s="1" t="s">
        <v>2722</v>
      </c>
      <c r="B1447" t="s">
        <v>175</v>
      </c>
      <c r="C1447" s="1" t="s">
        <v>176</v>
      </c>
      <c r="D1447">
        <v>2</v>
      </c>
      <c r="E1447">
        <v>1</v>
      </c>
      <c r="F1447" t="s">
        <v>37</v>
      </c>
      <c r="G1447" s="1" t="s">
        <v>36</v>
      </c>
      <c r="H1447" t="s">
        <v>175</v>
      </c>
      <c r="I1447">
        <v>2</v>
      </c>
      <c r="J1447" s="1" t="s">
        <v>37</v>
      </c>
      <c r="L1447" t="s">
        <v>4338</v>
      </c>
    </row>
    <row r="1448" spans="1:12" x14ac:dyDescent="0.25">
      <c r="A1448" s="1" t="s">
        <v>181</v>
      </c>
      <c r="B1448" t="s">
        <v>181</v>
      </c>
      <c r="C1448" s="1" t="s">
        <v>182</v>
      </c>
      <c r="D1448">
        <v>1</v>
      </c>
      <c r="E1448">
        <v>1</v>
      </c>
      <c r="F1448" t="s">
        <v>37</v>
      </c>
      <c r="G1448" s="1" t="s">
        <v>36</v>
      </c>
      <c r="H1448" t="s">
        <v>181</v>
      </c>
      <c r="I1448">
        <v>1</v>
      </c>
      <c r="J1448" s="1" t="s">
        <v>37</v>
      </c>
      <c r="L1448" t="s">
        <v>3784</v>
      </c>
    </row>
    <row r="1449" spans="1:12" x14ac:dyDescent="0.25">
      <c r="A1449" s="1" t="s">
        <v>193</v>
      </c>
      <c r="B1449" t="s">
        <v>2724</v>
      </c>
      <c r="C1449" s="1" t="s">
        <v>192</v>
      </c>
      <c r="D1449">
        <v>2</v>
      </c>
      <c r="E1449">
        <v>1</v>
      </c>
      <c r="F1449" t="s">
        <v>37</v>
      </c>
      <c r="G1449" s="1" t="s">
        <v>36</v>
      </c>
      <c r="H1449" t="s">
        <v>193</v>
      </c>
      <c r="I1449">
        <v>2</v>
      </c>
      <c r="J1449" s="1" t="s">
        <v>37</v>
      </c>
      <c r="L1449" t="s">
        <v>4342</v>
      </c>
    </row>
    <row r="1450" spans="1:12" x14ac:dyDescent="0.25">
      <c r="A1450" s="1" t="s">
        <v>198</v>
      </c>
      <c r="B1450" t="s">
        <v>198</v>
      </c>
      <c r="C1450" s="1" t="s">
        <v>199</v>
      </c>
      <c r="D1450">
        <v>20</v>
      </c>
      <c r="E1450">
        <v>1</v>
      </c>
      <c r="F1450" t="s">
        <v>37</v>
      </c>
      <c r="G1450" s="1" t="s">
        <v>36</v>
      </c>
      <c r="H1450" t="s">
        <v>198</v>
      </c>
      <c r="I1450">
        <v>20</v>
      </c>
      <c r="J1450" s="1" t="s">
        <v>37</v>
      </c>
      <c r="L1450" t="s">
        <v>734</v>
      </c>
    </row>
    <row r="1451" spans="1:12" x14ac:dyDescent="0.25">
      <c r="A1451" s="1" t="s">
        <v>202</v>
      </c>
      <c r="B1451" t="s">
        <v>202</v>
      </c>
      <c r="C1451" s="1" t="s">
        <v>203</v>
      </c>
      <c r="D1451">
        <v>20</v>
      </c>
      <c r="E1451">
        <v>1</v>
      </c>
      <c r="F1451" t="s">
        <v>37</v>
      </c>
      <c r="G1451" s="1" t="s">
        <v>36</v>
      </c>
      <c r="H1451" t="s">
        <v>202</v>
      </c>
      <c r="I1451">
        <v>20</v>
      </c>
      <c r="J1451" s="1" t="s">
        <v>37</v>
      </c>
      <c r="L1451" t="s">
        <v>4259</v>
      </c>
    </row>
    <row r="1452" spans="1:12" x14ac:dyDescent="0.25">
      <c r="A1452" s="1" t="s">
        <v>210</v>
      </c>
      <c r="B1452" t="s">
        <v>210</v>
      </c>
      <c r="C1452" s="1" t="s">
        <v>211</v>
      </c>
      <c r="D1452">
        <v>12</v>
      </c>
      <c r="E1452">
        <v>1</v>
      </c>
      <c r="F1452" t="s">
        <v>37</v>
      </c>
      <c r="G1452" s="1" t="s">
        <v>36</v>
      </c>
      <c r="H1452" t="s">
        <v>210</v>
      </c>
      <c r="I1452">
        <v>12</v>
      </c>
      <c r="J1452" s="1" t="s">
        <v>37</v>
      </c>
      <c r="L1452" t="s">
        <v>745</v>
      </c>
    </row>
    <row r="1453" spans="1:12" x14ac:dyDescent="0.25">
      <c r="A1453" s="1" t="s">
        <v>214</v>
      </c>
      <c r="B1453" t="s">
        <v>214</v>
      </c>
      <c r="C1453" s="1" t="s">
        <v>215</v>
      </c>
      <c r="D1453">
        <v>8</v>
      </c>
      <c r="E1453">
        <v>1</v>
      </c>
      <c r="F1453" t="s">
        <v>37</v>
      </c>
      <c r="G1453" s="1" t="s">
        <v>36</v>
      </c>
      <c r="H1453" t="s">
        <v>214</v>
      </c>
      <c r="I1453">
        <v>8</v>
      </c>
      <c r="J1453" s="1" t="s">
        <v>37</v>
      </c>
      <c r="L1453" t="s">
        <v>747</v>
      </c>
    </row>
    <row r="1454" spans="1:12" x14ac:dyDescent="0.25">
      <c r="A1454" s="1" t="s">
        <v>2726</v>
      </c>
      <c r="B1454" t="s">
        <v>2726</v>
      </c>
      <c r="C1454" s="1" t="s">
        <v>2727</v>
      </c>
      <c r="D1454">
        <v>1</v>
      </c>
      <c r="E1454">
        <v>1</v>
      </c>
      <c r="F1454" t="s">
        <v>37</v>
      </c>
      <c r="G1454" s="1" t="s">
        <v>36</v>
      </c>
      <c r="H1454" t="s">
        <v>2726</v>
      </c>
      <c r="I1454">
        <v>1</v>
      </c>
      <c r="J1454" s="1" t="s">
        <v>37</v>
      </c>
      <c r="L1454" t="s">
        <v>4353</v>
      </c>
    </row>
    <row r="1455" spans="1:12" x14ac:dyDescent="0.25">
      <c r="A1455" s="1" t="s">
        <v>4025</v>
      </c>
      <c r="B1455" t="s">
        <v>4025</v>
      </c>
      <c r="C1455" s="1" t="s">
        <v>4026</v>
      </c>
      <c r="D1455">
        <v>1</v>
      </c>
      <c r="E1455">
        <v>1</v>
      </c>
      <c r="F1455" t="s">
        <v>4436</v>
      </c>
      <c r="G1455" s="1" t="s">
        <v>36</v>
      </c>
      <c r="H1455" t="s">
        <v>4025</v>
      </c>
      <c r="I1455">
        <v>1</v>
      </c>
      <c r="J1455" s="1" t="s">
        <v>37</v>
      </c>
      <c r="L1455" t="s">
        <v>4356</v>
      </c>
    </row>
    <row r="1456" spans="1:12" x14ac:dyDescent="0.25">
      <c r="A1456" s="1" t="s">
        <v>2729</v>
      </c>
      <c r="C1456" s="1" t="s">
        <v>2730</v>
      </c>
      <c r="D1456">
        <v>0</v>
      </c>
      <c r="E1456">
        <v>0</v>
      </c>
      <c r="F1456" t="s">
        <v>37</v>
      </c>
      <c r="G1456" s="1" t="s">
        <v>36</v>
      </c>
      <c r="I1456">
        <v>0</v>
      </c>
      <c r="J1456" s="1" t="s">
        <v>37</v>
      </c>
      <c r="L1456" t="s">
        <v>4359</v>
      </c>
    </row>
    <row r="1457" spans="1:12" x14ac:dyDescent="0.25">
      <c r="A1457" s="1" t="s">
        <v>2732</v>
      </c>
      <c r="B1457" t="s">
        <v>2732</v>
      </c>
      <c r="C1457" s="1" t="s">
        <v>2733</v>
      </c>
      <c r="D1457">
        <v>1</v>
      </c>
      <c r="E1457">
        <v>1</v>
      </c>
      <c r="F1457" t="s">
        <v>37</v>
      </c>
      <c r="G1457" s="1" t="s">
        <v>36</v>
      </c>
      <c r="H1457" t="s">
        <v>2732</v>
      </c>
      <c r="I1457">
        <v>1</v>
      </c>
      <c r="J1457" s="1" t="s">
        <v>37</v>
      </c>
      <c r="L1457" t="s">
        <v>4362</v>
      </c>
    </row>
    <row r="1458" spans="1:12" x14ac:dyDescent="0.25">
      <c r="A1458" s="1" t="s">
        <v>2735</v>
      </c>
      <c r="B1458" t="s">
        <v>2735</v>
      </c>
      <c r="C1458" s="1" t="s">
        <v>2736</v>
      </c>
      <c r="D1458">
        <v>1</v>
      </c>
      <c r="E1458">
        <v>1</v>
      </c>
      <c r="F1458" t="s">
        <v>4436</v>
      </c>
      <c r="G1458" s="1" t="s">
        <v>2737</v>
      </c>
      <c r="H1458" t="s">
        <v>2735</v>
      </c>
      <c r="I1458">
        <v>1</v>
      </c>
      <c r="J1458" s="1" t="s">
        <v>37</v>
      </c>
      <c r="L1458" t="s">
        <v>4365</v>
      </c>
    </row>
    <row r="1459" spans="1:12" x14ac:dyDescent="0.25">
      <c r="A1459" s="1" t="s">
        <v>2739</v>
      </c>
      <c r="B1459" t="s">
        <v>2739</v>
      </c>
      <c r="C1459" s="1" t="s">
        <v>2730</v>
      </c>
      <c r="D1459">
        <v>0</v>
      </c>
      <c r="E1459">
        <v>0</v>
      </c>
      <c r="F1459" t="s">
        <v>37</v>
      </c>
      <c r="G1459" s="1" t="s">
        <v>36</v>
      </c>
      <c r="I1459">
        <v>0</v>
      </c>
      <c r="J1459" s="1" t="s">
        <v>37</v>
      </c>
      <c r="L1459" t="s">
        <v>4368</v>
      </c>
    </row>
    <row r="1460" spans="1:12" x14ac:dyDescent="0.25">
      <c r="A1460" s="1" t="s">
        <v>2741</v>
      </c>
      <c r="B1460" t="s">
        <v>2741</v>
      </c>
      <c r="C1460" s="1" t="s">
        <v>2730</v>
      </c>
      <c r="D1460">
        <v>0</v>
      </c>
      <c r="E1460">
        <v>0</v>
      </c>
      <c r="F1460" t="s">
        <v>37</v>
      </c>
      <c r="G1460" s="1" t="s">
        <v>36</v>
      </c>
      <c r="I1460">
        <v>0</v>
      </c>
      <c r="J1460" s="1" t="s">
        <v>37</v>
      </c>
      <c r="L1460" t="s">
        <v>4371</v>
      </c>
    </row>
    <row r="1461" spans="1:12" x14ac:dyDescent="0.25">
      <c r="A1461" s="1" t="s">
        <v>2743</v>
      </c>
      <c r="B1461" t="s">
        <v>2743</v>
      </c>
      <c r="C1461" s="1" t="s">
        <v>2730</v>
      </c>
      <c r="D1461">
        <v>0</v>
      </c>
      <c r="E1461">
        <v>0</v>
      </c>
      <c r="F1461" t="s">
        <v>37</v>
      </c>
      <c r="G1461" s="1" t="s">
        <v>36</v>
      </c>
      <c r="I1461">
        <v>0</v>
      </c>
      <c r="J1461" s="1" t="s">
        <v>37</v>
      </c>
      <c r="L1461" t="s">
        <v>4374</v>
      </c>
    </row>
    <row r="1462" spans="1:12" x14ac:dyDescent="0.25">
      <c r="A1462" s="1" t="s">
        <v>2745</v>
      </c>
      <c r="B1462" t="s">
        <v>2745</v>
      </c>
      <c r="C1462" s="1" t="s">
        <v>2730</v>
      </c>
      <c r="D1462">
        <v>0</v>
      </c>
      <c r="E1462">
        <v>0</v>
      </c>
      <c r="F1462" t="s">
        <v>37</v>
      </c>
      <c r="G1462" s="1" t="s">
        <v>36</v>
      </c>
      <c r="I1462">
        <v>0</v>
      </c>
      <c r="J1462" s="1" t="s">
        <v>37</v>
      </c>
      <c r="L1462" t="s">
        <v>4377</v>
      </c>
    </row>
    <row r="1463" spans="1:12" x14ac:dyDescent="0.25">
      <c r="A1463" s="1" t="s">
        <v>2747</v>
      </c>
      <c r="B1463" t="s">
        <v>2747</v>
      </c>
      <c r="C1463" s="1" t="s">
        <v>2730</v>
      </c>
      <c r="D1463">
        <v>0</v>
      </c>
      <c r="E1463">
        <v>0</v>
      </c>
      <c r="F1463" t="s">
        <v>37</v>
      </c>
      <c r="G1463" s="1" t="s">
        <v>36</v>
      </c>
      <c r="I1463">
        <v>0</v>
      </c>
      <c r="J1463" s="1" t="s">
        <v>37</v>
      </c>
      <c r="L1463" t="s">
        <v>4380</v>
      </c>
    </row>
    <row r="1464" spans="1:12" x14ac:dyDescent="0.25">
      <c r="A1464" s="1" t="s">
        <v>2749</v>
      </c>
      <c r="B1464" t="s">
        <v>2749</v>
      </c>
      <c r="C1464" s="1" t="s">
        <v>2730</v>
      </c>
      <c r="D1464">
        <v>0</v>
      </c>
      <c r="E1464">
        <v>0</v>
      </c>
      <c r="F1464" t="s">
        <v>37</v>
      </c>
      <c r="G1464" s="1" t="s">
        <v>36</v>
      </c>
      <c r="I1464">
        <v>0</v>
      </c>
      <c r="J1464" s="1" t="s">
        <v>37</v>
      </c>
      <c r="L1464" t="s">
        <v>4383</v>
      </c>
    </row>
    <row r="1465" spans="1:12" x14ac:dyDescent="0.25">
      <c r="A1465" s="1" t="s">
        <v>2751</v>
      </c>
      <c r="B1465" t="s">
        <v>2752</v>
      </c>
      <c r="C1465" s="1" t="s">
        <v>2753</v>
      </c>
      <c r="D1465">
        <v>1</v>
      </c>
      <c r="E1465">
        <v>1</v>
      </c>
      <c r="F1465" t="s">
        <v>37</v>
      </c>
      <c r="G1465" s="1" t="s">
        <v>113</v>
      </c>
      <c r="I1465">
        <v>1</v>
      </c>
      <c r="J1465" s="1" t="s">
        <v>87</v>
      </c>
      <c r="L1465" t="s">
        <v>4386</v>
      </c>
    </row>
    <row r="1466" spans="1:12" x14ac:dyDescent="0.25">
      <c r="A1466" s="1" t="s">
        <v>2755</v>
      </c>
      <c r="B1466" t="s">
        <v>2756</v>
      </c>
      <c r="C1466" s="1" t="s">
        <v>2757</v>
      </c>
      <c r="D1466">
        <v>1</v>
      </c>
      <c r="E1466">
        <v>1</v>
      </c>
      <c r="F1466" t="s">
        <v>37</v>
      </c>
      <c r="G1466" s="1" t="s">
        <v>113</v>
      </c>
      <c r="I1466">
        <v>1</v>
      </c>
      <c r="J1466" s="1" t="s">
        <v>87</v>
      </c>
      <c r="L1466" t="s">
        <v>4389</v>
      </c>
    </row>
    <row r="1467" spans="1:12" x14ac:dyDescent="0.25">
      <c r="A1467" s="1" t="s">
        <v>2759</v>
      </c>
      <c r="B1467" t="s">
        <v>2760</v>
      </c>
      <c r="C1467" s="1" t="s">
        <v>2761</v>
      </c>
      <c r="D1467">
        <v>1</v>
      </c>
      <c r="E1467">
        <v>1</v>
      </c>
      <c r="F1467" t="s">
        <v>37</v>
      </c>
      <c r="G1467" s="1" t="s">
        <v>113</v>
      </c>
      <c r="I1467">
        <v>1</v>
      </c>
      <c r="J1467" s="1" t="s">
        <v>87</v>
      </c>
      <c r="L1467" t="s">
        <v>5377</v>
      </c>
    </row>
    <row r="1468" spans="1:12" x14ac:dyDescent="0.25">
      <c r="A1468" s="1" t="s">
        <v>2763</v>
      </c>
      <c r="B1468" t="s">
        <v>2764</v>
      </c>
      <c r="C1468" s="1" t="s">
        <v>2765</v>
      </c>
      <c r="D1468">
        <v>1</v>
      </c>
      <c r="E1468">
        <v>1</v>
      </c>
      <c r="F1468" t="s">
        <v>37</v>
      </c>
      <c r="G1468" s="1" t="s">
        <v>113</v>
      </c>
      <c r="I1468">
        <v>1</v>
      </c>
      <c r="J1468" s="1" t="s">
        <v>87</v>
      </c>
      <c r="L1468" t="s">
        <v>5460</v>
      </c>
    </row>
    <row r="1469" spans="1:12" x14ac:dyDescent="0.25">
      <c r="A1469" s="1" t="s">
        <v>2767</v>
      </c>
      <c r="B1469" t="s">
        <v>2768</v>
      </c>
      <c r="C1469" s="1" t="s">
        <v>2769</v>
      </c>
      <c r="D1469">
        <v>1</v>
      </c>
      <c r="E1469">
        <v>1</v>
      </c>
      <c r="F1469" t="s">
        <v>37</v>
      </c>
      <c r="G1469" s="1" t="s">
        <v>113</v>
      </c>
      <c r="I1469">
        <v>1</v>
      </c>
      <c r="J1469" s="1" t="s">
        <v>87</v>
      </c>
      <c r="L1469" t="s">
        <v>4396</v>
      </c>
    </row>
    <row r="1470" spans="1:12" x14ac:dyDescent="0.25">
      <c r="A1470" s="1" t="s">
        <v>2771</v>
      </c>
      <c r="B1470" t="s">
        <v>2772</v>
      </c>
      <c r="C1470" s="1" t="s">
        <v>2773</v>
      </c>
      <c r="D1470">
        <v>1</v>
      </c>
      <c r="E1470">
        <v>1</v>
      </c>
      <c r="F1470" t="s">
        <v>37</v>
      </c>
      <c r="G1470" s="1" t="s">
        <v>113</v>
      </c>
      <c r="I1470">
        <v>1</v>
      </c>
      <c r="J1470" s="1" t="s">
        <v>87</v>
      </c>
      <c r="L1470" t="s">
        <v>4399</v>
      </c>
    </row>
    <row r="1471" spans="1:12" x14ac:dyDescent="0.25">
      <c r="A1471" s="1" t="s">
        <v>5461</v>
      </c>
      <c r="B1471">
        <v>1503856</v>
      </c>
      <c r="C1471" s="1" t="s">
        <v>2776</v>
      </c>
      <c r="D1471">
        <v>1</v>
      </c>
      <c r="E1471">
        <v>1</v>
      </c>
      <c r="F1471" t="s">
        <v>37</v>
      </c>
      <c r="G1471" s="1" t="s">
        <v>113</v>
      </c>
      <c r="I1471">
        <v>1</v>
      </c>
      <c r="J1471" s="1" t="s">
        <v>37</v>
      </c>
      <c r="L1471" t="s">
        <v>4402</v>
      </c>
    </row>
    <row r="1472" spans="1:12" x14ac:dyDescent="0.25">
      <c r="A1472" s="1" t="s">
        <v>2775</v>
      </c>
      <c r="B1472">
        <v>1503856</v>
      </c>
      <c r="C1472" s="1" t="s">
        <v>2776</v>
      </c>
      <c r="D1472">
        <v>1</v>
      </c>
      <c r="E1472">
        <v>1</v>
      </c>
      <c r="F1472" t="s">
        <v>37</v>
      </c>
      <c r="G1472" s="1" t="s">
        <v>113</v>
      </c>
      <c r="I1472">
        <v>1</v>
      </c>
      <c r="J1472" s="1" t="s">
        <v>37</v>
      </c>
      <c r="L1472" t="s">
        <v>4405</v>
      </c>
    </row>
    <row r="1473" spans="1:12" x14ac:dyDescent="0.25">
      <c r="A1473" s="1" t="s">
        <v>5462</v>
      </c>
      <c r="B1473">
        <v>1503858</v>
      </c>
      <c r="C1473" s="1" t="s">
        <v>2779</v>
      </c>
      <c r="D1473">
        <v>1</v>
      </c>
      <c r="E1473">
        <v>1</v>
      </c>
      <c r="F1473" t="s">
        <v>37</v>
      </c>
      <c r="G1473" s="1" t="s">
        <v>113</v>
      </c>
      <c r="I1473">
        <v>1</v>
      </c>
      <c r="J1473" s="1" t="s">
        <v>37</v>
      </c>
      <c r="L1473" t="s">
        <v>4408</v>
      </c>
    </row>
    <row r="1474" spans="1:12" x14ac:dyDescent="0.25">
      <c r="A1474" s="1" t="s">
        <v>2778</v>
      </c>
      <c r="B1474">
        <v>1503858</v>
      </c>
      <c r="C1474" s="1" t="s">
        <v>2779</v>
      </c>
      <c r="D1474">
        <v>1</v>
      </c>
      <c r="E1474">
        <v>1</v>
      </c>
      <c r="F1474" t="s">
        <v>37</v>
      </c>
      <c r="G1474" s="1" t="s">
        <v>113</v>
      </c>
      <c r="I1474">
        <v>1</v>
      </c>
      <c r="J1474" s="1" t="s">
        <v>37</v>
      </c>
      <c r="L1474" t="s">
        <v>4411</v>
      </c>
    </row>
    <row r="1475" spans="1:12" x14ac:dyDescent="0.25">
      <c r="A1475" s="1" t="s">
        <v>2781</v>
      </c>
      <c r="B1475" t="s">
        <v>2781</v>
      </c>
      <c r="C1475" s="1" t="s">
        <v>2782</v>
      </c>
      <c r="D1475">
        <v>1</v>
      </c>
      <c r="E1475">
        <v>1</v>
      </c>
      <c r="F1475" t="s">
        <v>37</v>
      </c>
      <c r="G1475" s="1" t="s">
        <v>113</v>
      </c>
      <c r="I1475">
        <v>1</v>
      </c>
      <c r="J1475" s="1" t="s">
        <v>37</v>
      </c>
      <c r="L1475" t="s">
        <v>4414</v>
      </c>
    </row>
    <row r="1476" spans="1:12" x14ac:dyDescent="0.25">
      <c r="A1476" s="1" t="s">
        <v>2784</v>
      </c>
      <c r="B1476" t="s">
        <v>2785</v>
      </c>
      <c r="C1476" s="1" t="s">
        <v>2786</v>
      </c>
      <c r="D1476">
        <v>1</v>
      </c>
      <c r="E1476">
        <v>1</v>
      </c>
      <c r="F1476" t="s">
        <v>37</v>
      </c>
      <c r="G1476" s="1" t="s">
        <v>113</v>
      </c>
      <c r="I1476">
        <v>1</v>
      </c>
      <c r="J1476" s="1" t="s">
        <v>87</v>
      </c>
      <c r="L1476" t="s">
        <v>4417</v>
      </c>
    </row>
    <row r="1477" spans="1:12" x14ac:dyDescent="0.25">
      <c r="A1477" s="1" t="s">
        <v>2788</v>
      </c>
      <c r="B1477">
        <v>21222305</v>
      </c>
      <c r="C1477" s="1" t="s">
        <v>2789</v>
      </c>
      <c r="D1477">
        <v>1</v>
      </c>
      <c r="E1477">
        <v>1</v>
      </c>
      <c r="F1477" t="s">
        <v>37</v>
      </c>
      <c r="G1477" s="1" t="s">
        <v>113</v>
      </c>
      <c r="I1477">
        <v>1</v>
      </c>
      <c r="J1477" s="1" t="s">
        <v>37</v>
      </c>
      <c r="L1477" t="s">
        <v>4420</v>
      </c>
    </row>
    <row r="1478" spans="1:12" x14ac:dyDescent="0.25">
      <c r="A1478" s="1" t="s">
        <v>5463</v>
      </c>
      <c r="B1478" t="s">
        <v>2792</v>
      </c>
      <c r="C1478" s="1" t="s">
        <v>2793</v>
      </c>
      <c r="D1478">
        <v>1</v>
      </c>
      <c r="E1478">
        <v>1</v>
      </c>
      <c r="F1478" t="s">
        <v>37</v>
      </c>
      <c r="G1478" s="1" t="s">
        <v>113</v>
      </c>
      <c r="I1478">
        <v>1</v>
      </c>
      <c r="J1478" s="1" t="s">
        <v>87</v>
      </c>
      <c r="L1478" t="s">
        <v>4423</v>
      </c>
    </row>
    <row r="1479" spans="1:12" x14ac:dyDescent="0.25">
      <c r="A1479" s="1" t="s">
        <v>2791</v>
      </c>
      <c r="B1479" t="s">
        <v>2792</v>
      </c>
      <c r="C1479" s="1" t="s">
        <v>2793</v>
      </c>
      <c r="D1479">
        <v>1</v>
      </c>
      <c r="E1479">
        <v>1</v>
      </c>
      <c r="F1479" t="s">
        <v>37</v>
      </c>
      <c r="G1479" s="1" t="s">
        <v>113</v>
      </c>
      <c r="I1479">
        <v>1</v>
      </c>
      <c r="J1479" s="1" t="s">
        <v>87</v>
      </c>
      <c r="L1479" t="s">
        <v>4426</v>
      </c>
    </row>
    <row r="1480" spans="1:12" x14ac:dyDescent="0.25">
      <c r="A1480" s="1" t="s">
        <v>2795</v>
      </c>
      <c r="B1480" t="s">
        <v>2796</v>
      </c>
      <c r="C1480" s="1" t="s">
        <v>2797</v>
      </c>
      <c r="D1480">
        <v>1</v>
      </c>
      <c r="E1480">
        <v>1</v>
      </c>
      <c r="F1480" t="s">
        <v>37</v>
      </c>
      <c r="G1480" s="1" t="s">
        <v>113</v>
      </c>
      <c r="I1480">
        <v>1</v>
      </c>
      <c r="J1480" s="1" t="s">
        <v>87</v>
      </c>
      <c r="L1480" t="s">
        <v>4429</v>
      </c>
    </row>
    <row r="1481" spans="1:12" x14ac:dyDescent="0.25">
      <c r="A1481" s="1" t="s">
        <v>2799</v>
      </c>
      <c r="B1481" t="s">
        <v>2800</v>
      </c>
      <c r="C1481" s="1" t="s">
        <v>2801</v>
      </c>
      <c r="D1481">
        <v>1</v>
      </c>
      <c r="E1481">
        <v>1</v>
      </c>
      <c r="F1481" t="s">
        <v>37</v>
      </c>
      <c r="G1481" s="1" t="s">
        <v>113</v>
      </c>
      <c r="I1481">
        <v>1</v>
      </c>
      <c r="J1481" s="1" t="s">
        <v>87</v>
      </c>
      <c r="L1481" t="s">
        <v>4432</v>
      </c>
    </row>
    <row r="1482" spans="1:12" x14ac:dyDescent="0.25">
      <c r="A1482" s="1" t="s">
        <v>2803</v>
      </c>
      <c r="B1482" t="s">
        <v>2804</v>
      </c>
      <c r="C1482" s="1" t="s">
        <v>2805</v>
      </c>
      <c r="D1482">
        <v>1</v>
      </c>
      <c r="E1482">
        <v>1</v>
      </c>
      <c r="F1482" t="s">
        <v>37</v>
      </c>
      <c r="G1482" s="1" t="s">
        <v>113</v>
      </c>
      <c r="I1482">
        <v>1</v>
      </c>
      <c r="J1482" s="1" t="s">
        <v>87</v>
      </c>
      <c r="L1482" t="s">
        <v>5074</v>
      </c>
    </row>
    <row r="1483" spans="1:12" x14ac:dyDescent="0.25">
      <c r="A1483" s="1" t="s">
        <v>2807</v>
      </c>
      <c r="B1483" t="s">
        <v>2808</v>
      </c>
      <c r="C1483" s="1" t="s">
        <v>2809</v>
      </c>
      <c r="D1483">
        <v>1</v>
      </c>
      <c r="E1483">
        <v>1</v>
      </c>
      <c r="F1483" t="s">
        <v>37</v>
      </c>
      <c r="G1483" s="1" t="s">
        <v>113</v>
      </c>
      <c r="I1483">
        <v>1</v>
      </c>
      <c r="J1483" s="1" t="s">
        <v>87</v>
      </c>
      <c r="L1483" t="s">
        <v>5075</v>
      </c>
    </row>
    <row r="1484" spans="1:12" x14ac:dyDescent="0.25">
      <c r="A1484" s="1" t="s">
        <v>2811</v>
      </c>
      <c r="C1484" s="1" t="s">
        <v>2730</v>
      </c>
      <c r="D1484">
        <v>0</v>
      </c>
      <c r="E1484">
        <v>0</v>
      </c>
      <c r="F1484" t="s">
        <v>37</v>
      </c>
      <c r="G1484" s="1" t="s">
        <v>36</v>
      </c>
      <c r="I1484">
        <v>0</v>
      </c>
      <c r="J1484" s="1" t="s">
        <v>37</v>
      </c>
      <c r="L1484" t="s">
        <v>5076</v>
      </c>
    </row>
    <row r="1485" spans="1:12" x14ac:dyDescent="0.25">
      <c r="A1485" s="1" t="s">
        <v>2813</v>
      </c>
      <c r="C1485" s="1" t="s">
        <v>2730</v>
      </c>
      <c r="D1485">
        <v>0</v>
      </c>
      <c r="E1485">
        <v>0</v>
      </c>
      <c r="F1485" t="s">
        <v>37</v>
      </c>
      <c r="G1485" s="1" t="s">
        <v>36</v>
      </c>
      <c r="I1485">
        <v>0</v>
      </c>
      <c r="J1485" s="1" t="s">
        <v>37</v>
      </c>
      <c r="L1485" t="s">
        <v>5077</v>
      </c>
    </row>
    <row r="1486" spans="1:12" x14ac:dyDescent="0.25">
      <c r="A1486" s="1" t="s">
        <v>2815</v>
      </c>
      <c r="C1486" s="1" t="s">
        <v>43</v>
      </c>
      <c r="F1486" t="s">
        <v>37</v>
      </c>
      <c r="G1486" s="1" t="s">
        <v>36</v>
      </c>
      <c r="I1486">
        <v>1</v>
      </c>
      <c r="J1486" s="1" t="s">
        <v>37</v>
      </c>
      <c r="L1486" t="s">
        <v>5078</v>
      </c>
    </row>
    <row r="1487" spans="1:12" x14ac:dyDescent="0.25">
      <c r="A1487" s="1" t="s">
        <v>4286</v>
      </c>
      <c r="B1487" t="s">
        <v>4286</v>
      </c>
      <c r="C1487" s="1" t="s">
        <v>43</v>
      </c>
      <c r="F1487" t="s">
        <v>37</v>
      </c>
      <c r="G1487" s="1" t="s">
        <v>36</v>
      </c>
      <c r="I1487">
        <v>1</v>
      </c>
      <c r="J1487" s="1" t="s">
        <v>37</v>
      </c>
      <c r="L1487" t="s">
        <v>5079</v>
      </c>
    </row>
    <row r="1488" spans="1:12" x14ac:dyDescent="0.25">
      <c r="A1488" s="1" t="s">
        <v>5464</v>
      </c>
      <c r="B1488" t="s">
        <v>5464</v>
      </c>
      <c r="C1488" s="1" t="s">
        <v>43</v>
      </c>
      <c r="D1488">
        <v>1</v>
      </c>
      <c r="E1488">
        <v>1</v>
      </c>
      <c r="G1488" s="1" t="s">
        <v>36</v>
      </c>
      <c r="H1488" t="s">
        <v>5464</v>
      </c>
      <c r="I1488">
        <v>1</v>
      </c>
      <c r="J1488" s="1" t="s">
        <v>37</v>
      </c>
      <c r="L1488" t="s">
        <v>5080</v>
      </c>
    </row>
    <row r="1489" spans="1:12" x14ac:dyDescent="0.25">
      <c r="A1489" s="1" t="s">
        <v>5465</v>
      </c>
      <c r="B1489" t="s">
        <v>5465</v>
      </c>
      <c r="C1489" s="1" t="s">
        <v>43</v>
      </c>
      <c r="D1489">
        <v>1</v>
      </c>
      <c r="E1489">
        <v>1</v>
      </c>
      <c r="G1489" s="1" t="s">
        <v>36</v>
      </c>
      <c r="H1489" t="s">
        <v>5465</v>
      </c>
      <c r="I1489">
        <v>1</v>
      </c>
      <c r="J1489" s="1" t="s">
        <v>37</v>
      </c>
      <c r="L1489" t="s">
        <v>5081</v>
      </c>
    </row>
    <row r="1490" spans="1:12" x14ac:dyDescent="0.25">
      <c r="A1490" s="1" t="s">
        <v>2817</v>
      </c>
      <c r="C1490" s="1" t="s">
        <v>43</v>
      </c>
      <c r="D1490">
        <v>0</v>
      </c>
      <c r="E1490">
        <v>0</v>
      </c>
      <c r="F1490" t="s">
        <v>37</v>
      </c>
      <c r="G1490" s="1" t="s">
        <v>36</v>
      </c>
      <c r="I1490">
        <v>0</v>
      </c>
      <c r="J1490" s="1" t="s">
        <v>37</v>
      </c>
      <c r="L1490" t="s">
        <v>5082</v>
      </c>
    </row>
    <row r="1491" spans="1:12" x14ac:dyDescent="0.25">
      <c r="A1491" s="1" t="s">
        <v>2819</v>
      </c>
      <c r="C1491" s="1" t="s">
        <v>2820</v>
      </c>
      <c r="D1491">
        <v>0</v>
      </c>
      <c r="E1491">
        <v>0</v>
      </c>
      <c r="F1491" t="s">
        <v>37</v>
      </c>
      <c r="G1491" s="1" t="s">
        <v>36</v>
      </c>
      <c r="I1491">
        <v>0</v>
      </c>
      <c r="J1491" s="1" t="s">
        <v>37</v>
      </c>
      <c r="L1491" t="s">
        <v>5083</v>
      </c>
    </row>
    <row r="1492" spans="1:12" x14ac:dyDescent="0.25">
      <c r="A1492" s="1" t="s">
        <v>2822</v>
      </c>
      <c r="C1492" s="1" t="s">
        <v>43</v>
      </c>
      <c r="D1492">
        <v>0</v>
      </c>
      <c r="E1492">
        <v>0</v>
      </c>
      <c r="F1492" t="s">
        <v>37</v>
      </c>
      <c r="G1492" s="1" t="s">
        <v>36</v>
      </c>
      <c r="I1492">
        <v>0</v>
      </c>
      <c r="J1492" s="1" t="s">
        <v>37</v>
      </c>
      <c r="L1492" t="s">
        <v>5378</v>
      </c>
    </row>
    <row r="1493" spans="1:12" x14ac:dyDescent="0.25">
      <c r="A1493" s="1" t="s">
        <v>2824</v>
      </c>
      <c r="C1493" s="1" t="s">
        <v>43</v>
      </c>
      <c r="F1493" t="s">
        <v>37</v>
      </c>
      <c r="G1493" s="1" t="s">
        <v>36</v>
      </c>
      <c r="I1493">
        <v>1</v>
      </c>
      <c r="J1493" s="1" t="s">
        <v>37</v>
      </c>
      <c r="L1493" t="s">
        <v>5466</v>
      </c>
    </row>
    <row r="1494" spans="1:12" x14ac:dyDescent="0.25">
      <c r="A1494" s="1" t="s">
        <v>2826</v>
      </c>
      <c r="C1494" s="1" t="s">
        <v>43</v>
      </c>
      <c r="F1494" t="s">
        <v>37</v>
      </c>
      <c r="G1494" s="1" t="s">
        <v>36</v>
      </c>
      <c r="I1494">
        <v>1</v>
      </c>
      <c r="J1494" s="1" t="s">
        <v>37</v>
      </c>
      <c r="L1494" t="s">
        <v>5084</v>
      </c>
    </row>
    <row r="1495" spans="1:12" x14ac:dyDescent="0.25">
      <c r="A1495" s="1" t="s">
        <v>4027</v>
      </c>
      <c r="B1495" t="s">
        <v>4027</v>
      </c>
      <c r="C1495" s="1" t="s">
        <v>4028</v>
      </c>
      <c r="D1495">
        <v>1</v>
      </c>
      <c r="E1495">
        <v>1</v>
      </c>
      <c r="F1495" t="s">
        <v>37</v>
      </c>
      <c r="G1495" s="1" t="s">
        <v>36</v>
      </c>
      <c r="H1495" t="s">
        <v>4027</v>
      </c>
      <c r="I1495">
        <v>1</v>
      </c>
      <c r="J1495" s="1" t="s">
        <v>37</v>
      </c>
      <c r="L1495" t="s">
        <v>5085</v>
      </c>
    </row>
    <row r="1496" spans="1:12" x14ac:dyDescent="0.25">
      <c r="A1496" s="1" t="s">
        <v>2828</v>
      </c>
      <c r="B1496" t="s">
        <v>2828</v>
      </c>
      <c r="C1496" s="1" t="s">
        <v>2829</v>
      </c>
      <c r="D1496">
        <v>1</v>
      </c>
      <c r="E1496">
        <v>1</v>
      </c>
      <c r="F1496" t="s">
        <v>37</v>
      </c>
      <c r="G1496" s="1" t="s">
        <v>36</v>
      </c>
      <c r="H1496" t="s">
        <v>2828</v>
      </c>
      <c r="I1496">
        <v>1</v>
      </c>
      <c r="J1496" s="1" t="s">
        <v>37</v>
      </c>
      <c r="L1496" t="s">
        <v>5086</v>
      </c>
    </row>
    <row r="1497" spans="1:12" x14ac:dyDescent="0.25">
      <c r="A1497" s="1" t="s">
        <v>2831</v>
      </c>
      <c r="B1497" t="s">
        <v>2831</v>
      </c>
      <c r="C1497" s="1" t="s">
        <v>2832</v>
      </c>
      <c r="D1497">
        <v>1</v>
      </c>
      <c r="E1497">
        <v>1</v>
      </c>
      <c r="F1497" t="s">
        <v>37</v>
      </c>
      <c r="G1497" s="1" t="s">
        <v>36</v>
      </c>
      <c r="H1497" t="s">
        <v>2831</v>
      </c>
      <c r="I1497">
        <v>1</v>
      </c>
      <c r="J1497" s="1" t="s">
        <v>37</v>
      </c>
      <c r="L1497" t="s">
        <v>5087</v>
      </c>
    </row>
    <row r="1498" spans="1:12" x14ac:dyDescent="0.25">
      <c r="A1498" s="1" t="s">
        <v>2834</v>
      </c>
      <c r="B1498" t="s">
        <v>2831</v>
      </c>
      <c r="C1498" s="1" t="s">
        <v>2832</v>
      </c>
      <c r="D1498">
        <v>1</v>
      </c>
      <c r="E1498">
        <v>1</v>
      </c>
      <c r="F1498" t="s">
        <v>37</v>
      </c>
      <c r="G1498" s="1" t="s">
        <v>36</v>
      </c>
      <c r="H1498" t="s">
        <v>2831</v>
      </c>
      <c r="I1498">
        <v>1</v>
      </c>
      <c r="J1498" s="1" t="s">
        <v>37</v>
      </c>
      <c r="L1498" t="s">
        <v>5088</v>
      </c>
    </row>
    <row r="1499" spans="1:12" x14ac:dyDescent="0.25">
      <c r="A1499" s="1" t="s">
        <v>2836</v>
      </c>
      <c r="B1499" t="s">
        <v>2836</v>
      </c>
      <c r="C1499" s="1" t="s">
        <v>2837</v>
      </c>
      <c r="D1499">
        <v>4</v>
      </c>
      <c r="E1499">
        <v>1</v>
      </c>
      <c r="F1499" t="s">
        <v>37</v>
      </c>
      <c r="G1499" s="1" t="s">
        <v>36</v>
      </c>
      <c r="H1499" t="s">
        <v>2836</v>
      </c>
      <c r="I1499">
        <v>4</v>
      </c>
      <c r="J1499" s="1" t="s">
        <v>37</v>
      </c>
      <c r="L1499" t="s">
        <v>5089</v>
      </c>
    </row>
    <row r="1500" spans="1:12" x14ac:dyDescent="0.25">
      <c r="A1500" s="1" t="s">
        <v>4029</v>
      </c>
      <c r="B1500" t="s">
        <v>4029</v>
      </c>
      <c r="C1500" s="1" t="s">
        <v>4030</v>
      </c>
      <c r="D1500">
        <v>2</v>
      </c>
      <c r="E1500">
        <v>1</v>
      </c>
      <c r="F1500" t="s">
        <v>37</v>
      </c>
      <c r="G1500" s="1" t="s">
        <v>36</v>
      </c>
      <c r="H1500" t="s">
        <v>4029</v>
      </c>
      <c r="I1500">
        <v>2</v>
      </c>
      <c r="J1500" s="1" t="s">
        <v>37</v>
      </c>
      <c r="L1500" t="s">
        <v>5090</v>
      </c>
    </row>
    <row r="1501" spans="1:12" x14ac:dyDescent="0.25">
      <c r="A1501" s="1" t="s">
        <v>2724</v>
      </c>
      <c r="B1501" t="s">
        <v>2724</v>
      </c>
      <c r="C1501" s="1" t="s">
        <v>192</v>
      </c>
      <c r="D1501">
        <v>2</v>
      </c>
      <c r="E1501">
        <v>1</v>
      </c>
      <c r="F1501" t="s">
        <v>37</v>
      </c>
      <c r="G1501" s="1" t="s">
        <v>36</v>
      </c>
      <c r="H1501" t="s">
        <v>2724</v>
      </c>
      <c r="I1501">
        <v>2</v>
      </c>
      <c r="J1501" s="1" t="s">
        <v>37</v>
      </c>
      <c r="L1501" t="s">
        <v>4342</v>
      </c>
    </row>
    <row r="1502" spans="1:12" x14ac:dyDescent="0.25">
      <c r="A1502" s="1" t="s">
        <v>4031</v>
      </c>
      <c r="B1502" t="s">
        <v>4031</v>
      </c>
      <c r="C1502" s="1" t="s">
        <v>4032</v>
      </c>
      <c r="D1502">
        <v>1</v>
      </c>
      <c r="E1502">
        <v>1</v>
      </c>
      <c r="F1502" t="s">
        <v>37</v>
      </c>
      <c r="G1502" s="1" t="s">
        <v>36</v>
      </c>
      <c r="H1502" t="s">
        <v>4031</v>
      </c>
      <c r="I1502">
        <v>1</v>
      </c>
      <c r="J1502" s="1" t="s">
        <v>37</v>
      </c>
      <c r="L1502" t="s">
        <v>5091</v>
      </c>
    </row>
    <row r="1503" spans="1:12" x14ac:dyDescent="0.25">
      <c r="A1503" s="1" t="s">
        <v>5467</v>
      </c>
      <c r="B1503" t="s">
        <v>5467</v>
      </c>
      <c r="C1503" s="1" t="s">
        <v>5468</v>
      </c>
      <c r="D1503">
        <v>1</v>
      </c>
      <c r="E1503">
        <v>1</v>
      </c>
      <c r="F1503" t="s">
        <v>5402</v>
      </c>
      <c r="G1503" s="1" t="s">
        <v>36</v>
      </c>
      <c r="I1503">
        <v>1</v>
      </c>
      <c r="J1503" s="1" t="s">
        <v>37</v>
      </c>
      <c r="L1503" t="s">
        <v>5092</v>
      </c>
    </row>
    <row r="1504" spans="1:12" x14ac:dyDescent="0.25">
      <c r="A1504" s="1" t="s">
        <v>5469</v>
      </c>
      <c r="B1504" t="s">
        <v>5469</v>
      </c>
      <c r="C1504" s="1" t="s">
        <v>5470</v>
      </c>
      <c r="D1504">
        <v>1</v>
      </c>
      <c r="E1504">
        <v>1</v>
      </c>
      <c r="F1504" t="s">
        <v>5402</v>
      </c>
      <c r="G1504" s="1" t="s">
        <v>36</v>
      </c>
      <c r="I1504">
        <v>1</v>
      </c>
      <c r="J1504" s="1" t="s">
        <v>37</v>
      </c>
      <c r="L1504" t="s">
        <v>5093</v>
      </c>
    </row>
    <row r="1505" spans="1:12" x14ac:dyDescent="0.25">
      <c r="A1505" s="1" t="s">
        <v>2839</v>
      </c>
      <c r="B1505" t="s">
        <v>2839</v>
      </c>
      <c r="C1505" s="1" t="s">
        <v>2840</v>
      </c>
      <c r="D1505">
        <v>1</v>
      </c>
      <c r="E1505">
        <v>1</v>
      </c>
      <c r="F1505" t="s">
        <v>37</v>
      </c>
      <c r="G1505" s="1" t="s">
        <v>130</v>
      </c>
      <c r="H1505" t="s">
        <v>2839</v>
      </c>
      <c r="I1505">
        <v>1</v>
      </c>
      <c r="J1505" s="1" t="s">
        <v>37</v>
      </c>
      <c r="L1505" t="s">
        <v>5097</v>
      </c>
    </row>
    <row r="1506" spans="1:12" x14ac:dyDescent="0.25">
      <c r="A1506" s="1" t="s">
        <v>2842</v>
      </c>
      <c r="B1506" t="s">
        <v>2842</v>
      </c>
      <c r="C1506" s="1" t="s">
        <v>2843</v>
      </c>
      <c r="D1506">
        <v>1</v>
      </c>
      <c r="E1506">
        <v>1</v>
      </c>
      <c r="F1506" t="s">
        <v>37</v>
      </c>
      <c r="G1506" s="1" t="s">
        <v>130</v>
      </c>
      <c r="H1506" t="s">
        <v>2842</v>
      </c>
      <c r="I1506">
        <v>1</v>
      </c>
      <c r="J1506" s="1" t="s">
        <v>37</v>
      </c>
      <c r="L1506" t="s">
        <v>5101</v>
      </c>
    </row>
    <row r="1507" spans="1:12" x14ac:dyDescent="0.25">
      <c r="A1507" s="1" t="s">
        <v>2845</v>
      </c>
      <c r="B1507" t="s">
        <v>2845</v>
      </c>
      <c r="C1507" s="1" t="s">
        <v>2846</v>
      </c>
      <c r="D1507">
        <v>1</v>
      </c>
      <c r="E1507">
        <v>1</v>
      </c>
      <c r="F1507" t="s">
        <v>37</v>
      </c>
      <c r="G1507" s="1" t="s">
        <v>130</v>
      </c>
      <c r="H1507" t="s">
        <v>2845</v>
      </c>
      <c r="I1507">
        <v>1</v>
      </c>
      <c r="J1507" s="1" t="s">
        <v>37</v>
      </c>
      <c r="L1507" t="s">
        <v>5102</v>
      </c>
    </row>
    <row r="1508" spans="1:12" x14ac:dyDescent="0.25">
      <c r="A1508" s="1" t="s">
        <v>2850</v>
      </c>
      <c r="B1508" t="s">
        <v>2850</v>
      </c>
      <c r="C1508" s="1" t="s">
        <v>2849</v>
      </c>
      <c r="D1508">
        <v>1</v>
      </c>
      <c r="E1508">
        <v>1</v>
      </c>
      <c r="F1508" t="s">
        <v>37</v>
      </c>
      <c r="G1508" s="1" t="s">
        <v>36</v>
      </c>
      <c r="H1508" t="s">
        <v>2850</v>
      </c>
      <c r="I1508">
        <v>1</v>
      </c>
      <c r="J1508" s="1" t="s">
        <v>37</v>
      </c>
      <c r="L1508" t="s">
        <v>5103</v>
      </c>
    </row>
    <row r="1509" spans="1:12" x14ac:dyDescent="0.25">
      <c r="A1509" s="1" t="s">
        <v>2848</v>
      </c>
      <c r="B1509" t="s">
        <v>2850</v>
      </c>
      <c r="C1509" s="1" t="s">
        <v>2849</v>
      </c>
      <c r="D1509">
        <v>1</v>
      </c>
      <c r="E1509">
        <v>1</v>
      </c>
      <c r="F1509" t="s">
        <v>37</v>
      </c>
      <c r="G1509" s="1" t="s">
        <v>36</v>
      </c>
      <c r="H1509" t="s">
        <v>2850</v>
      </c>
      <c r="I1509">
        <v>1</v>
      </c>
      <c r="J1509" s="1" t="s">
        <v>37</v>
      </c>
      <c r="L1509" t="s">
        <v>5104</v>
      </c>
    </row>
    <row r="1510" spans="1:12" x14ac:dyDescent="0.25">
      <c r="A1510" s="1" t="s">
        <v>5071</v>
      </c>
      <c r="B1510" t="s">
        <v>5072</v>
      </c>
      <c r="C1510" s="1" t="s">
        <v>5073</v>
      </c>
      <c r="D1510">
        <v>1</v>
      </c>
      <c r="E1510">
        <v>1</v>
      </c>
      <c r="F1510" t="s">
        <v>37</v>
      </c>
      <c r="G1510" s="1" t="s">
        <v>113</v>
      </c>
      <c r="H1510" t="s">
        <v>5072</v>
      </c>
      <c r="I1510">
        <v>1</v>
      </c>
      <c r="J1510" s="1" t="s">
        <v>37</v>
      </c>
      <c r="L1510" t="s">
        <v>5105</v>
      </c>
    </row>
    <row r="1511" spans="1:12" x14ac:dyDescent="0.25">
      <c r="A1511" s="1" t="s">
        <v>2852</v>
      </c>
      <c r="B1511" t="s">
        <v>2852</v>
      </c>
      <c r="C1511" s="1" t="s">
        <v>2853</v>
      </c>
      <c r="D1511">
        <v>1</v>
      </c>
      <c r="E1511">
        <v>1</v>
      </c>
      <c r="F1511" t="s">
        <v>37</v>
      </c>
      <c r="G1511" s="1" t="s">
        <v>130</v>
      </c>
      <c r="H1511" t="s">
        <v>2852</v>
      </c>
      <c r="I1511">
        <v>1</v>
      </c>
      <c r="J1511" s="1" t="s">
        <v>37</v>
      </c>
      <c r="L1511" t="s">
        <v>5106</v>
      </c>
    </row>
    <row r="1512" spans="1:12" x14ac:dyDescent="0.25">
      <c r="A1512" s="1" t="s">
        <v>2855</v>
      </c>
      <c r="B1512" t="s">
        <v>2855</v>
      </c>
      <c r="C1512" s="1" t="s">
        <v>2856</v>
      </c>
      <c r="D1512">
        <v>1</v>
      </c>
      <c r="E1512">
        <v>1</v>
      </c>
      <c r="F1512" t="s">
        <v>37</v>
      </c>
      <c r="G1512" s="1" t="s">
        <v>130</v>
      </c>
      <c r="H1512" t="s">
        <v>2855</v>
      </c>
      <c r="I1512">
        <v>1</v>
      </c>
      <c r="J1512" s="1" t="s">
        <v>37</v>
      </c>
      <c r="L1512" t="s">
        <v>5107</v>
      </c>
    </row>
    <row r="1513" spans="1:12" x14ac:dyDescent="0.25">
      <c r="A1513" s="1" t="s">
        <v>2857</v>
      </c>
      <c r="B1513" t="s">
        <v>2857</v>
      </c>
      <c r="C1513" s="1" t="s">
        <v>2858</v>
      </c>
      <c r="D1513">
        <v>1</v>
      </c>
      <c r="E1513">
        <v>1</v>
      </c>
      <c r="F1513" t="s">
        <v>37</v>
      </c>
      <c r="G1513" s="1" t="s">
        <v>130</v>
      </c>
      <c r="H1513" t="s">
        <v>2857</v>
      </c>
      <c r="I1513">
        <v>1</v>
      </c>
      <c r="J1513" s="1" t="s">
        <v>37</v>
      </c>
      <c r="L1513" t="s">
        <v>5108</v>
      </c>
    </row>
    <row r="1514" spans="1:12" x14ac:dyDescent="0.25">
      <c r="A1514" s="1" t="s">
        <v>2859</v>
      </c>
      <c r="B1514" t="s">
        <v>2859</v>
      </c>
      <c r="C1514" s="1" t="s">
        <v>2860</v>
      </c>
      <c r="D1514">
        <v>1</v>
      </c>
      <c r="E1514">
        <v>1</v>
      </c>
      <c r="F1514" t="s">
        <v>37</v>
      </c>
      <c r="G1514" s="1" t="s">
        <v>130</v>
      </c>
      <c r="H1514" t="s">
        <v>2859</v>
      </c>
      <c r="I1514">
        <v>1</v>
      </c>
      <c r="J1514" s="1" t="s">
        <v>37</v>
      </c>
      <c r="L1514" t="s">
        <v>5109</v>
      </c>
    </row>
    <row r="1515" spans="1:12" x14ac:dyDescent="0.25">
      <c r="A1515" s="1" t="s">
        <v>2862</v>
      </c>
      <c r="B1515" t="s">
        <v>2862</v>
      </c>
      <c r="C1515" s="1" t="s">
        <v>2863</v>
      </c>
      <c r="D1515">
        <v>1</v>
      </c>
      <c r="E1515">
        <v>1</v>
      </c>
      <c r="F1515" t="s">
        <v>37</v>
      </c>
      <c r="G1515" s="1" t="s">
        <v>130</v>
      </c>
      <c r="H1515" t="s">
        <v>2862</v>
      </c>
      <c r="I1515">
        <v>1</v>
      </c>
      <c r="J1515" s="1" t="s">
        <v>37</v>
      </c>
      <c r="L1515" t="s">
        <v>5110</v>
      </c>
    </row>
    <row r="1516" spans="1:12" x14ac:dyDescent="0.25">
      <c r="A1516" s="1" t="s">
        <v>2865</v>
      </c>
      <c r="B1516" t="s">
        <v>2865</v>
      </c>
      <c r="C1516" s="1" t="s">
        <v>2866</v>
      </c>
      <c r="D1516">
        <v>1</v>
      </c>
      <c r="E1516">
        <v>1</v>
      </c>
      <c r="F1516" t="s">
        <v>37</v>
      </c>
      <c r="G1516" s="1" t="s">
        <v>130</v>
      </c>
      <c r="H1516" t="s">
        <v>2865</v>
      </c>
      <c r="I1516">
        <v>1</v>
      </c>
      <c r="J1516" s="1" t="s">
        <v>37</v>
      </c>
      <c r="L1516" t="s">
        <v>5111</v>
      </c>
    </row>
    <row r="1517" spans="1:12" x14ac:dyDescent="0.25">
      <c r="A1517" s="1" t="s">
        <v>2868</v>
      </c>
      <c r="B1517" t="s">
        <v>2868</v>
      </c>
      <c r="C1517" s="1" t="s">
        <v>2869</v>
      </c>
      <c r="D1517">
        <v>1</v>
      </c>
      <c r="E1517">
        <v>1</v>
      </c>
      <c r="F1517" t="s">
        <v>37</v>
      </c>
      <c r="G1517" s="1" t="s">
        <v>130</v>
      </c>
      <c r="H1517" t="s">
        <v>2868</v>
      </c>
      <c r="I1517">
        <v>1</v>
      </c>
      <c r="J1517" s="1" t="s">
        <v>37</v>
      </c>
      <c r="L1517" t="s">
        <v>5112</v>
      </c>
    </row>
    <row r="1518" spans="1:12" x14ac:dyDescent="0.25">
      <c r="A1518" s="1" t="s">
        <v>2871</v>
      </c>
      <c r="B1518" t="s">
        <v>2868</v>
      </c>
      <c r="C1518" s="1" t="s">
        <v>2869</v>
      </c>
      <c r="D1518">
        <v>1</v>
      </c>
      <c r="E1518">
        <v>1</v>
      </c>
      <c r="F1518" t="s">
        <v>37</v>
      </c>
      <c r="G1518" s="1" t="s">
        <v>130</v>
      </c>
      <c r="H1518" t="s">
        <v>2868</v>
      </c>
      <c r="I1518">
        <v>1</v>
      </c>
      <c r="J1518" s="1" t="s">
        <v>37</v>
      </c>
      <c r="L1518" t="s">
        <v>5113</v>
      </c>
    </row>
    <row r="1519" spans="1:12" x14ac:dyDescent="0.25">
      <c r="A1519" s="1" t="s">
        <v>2872</v>
      </c>
      <c r="B1519" t="s">
        <v>2872</v>
      </c>
      <c r="C1519" s="1" t="s">
        <v>2873</v>
      </c>
      <c r="D1519">
        <v>1</v>
      </c>
      <c r="E1519">
        <v>1</v>
      </c>
      <c r="F1519" t="s">
        <v>37</v>
      </c>
      <c r="G1519" s="1" t="s">
        <v>36</v>
      </c>
      <c r="H1519" t="s">
        <v>2872</v>
      </c>
      <c r="I1519">
        <v>1</v>
      </c>
      <c r="J1519" s="1" t="s">
        <v>37</v>
      </c>
      <c r="L1519" t="s">
        <v>5114</v>
      </c>
    </row>
    <row r="1520" spans="1:12" x14ac:dyDescent="0.25">
      <c r="A1520" s="1" t="s">
        <v>4033</v>
      </c>
      <c r="B1520" t="s">
        <v>4033</v>
      </c>
      <c r="C1520" s="1" t="s">
        <v>4034</v>
      </c>
      <c r="D1520">
        <v>1</v>
      </c>
      <c r="E1520">
        <v>1</v>
      </c>
      <c r="F1520" t="s">
        <v>37</v>
      </c>
      <c r="G1520" s="1" t="s">
        <v>36</v>
      </c>
      <c r="H1520" t="s">
        <v>4033</v>
      </c>
      <c r="I1520">
        <v>1</v>
      </c>
      <c r="J1520" s="1" t="s">
        <v>37</v>
      </c>
      <c r="L1520" t="s">
        <v>5115</v>
      </c>
    </row>
    <row r="1521" spans="1:12" x14ac:dyDescent="0.25">
      <c r="A1521" s="1" t="s">
        <v>2874</v>
      </c>
      <c r="B1521" t="s">
        <v>2874</v>
      </c>
      <c r="C1521" s="1" t="s">
        <v>2875</v>
      </c>
      <c r="D1521">
        <v>1</v>
      </c>
      <c r="E1521">
        <v>1</v>
      </c>
      <c r="F1521" t="s">
        <v>37</v>
      </c>
      <c r="G1521" s="1" t="s">
        <v>130</v>
      </c>
      <c r="H1521" t="s">
        <v>2874</v>
      </c>
      <c r="I1521">
        <v>1</v>
      </c>
      <c r="J1521" s="1" t="s">
        <v>37</v>
      </c>
      <c r="L1521" t="s">
        <v>5116</v>
      </c>
    </row>
    <row r="1522" spans="1:12" x14ac:dyDescent="0.25">
      <c r="A1522" s="1" t="s">
        <v>2876</v>
      </c>
      <c r="B1522" t="s">
        <v>2876</v>
      </c>
      <c r="C1522" s="1" t="s">
        <v>2877</v>
      </c>
      <c r="D1522">
        <v>1</v>
      </c>
      <c r="E1522">
        <v>1</v>
      </c>
      <c r="F1522" t="s">
        <v>37</v>
      </c>
      <c r="G1522" s="1" t="s">
        <v>130</v>
      </c>
      <c r="H1522" t="s">
        <v>2876</v>
      </c>
      <c r="I1522">
        <v>1</v>
      </c>
      <c r="J1522" s="1" t="s">
        <v>37</v>
      </c>
      <c r="L1522" t="s">
        <v>5117</v>
      </c>
    </row>
    <row r="1523" spans="1:12" x14ac:dyDescent="0.25">
      <c r="A1523" s="1" t="s">
        <v>2879</v>
      </c>
      <c r="B1523" t="s">
        <v>2879</v>
      </c>
      <c r="C1523" s="1" t="s">
        <v>2880</v>
      </c>
      <c r="D1523">
        <v>1</v>
      </c>
      <c r="E1523">
        <v>1</v>
      </c>
      <c r="F1523" t="s">
        <v>37</v>
      </c>
      <c r="G1523" s="1" t="s">
        <v>130</v>
      </c>
      <c r="H1523" t="s">
        <v>2879</v>
      </c>
      <c r="I1523">
        <v>1</v>
      </c>
      <c r="J1523" s="1" t="s">
        <v>37</v>
      </c>
      <c r="K1523" t="s">
        <v>91</v>
      </c>
      <c r="L1523" t="s">
        <v>5118</v>
      </c>
    </row>
    <row r="1524" spans="1:12" x14ac:dyDescent="0.25">
      <c r="A1524" s="1" t="s">
        <v>4250</v>
      </c>
      <c r="B1524" t="s">
        <v>4250</v>
      </c>
      <c r="C1524" s="1" t="s">
        <v>4251</v>
      </c>
      <c r="F1524" t="s">
        <v>37</v>
      </c>
      <c r="G1524" s="1" t="s">
        <v>36</v>
      </c>
      <c r="I1524">
        <v>1</v>
      </c>
      <c r="J1524" s="1" t="s">
        <v>37</v>
      </c>
      <c r="L1524" t="s">
        <v>5119</v>
      </c>
    </row>
    <row r="1525" spans="1:12" x14ac:dyDescent="0.25">
      <c r="A1525" s="1" t="s">
        <v>2882</v>
      </c>
      <c r="B1525" t="s">
        <v>2882</v>
      </c>
      <c r="C1525" s="1" t="s">
        <v>2883</v>
      </c>
      <c r="D1525">
        <v>1</v>
      </c>
      <c r="E1525">
        <v>1</v>
      </c>
      <c r="F1525" t="s">
        <v>37</v>
      </c>
      <c r="G1525" s="1" t="s">
        <v>36</v>
      </c>
      <c r="H1525" t="s">
        <v>2882</v>
      </c>
      <c r="I1525">
        <v>1</v>
      </c>
      <c r="J1525" s="1" t="s">
        <v>37</v>
      </c>
      <c r="L1525" t="s">
        <v>5120</v>
      </c>
    </row>
    <row r="1526" spans="1:12" x14ac:dyDescent="0.25">
      <c r="A1526" s="1" t="s">
        <v>2885</v>
      </c>
      <c r="B1526" t="s">
        <v>2885</v>
      </c>
      <c r="C1526" s="1" t="s">
        <v>2886</v>
      </c>
      <c r="D1526">
        <v>1</v>
      </c>
      <c r="E1526">
        <v>1</v>
      </c>
      <c r="F1526" t="s">
        <v>37</v>
      </c>
      <c r="G1526" s="1" t="s">
        <v>36</v>
      </c>
      <c r="H1526" t="s">
        <v>2885</v>
      </c>
      <c r="I1526">
        <v>1</v>
      </c>
      <c r="J1526" s="1" t="s">
        <v>37</v>
      </c>
      <c r="L1526" t="s">
        <v>5121</v>
      </c>
    </row>
    <row r="1527" spans="1:12" x14ac:dyDescent="0.25">
      <c r="A1527" s="1" t="s">
        <v>2888</v>
      </c>
      <c r="B1527" t="s">
        <v>2888</v>
      </c>
      <c r="C1527" s="1" t="s">
        <v>2889</v>
      </c>
      <c r="D1527">
        <v>1</v>
      </c>
      <c r="E1527">
        <v>1</v>
      </c>
      <c r="F1527" t="s">
        <v>37</v>
      </c>
      <c r="G1527" s="1" t="s">
        <v>36</v>
      </c>
      <c r="H1527" t="s">
        <v>4035</v>
      </c>
      <c r="I1527">
        <v>1</v>
      </c>
      <c r="J1527" s="1" t="s">
        <v>37</v>
      </c>
      <c r="L1527" t="s">
        <v>5122</v>
      </c>
    </row>
    <row r="1528" spans="1:12" x14ac:dyDescent="0.25">
      <c r="A1528" s="1" t="s">
        <v>419</v>
      </c>
      <c r="B1528" t="s">
        <v>419</v>
      </c>
      <c r="C1528" s="1" t="s">
        <v>420</v>
      </c>
      <c r="D1528">
        <v>1</v>
      </c>
      <c r="E1528">
        <v>1</v>
      </c>
      <c r="F1528" t="s">
        <v>37</v>
      </c>
      <c r="G1528" s="1" t="s">
        <v>36</v>
      </c>
      <c r="H1528" t="s">
        <v>419</v>
      </c>
      <c r="I1528">
        <v>1</v>
      </c>
      <c r="J1528" s="1" t="s">
        <v>37</v>
      </c>
      <c r="L1528" t="s">
        <v>988</v>
      </c>
    </row>
    <row r="1529" spans="1:12" x14ac:dyDescent="0.25">
      <c r="A1529" s="1" t="s">
        <v>2890</v>
      </c>
      <c r="B1529" t="s">
        <v>2890</v>
      </c>
      <c r="C1529" s="1" t="s">
        <v>2891</v>
      </c>
      <c r="D1529">
        <v>1</v>
      </c>
      <c r="E1529">
        <v>1</v>
      </c>
      <c r="F1529" t="s">
        <v>37</v>
      </c>
      <c r="G1529" s="1" t="s">
        <v>36</v>
      </c>
      <c r="H1529" t="s">
        <v>2890</v>
      </c>
      <c r="I1529">
        <v>1</v>
      </c>
      <c r="J1529" s="1" t="s">
        <v>37</v>
      </c>
      <c r="L1529" t="s">
        <v>5123</v>
      </c>
    </row>
    <row r="1530" spans="1:12" x14ac:dyDescent="0.25">
      <c r="A1530" s="1" t="s">
        <v>2893</v>
      </c>
      <c r="B1530" t="s">
        <v>2890</v>
      </c>
      <c r="C1530" s="1" t="s">
        <v>2891</v>
      </c>
      <c r="D1530">
        <v>1</v>
      </c>
      <c r="E1530">
        <v>1</v>
      </c>
      <c r="F1530" t="s">
        <v>37</v>
      </c>
      <c r="G1530" s="1" t="s">
        <v>36</v>
      </c>
      <c r="H1530" t="s">
        <v>2893</v>
      </c>
      <c r="I1530">
        <v>1</v>
      </c>
      <c r="J1530" s="1" t="s">
        <v>37</v>
      </c>
      <c r="L1530" t="s">
        <v>5124</v>
      </c>
    </row>
    <row r="1531" spans="1:12" x14ac:dyDescent="0.25">
      <c r="A1531" s="1" t="s">
        <v>4035</v>
      </c>
      <c r="B1531" t="s">
        <v>4035</v>
      </c>
      <c r="C1531" s="1" t="s">
        <v>4036</v>
      </c>
      <c r="D1531">
        <v>1</v>
      </c>
      <c r="E1531">
        <v>1</v>
      </c>
      <c r="F1531" t="s">
        <v>37</v>
      </c>
      <c r="G1531" s="1" t="s">
        <v>36</v>
      </c>
      <c r="I1531">
        <v>1</v>
      </c>
      <c r="J1531" s="1" t="s">
        <v>37</v>
      </c>
      <c r="L1531" t="s">
        <v>5125</v>
      </c>
    </row>
    <row r="1532" spans="1:12" x14ac:dyDescent="0.25">
      <c r="A1532" s="1" t="s">
        <v>2895</v>
      </c>
      <c r="B1532" t="s">
        <v>2895</v>
      </c>
      <c r="C1532" s="1" t="s">
        <v>2896</v>
      </c>
      <c r="D1532">
        <v>1</v>
      </c>
      <c r="E1532">
        <v>1</v>
      </c>
      <c r="F1532" t="s">
        <v>37</v>
      </c>
      <c r="G1532" s="1" t="s">
        <v>36</v>
      </c>
      <c r="H1532" t="s">
        <v>2895</v>
      </c>
      <c r="I1532">
        <v>1</v>
      </c>
      <c r="J1532" s="1" t="s">
        <v>37</v>
      </c>
      <c r="L1532" t="s">
        <v>5126</v>
      </c>
    </row>
    <row r="1533" spans="1:12" x14ac:dyDescent="0.25">
      <c r="A1533" s="1" t="s">
        <v>4037</v>
      </c>
      <c r="B1533" t="s">
        <v>4037</v>
      </c>
      <c r="C1533" s="1" t="s">
        <v>4038</v>
      </c>
      <c r="D1533">
        <v>1</v>
      </c>
      <c r="E1533">
        <v>1</v>
      </c>
      <c r="F1533" t="s">
        <v>37</v>
      </c>
      <c r="G1533" s="1" t="s">
        <v>36</v>
      </c>
      <c r="H1533" t="s">
        <v>4037</v>
      </c>
      <c r="I1533">
        <v>1</v>
      </c>
      <c r="J1533" s="1" t="s">
        <v>37</v>
      </c>
      <c r="L1533" t="s">
        <v>5127</v>
      </c>
    </row>
    <row r="1534" spans="1:12" x14ac:dyDescent="0.25">
      <c r="A1534" s="1" t="s">
        <v>2898</v>
      </c>
      <c r="B1534" t="s">
        <v>2898</v>
      </c>
      <c r="C1534" s="1" t="s">
        <v>2899</v>
      </c>
      <c r="D1534">
        <v>1</v>
      </c>
      <c r="E1534">
        <v>1</v>
      </c>
      <c r="F1534" t="s">
        <v>37</v>
      </c>
      <c r="G1534" s="1" t="s">
        <v>36</v>
      </c>
      <c r="H1534" t="s">
        <v>2898</v>
      </c>
      <c r="I1534">
        <v>1</v>
      </c>
      <c r="J1534" s="1" t="s">
        <v>37</v>
      </c>
      <c r="L1534" t="s">
        <v>5128</v>
      </c>
    </row>
    <row r="1535" spans="1:12" x14ac:dyDescent="0.25">
      <c r="A1535" s="1" t="s">
        <v>2901</v>
      </c>
      <c r="B1535" t="s">
        <v>2901</v>
      </c>
      <c r="C1535" s="1" t="s">
        <v>2902</v>
      </c>
      <c r="D1535">
        <v>1</v>
      </c>
      <c r="E1535">
        <v>1</v>
      </c>
      <c r="F1535" t="s">
        <v>37</v>
      </c>
      <c r="G1535" s="1" t="s">
        <v>130</v>
      </c>
      <c r="H1535" t="s">
        <v>2901</v>
      </c>
      <c r="I1535">
        <v>1</v>
      </c>
      <c r="J1535" s="1" t="s">
        <v>37</v>
      </c>
      <c r="L1535" t="s">
        <v>5129</v>
      </c>
    </row>
    <row r="1536" spans="1:12" x14ac:dyDescent="0.25">
      <c r="A1536" s="1" t="s">
        <v>2904</v>
      </c>
      <c r="B1536" t="s">
        <v>2901</v>
      </c>
      <c r="C1536" s="1" t="s">
        <v>2905</v>
      </c>
      <c r="D1536">
        <v>1</v>
      </c>
      <c r="E1536">
        <v>1</v>
      </c>
      <c r="F1536" t="s">
        <v>37</v>
      </c>
      <c r="G1536" s="1" t="s">
        <v>130</v>
      </c>
      <c r="H1536" t="s">
        <v>2901</v>
      </c>
      <c r="I1536">
        <v>1</v>
      </c>
      <c r="J1536" s="1" t="s">
        <v>37</v>
      </c>
      <c r="L1536" t="s">
        <v>5130</v>
      </c>
    </row>
    <row r="1537" spans="1:12" x14ac:dyDescent="0.25">
      <c r="A1537" s="1" t="s">
        <v>2907</v>
      </c>
      <c r="B1537" t="s">
        <v>2907</v>
      </c>
      <c r="C1537" s="1" t="s">
        <v>2908</v>
      </c>
      <c r="D1537">
        <v>1</v>
      </c>
      <c r="E1537">
        <v>1</v>
      </c>
      <c r="F1537" t="s">
        <v>37</v>
      </c>
      <c r="G1537" s="1" t="s">
        <v>130</v>
      </c>
      <c r="H1537" t="s">
        <v>2907</v>
      </c>
      <c r="I1537">
        <v>1</v>
      </c>
      <c r="J1537" s="1" t="s">
        <v>37</v>
      </c>
      <c r="L1537" t="s">
        <v>5131</v>
      </c>
    </row>
    <row r="1538" spans="1:12" x14ac:dyDescent="0.25">
      <c r="A1538" s="1" t="s">
        <v>2910</v>
      </c>
      <c r="B1538" t="s">
        <v>2907</v>
      </c>
      <c r="C1538" s="1" t="s">
        <v>2908</v>
      </c>
      <c r="D1538">
        <v>1</v>
      </c>
      <c r="E1538">
        <v>1</v>
      </c>
      <c r="F1538" t="s">
        <v>37</v>
      </c>
      <c r="G1538" s="1" t="s">
        <v>130</v>
      </c>
      <c r="H1538" t="s">
        <v>2907</v>
      </c>
      <c r="I1538">
        <v>1</v>
      </c>
      <c r="J1538" s="1" t="s">
        <v>37</v>
      </c>
      <c r="L1538" t="s">
        <v>5132</v>
      </c>
    </row>
    <row r="1539" spans="1:12" x14ac:dyDescent="0.25">
      <c r="A1539" s="1" t="s">
        <v>5471</v>
      </c>
      <c r="B1539" t="s">
        <v>5471</v>
      </c>
      <c r="C1539" s="1" t="s">
        <v>5472</v>
      </c>
      <c r="D1539">
        <v>1</v>
      </c>
      <c r="E1539">
        <v>1</v>
      </c>
      <c r="F1539" t="s">
        <v>37</v>
      </c>
      <c r="G1539" s="1" t="s">
        <v>130</v>
      </c>
      <c r="H1539" t="s">
        <v>5471</v>
      </c>
      <c r="I1539">
        <v>1</v>
      </c>
      <c r="J1539" s="1" t="s">
        <v>37</v>
      </c>
      <c r="L1539" t="s">
        <v>5133</v>
      </c>
    </row>
    <row r="1540" spans="1:12" x14ac:dyDescent="0.25">
      <c r="A1540" s="1" t="s">
        <v>2911</v>
      </c>
      <c r="B1540" t="s">
        <v>2911</v>
      </c>
      <c r="C1540" s="1" t="s">
        <v>2912</v>
      </c>
      <c r="D1540">
        <v>1</v>
      </c>
      <c r="E1540">
        <v>1</v>
      </c>
      <c r="F1540" t="s">
        <v>37</v>
      </c>
      <c r="G1540" s="1" t="s">
        <v>130</v>
      </c>
      <c r="H1540" t="s">
        <v>2911</v>
      </c>
      <c r="I1540">
        <v>1</v>
      </c>
      <c r="J1540" s="1" t="s">
        <v>37</v>
      </c>
      <c r="L1540" t="s">
        <v>5134</v>
      </c>
    </row>
    <row r="1541" spans="1:12" x14ac:dyDescent="0.25">
      <c r="A1541" s="1" t="s">
        <v>5094</v>
      </c>
      <c r="B1541" t="s">
        <v>5095</v>
      </c>
      <c r="C1541" s="1" t="s">
        <v>5096</v>
      </c>
      <c r="D1541">
        <v>2</v>
      </c>
      <c r="E1541">
        <v>1</v>
      </c>
      <c r="F1541" t="s">
        <v>37</v>
      </c>
      <c r="G1541" s="1" t="s">
        <v>36</v>
      </c>
      <c r="H1541" t="s">
        <v>5095</v>
      </c>
      <c r="I1541">
        <v>2</v>
      </c>
      <c r="J1541" s="1" t="s">
        <v>37</v>
      </c>
      <c r="L1541" t="s">
        <v>5135</v>
      </c>
    </row>
    <row r="1542" spans="1:12" x14ac:dyDescent="0.25">
      <c r="A1542" s="1" t="s">
        <v>5098</v>
      </c>
      <c r="B1542" t="s">
        <v>5099</v>
      </c>
      <c r="C1542" s="1" t="s">
        <v>5100</v>
      </c>
      <c r="D1542">
        <v>2</v>
      </c>
      <c r="E1542">
        <v>1</v>
      </c>
      <c r="F1542" t="s">
        <v>37</v>
      </c>
      <c r="G1542" s="1" t="s">
        <v>36</v>
      </c>
      <c r="H1542" t="s">
        <v>5099</v>
      </c>
      <c r="I1542">
        <v>2</v>
      </c>
      <c r="J1542" s="1" t="s">
        <v>37</v>
      </c>
      <c r="L1542" t="s">
        <v>5136</v>
      </c>
    </row>
    <row r="1543" spans="1:12" x14ac:dyDescent="0.25">
      <c r="A1543" s="1" t="s">
        <v>2914</v>
      </c>
      <c r="B1543" t="s">
        <v>2915</v>
      </c>
      <c r="C1543" s="1" t="s">
        <v>2916</v>
      </c>
      <c r="D1543">
        <v>2</v>
      </c>
      <c r="E1543">
        <v>1</v>
      </c>
      <c r="F1543" t="s">
        <v>37</v>
      </c>
      <c r="G1543" s="1" t="s">
        <v>36</v>
      </c>
      <c r="H1543" t="s">
        <v>2915</v>
      </c>
      <c r="I1543">
        <v>2</v>
      </c>
      <c r="J1543" s="1" t="s">
        <v>37</v>
      </c>
      <c r="L1543" t="s">
        <v>5137</v>
      </c>
    </row>
    <row r="1544" spans="1:12" x14ac:dyDescent="0.25">
      <c r="A1544" s="1" t="s">
        <v>2918</v>
      </c>
      <c r="B1544" t="s">
        <v>2919</v>
      </c>
      <c r="C1544" s="1" t="s">
        <v>4039</v>
      </c>
      <c r="D1544">
        <v>1</v>
      </c>
      <c r="E1544">
        <v>1</v>
      </c>
      <c r="F1544" t="s">
        <v>37</v>
      </c>
      <c r="G1544" s="1" t="s">
        <v>130</v>
      </c>
      <c r="H1544" t="s">
        <v>2919</v>
      </c>
      <c r="I1544">
        <v>1</v>
      </c>
      <c r="J1544" s="1" t="s">
        <v>37</v>
      </c>
      <c r="L1544" t="s">
        <v>5138</v>
      </c>
    </row>
    <row r="1545" spans="1:12" x14ac:dyDescent="0.25">
      <c r="A1545" s="1" t="s">
        <v>2921</v>
      </c>
      <c r="B1545" t="s">
        <v>2922</v>
      </c>
      <c r="C1545" s="1" t="s">
        <v>2923</v>
      </c>
      <c r="D1545">
        <v>2</v>
      </c>
      <c r="E1545">
        <v>1</v>
      </c>
      <c r="F1545" t="s">
        <v>37</v>
      </c>
      <c r="G1545" s="1" t="s">
        <v>36</v>
      </c>
      <c r="H1545" t="s">
        <v>2922</v>
      </c>
      <c r="I1545">
        <v>2</v>
      </c>
      <c r="J1545" s="1" t="s">
        <v>37</v>
      </c>
      <c r="L1545" t="s">
        <v>5139</v>
      </c>
    </row>
    <row r="1546" spans="1:12" x14ac:dyDescent="0.25">
      <c r="A1546" s="1" t="s">
        <v>2925</v>
      </c>
      <c r="B1546" t="s">
        <v>2925</v>
      </c>
      <c r="C1546" s="1" t="s">
        <v>2926</v>
      </c>
      <c r="D1546">
        <v>2</v>
      </c>
      <c r="E1546">
        <v>1</v>
      </c>
      <c r="F1546" t="s">
        <v>37</v>
      </c>
      <c r="G1546" s="1" t="s">
        <v>36</v>
      </c>
      <c r="I1546">
        <v>2</v>
      </c>
      <c r="J1546" s="1" t="s">
        <v>37</v>
      </c>
      <c r="L1546" t="s">
        <v>5140</v>
      </c>
    </row>
    <row r="1547" spans="1:12" x14ac:dyDescent="0.25">
      <c r="A1547" s="1" t="s">
        <v>2928</v>
      </c>
      <c r="B1547" t="s">
        <v>2929</v>
      </c>
      <c r="C1547" s="1" t="s">
        <v>2930</v>
      </c>
      <c r="D1547">
        <v>2</v>
      </c>
      <c r="E1547">
        <v>1</v>
      </c>
      <c r="F1547" t="s">
        <v>37</v>
      </c>
      <c r="G1547" s="1" t="s">
        <v>130</v>
      </c>
      <c r="H1547" t="s">
        <v>2929</v>
      </c>
      <c r="I1547">
        <v>2</v>
      </c>
      <c r="J1547" s="1" t="s">
        <v>37</v>
      </c>
      <c r="L1547" t="s">
        <v>5141</v>
      </c>
    </row>
    <row r="1548" spans="1:12" x14ac:dyDescent="0.25">
      <c r="A1548" s="1" t="s">
        <v>2932</v>
      </c>
      <c r="B1548" t="s">
        <v>2932</v>
      </c>
      <c r="C1548" s="1" t="s">
        <v>2933</v>
      </c>
      <c r="D1548">
        <v>2</v>
      </c>
      <c r="E1548">
        <v>1</v>
      </c>
      <c r="F1548" t="s">
        <v>37</v>
      </c>
      <c r="G1548" s="1" t="s">
        <v>36</v>
      </c>
      <c r="H1548" t="s">
        <v>2932</v>
      </c>
      <c r="I1548">
        <v>2</v>
      </c>
      <c r="J1548" s="1" t="s">
        <v>37</v>
      </c>
      <c r="L1548" t="s">
        <v>5142</v>
      </c>
    </row>
    <row r="1549" spans="1:12" x14ac:dyDescent="0.25">
      <c r="A1549" s="1" t="s">
        <v>4040</v>
      </c>
      <c r="B1549" t="s">
        <v>4040</v>
      </c>
      <c r="C1549" s="1" t="s">
        <v>4041</v>
      </c>
      <c r="D1549">
        <v>2</v>
      </c>
      <c r="E1549">
        <v>1</v>
      </c>
      <c r="F1549" t="s">
        <v>37</v>
      </c>
      <c r="G1549" s="1" t="s">
        <v>36</v>
      </c>
      <c r="H1549" t="s">
        <v>4040</v>
      </c>
      <c r="I1549">
        <v>2</v>
      </c>
      <c r="J1549" s="1" t="s">
        <v>37</v>
      </c>
      <c r="L1549" t="s">
        <v>5143</v>
      </c>
    </row>
    <row r="1550" spans="1:12" x14ac:dyDescent="0.25">
      <c r="A1550" s="1" t="s">
        <v>2935</v>
      </c>
      <c r="B1550" t="s">
        <v>2935</v>
      </c>
      <c r="C1550" s="1" t="s">
        <v>2936</v>
      </c>
      <c r="D1550">
        <v>1</v>
      </c>
      <c r="E1550">
        <v>1</v>
      </c>
      <c r="F1550" t="s">
        <v>37</v>
      </c>
      <c r="G1550" s="1" t="s">
        <v>36</v>
      </c>
      <c r="H1550" t="s">
        <v>2935</v>
      </c>
      <c r="I1550">
        <v>1</v>
      </c>
      <c r="J1550" s="1" t="s">
        <v>37</v>
      </c>
      <c r="L1550" t="s">
        <v>5144</v>
      </c>
    </row>
    <row r="1551" spans="1:12" x14ac:dyDescent="0.25">
      <c r="A1551" s="1" t="s">
        <v>2938</v>
      </c>
      <c r="B1551" t="s">
        <v>2938</v>
      </c>
      <c r="C1551" s="1" t="s">
        <v>2939</v>
      </c>
      <c r="D1551">
        <v>1</v>
      </c>
      <c r="E1551">
        <v>1</v>
      </c>
      <c r="F1551" t="s">
        <v>37</v>
      </c>
      <c r="G1551" s="1" t="s">
        <v>130</v>
      </c>
      <c r="H1551" t="s">
        <v>2938</v>
      </c>
      <c r="I1551">
        <v>1</v>
      </c>
      <c r="J1551" s="1" t="s">
        <v>37</v>
      </c>
      <c r="L1551" t="s">
        <v>5145</v>
      </c>
    </row>
    <row r="1552" spans="1:12" x14ac:dyDescent="0.25">
      <c r="A1552" s="1" t="s">
        <v>2941</v>
      </c>
      <c r="B1552" t="s">
        <v>2941</v>
      </c>
      <c r="C1552" s="1" t="s">
        <v>2942</v>
      </c>
      <c r="D1552">
        <v>1</v>
      </c>
      <c r="E1552">
        <v>1</v>
      </c>
      <c r="F1552" t="s">
        <v>37</v>
      </c>
      <c r="G1552" s="1" t="s">
        <v>130</v>
      </c>
      <c r="H1552" t="s">
        <v>2941</v>
      </c>
      <c r="I1552">
        <v>1</v>
      </c>
      <c r="J1552" s="1" t="s">
        <v>37</v>
      </c>
      <c r="L1552" t="s">
        <v>5146</v>
      </c>
    </row>
    <row r="1553" spans="1:12" x14ac:dyDescent="0.25">
      <c r="A1553" s="1" t="s">
        <v>2944</v>
      </c>
      <c r="B1553" t="s">
        <v>2944</v>
      </c>
      <c r="C1553" s="1" t="s">
        <v>2945</v>
      </c>
      <c r="D1553">
        <v>1</v>
      </c>
      <c r="E1553">
        <v>1</v>
      </c>
      <c r="F1553" t="s">
        <v>37</v>
      </c>
      <c r="G1553" s="1" t="s">
        <v>130</v>
      </c>
      <c r="H1553" t="s">
        <v>2944</v>
      </c>
      <c r="I1553">
        <v>1</v>
      </c>
      <c r="J1553" s="1" t="s">
        <v>37</v>
      </c>
      <c r="L1553" t="s">
        <v>5147</v>
      </c>
    </row>
    <row r="1554" spans="1:12" x14ac:dyDescent="0.25">
      <c r="A1554" s="1" t="s">
        <v>2947</v>
      </c>
      <c r="B1554" t="s">
        <v>2947</v>
      </c>
      <c r="C1554" s="1" t="s">
        <v>2948</v>
      </c>
      <c r="D1554">
        <v>1</v>
      </c>
      <c r="E1554">
        <v>1</v>
      </c>
      <c r="F1554" t="s">
        <v>37</v>
      </c>
      <c r="G1554" s="1" t="s">
        <v>130</v>
      </c>
      <c r="H1554" t="s">
        <v>2947</v>
      </c>
      <c r="I1554">
        <v>1</v>
      </c>
      <c r="J1554" s="1" t="s">
        <v>37</v>
      </c>
      <c r="L1554" t="s">
        <v>5148</v>
      </c>
    </row>
    <row r="1555" spans="1:12" x14ac:dyDescent="0.25">
      <c r="A1555" s="1" t="s">
        <v>2950</v>
      </c>
      <c r="B1555" t="s">
        <v>2950</v>
      </c>
      <c r="C1555" s="1" t="s">
        <v>2951</v>
      </c>
      <c r="D1555">
        <v>1</v>
      </c>
      <c r="E1555">
        <v>1</v>
      </c>
      <c r="F1555" t="s">
        <v>37</v>
      </c>
      <c r="G1555" s="1" t="s">
        <v>130</v>
      </c>
      <c r="H1555" t="s">
        <v>2950</v>
      </c>
      <c r="I1555">
        <v>1</v>
      </c>
      <c r="J1555" s="1" t="s">
        <v>37</v>
      </c>
      <c r="L1555" t="s">
        <v>5149</v>
      </c>
    </row>
    <row r="1556" spans="1:12" x14ac:dyDescent="0.25">
      <c r="A1556" s="1" t="s">
        <v>2953</v>
      </c>
      <c r="B1556" t="s">
        <v>2953</v>
      </c>
      <c r="C1556" s="1" t="s">
        <v>2954</v>
      </c>
      <c r="D1556">
        <v>1</v>
      </c>
      <c r="E1556">
        <v>1</v>
      </c>
      <c r="F1556" t="s">
        <v>37</v>
      </c>
      <c r="G1556" s="1" t="s">
        <v>130</v>
      </c>
      <c r="H1556" t="s">
        <v>2953</v>
      </c>
      <c r="I1556">
        <v>1</v>
      </c>
      <c r="J1556" s="1" t="s">
        <v>37</v>
      </c>
      <c r="K1556" t="s">
        <v>91</v>
      </c>
      <c r="L1556" t="s">
        <v>5150</v>
      </c>
    </row>
    <row r="1557" spans="1:12" x14ac:dyDescent="0.25">
      <c r="A1557" s="1" t="s">
        <v>2956</v>
      </c>
      <c r="B1557" t="s">
        <v>2956</v>
      </c>
      <c r="C1557" s="1" t="s">
        <v>2957</v>
      </c>
      <c r="D1557">
        <v>1</v>
      </c>
      <c r="E1557">
        <v>1</v>
      </c>
      <c r="F1557" t="s">
        <v>37</v>
      </c>
      <c r="G1557" s="1" t="s">
        <v>130</v>
      </c>
      <c r="H1557" t="s">
        <v>2956</v>
      </c>
      <c r="I1557">
        <v>1</v>
      </c>
      <c r="J1557" s="1" t="s">
        <v>37</v>
      </c>
      <c r="L1557" t="s">
        <v>5151</v>
      </c>
    </row>
    <row r="1558" spans="1:12" x14ac:dyDescent="0.25">
      <c r="A1558" s="1" t="s">
        <v>2959</v>
      </c>
      <c r="B1558" t="s">
        <v>2959</v>
      </c>
      <c r="C1558" s="1" t="s">
        <v>2960</v>
      </c>
      <c r="D1558">
        <v>1</v>
      </c>
      <c r="E1558">
        <v>1</v>
      </c>
      <c r="F1558" t="s">
        <v>37</v>
      </c>
      <c r="G1558" s="1" t="s">
        <v>130</v>
      </c>
      <c r="H1558" t="s">
        <v>2959</v>
      </c>
      <c r="I1558">
        <v>1</v>
      </c>
      <c r="J1558" s="1" t="s">
        <v>37</v>
      </c>
      <c r="K1558" t="s">
        <v>2961</v>
      </c>
      <c r="L1558" t="s">
        <v>5155</v>
      </c>
    </row>
    <row r="1559" spans="1:12" x14ac:dyDescent="0.25">
      <c r="A1559" s="1" t="s">
        <v>4042</v>
      </c>
      <c r="B1559" t="s">
        <v>4042</v>
      </c>
      <c r="C1559" s="1" t="s">
        <v>4043</v>
      </c>
      <c r="D1559">
        <v>1</v>
      </c>
      <c r="E1559">
        <v>1</v>
      </c>
      <c r="F1559" t="s">
        <v>37</v>
      </c>
      <c r="G1559" s="1" t="s">
        <v>36</v>
      </c>
      <c r="I1559">
        <v>1</v>
      </c>
      <c r="J1559" s="1" t="s">
        <v>37</v>
      </c>
      <c r="L1559" t="s">
        <v>5158</v>
      </c>
    </row>
    <row r="1560" spans="1:12" x14ac:dyDescent="0.25">
      <c r="A1560" s="1" t="s">
        <v>2963</v>
      </c>
      <c r="B1560" t="s">
        <v>2963</v>
      </c>
      <c r="C1560" s="1" t="s">
        <v>2964</v>
      </c>
      <c r="D1560">
        <v>1</v>
      </c>
      <c r="E1560">
        <v>1</v>
      </c>
      <c r="F1560" t="s">
        <v>37</v>
      </c>
      <c r="G1560" s="1" t="s">
        <v>130</v>
      </c>
      <c r="H1560" t="s">
        <v>2963</v>
      </c>
      <c r="I1560">
        <v>1</v>
      </c>
      <c r="J1560" s="1" t="s">
        <v>37</v>
      </c>
      <c r="K1560" t="s">
        <v>2961</v>
      </c>
      <c r="L1560" t="s">
        <v>5161</v>
      </c>
    </row>
    <row r="1561" spans="1:12" x14ac:dyDescent="0.25">
      <c r="A1561" s="1" t="s">
        <v>2966</v>
      </c>
      <c r="B1561" t="s">
        <v>2966</v>
      </c>
      <c r="C1561" s="1" t="s">
        <v>2967</v>
      </c>
      <c r="D1561">
        <v>1</v>
      </c>
      <c r="E1561">
        <v>1</v>
      </c>
      <c r="F1561" t="s">
        <v>37</v>
      </c>
      <c r="G1561" s="1" t="s">
        <v>130</v>
      </c>
      <c r="H1561" t="s">
        <v>2966</v>
      </c>
      <c r="I1561">
        <v>1</v>
      </c>
      <c r="J1561" s="1" t="s">
        <v>37</v>
      </c>
      <c r="L1561" t="s">
        <v>5165</v>
      </c>
    </row>
    <row r="1562" spans="1:12" x14ac:dyDescent="0.25">
      <c r="A1562" s="1" t="s">
        <v>3548</v>
      </c>
      <c r="B1562" t="s">
        <v>2966</v>
      </c>
      <c r="C1562" s="1" t="s">
        <v>3549</v>
      </c>
      <c r="D1562">
        <v>1</v>
      </c>
      <c r="E1562">
        <v>1</v>
      </c>
      <c r="F1562" t="s">
        <v>37</v>
      </c>
      <c r="G1562" s="1" t="s">
        <v>36</v>
      </c>
      <c r="H1562" t="s">
        <v>2966</v>
      </c>
      <c r="I1562">
        <v>1</v>
      </c>
      <c r="J1562" s="1" t="s">
        <v>37</v>
      </c>
      <c r="L1562" t="s">
        <v>5166</v>
      </c>
    </row>
    <row r="1563" spans="1:12" x14ac:dyDescent="0.25">
      <c r="A1563" s="1" t="s">
        <v>2969</v>
      </c>
      <c r="B1563" t="s">
        <v>2969</v>
      </c>
      <c r="C1563" s="1" t="s">
        <v>2970</v>
      </c>
      <c r="D1563">
        <v>1</v>
      </c>
      <c r="E1563">
        <v>1</v>
      </c>
      <c r="F1563" t="s">
        <v>37</v>
      </c>
      <c r="G1563" s="1" t="s">
        <v>130</v>
      </c>
      <c r="H1563" t="s">
        <v>2969</v>
      </c>
      <c r="I1563">
        <v>1</v>
      </c>
      <c r="J1563" s="1" t="s">
        <v>37</v>
      </c>
      <c r="L1563" t="s">
        <v>5167</v>
      </c>
    </row>
    <row r="1564" spans="1:12" x14ac:dyDescent="0.25">
      <c r="A1564" s="1" t="s">
        <v>2972</v>
      </c>
      <c r="B1564" t="s">
        <v>2972</v>
      </c>
      <c r="C1564" s="1" t="s">
        <v>2973</v>
      </c>
      <c r="D1564">
        <v>1</v>
      </c>
      <c r="E1564">
        <v>1</v>
      </c>
      <c r="F1564" t="s">
        <v>37</v>
      </c>
      <c r="G1564" s="1" t="s">
        <v>130</v>
      </c>
      <c r="H1564" t="s">
        <v>2972</v>
      </c>
      <c r="I1564">
        <v>1</v>
      </c>
      <c r="J1564" s="1" t="s">
        <v>37</v>
      </c>
      <c r="L1564" t="s">
        <v>5168</v>
      </c>
    </row>
    <row r="1565" spans="1:12" x14ac:dyDescent="0.25">
      <c r="A1565" s="1" t="s">
        <v>2975</v>
      </c>
      <c r="B1565" t="s">
        <v>2975</v>
      </c>
      <c r="C1565" s="1" t="s">
        <v>2976</v>
      </c>
      <c r="D1565">
        <v>1</v>
      </c>
      <c r="E1565">
        <v>1</v>
      </c>
      <c r="F1565" t="s">
        <v>37</v>
      </c>
      <c r="G1565" s="1" t="s">
        <v>130</v>
      </c>
      <c r="H1565" t="s">
        <v>2975</v>
      </c>
      <c r="I1565">
        <v>1</v>
      </c>
      <c r="J1565" s="1" t="s">
        <v>37</v>
      </c>
      <c r="L1565" t="s">
        <v>5169</v>
      </c>
    </row>
    <row r="1566" spans="1:12" x14ac:dyDescent="0.25">
      <c r="A1566" s="1" t="s">
        <v>2978</v>
      </c>
      <c r="B1566" t="s">
        <v>2978</v>
      </c>
      <c r="C1566" s="1" t="s">
        <v>2979</v>
      </c>
      <c r="D1566">
        <v>1</v>
      </c>
      <c r="E1566">
        <v>1</v>
      </c>
      <c r="F1566" t="s">
        <v>37</v>
      </c>
      <c r="G1566" s="1" t="s">
        <v>130</v>
      </c>
      <c r="H1566" t="s">
        <v>2978</v>
      </c>
      <c r="I1566">
        <v>1</v>
      </c>
      <c r="J1566" s="1" t="s">
        <v>37</v>
      </c>
      <c r="L1566" t="s">
        <v>5170</v>
      </c>
    </row>
    <row r="1567" spans="1:12" x14ac:dyDescent="0.25">
      <c r="A1567" s="1" t="s">
        <v>2981</v>
      </c>
      <c r="B1567" t="s">
        <v>2981</v>
      </c>
      <c r="C1567" s="1" t="s">
        <v>2982</v>
      </c>
      <c r="D1567">
        <v>1</v>
      </c>
      <c r="E1567">
        <v>1</v>
      </c>
      <c r="F1567" t="s">
        <v>37</v>
      </c>
      <c r="G1567" s="1" t="s">
        <v>130</v>
      </c>
      <c r="H1567" t="s">
        <v>2981</v>
      </c>
      <c r="I1567">
        <v>1</v>
      </c>
      <c r="J1567" s="1" t="s">
        <v>37</v>
      </c>
      <c r="L1567" t="s">
        <v>5171</v>
      </c>
    </row>
    <row r="1568" spans="1:12" x14ac:dyDescent="0.25">
      <c r="A1568" s="1" t="s">
        <v>2984</v>
      </c>
      <c r="B1568" t="s">
        <v>2984</v>
      </c>
      <c r="C1568" s="1" t="s">
        <v>2985</v>
      </c>
      <c r="D1568">
        <v>1</v>
      </c>
      <c r="E1568">
        <v>1</v>
      </c>
      <c r="F1568" t="s">
        <v>37</v>
      </c>
      <c r="G1568" s="1" t="s">
        <v>36</v>
      </c>
      <c r="H1568" t="s">
        <v>2984</v>
      </c>
      <c r="I1568">
        <v>1</v>
      </c>
      <c r="J1568" s="1" t="s">
        <v>37</v>
      </c>
      <c r="L1568" t="s">
        <v>5172</v>
      </c>
    </row>
    <row r="1569" spans="1:12" x14ac:dyDescent="0.25">
      <c r="A1569" s="1" t="s">
        <v>2987</v>
      </c>
      <c r="B1569" t="s">
        <v>2987</v>
      </c>
      <c r="C1569" s="1" t="s">
        <v>2988</v>
      </c>
      <c r="D1569">
        <v>1</v>
      </c>
      <c r="E1569">
        <v>1</v>
      </c>
      <c r="F1569" t="s">
        <v>37</v>
      </c>
      <c r="G1569" s="1" t="s">
        <v>130</v>
      </c>
      <c r="H1569" t="s">
        <v>2987</v>
      </c>
      <c r="I1569">
        <v>1</v>
      </c>
      <c r="J1569" s="1" t="s">
        <v>37</v>
      </c>
      <c r="L1569" t="s">
        <v>5173</v>
      </c>
    </row>
    <row r="1570" spans="1:12" x14ac:dyDescent="0.25">
      <c r="A1570" s="1" t="s">
        <v>2989</v>
      </c>
      <c r="B1570" t="s">
        <v>2989</v>
      </c>
      <c r="C1570" s="1" t="s">
        <v>2990</v>
      </c>
      <c r="D1570">
        <v>1</v>
      </c>
      <c r="E1570">
        <v>1</v>
      </c>
      <c r="F1570" t="s">
        <v>37</v>
      </c>
      <c r="G1570" s="1" t="s">
        <v>130</v>
      </c>
      <c r="H1570" t="s">
        <v>2989</v>
      </c>
      <c r="I1570">
        <v>1</v>
      </c>
      <c r="J1570" s="1" t="s">
        <v>87</v>
      </c>
      <c r="L1570" t="s">
        <v>5174</v>
      </c>
    </row>
    <row r="1571" spans="1:12" x14ac:dyDescent="0.25">
      <c r="A1571" s="1" t="s">
        <v>2992</v>
      </c>
      <c r="B1571" t="s">
        <v>2992</v>
      </c>
      <c r="C1571" s="1" t="s">
        <v>2993</v>
      </c>
      <c r="D1571">
        <v>1</v>
      </c>
      <c r="E1571">
        <v>1</v>
      </c>
      <c r="F1571" t="s">
        <v>37</v>
      </c>
      <c r="G1571" s="1" t="s">
        <v>130</v>
      </c>
      <c r="H1571" t="s">
        <v>2992</v>
      </c>
      <c r="I1571">
        <v>1</v>
      </c>
      <c r="J1571" s="1" t="s">
        <v>37</v>
      </c>
      <c r="L1571" t="s">
        <v>5175</v>
      </c>
    </row>
    <row r="1572" spans="1:12" x14ac:dyDescent="0.25">
      <c r="A1572" s="1" t="s">
        <v>2995</v>
      </c>
      <c r="B1572" t="s">
        <v>2992</v>
      </c>
      <c r="C1572" s="1" t="s">
        <v>2996</v>
      </c>
      <c r="D1572">
        <v>1</v>
      </c>
      <c r="E1572">
        <v>1</v>
      </c>
      <c r="F1572" t="s">
        <v>37</v>
      </c>
      <c r="G1572" s="1" t="s">
        <v>130</v>
      </c>
      <c r="H1572" t="s">
        <v>2992</v>
      </c>
      <c r="I1572">
        <v>1</v>
      </c>
      <c r="J1572" s="1" t="s">
        <v>37</v>
      </c>
      <c r="L1572" t="s">
        <v>5176</v>
      </c>
    </row>
    <row r="1573" spans="1:12" x14ac:dyDescent="0.25">
      <c r="A1573" s="1" t="s">
        <v>2997</v>
      </c>
      <c r="B1573" t="s">
        <v>2997</v>
      </c>
      <c r="C1573" s="1" t="s">
        <v>2998</v>
      </c>
      <c r="D1573">
        <v>1</v>
      </c>
      <c r="E1573">
        <v>1</v>
      </c>
      <c r="F1573" t="s">
        <v>37</v>
      </c>
      <c r="G1573" s="1" t="s">
        <v>130</v>
      </c>
      <c r="H1573" t="s">
        <v>2997</v>
      </c>
      <c r="I1573">
        <v>1</v>
      </c>
      <c r="J1573" s="1" t="s">
        <v>37</v>
      </c>
      <c r="L1573" t="s">
        <v>5177</v>
      </c>
    </row>
    <row r="1574" spans="1:12" x14ac:dyDescent="0.25">
      <c r="A1574" s="1" t="s">
        <v>3000</v>
      </c>
      <c r="B1574" t="s">
        <v>3000</v>
      </c>
      <c r="C1574" s="1" t="s">
        <v>3001</v>
      </c>
      <c r="D1574">
        <v>1</v>
      </c>
      <c r="E1574">
        <v>1</v>
      </c>
      <c r="F1574" t="s">
        <v>37</v>
      </c>
      <c r="G1574" s="1" t="s">
        <v>130</v>
      </c>
      <c r="H1574" t="s">
        <v>3000</v>
      </c>
      <c r="I1574">
        <v>1</v>
      </c>
      <c r="J1574" s="1" t="s">
        <v>37</v>
      </c>
      <c r="L1574" t="s">
        <v>5180</v>
      </c>
    </row>
    <row r="1575" spans="1:12" x14ac:dyDescent="0.25">
      <c r="A1575" s="1" t="s">
        <v>3003</v>
      </c>
      <c r="B1575" t="s">
        <v>3000</v>
      </c>
      <c r="C1575" s="1" t="s">
        <v>3001</v>
      </c>
      <c r="D1575">
        <v>1</v>
      </c>
      <c r="E1575">
        <v>1</v>
      </c>
      <c r="F1575" t="s">
        <v>37</v>
      </c>
      <c r="G1575" s="1" t="s">
        <v>130</v>
      </c>
      <c r="H1575" t="s">
        <v>3000</v>
      </c>
      <c r="I1575">
        <v>1</v>
      </c>
      <c r="J1575" s="1" t="s">
        <v>37</v>
      </c>
      <c r="L1575" t="s">
        <v>5183</v>
      </c>
    </row>
    <row r="1576" spans="1:12" x14ac:dyDescent="0.25">
      <c r="A1576" s="1" t="s">
        <v>3005</v>
      </c>
      <c r="B1576" t="s">
        <v>3005</v>
      </c>
      <c r="C1576" s="1" t="s">
        <v>3006</v>
      </c>
      <c r="D1576">
        <v>1</v>
      </c>
      <c r="E1576">
        <v>1</v>
      </c>
      <c r="F1576" t="s">
        <v>37</v>
      </c>
      <c r="G1576" s="1" t="s">
        <v>130</v>
      </c>
      <c r="H1576" t="s">
        <v>3005</v>
      </c>
      <c r="I1576">
        <v>1</v>
      </c>
      <c r="J1576" s="1" t="s">
        <v>37</v>
      </c>
      <c r="K1576" t="s">
        <v>2961</v>
      </c>
      <c r="L1576" t="s">
        <v>5184</v>
      </c>
    </row>
    <row r="1577" spans="1:12" x14ac:dyDescent="0.25">
      <c r="A1577" s="1" t="s">
        <v>4045</v>
      </c>
      <c r="B1577" t="s">
        <v>4045</v>
      </c>
      <c r="C1577" s="1" t="s">
        <v>4046</v>
      </c>
      <c r="D1577">
        <v>1</v>
      </c>
      <c r="E1577">
        <v>1</v>
      </c>
      <c r="F1577" t="s">
        <v>37</v>
      </c>
      <c r="G1577" s="1" t="s">
        <v>36</v>
      </c>
      <c r="I1577">
        <v>1</v>
      </c>
      <c r="J1577" s="1" t="s">
        <v>37</v>
      </c>
      <c r="L1577" t="s">
        <v>5185</v>
      </c>
    </row>
    <row r="1578" spans="1:12" x14ac:dyDescent="0.25">
      <c r="A1578" s="1" t="s">
        <v>3007</v>
      </c>
      <c r="B1578" t="s">
        <v>3007</v>
      </c>
      <c r="C1578" s="1" t="s">
        <v>3008</v>
      </c>
      <c r="D1578">
        <v>1</v>
      </c>
      <c r="E1578">
        <v>1</v>
      </c>
      <c r="F1578" t="s">
        <v>37</v>
      </c>
      <c r="G1578" s="1" t="s">
        <v>130</v>
      </c>
      <c r="I1578">
        <v>1</v>
      </c>
      <c r="J1578" s="1" t="s">
        <v>37</v>
      </c>
      <c r="L1578" t="s">
        <v>5186</v>
      </c>
    </row>
    <row r="1579" spans="1:12" x14ac:dyDescent="0.25">
      <c r="A1579" s="1" t="s">
        <v>3010</v>
      </c>
      <c r="B1579" t="s">
        <v>3010</v>
      </c>
      <c r="C1579" s="1" t="s">
        <v>3011</v>
      </c>
      <c r="D1579">
        <v>1</v>
      </c>
      <c r="E1579">
        <v>1</v>
      </c>
      <c r="F1579" t="s">
        <v>37</v>
      </c>
      <c r="G1579" s="1" t="s">
        <v>130</v>
      </c>
      <c r="H1579" t="s">
        <v>3010</v>
      </c>
      <c r="I1579">
        <v>1</v>
      </c>
      <c r="J1579" s="1" t="s">
        <v>37</v>
      </c>
      <c r="L1579" t="s">
        <v>5187</v>
      </c>
    </row>
    <row r="1580" spans="1:12" x14ac:dyDescent="0.25">
      <c r="A1580" s="1" t="s">
        <v>3012</v>
      </c>
      <c r="B1580" t="s">
        <v>3012</v>
      </c>
      <c r="C1580" s="1" t="s">
        <v>3013</v>
      </c>
      <c r="D1580">
        <v>1</v>
      </c>
      <c r="E1580">
        <v>1</v>
      </c>
      <c r="F1580" t="s">
        <v>37</v>
      </c>
      <c r="G1580" s="1" t="s">
        <v>36</v>
      </c>
      <c r="H1580" t="s">
        <v>3012</v>
      </c>
      <c r="I1580">
        <v>1</v>
      </c>
      <c r="J1580" s="1" t="s">
        <v>37</v>
      </c>
      <c r="L1580" t="s">
        <v>5188</v>
      </c>
    </row>
    <row r="1581" spans="1:12" x14ac:dyDescent="0.25">
      <c r="A1581" s="1" t="s">
        <v>3014</v>
      </c>
      <c r="B1581" t="s">
        <v>3014</v>
      </c>
      <c r="C1581" s="1" t="s">
        <v>3015</v>
      </c>
      <c r="D1581">
        <v>1</v>
      </c>
      <c r="E1581">
        <v>1</v>
      </c>
      <c r="F1581" t="s">
        <v>37</v>
      </c>
      <c r="G1581" s="1" t="s">
        <v>130</v>
      </c>
      <c r="H1581" t="s">
        <v>3014</v>
      </c>
      <c r="I1581">
        <v>1</v>
      </c>
      <c r="J1581" s="1" t="s">
        <v>37</v>
      </c>
      <c r="L1581" t="s">
        <v>5189</v>
      </c>
    </row>
    <row r="1582" spans="1:12" x14ac:dyDescent="0.25">
      <c r="A1582" s="1" t="s">
        <v>3017</v>
      </c>
      <c r="B1582" t="s">
        <v>3017</v>
      </c>
      <c r="C1582" s="1" t="s">
        <v>3018</v>
      </c>
      <c r="D1582">
        <v>1</v>
      </c>
      <c r="E1582">
        <v>1</v>
      </c>
      <c r="F1582" t="s">
        <v>37</v>
      </c>
      <c r="G1582" s="1" t="s">
        <v>36</v>
      </c>
      <c r="I1582">
        <v>1</v>
      </c>
      <c r="J1582" s="1" t="s">
        <v>37</v>
      </c>
      <c r="L1582" t="s">
        <v>5190</v>
      </c>
    </row>
    <row r="1583" spans="1:12" x14ac:dyDescent="0.25">
      <c r="A1583" s="1" t="s">
        <v>4047</v>
      </c>
      <c r="B1583" t="s">
        <v>4047</v>
      </c>
      <c r="C1583" s="1" t="s">
        <v>4048</v>
      </c>
      <c r="D1583">
        <v>1</v>
      </c>
      <c r="E1583">
        <v>1</v>
      </c>
      <c r="F1583" t="s">
        <v>37</v>
      </c>
      <c r="G1583" s="1" t="s">
        <v>82</v>
      </c>
      <c r="H1583">
        <v>548590</v>
      </c>
      <c r="I1583">
        <v>1</v>
      </c>
      <c r="J1583" s="1" t="s">
        <v>37</v>
      </c>
      <c r="L1583" t="s">
        <v>5191</v>
      </c>
    </row>
    <row r="1584" spans="1:12" x14ac:dyDescent="0.25">
      <c r="A1584" s="1" t="s">
        <v>3020</v>
      </c>
      <c r="B1584" t="s">
        <v>3020</v>
      </c>
      <c r="C1584" s="1" t="s">
        <v>3021</v>
      </c>
      <c r="D1584">
        <v>1</v>
      </c>
      <c r="E1584">
        <v>1</v>
      </c>
      <c r="F1584" t="s">
        <v>37</v>
      </c>
      <c r="G1584" s="1" t="s">
        <v>1520</v>
      </c>
      <c r="I1584">
        <v>1</v>
      </c>
      <c r="J1584" s="1" t="s">
        <v>37</v>
      </c>
      <c r="L1584" t="s">
        <v>5192</v>
      </c>
    </row>
    <row r="1585" spans="1:12" x14ac:dyDescent="0.25">
      <c r="A1585" s="1" t="s">
        <v>3023</v>
      </c>
      <c r="B1585" t="s">
        <v>3023</v>
      </c>
      <c r="C1585" s="1" t="s">
        <v>3024</v>
      </c>
      <c r="D1585">
        <v>1</v>
      </c>
      <c r="E1585">
        <v>1</v>
      </c>
      <c r="F1585" t="s">
        <v>37</v>
      </c>
      <c r="G1585" s="1" t="s">
        <v>1520</v>
      </c>
      <c r="I1585">
        <v>1</v>
      </c>
      <c r="J1585" s="1" t="s">
        <v>37</v>
      </c>
      <c r="L1585" t="s">
        <v>5193</v>
      </c>
    </row>
    <row r="1586" spans="1:12" x14ac:dyDescent="0.25">
      <c r="A1586" s="1" t="s">
        <v>4049</v>
      </c>
      <c r="B1586" t="s">
        <v>4049</v>
      </c>
      <c r="C1586" s="1" t="s">
        <v>3872</v>
      </c>
      <c r="D1586">
        <v>1</v>
      </c>
      <c r="E1586">
        <v>1</v>
      </c>
      <c r="F1586" t="s">
        <v>4436</v>
      </c>
      <c r="G1586" s="1" t="s">
        <v>71</v>
      </c>
      <c r="H1586" t="s">
        <v>4049</v>
      </c>
      <c r="I1586">
        <v>1</v>
      </c>
      <c r="J1586" s="1" t="s">
        <v>37</v>
      </c>
      <c r="L1586" t="s">
        <v>5194</v>
      </c>
    </row>
    <row r="1587" spans="1:12" x14ac:dyDescent="0.25">
      <c r="A1587" s="1" t="s">
        <v>4252</v>
      </c>
      <c r="B1587" t="s">
        <v>4252</v>
      </c>
      <c r="C1587" s="1" t="s">
        <v>4253</v>
      </c>
      <c r="D1587">
        <v>1</v>
      </c>
      <c r="E1587">
        <v>1</v>
      </c>
      <c r="F1587" t="s">
        <v>4436</v>
      </c>
      <c r="G1587" s="1" t="s">
        <v>71</v>
      </c>
      <c r="H1587" t="s">
        <v>4252</v>
      </c>
      <c r="I1587">
        <v>1</v>
      </c>
      <c r="J1587" s="1" t="s">
        <v>37</v>
      </c>
      <c r="L1587" t="s">
        <v>5195</v>
      </c>
    </row>
    <row r="1588" spans="1:12" x14ac:dyDescent="0.25">
      <c r="A1588" s="1" t="s">
        <v>3026</v>
      </c>
      <c r="B1588" t="s">
        <v>3027</v>
      </c>
      <c r="C1588" s="1" t="s">
        <v>3028</v>
      </c>
      <c r="D1588">
        <v>1</v>
      </c>
      <c r="E1588">
        <v>1</v>
      </c>
      <c r="F1588" t="s">
        <v>37</v>
      </c>
      <c r="G1588" s="1" t="s">
        <v>67</v>
      </c>
      <c r="H1588" t="s">
        <v>3027</v>
      </c>
      <c r="I1588">
        <v>1</v>
      </c>
      <c r="J1588" s="1" t="s">
        <v>37</v>
      </c>
      <c r="L1588" t="s">
        <v>5196</v>
      </c>
    </row>
    <row r="1589" spans="1:12" x14ac:dyDescent="0.25">
      <c r="A1589" s="1" t="s">
        <v>3030</v>
      </c>
      <c r="B1589" t="s">
        <v>3030</v>
      </c>
      <c r="C1589" s="1" t="s">
        <v>3031</v>
      </c>
      <c r="D1589">
        <v>1</v>
      </c>
      <c r="E1589">
        <v>1</v>
      </c>
      <c r="F1589" t="s">
        <v>37</v>
      </c>
      <c r="G1589" s="1" t="s">
        <v>3032</v>
      </c>
      <c r="I1589">
        <v>1</v>
      </c>
      <c r="J1589" s="1" t="s">
        <v>37</v>
      </c>
      <c r="L1589" t="s">
        <v>5197</v>
      </c>
    </row>
    <row r="1590" spans="1:12" x14ac:dyDescent="0.25">
      <c r="A1590" s="1" t="s">
        <v>3033</v>
      </c>
      <c r="B1590" t="s">
        <v>3033</v>
      </c>
      <c r="C1590" s="1" t="s">
        <v>3034</v>
      </c>
      <c r="D1590">
        <v>1</v>
      </c>
      <c r="E1590">
        <v>1</v>
      </c>
      <c r="F1590" t="s">
        <v>37</v>
      </c>
      <c r="G1590" s="1" t="s">
        <v>3032</v>
      </c>
      <c r="I1590">
        <v>1</v>
      </c>
      <c r="J1590" s="1" t="s">
        <v>37</v>
      </c>
      <c r="L1590" t="s">
        <v>5198</v>
      </c>
    </row>
    <row r="1591" spans="1:12" x14ac:dyDescent="0.25">
      <c r="A1591" s="1" t="s">
        <v>3036</v>
      </c>
      <c r="B1591" t="s">
        <v>3036</v>
      </c>
      <c r="C1591" s="1" t="s">
        <v>3037</v>
      </c>
      <c r="D1591">
        <v>1</v>
      </c>
      <c r="E1591">
        <v>1</v>
      </c>
      <c r="F1591" t="s">
        <v>37</v>
      </c>
      <c r="G1591" s="1" t="s">
        <v>36</v>
      </c>
      <c r="H1591" t="s">
        <v>3036</v>
      </c>
      <c r="I1591">
        <v>1</v>
      </c>
      <c r="J1591" s="1" t="s">
        <v>37</v>
      </c>
      <c r="L1591" t="s">
        <v>5199</v>
      </c>
    </row>
    <row r="1592" spans="1:12" x14ac:dyDescent="0.25">
      <c r="A1592" s="1" t="s">
        <v>3039</v>
      </c>
      <c r="B1592" t="s">
        <v>3039</v>
      </c>
      <c r="C1592" s="1" t="s">
        <v>3040</v>
      </c>
      <c r="D1592">
        <v>1</v>
      </c>
      <c r="E1592">
        <v>1</v>
      </c>
      <c r="F1592" t="s">
        <v>37</v>
      </c>
      <c r="G1592" s="1" t="s">
        <v>36</v>
      </c>
      <c r="I1592">
        <v>1</v>
      </c>
      <c r="J1592" s="1" t="s">
        <v>37</v>
      </c>
      <c r="L1592" t="s">
        <v>5200</v>
      </c>
    </row>
    <row r="1593" spans="1:12" x14ac:dyDescent="0.25">
      <c r="A1593" s="1" t="s">
        <v>3042</v>
      </c>
      <c r="B1593" t="s">
        <v>3042</v>
      </c>
      <c r="C1593" s="1" t="s">
        <v>3043</v>
      </c>
      <c r="D1593">
        <v>1</v>
      </c>
      <c r="E1593">
        <v>1</v>
      </c>
      <c r="F1593" t="s">
        <v>4436</v>
      </c>
      <c r="G1593" s="1" t="s">
        <v>2737</v>
      </c>
      <c r="H1593" t="s">
        <v>3042</v>
      </c>
      <c r="I1593">
        <v>1</v>
      </c>
      <c r="J1593" s="1" t="s">
        <v>37</v>
      </c>
      <c r="L1593" t="s">
        <v>5201</v>
      </c>
    </row>
    <row r="1594" spans="1:12" x14ac:dyDescent="0.25">
      <c r="A1594" s="1" t="s">
        <v>5152</v>
      </c>
      <c r="B1594" t="s">
        <v>5153</v>
      </c>
      <c r="C1594" s="1" t="s">
        <v>3972</v>
      </c>
      <c r="D1594">
        <v>1</v>
      </c>
      <c r="E1594">
        <v>1</v>
      </c>
      <c r="F1594" t="s">
        <v>37</v>
      </c>
      <c r="G1594" s="1" t="s">
        <v>3510</v>
      </c>
      <c r="H1594" t="s">
        <v>5154</v>
      </c>
      <c r="I1594">
        <v>1</v>
      </c>
      <c r="J1594" s="1" t="s">
        <v>37</v>
      </c>
      <c r="L1594" t="s">
        <v>5202</v>
      </c>
    </row>
    <row r="1595" spans="1:12" x14ac:dyDescent="0.25">
      <c r="A1595" s="1" t="s">
        <v>5156</v>
      </c>
      <c r="B1595" t="s">
        <v>5153</v>
      </c>
      <c r="C1595" s="1" t="s">
        <v>5157</v>
      </c>
      <c r="D1595">
        <v>1</v>
      </c>
      <c r="E1595">
        <v>1</v>
      </c>
      <c r="F1595" t="s">
        <v>37</v>
      </c>
      <c r="G1595" s="1" t="s">
        <v>3510</v>
      </c>
      <c r="H1595" t="s">
        <v>5154</v>
      </c>
      <c r="I1595">
        <v>1</v>
      </c>
      <c r="J1595" s="1" t="s">
        <v>37</v>
      </c>
      <c r="L1595" t="s">
        <v>5203</v>
      </c>
    </row>
    <row r="1596" spans="1:12" x14ac:dyDescent="0.25">
      <c r="A1596" s="1" t="s">
        <v>5159</v>
      </c>
      <c r="B1596" t="s">
        <v>5153</v>
      </c>
      <c r="C1596" s="1" t="s">
        <v>5160</v>
      </c>
      <c r="D1596">
        <v>1</v>
      </c>
      <c r="E1596">
        <v>1</v>
      </c>
      <c r="F1596" t="s">
        <v>37</v>
      </c>
      <c r="G1596" s="1" t="s">
        <v>3510</v>
      </c>
      <c r="H1596" t="s">
        <v>5154</v>
      </c>
      <c r="I1596">
        <v>1</v>
      </c>
      <c r="J1596" s="1" t="s">
        <v>37</v>
      </c>
      <c r="L1596" t="s">
        <v>5204</v>
      </c>
    </row>
    <row r="1597" spans="1:12" x14ac:dyDescent="0.25">
      <c r="A1597" s="1" t="s">
        <v>5162</v>
      </c>
      <c r="B1597" t="s">
        <v>5163</v>
      </c>
      <c r="C1597" s="1" t="s">
        <v>5164</v>
      </c>
      <c r="D1597">
        <v>1</v>
      </c>
      <c r="E1597">
        <v>1</v>
      </c>
      <c r="F1597" t="s">
        <v>4436</v>
      </c>
      <c r="G1597" s="1" t="s">
        <v>36</v>
      </c>
      <c r="H1597" t="s">
        <v>5163</v>
      </c>
      <c r="I1597">
        <v>1</v>
      </c>
      <c r="J1597" s="1" t="s">
        <v>37</v>
      </c>
      <c r="L1597" t="s">
        <v>5205</v>
      </c>
    </row>
    <row r="1598" spans="1:12" x14ac:dyDescent="0.25">
      <c r="A1598" s="1" t="s">
        <v>3045</v>
      </c>
      <c r="B1598" t="s">
        <v>3046</v>
      </c>
      <c r="C1598" s="1" t="s">
        <v>3047</v>
      </c>
      <c r="D1598">
        <v>1</v>
      </c>
      <c r="E1598">
        <v>1</v>
      </c>
      <c r="F1598" t="s">
        <v>37</v>
      </c>
      <c r="G1598" s="1" t="s">
        <v>36</v>
      </c>
      <c r="I1598">
        <v>1</v>
      </c>
      <c r="J1598" s="1" t="s">
        <v>37</v>
      </c>
      <c r="L1598" t="s">
        <v>5206</v>
      </c>
    </row>
    <row r="1599" spans="1:12" x14ac:dyDescent="0.25">
      <c r="A1599" s="1" t="s">
        <v>3049</v>
      </c>
      <c r="B1599" t="s">
        <v>3046</v>
      </c>
      <c r="C1599" s="1" t="s">
        <v>3047</v>
      </c>
      <c r="D1599">
        <v>1</v>
      </c>
      <c r="E1599">
        <v>1</v>
      </c>
      <c r="F1599" t="s">
        <v>37</v>
      </c>
      <c r="G1599" s="1" t="s">
        <v>36</v>
      </c>
      <c r="I1599">
        <v>1</v>
      </c>
      <c r="J1599" s="1" t="s">
        <v>37</v>
      </c>
      <c r="L1599" t="s">
        <v>5207</v>
      </c>
    </row>
    <row r="1600" spans="1:12" x14ac:dyDescent="0.25">
      <c r="A1600" s="1" t="s">
        <v>3050</v>
      </c>
      <c r="C1600" s="1" t="s">
        <v>3051</v>
      </c>
      <c r="F1600" t="s">
        <v>37</v>
      </c>
      <c r="G1600" s="1" t="s">
        <v>36</v>
      </c>
      <c r="I1600">
        <v>1</v>
      </c>
      <c r="J1600" s="1" t="s">
        <v>37</v>
      </c>
      <c r="L1600" t="s">
        <v>5208</v>
      </c>
    </row>
    <row r="1601" spans="1:12" x14ac:dyDescent="0.25">
      <c r="A1601" s="1" t="s">
        <v>4248</v>
      </c>
      <c r="C1601" s="1" t="s">
        <v>43</v>
      </c>
      <c r="F1601" t="s">
        <v>37</v>
      </c>
      <c r="G1601" s="1" t="s">
        <v>67</v>
      </c>
      <c r="I1601">
        <v>1</v>
      </c>
      <c r="J1601" s="1" t="s">
        <v>37</v>
      </c>
      <c r="L1601" t="s">
        <v>5209</v>
      </c>
    </row>
    <row r="1602" spans="1:12" x14ac:dyDescent="0.25">
      <c r="A1602" s="1" t="s">
        <v>3052</v>
      </c>
      <c r="B1602" t="s">
        <v>3052</v>
      </c>
      <c r="C1602" s="1" t="s">
        <v>3024</v>
      </c>
      <c r="D1602">
        <v>2</v>
      </c>
      <c r="E1602">
        <v>2</v>
      </c>
      <c r="F1602" t="s">
        <v>37</v>
      </c>
      <c r="G1602" s="1" t="s">
        <v>1520</v>
      </c>
      <c r="I1602">
        <v>1</v>
      </c>
      <c r="J1602" s="1" t="s">
        <v>37</v>
      </c>
      <c r="L1602" t="s">
        <v>5210</v>
      </c>
    </row>
    <row r="1603" spans="1:12" x14ac:dyDescent="0.25">
      <c r="A1603" s="1" t="s">
        <v>4050</v>
      </c>
      <c r="B1603" t="s">
        <v>4050</v>
      </c>
      <c r="C1603" s="1" t="s">
        <v>4051</v>
      </c>
      <c r="D1603">
        <v>1</v>
      </c>
      <c r="E1603">
        <v>1</v>
      </c>
      <c r="F1603" t="s">
        <v>37</v>
      </c>
      <c r="G1603" s="1" t="s">
        <v>3870</v>
      </c>
      <c r="I1603">
        <v>1</v>
      </c>
      <c r="J1603" s="1" t="s">
        <v>37</v>
      </c>
      <c r="L1603" t="s">
        <v>5211</v>
      </c>
    </row>
    <row r="1604" spans="1:12" x14ac:dyDescent="0.25">
      <c r="A1604" s="1" t="s">
        <v>3054</v>
      </c>
      <c r="B1604" t="s">
        <v>3055</v>
      </c>
      <c r="C1604" s="1" t="s">
        <v>3056</v>
      </c>
      <c r="D1604">
        <v>1</v>
      </c>
      <c r="E1604">
        <v>1</v>
      </c>
      <c r="F1604" t="s">
        <v>4436</v>
      </c>
      <c r="G1604" s="1" t="s">
        <v>1526</v>
      </c>
      <c r="H1604" t="s">
        <v>3054</v>
      </c>
      <c r="I1604">
        <v>1</v>
      </c>
      <c r="J1604" s="1" t="s">
        <v>37</v>
      </c>
      <c r="L1604" t="s">
        <v>5212</v>
      </c>
    </row>
    <row r="1605" spans="1:12" x14ac:dyDescent="0.25">
      <c r="A1605" s="1" t="s">
        <v>3726</v>
      </c>
      <c r="B1605">
        <v>21130006</v>
      </c>
      <c r="C1605" s="1" t="s">
        <v>377</v>
      </c>
      <c r="D1605">
        <v>1</v>
      </c>
      <c r="E1605">
        <v>1</v>
      </c>
      <c r="F1605" t="s">
        <v>37</v>
      </c>
      <c r="G1605" s="1" t="s">
        <v>374</v>
      </c>
      <c r="I1605">
        <v>1</v>
      </c>
      <c r="J1605" s="1" t="s">
        <v>37</v>
      </c>
      <c r="L1605" t="s">
        <v>5213</v>
      </c>
    </row>
    <row r="1606" spans="1:12" x14ac:dyDescent="0.25">
      <c r="A1606" s="1" t="s">
        <v>3058</v>
      </c>
      <c r="B1606" t="s">
        <v>1318</v>
      </c>
      <c r="C1606" s="1" t="s">
        <v>1319</v>
      </c>
      <c r="D1606">
        <v>1</v>
      </c>
      <c r="E1606">
        <v>1</v>
      </c>
      <c r="F1606" t="s">
        <v>37</v>
      </c>
      <c r="G1606" s="1" t="s">
        <v>1307</v>
      </c>
      <c r="H1606" t="s">
        <v>1318</v>
      </c>
      <c r="I1606">
        <v>1</v>
      </c>
      <c r="J1606" s="1" t="s">
        <v>37</v>
      </c>
      <c r="L1606" t="s">
        <v>5214</v>
      </c>
    </row>
    <row r="1607" spans="1:12" x14ac:dyDescent="0.25">
      <c r="A1607" s="1" t="s">
        <v>4052</v>
      </c>
      <c r="B1607" t="s">
        <v>4052</v>
      </c>
      <c r="C1607" s="1" t="s">
        <v>4053</v>
      </c>
      <c r="D1607">
        <v>1</v>
      </c>
      <c r="E1607">
        <v>1</v>
      </c>
      <c r="F1607" t="s">
        <v>37</v>
      </c>
      <c r="G1607" s="1" t="s">
        <v>36</v>
      </c>
      <c r="H1607" t="s">
        <v>4052</v>
      </c>
      <c r="I1607">
        <v>1</v>
      </c>
      <c r="J1607" s="1" t="s">
        <v>37</v>
      </c>
      <c r="L1607" t="s">
        <v>5215</v>
      </c>
    </row>
    <row r="1608" spans="1:12" x14ac:dyDescent="0.25">
      <c r="A1608" s="1" t="s">
        <v>4054</v>
      </c>
      <c r="B1608" t="s">
        <v>4054</v>
      </c>
      <c r="C1608" s="1" t="s">
        <v>4055</v>
      </c>
      <c r="D1608">
        <v>1</v>
      </c>
      <c r="E1608">
        <v>1</v>
      </c>
      <c r="F1608" t="s">
        <v>37</v>
      </c>
      <c r="G1608" s="1" t="s">
        <v>36</v>
      </c>
      <c r="H1608" t="s">
        <v>4054</v>
      </c>
      <c r="I1608">
        <v>1</v>
      </c>
      <c r="J1608" s="1" t="s">
        <v>37</v>
      </c>
      <c r="L1608" t="s">
        <v>5216</v>
      </c>
    </row>
    <row r="1609" spans="1:12" x14ac:dyDescent="0.25">
      <c r="A1609" s="1" t="s">
        <v>3059</v>
      </c>
      <c r="B1609" t="s">
        <v>3059</v>
      </c>
      <c r="C1609" s="1" t="s">
        <v>3060</v>
      </c>
      <c r="D1609">
        <v>1</v>
      </c>
      <c r="E1609">
        <v>1</v>
      </c>
      <c r="F1609" t="s">
        <v>37</v>
      </c>
      <c r="G1609" s="1" t="s">
        <v>36</v>
      </c>
      <c r="H1609" t="s">
        <v>3059</v>
      </c>
      <c r="I1609">
        <v>1</v>
      </c>
      <c r="J1609" s="1" t="s">
        <v>37</v>
      </c>
      <c r="L1609" t="s">
        <v>5217</v>
      </c>
    </row>
    <row r="1610" spans="1:12" x14ac:dyDescent="0.25">
      <c r="A1610" s="1" t="s">
        <v>5178</v>
      </c>
      <c r="B1610" t="s">
        <v>5178</v>
      </c>
      <c r="C1610" s="1" t="s">
        <v>5179</v>
      </c>
      <c r="D1610">
        <v>20</v>
      </c>
      <c r="E1610">
        <v>1</v>
      </c>
      <c r="F1610" t="s">
        <v>37</v>
      </c>
      <c r="G1610" s="1" t="s">
        <v>36</v>
      </c>
      <c r="H1610" t="s">
        <v>5178</v>
      </c>
      <c r="I1610">
        <v>20</v>
      </c>
      <c r="J1610" s="1" t="s">
        <v>37</v>
      </c>
      <c r="L1610" t="s">
        <v>5218</v>
      </c>
    </row>
    <row r="1611" spans="1:12" x14ac:dyDescent="0.25">
      <c r="A1611" s="1" t="s">
        <v>5181</v>
      </c>
      <c r="B1611" t="s">
        <v>5181</v>
      </c>
      <c r="C1611" s="1" t="s">
        <v>5182</v>
      </c>
      <c r="D1611">
        <v>1</v>
      </c>
      <c r="E1611">
        <v>1</v>
      </c>
      <c r="F1611" t="s">
        <v>37</v>
      </c>
      <c r="G1611" s="1" t="s">
        <v>36</v>
      </c>
      <c r="H1611" t="s">
        <v>5181</v>
      </c>
      <c r="I1611">
        <v>1</v>
      </c>
      <c r="J1611" s="1" t="s">
        <v>37</v>
      </c>
      <c r="L1611" t="s">
        <v>5219</v>
      </c>
    </row>
    <row r="1612" spans="1:12" x14ac:dyDescent="0.25">
      <c r="A1612" s="1" t="s">
        <v>3062</v>
      </c>
      <c r="B1612" t="s">
        <v>3062</v>
      </c>
      <c r="C1612" s="1" t="s">
        <v>3063</v>
      </c>
      <c r="D1612">
        <v>1</v>
      </c>
      <c r="E1612">
        <v>1</v>
      </c>
      <c r="F1612" t="s">
        <v>37</v>
      </c>
      <c r="G1612" s="1" t="s">
        <v>36</v>
      </c>
      <c r="H1612" t="s">
        <v>3062</v>
      </c>
      <c r="I1612">
        <v>1</v>
      </c>
      <c r="J1612" s="1" t="s">
        <v>37</v>
      </c>
      <c r="L1612" t="s">
        <v>5220</v>
      </c>
    </row>
    <row r="1613" spans="1:12" x14ac:dyDescent="0.25">
      <c r="A1613" s="1" t="s">
        <v>4056</v>
      </c>
      <c r="B1613" t="s">
        <v>4056</v>
      </c>
      <c r="C1613" s="1" t="s">
        <v>4057</v>
      </c>
      <c r="D1613">
        <v>1</v>
      </c>
      <c r="E1613">
        <v>1</v>
      </c>
      <c r="F1613" t="s">
        <v>37</v>
      </c>
      <c r="G1613" s="1" t="s">
        <v>36</v>
      </c>
      <c r="I1613">
        <v>1</v>
      </c>
      <c r="J1613" s="1" t="s">
        <v>37</v>
      </c>
      <c r="L1613" t="s">
        <v>5221</v>
      </c>
    </row>
    <row r="1614" spans="1:12" x14ac:dyDescent="0.25">
      <c r="A1614" s="1" t="s">
        <v>3065</v>
      </c>
      <c r="B1614" t="s">
        <v>3065</v>
      </c>
      <c r="C1614" s="1" t="s">
        <v>3066</v>
      </c>
      <c r="D1614">
        <v>1</v>
      </c>
      <c r="E1614">
        <v>1</v>
      </c>
      <c r="F1614" t="s">
        <v>37</v>
      </c>
      <c r="G1614" s="1" t="s">
        <v>36</v>
      </c>
      <c r="H1614" t="s">
        <v>3065</v>
      </c>
      <c r="I1614">
        <v>1</v>
      </c>
      <c r="J1614" s="1" t="s">
        <v>37</v>
      </c>
      <c r="L1614" t="s">
        <v>5222</v>
      </c>
    </row>
    <row r="1615" spans="1:12" x14ac:dyDescent="0.25">
      <c r="A1615" s="1" t="s">
        <v>4058</v>
      </c>
      <c r="B1615" t="s">
        <v>4059</v>
      </c>
      <c r="C1615" s="1" t="s">
        <v>4060</v>
      </c>
      <c r="D1615">
        <v>1</v>
      </c>
      <c r="E1615">
        <v>1</v>
      </c>
      <c r="F1615" t="s">
        <v>37</v>
      </c>
      <c r="G1615" s="1" t="s">
        <v>36</v>
      </c>
      <c r="I1615">
        <v>1</v>
      </c>
      <c r="J1615" s="1" t="s">
        <v>37</v>
      </c>
      <c r="L1615" t="s">
        <v>5223</v>
      </c>
    </row>
    <row r="1616" spans="1:12" x14ac:dyDescent="0.25">
      <c r="A1616" s="1" t="s">
        <v>4061</v>
      </c>
      <c r="B1616" t="s">
        <v>4062</v>
      </c>
      <c r="C1616" s="1" t="s">
        <v>4063</v>
      </c>
      <c r="D1616">
        <v>1</v>
      </c>
      <c r="E1616">
        <v>1</v>
      </c>
      <c r="F1616" t="s">
        <v>37</v>
      </c>
      <c r="G1616" s="1" t="s">
        <v>36</v>
      </c>
      <c r="I1616">
        <v>1</v>
      </c>
      <c r="J1616" s="1" t="s">
        <v>37</v>
      </c>
      <c r="L1616" t="s">
        <v>5224</v>
      </c>
    </row>
    <row r="1617" spans="1:12" x14ac:dyDescent="0.25">
      <c r="A1617" s="1" t="s">
        <v>4064</v>
      </c>
      <c r="B1617" t="s">
        <v>4064</v>
      </c>
      <c r="C1617" s="1" t="s">
        <v>4065</v>
      </c>
      <c r="D1617">
        <v>1</v>
      </c>
      <c r="E1617">
        <v>1</v>
      </c>
      <c r="F1617" t="s">
        <v>37</v>
      </c>
      <c r="G1617" s="1" t="s">
        <v>36</v>
      </c>
      <c r="H1617" t="s">
        <v>4064</v>
      </c>
      <c r="I1617">
        <v>1</v>
      </c>
      <c r="J1617" s="1" t="s">
        <v>37</v>
      </c>
      <c r="L1617" t="s">
        <v>5225</v>
      </c>
    </row>
    <row r="1618" spans="1:12" x14ac:dyDescent="0.25">
      <c r="A1618" s="1" t="s">
        <v>3067</v>
      </c>
      <c r="B1618" t="s">
        <v>3067</v>
      </c>
      <c r="C1618" s="1" t="s">
        <v>3068</v>
      </c>
      <c r="D1618">
        <v>1</v>
      </c>
      <c r="E1618">
        <v>1</v>
      </c>
      <c r="F1618" t="s">
        <v>37</v>
      </c>
      <c r="G1618" s="1" t="s">
        <v>310</v>
      </c>
      <c r="I1618">
        <v>1</v>
      </c>
      <c r="J1618" s="1" t="s">
        <v>37</v>
      </c>
      <c r="L1618" t="s">
        <v>5226</v>
      </c>
    </row>
    <row r="1619" spans="1:12" x14ac:dyDescent="0.25">
      <c r="A1619" s="1" t="s">
        <v>3530</v>
      </c>
      <c r="B1619" t="s">
        <v>3531</v>
      </c>
      <c r="C1619" s="1" t="s">
        <v>3532</v>
      </c>
      <c r="D1619">
        <v>1</v>
      </c>
      <c r="E1619">
        <v>1</v>
      </c>
      <c r="F1619" t="s">
        <v>37</v>
      </c>
      <c r="G1619" s="1" t="s">
        <v>3510</v>
      </c>
      <c r="I1619">
        <v>1</v>
      </c>
      <c r="J1619" s="1" t="s">
        <v>37</v>
      </c>
      <c r="L1619" t="s">
        <v>5227</v>
      </c>
    </row>
    <row r="1620" spans="1:12" x14ac:dyDescent="0.25">
      <c r="A1620" s="1" t="s">
        <v>3508</v>
      </c>
      <c r="B1620" t="s">
        <v>3508</v>
      </c>
      <c r="C1620" s="1" t="s">
        <v>3509</v>
      </c>
      <c r="D1620">
        <v>1</v>
      </c>
      <c r="E1620">
        <v>1</v>
      </c>
      <c r="F1620" t="s">
        <v>37</v>
      </c>
      <c r="G1620" s="1" t="s">
        <v>3510</v>
      </c>
      <c r="I1620">
        <v>1</v>
      </c>
      <c r="J1620" s="1" t="s">
        <v>37</v>
      </c>
      <c r="L1620" t="s">
        <v>5228</v>
      </c>
    </row>
    <row r="1621" spans="1:12" x14ac:dyDescent="0.25">
      <c r="A1621" s="1" t="s">
        <v>4067</v>
      </c>
      <c r="B1621" t="s">
        <v>4068</v>
      </c>
      <c r="C1621" s="1" t="s">
        <v>4069</v>
      </c>
      <c r="D1621">
        <v>1</v>
      </c>
      <c r="E1621">
        <v>1</v>
      </c>
      <c r="F1621" t="s">
        <v>37</v>
      </c>
      <c r="G1621" s="1" t="s">
        <v>3510</v>
      </c>
      <c r="I1621">
        <v>1</v>
      </c>
      <c r="J1621" s="1" t="s">
        <v>37</v>
      </c>
      <c r="L1621" t="s">
        <v>5229</v>
      </c>
    </row>
    <row r="1622" spans="1:12" x14ac:dyDescent="0.25">
      <c r="A1622" s="1" t="s">
        <v>3512</v>
      </c>
      <c r="B1622" t="s">
        <v>3512</v>
      </c>
      <c r="C1622" s="1" t="s">
        <v>3513</v>
      </c>
      <c r="D1622">
        <v>1</v>
      </c>
      <c r="E1622">
        <v>1</v>
      </c>
      <c r="F1622" t="s">
        <v>37</v>
      </c>
      <c r="G1622" s="1" t="s">
        <v>3510</v>
      </c>
      <c r="I1622">
        <v>1</v>
      </c>
      <c r="J1622" s="1" t="s">
        <v>37</v>
      </c>
      <c r="L1622" t="s">
        <v>5230</v>
      </c>
    </row>
    <row r="1623" spans="1:12" x14ac:dyDescent="0.25">
      <c r="A1623" s="1" t="s">
        <v>3515</v>
      </c>
      <c r="B1623" t="s">
        <v>3515</v>
      </c>
      <c r="C1623" s="1" t="s">
        <v>3516</v>
      </c>
      <c r="D1623">
        <v>1</v>
      </c>
      <c r="E1623">
        <v>1</v>
      </c>
      <c r="F1623" t="s">
        <v>37</v>
      </c>
      <c r="G1623" s="1" t="s">
        <v>3510</v>
      </c>
      <c r="I1623">
        <v>1</v>
      </c>
      <c r="J1623" s="1" t="s">
        <v>37</v>
      </c>
      <c r="L1623" t="s">
        <v>5231</v>
      </c>
    </row>
    <row r="1624" spans="1:12" x14ac:dyDescent="0.25">
      <c r="A1624" s="1" t="s">
        <v>3070</v>
      </c>
      <c r="B1624" t="s">
        <v>3070</v>
      </c>
      <c r="C1624" s="1" t="s">
        <v>3071</v>
      </c>
      <c r="D1624">
        <v>1</v>
      </c>
      <c r="E1624">
        <v>1</v>
      </c>
      <c r="F1624" t="s">
        <v>37</v>
      </c>
      <c r="G1624" s="1" t="s">
        <v>310</v>
      </c>
      <c r="I1624">
        <v>1</v>
      </c>
      <c r="J1624" s="1" t="s">
        <v>37</v>
      </c>
      <c r="L1624" t="s">
        <v>5232</v>
      </c>
    </row>
    <row r="1625" spans="1:12" x14ac:dyDescent="0.25">
      <c r="A1625" s="1" t="s">
        <v>4070</v>
      </c>
      <c r="B1625" t="s">
        <v>4070</v>
      </c>
      <c r="C1625" s="1" t="s">
        <v>4071</v>
      </c>
      <c r="D1625">
        <v>1</v>
      </c>
      <c r="E1625">
        <v>1</v>
      </c>
      <c r="F1625" t="s">
        <v>37</v>
      </c>
      <c r="G1625" s="1" t="s">
        <v>4072</v>
      </c>
      <c r="H1625" t="s">
        <v>4070</v>
      </c>
      <c r="I1625">
        <v>1</v>
      </c>
      <c r="J1625" s="1" t="s">
        <v>37</v>
      </c>
      <c r="L1625" t="s">
        <v>5233</v>
      </c>
    </row>
    <row r="1626" spans="1:12" x14ac:dyDescent="0.25">
      <c r="A1626" s="1" t="s">
        <v>3072</v>
      </c>
      <c r="B1626" t="s">
        <v>3072</v>
      </c>
      <c r="C1626" s="1" t="s">
        <v>3073</v>
      </c>
      <c r="D1626">
        <v>1</v>
      </c>
      <c r="E1626">
        <v>1</v>
      </c>
      <c r="F1626" t="s">
        <v>37</v>
      </c>
      <c r="G1626" s="1" t="s">
        <v>474</v>
      </c>
      <c r="H1626" t="s">
        <v>3072</v>
      </c>
      <c r="I1626">
        <v>1</v>
      </c>
      <c r="J1626" s="1" t="s">
        <v>37</v>
      </c>
      <c r="L1626" t="s">
        <v>5234</v>
      </c>
    </row>
    <row r="1627" spans="1:12" x14ac:dyDescent="0.25">
      <c r="A1627" s="1" t="s">
        <v>3074</v>
      </c>
      <c r="B1627" t="s">
        <v>3074</v>
      </c>
      <c r="C1627" s="1" t="s">
        <v>3075</v>
      </c>
      <c r="D1627">
        <v>1</v>
      </c>
      <c r="E1627">
        <v>1</v>
      </c>
      <c r="F1627" t="s">
        <v>37</v>
      </c>
      <c r="G1627" s="1" t="s">
        <v>474</v>
      </c>
      <c r="H1627" t="s">
        <v>3074</v>
      </c>
      <c r="I1627">
        <v>1</v>
      </c>
      <c r="J1627" s="1" t="s">
        <v>37</v>
      </c>
      <c r="L1627" t="s">
        <v>5235</v>
      </c>
    </row>
    <row r="1628" spans="1:12" x14ac:dyDescent="0.25">
      <c r="A1628" s="1" t="s">
        <v>3077</v>
      </c>
      <c r="B1628" t="s">
        <v>3078</v>
      </c>
      <c r="C1628" s="1" t="s">
        <v>3079</v>
      </c>
      <c r="D1628">
        <v>1</v>
      </c>
      <c r="E1628">
        <v>1</v>
      </c>
      <c r="F1628" t="s">
        <v>37</v>
      </c>
      <c r="G1628" s="1" t="s">
        <v>474</v>
      </c>
      <c r="H1628" t="s">
        <v>3077</v>
      </c>
      <c r="I1628">
        <v>1</v>
      </c>
      <c r="J1628" s="1" t="s">
        <v>37</v>
      </c>
      <c r="L1628" t="s">
        <v>5236</v>
      </c>
    </row>
    <row r="1629" spans="1:12" x14ac:dyDescent="0.25">
      <c r="A1629" s="1" t="s">
        <v>3081</v>
      </c>
      <c r="B1629" t="s">
        <v>3081</v>
      </c>
      <c r="C1629" s="1" t="s">
        <v>3082</v>
      </c>
      <c r="D1629">
        <v>1</v>
      </c>
      <c r="E1629">
        <v>1</v>
      </c>
      <c r="F1629" t="s">
        <v>37</v>
      </c>
      <c r="G1629" s="1" t="s">
        <v>474</v>
      </c>
      <c r="H1629" t="s">
        <v>3081</v>
      </c>
      <c r="I1629">
        <v>1</v>
      </c>
      <c r="J1629" s="1" t="s">
        <v>37</v>
      </c>
      <c r="L1629" t="s">
        <v>5237</v>
      </c>
    </row>
    <row r="1630" spans="1:12" x14ac:dyDescent="0.25">
      <c r="A1630" s="1" t="s">
        <v>3083</v>
      </c>
      <c r="B1630" t="s">
        <v>3083</v>
      </c>
      <c r="C1630" s="1" t="s">
        <v>3084</v>
      </c>
      <c r="D1630">
        <v>1</v>
      </c>
      <c r="E1630">
        <v>1</v>
      </c>
      <c r="F1630" t="s">
        <v>37</v>
      </c>
      <c r="G1630" s="1" t="s">
        <v>474</v>
      </c>
      <c r="H1630" t="s">
        <v>3083</v>
      </c>
      <c r="I1630">
        <v>1</v>
      </c>
      <c r="J1630" s="1" t="s">
        <v>37</v>
      </c>
      <c r="L1630" t="s">
        <v>5238</v>
      </c>
    </row>
    <row r="1631" spans="1:12" x14ac:dyDescent="0.25">
      <c r="A1631" s="1" t="s">
        <v>3086</v>
      </c>
      <c r="B1631" t="s">
        <v>3086</v>
      </c>
      <c r="C1631" s="1" t="s">
        <v>3087</v>
      </c>
      <c r="D1631">
        <v>1</v>
      </c>
      <c r="E1631">
        <v>1</v>
      </c>
      <c r="F1631" t="s">
        <v>37</v>
      </c>
      <c r="G1631" s="1" t="s">
        <v>474</v>
      </c>
      <c r="H1631" t="s">
        <v>3086</v>
      </c>
      <c r="I1631">
        <v>1</v>
      </c>
      <c r="J1631" s="1" t="s">
        <v>37</v>
      </c>
      <c r="L1631" t="s">
        <v>5239</v>
      </c>
    </row>
    <row r="1632" spans="1:12" x14ac:dyDescent="0.25">
      <c r="A1632" s="1" t="s">
        <v>3088</v>
      </c>
      <c r="B1632" t="s">
        <v>3089</v>
      </c>
      <c r="C1632" s="1" t="s">
        <v>3090</v>
      </c>
      <c r="D1632">
        <v>1</v>
      </c>
      <c r="E1632">
        <v>1</v>
      </c>
      <c r="F1632" t="s">
        <v>37</v>
      </c>
      <c r="G1632" s="1" t="s">
        <v>474</v>
      </c>
      <c r="H1632" t="s">
        <v>3088</v>
      </c>
      <c r="I1632">
        <v>1</v>
      </c>
      <c r="J1632" s="1" t="s">
        <v>37</v>
      </c>
      <c r="L1632" t="s">
        <v>5240</v>
      </c>
    </row>
    <row r="1633" spans="1:12" x14ac:dyDescent="0.25">
      <c r="A1633" s="1" t="s">
        <v>3091</v>
      </c>
      <c r="B1633" t="s">
        <v>3092</v>
      </c>
      <c r="C1633" s="1" t="s">
        <v>3093</v>
      </c>
      <c r="D1633">
        <v>1</v>
      </c>
      <c r="E1633">
        <v>1</v>
      </c>
      <c r="F1633" t="s">
        <v>37</v>
      </c>
      <c r="G1633" s="1" t="s">
        <v>474</v>
      </c>
      <c r="H1633" t="s">
        <v>3091</v>
      </c>
      <c r="I1633">
        <v>1</v>
      </c>
      <c r="J1633" s="1" t="s">
        <v>37</v>
      </c>
      <c r="L1633" t="s">
        <v>5241</v>
      </c>
    </row>
    <row r="1634" spans="1:12" x14ac:dyDescent="0.25">
      <c r="A1634" s="1" t="s">
        <v>3094</v>
      </c>
      <c r="B1634" t="s">
        <v>3094</v>
      </c>
      <c r="C1634" s="1" t="s">
        <v>3095</v>
      </c>
      <c r="D1634">
        <v>1</v>
      </c>
      <c r="E1634">
        <v>1</v>
      </c>
      <c r="F1634" t="s">
        <v>37</v>
      </c>
      <c r="G1634" s="1" t="s">
        <v>474</v>
      </c>
      <c r="H1634" t="s">
        <v>3094</v>
      </c>
      <c r="I1634">
        <v>1</v>
      </c>
      <c r="J1634" s="1" t="s">
        <v>37</v>
      </c>
      <c r="L1634" t="s">
        <v>5242</v>
      </c>
    </row>
    <row r="1635" spans="1:12" x14ac:dyDescent="0.25">
      <c r="A1635" s="1" t="s">
        <v>3096</v>
      </c>
      <c r="B1635" t="s">
        <v>3097</v>
      </c>
      <c r="C1635" s="1" t="s">
        <v>3098</v>
      </c>
      <c r="D1635">
        <v>1</v>
      </c>
      <c r="E1635">
        <v>1</v>
      </c>
      <c r="F1635" t="s">
        <v>37</v>
      </c>
      <c r="G1635" s="1" t="s">
        <v>474</v>
      </c>
      <c r="H1635" t="s">
        <v>3096</v>
      </c>
      <c r="I1635">
        <v>1</v>
      </c>
      <c r="J1635" s="1" t="s">
        <v>37</v>
      </c>
      <c r="L1635" t="s">
        <v>5243</v>
      </c>
    </row>
    <row r="1636" spans="1:12" x14ac:dyDescent="0.25">
      <c r="A1636" s="1" t="s">
        <v>3100</v>
      </c>
      <c r="B1636" t="s">
        <v>3101</v>
      </c>
      <c r="C1636" s="1" t="s">
        <v>3102</v>
      </c>
      <c r="D1636">
        <v>1</v>
      </c>
      <c r="E1636">
        <v>1</v>
      </c>
      <c r="F1636" t="s">
        <v>37</v>
      </c>
      <c r="G1636" s="1" t="s">
        <v>474</v>
      </c>
      <c r="H1636" t="s">
        <v>3100</v>
      </c>
      <c r="I1636">
        <v>1</v>
      </c>
      <c r="J1636" s="1" t="s">
        <v>37</v>
      </c>
      <c r="L1636" t="s">
        <v>5244</v>
      </c>
    </row>
    <row r="1637" spans="1:12" x14ac:dyDescent="0.25">
      <c r="A1637" s="1" t="s">
        <v>3104</v>
      </c>
      <c r="B1637" t="s">
        <v>3104</v>
      </c>
      <c r="C1637" s="1" t="s">
        <v>3105</v>
      </c>
      <c r="D1637">
        <v>1</v>
      </c>
      <c r="E1637">
        <v>1</v>
      </c>
      <c r="F1637" t="s">
        <v>37</v>
      </c>
      <c r="G1637" s="1" t="s">
        <v>474</v>
      </c>
      <c r="H1637" t="s">
        <v>3104</v>
      </c>
      <c r="I1637">
        <v>1</v>
      </c>
      <c r="J1637" s="1" t="s">
        <v>37</v>
      </c>
      <c r="L1637" t="s">
        <v>5245</v>
      </c>
    </row>
    <row r="1638" spans="1:12" x14ac:dyDescent="0.25">
      <c r="A1638" s="1" t="s">
        <v>3107</v>
      </c>
      <c r="B1638" t="s">
        <v>3107</v>
      </c>
      <c r="C1638" s="1" t="s">
        <v>3108</v>
      </c>
      <c r="D1638">
        <v>1</v>
      </c>
      <c r="E1638">
        <v>1</v>
      </c>
      <c r="F1638" t="s">
        <v>37</v>
      </c>
      <c r="G1638" s="1" t="s">
        <v>474</v>
      </c>
      <c r="H1638" t="s">
        <v>3107</v>
      </c>
      <c r="I1638">
        <v>1</v>
      </c>
      <c r="J1638" s="1" t="s">
        <v>37</v>
      </c>
      <c r="L1638" t="s">
        <v>5246</v>
      </c>
    </row>
    <row r="1639" spans="1:12" x14ac:dyDescent="0.25">
      <c r="A1639" s="1" t="s">
        <v>3110</v>
      </c>
      <c r="B1639" t="s">
        <v>3110</v>
      </c>
      <c r="C1639" s="1" t="s">
        <v>3111</v>
      </c>
      <c r="D1639">
        <v>1</v>
      </c>
      <c r="E1639">
        <v>1</v>
      </c>
      <c r="F1639" t="s">
        <v>37</v>
      </c>
      <c r="G1639" s="1" t="s">
        <v>474</v>
      </c>
      <c r="H1639" t="s">
        <v>3110</v>
      </c>
      <c r="I1639">
        <v>1</v>
      </c>
      <c r="J1639" s="1" t="s">
        <v>37</v>
      </c>
      <c r="L1639" t="s">
        <v>5247</v>
      </c>
    </row>
    <row r="1640" spans="1:12" x14ac:dyDescent="0.25">
      <c r="A1640" s="1" t="s">
        <v>3112</v>
      </c>
      <c r="B1640" t="s">
        <v>3112</v>
      </c>
      <c r="C1640" s="1" t="s">
        <v>3113</v>
      </c>
      <c r="D1640">
        <v>1</v>
      </c>
      <c r="E1640">
        <v>1</v>
      </c>
      <c r="F1640" t="s">
        <v>37</v>
      </c>
      <c r="G1640" s="1" t="s">
        <v>474</v>
      </c>
      <c r="H1640" t="s">
        <v>3112</v>
      </c>
      <c r="I1640">
        <v>1</v>
      </c>
      <c r="J1640" s="1" t="s">
        <v>37</v>
      </c>
      <c r="L1640" t="s">
        <v>5248</v>
      </c>
    </row>
    <row r="1641" spans="1:12" x14ac:dyDescent="0.25">
      <c r="A1641" s="1" t="s">
        <v>3115</v>
      </c>
      <c r="B1641" t="s">
        <v>3116</v>
      </c>
      <c r="C1641" s="1" t="s">
        <v>3117</v>
      </c>
      <c r="D1641">
        <v>1</v>
      </c>
      <c r="E1641">
        <v>1</v>
      </c>
      <c r="F1641" t="s">
        <v>37</v>
      </c>
      <c r="G1641" s="1" t="s">
        <v>474</v>
      </c>
      <c r="H1641" t="s">
        <v>3115</v>
      </c>
      <c r="I1641">
        <v>1</v>
      </c>
      <c r="J1641" s="1" t="s">
        <v>37</v>
      </c>
      <c r="L1641" t="s">
        <v>5249</v>
      </c>
    </row>
    <row r="1642" spans="1:12" x14ac:dyDescent="0.25">
      <c r="A1642" s="1" t="s">
        <v>3119</v>
      </c>
      <c r="B1642" t="s">
        <v>3119</v>
      </c>
      <c r="C1642" s="1" t="s">
        <v>3120</v>
      </c>
      <c r="D1642">
        <v>1</v>
      </c>
      <c r="E1642">
        <v>1</v>
      </c>
      <c r="F1642" t="s">
        <v>37</v>
      </c>
      <c r="G1642" s="1" t="s">
        <v>474</v>
      </c>
      <c r="H1642" t="s">
        <v>3119</v>
      </c>
      <c r="I1642">
        <v>1</v>
      </c>
      <c r="J1642" s="1" t="s">
        <v>37</v>
      </c>
      <c r="L1642" t="s">
        <v>5250</v>
      </c>
    </row>
    <row r="1643" spans="1:12" x14ac:dyDescent="0.25">
      <c r="A1643" s="1" t="s">
        <v>3122</v>
      </c>
      <c r="B1643" t="s">
        <v>3123</v>
      </c>
      <c r="C1643" s="1" t="s">
        <v>3124</v>
      </c>
      <c r="D1643">
        <v>1</v>
      </c>
      <c r="E1643">
        <v>1</v>
      </c>
      <c r="F1643" t="s">
        <v>37</v>
      </c>
      <c r="G1643" s="1" t="s">
        <v>474</v>
      </c>
      <c r="H1643" t="s">
        <v>3122</v>
      </c>
      <c r="I1643">
        <v>1</v>
      </c>
      <c r="J1643" s="1" t="s">
        <v>37</v>
      </c>
      <c r="L1643" t="s">
        <v>5251</v>
      </c>
    </row>
    <row r="1644" spans="1:12" x14ac:dyDescent="0.25">
      <c r="A1644" s="1" t="s">
        <v>3126</v>
      </c>
      <c r="B1644" t="s">
        <v>3126</v>
      </c>
      <c r="C1644" s="1" t="s">
        <v>3127</v>
      </c>
      <c r="D1644">
        <v>1</v>
      </c>
      <c r="E1644">
        <v>1</v>
      </c>
      <c r="F1644" t="s">
        <v>37</v>
      </c>
      <c r="G1644" s="1" t="s">
        <v>474</v>
      </c>
      <c r="H1644" t="s">
        <v>3126</v>
      </c>
      <c r="I1644">
        <v>1</v>
      </c>
      <c r="J1644" s="1" t="s">
        <v>37</v>
      </c>
      <c r="L1644" t="s">
        <v>5252</v>
      </c>
    </row>
    <row r="1645" spans="1:12" x14ac:dyDescent="0.25">
      <c r="A1645" s="1" t="s">
        <v>3129</v>
      </c>
      <c r="B1645" t="s">
        <v>3129</v>
      </c>
      <c r="C1645" s="1" t="s">
        <v>3130</v>
      </c>
      <c r="D1645">
        <v>1</v>
      </c>
      <c r="E1645">
        <v>1</v>
      </c>
      <c r="F1645" t="s">
        <v>37</v>
      </c>
      <c r="G1645" s="1" t="s">
        <v>474</v>
      </c>
      <c r="H1645" t="s">
        <v>3129</v>
      </c>
      <c r="I1645">
        <v>1</v>
      </c>
      <c r="J1645" s="1" t="s">
        <v>37</v>
      </c>
      <c r="L1645" t="s">
        <v>5253</v>
      </c>
    </row>
    <row r="1646" spans="1:12" x14ac:dyDescent="0.25">
      <c r="A1646" s="1" t="s">
        <v>3132</v>
      </c>
      <c r="B1646" t="s">
        <v>3132</v>
      </c>
      <c r="C1646" s="1" t="s">
        <v>3133</v>
      </c>
      <c r="D1646">
        <v>1</v>
      </c>
      <c r="E1646">
        <v>1</v>
      </c>
      <c r="F1646" t="s">
        <v>37</v>
      </c>
      <c r="G1646" s="1" t="s">
        <v>474</v>
      </c>
      <c r="H1646" t="s">
        <v>3132</v>
      </c>
      <c r="I1646">
        <v>1</v>
      </c>
      <c r="J1646" s="1" t="s">
        <v>37</v>
      </c>
      <c r="L1646" t="s">
        <v>5254</v>
      </c>
    </row>
    <row r="1647" spans="1:12" x14ac:dyDescent="0.25">
      <c r="A1647" s="1" t="s">
        <v>3135</v>
      </c>
      <c r="B1647" t="s">
        <v>3136</v>
      </c>
      <c r="C1647" s="1" t="s">
        <v>3137</v>
      </c>
      <c r="D1647">
        <v>1</v>
      </c>
      <c r="E1647">
        <v>1</v>
      </c>
      <c r="F1647" t="s">
        <v>37</v>
      </c>
      <c r="G1647" s="1" t="s">
        <v>474</v>
      </c>
      <c r="H1647" t="s">
        <v>3135</v>
      </c>
      <c r="I1647">
        <v>1</v>
      </c>
      <c r="J1647" s="1" t="s">
        <v>37</v>
      </c>
      <c r="L1647" t="s">
        <v>5255</v>
      </c>
    </row>
    <row r="1648" spans="1:12" x14ac:dyDescent="0.25">
      <c r="A1648" s="1" t="s">
        <v>3139</v>
      </c>
      <c r="B1648" t="s">
        <v>3140</v>
      </c>
      <c r="C1648" s="1" t="s">
        <v>3141</v>
      </c>
      <c r="D1648">
        <v>1</v>
      </c>
      <c r="E1648">
        <v>1</v>
      </c>
      <c r="F1648" t="s">
        <v>37</v>
      </c>
      <c r="G1648" s="1" t="s">
        <v>474</v>
      </c>
      <c r="H1648" t="s">
        <v>3139</v>
      </c>
      <c r="I1648">
        <v>1</v>
      </c>
      <c r="J1648" s="1" t="s">
        <v>37</v>
      </c>
      <c r="L1648" t="s">
        <v>5256</v>
      </c>
    </row>
    <row r="1649" spans="1:12" x14ac:dyDescent="0.25">
      <c r="A1649" s="1" t="s">
        <v>3143</v>
      </c>
      <c r="B1649" t="s">
        <v>3143</v>
      </c>
      <c r="C1649" s="1" t="s">
        <v>3144</v>
      </c>
      <c r="D1649">
        <v>1</v>
      </c>
      <c r="E1649">
        <v>1</v>
      </c>
      <c r="F1649" t="s">
        <v>37</v>
      </c>
      <c r="G1649" s="1" t="s">
        <v>474</v>
      </c>
      <c r="H1649" t="s">
        <v>3143</v>
      </c>
      <c r="I1649">
        <v>1</v>
      </c>
      <c r="J1649" s="1" t="s">
        <v>37</v>
      </c>
      <c r="L1649" t="s">
        <v>5257</v>
      </c>
    </row>
    <row r="1650" spans="1:12" x14ac:dyDescent="0.25">
      <c r="A1650" s="1" t="s">
        <v>3146</v>
      </c>
      <c r="B1650" t="s">
        <v>3146</v>
      </c>
      <c r="C1650" s="1" t="s">
        <v>3147</v>
      </c>
      <c r="D1650">
        <v>1</v>
      </c>
      <c r="E1650">
        <v>1</v>
      </c>
      <c r="F1650" t="s">
        <v>37</v>
      </c>
      <c r="G1650" s="1" t="s">
        <v>474</v>
      </c>
      <c r="H1650" t="s">
        <v>3146</v>
      </c>
      <c r="I1650">
        <v>1</v>
      </c>
      <c r="J1650" s="1" t="s">
        <v>37</v>
      </c>
      <c r="L1650" t="s">
        <v>5258</v>
      </c>
    </row>
    <row r="1651" spans="1:12" x14ac:dyDescent="0.25">
      <c r="A1651" s="1" t="s">
        <v>3149</v>
      </c>
      <c r="B1651" t="s">
        <v>3150</v>
      </c>
      <c r="C1651" s="1" t="s">
        <v>3151</v>
      </c>
      <c r="D1651">
        <v>1</v>
      </c>
      <c r="E1651">
        <v>1</v>
      </c>
      <c r="F1651" t="s">
        <v>37</v>
      </c>
      <c r="G1651" s="1" t="s">
        <v>474</v>
      </c>
      <c r="H1651" t="s">
        <v>3149</v>
      </c>
      <c r="I1651">
        <v>1</v>
      </c>
      <c r="J1651" s="1" t="s">
        <v>37</v>
      </c>
      <c r="L1651" t="s">
        <v>5259</v>
      </c>
    </row>
    <row r="1652" spans="1:12" x14ac:dyDescent="0.25">
      <c r="A1652" s="1" t="s">
        <v>3153</v>
      </c>
      <c r="B1652" t="s">
        <v>3154</v>
      </c>
      <c r="C1652" s="1" t="s">
        <v>3155</v>
      </c>
      <c r="D1652">
        <v>1</v>
      </c>
      <c r="E1652">
        <v>1</v>
      </c>
      <c r="F1652" t="s">
        <v>37</v>
      </c>
      <c r="G1652" s="1" t="s">
        <v>474</v>
      </c>
      <c r="H1652" t="s">
        <v>3153</v>
      </c>
      <c r="I1652">
        <v>1</v>
      </c>
      <c r="J1652" s="1" t="s">
        <v>37</v>
      </c>
      <c r="L1652" t="s">
        <v>5260</v>
      </c>
    </row>
    <row r="1653" spans="1:12" x14ac:dyDescent="0.25">
      <c r="A1653" s="1" t="s">
        <v>3157</v>
      </c>
      <c r="B1653" t="s">
        <v>3157</v>
      </c>
      <c r="C1653" s="1" t="s">
        <v>3158</v>
      </c>
      <c r="D1653">
        <v>1</v>
      </c>
      <c r="E1653">
        <v>1</v>
      </c>
      <c r="F1653" t="s">
        <v>37</v>
      </c>
      <c r="G1653" s="1" t="s">
        <v>474</v>
      </c>
      <c r="H1653" t="s">
        <v>3157</v>
      </c>
      <c r="I1653">
        <v>1</v>
      </c>
      <c r="J1653" s="1" t="s">
        <v>37</v>
      </c>
      <c r="L1653" t="s">
        <v>5261</v>
      </c>
    </row>
    <row r="1654" spans="1:12" x14ac:dyDescent="0.25">
      <c r="A1654" s="1" t="s">
        <v>3160</v>
      </c>
      <c r="B1654" t="s">
        <v>3160</v>
      </c>
      <c r="C1654" s="1" t="s">
        <v>3161</v>
      </c>
      <c r="D1654">
        <v>1</v>
      </c>
      <c r="E1654">
        <v>1</v>
      </c>
      <c r="F1654" t="s">
        <v>37</v>
      </c>
      <c r="G1654" s="1" t="s">
        <v>474</v>
      </c>
      <c r="H1654" t="s">
        <v>3160</v>
      </c>
      <c r="I1654">
        <v>1</v>
      </c>
      <c r="J1654" s="1" t="s">
        <v>37</v>
      </c>
      <c r="L1654" t="s">
        <v>5262</v>
      </c>
    </row>
    <row r="1655" spans="1:12" x14ac:dyDescent="0.25">
      <c r="A1655" s="1" t="s">
        <v>3163</v>
      </c>
      <c r="B1655" t="s">
        <v>3163</v>
      </c>
      <c r="C1655" s="1" t="s">
        <v>3164</v>
      </c>
      <c r="D1655">
        <v>1</v>
      </c>
      <c r="E1655">
        <v>1</v>
      </c>
      <c r="F1655" t="s">
        <v>37</v>
      </c>
      <c r="G1655" s="1" t="s">
        <v>474</v>
      </c>
      <c r="H1655" t="s">
        <v>3163</v>
      </c>
      <c r="I1655">
        <v>1</v>
      </c>
      <c r="J1655" s="1" t="s">
        <v>37</v>
      </c>
      <c r="L1655" t="s">
        <v>5263</v>
      </c>
    </row>
    <row r="1656" spans="1:12" x14ac:dyDescent="0.25">
      <c r="A1656" s="1" t="s">
        <v>3166</v>
      </c>
      <c r="B1656" t="s">
        <v>3166</v>
      </c>
      <c r="C1656" s="1" t="s">
        <v>3167</v>
      </c>
      <c r="D1656">
        <v>1</v>
      </c>
      <c r="E1656">
        <v>1</v>
      </c>
      <c r="F1656" t="s">
        <v>37</v>
      </c>
      <c r="G1656" s="1" t="s">
        <v>474</v>
      </c>
      <c r="H1656" t="s">
        <v>3166</v>
      </c>
      <c r="I1656">
        <v>1</v>
      </c>
      <c r="J1656" s="1" t="s">
        <v>37</v>
      </c>
      <c r="L1656" t="s">
        <v>5264</v>
      </c>
    </row>
    <row r="1657" spans="1:12" x14ac:dyDescent="0.25">
      <c r="A1657" s="1" t="s">
        <v>3169</v>
      </c>
      <c r="B1657" t="s">
        <v>3169</v>
      </c>
      <c r="C1657" s="1" t="s">
        <v>3170</v>
      </c>
      <c r="D1657">
        <v>1</v>
      </c>
      <c r="E1657">
        <v>1</v>
      </c>
      <c r="F1657" t="s">
        <v>37</v>
      </c>
      <c r="G1657" s="1" t="s">
        <v>474</v>
      </c>
      <c r="H1657" t="s">
        <v>3169</v>
      </c>
      <c r="I1657">
        <v>1</v>
      </c>
      <c r="J1657" s="1" t="s">
        <v>37</v>
      </c>
      <c r="L1657" t="s">
        <v>5265</v>
      </c>
    </row>
    <row r="1658" spans="1:12" x14ac:dyDescent="0.25">
      <c r="A1658" s="1" t="s">
        <v>3172</v>
      </c>
      <c r="B1658" t="s">
        <v>3172</v>
      </c>
      <c r="C1658" s="1" t="s">
        <v>3173</v>
      </c>
      <c r="D1658">
        <v>1</v>
      </c>
      <c r="E1658">
        <v>1</v>
      </c>
      <c r="F1658" t="s">
        <v>37</v>
      </c>
      <c r="G1658" s="1" t="s">
        <v>474</v>
      </c>
      <c r="H1658" t="s">
        <v>3172</v>
      </c>
      <c r="I1658">
        <v>1</v>
      </c>
      <c r="J1658" s="1" t="s">
        <v>37</v>
      </c>
      <c r="L1658" t="s">
        <v>5266</v>
      </c>
    </row>
    <row r="1659" spans="1:12" x14ac:dyDescent="0.25">
      <c r="A1659" s="1" t="s">
        <v>3175</v>
      </c>
      <c r="B1659" t="s">
        <v>3175</v>
      </c>
      <c r="C1659" s="1" t="s">
        <v>3176</v>
      </c>
      <c r="D1659">
        <v>1</v>
      </c>
      <c r="E1659">
        <v>1</v>
      </c>
      <c r="F1659" t="s">
        <v>37</v>
      </c>
      <c r="G1659" s="1" t="s">
        <v>474</v>
      </c>
      <c r="H1659" t="s">
        <v>3175</v>
      </c>
      <c r="I1659">
        <v>1</v>
      </c>
      <c r="J1659" s="1" t="s">
        <v>37</v>
      </c>
      <c r="L1659" t="s">
        <v>5267</v>
      </c>
    </row>
    <row r="1660" spans="1:12" x14ac:dyDescent="0.25">
      <c r="A1660" s="1" t="s">
        <v>3178</v>
      </c>
      <c r="B1660" t="s">
        <v>3178</v>
      </c>
      <c r="C1660" s="1" t="s">
        <v>3179</v>
      </c>
      <c r="D1660">
        <v>1</v>
      </c>
      <c r="E1660">
        <v>1</v>
      </c>
      <c r="F1660" t="s">
        <v>37</v>
      </c>
      <c r="G1660" s="1" t="s">
        <v>474</v>
      </c>
      <c r="H1660" t="s">
        <v>3178</v>
      </c>
      <c r="I1660">
        <v>1</v>
      </c>
      <c r="J1660" s="1" t="s">
        <v>37</v>
      </c>
      <c r="L1660" t="s">
        <v>5268</v>
      </c>
    </row>
    <row r="1661" spans="1:12" x14ac:dyDescent="0.25">
      <c r="A1661" s="1" t="s">
        <v>3181</v>
      </c>
      <c r="B1661" t="s">
        <v>3181</v>
      </c>
      <c r="C1661" s="1" t="s">
        <v>3182</v>
      </c>
      <c r="D1661">
        <v>1</v>
      </c>
      <c r="E1661">
        <v>1</v>
      </c>
      <c r="F1661" t="s">
        <v>37</v>
      </c>
      <c r="G1661" s="1" t="s">
        <v>474</v>
      </c>
      <c r="H1661" t="s">
        <v>3181</v>
      </c>
      <c r="I1661">
        <v>1</v>
      </c>
      <c r="J1661" s="1" t="s">
        <v>37</v>
      </c>
      <c r="L1661" t="s">
        <v>5269</v>
      </c>
    </row>
    <row r="1662" spans="1:12" x14ac:dyDescent="0.25">
      <c r="A1662" s="1" t="s">
        <v>3184</v>
      </c>
      <c r="B1662" t="s">
        <v>3184</v>
      </c>
      <c r="C1662" s="1" t="s">
        <v>3185</v>
      </c>
      <c r="D1662">
        <v>1</v>
      </c>
      <c r="E1662">
        <v>1</v>
      </c>
      <c r="F1662" t="s">
        <v>37</v>
      </c>
      <c r="G1662" s="1" t="s">
        <v>474</v>
      </c>
      <c r="H1662" t="s">
        <v>3184</v>
      </c>
      <c r="I1662">
        <v>1</v>
      </c>
      <c r="J1662" s="1" t="s">
        <v>37</v>
      </c>
      <c r="L1662" t="s">
        <v>5270</v>
      </c>
    </row>
    <row r="1663" spans="1:12" x14ac:dyDescent="0.25">
      <c r="A1663" s="1" t="s">
        <v>3187</v>
      </c>
      <c r="B1663" t="s">
        <v>3188</v>
      </c>
      <c r="C1663" s="1" t="s">
        <v>3189</v>
      </c>
      <c r="D1663">
        <v>1</v>
      </c>
      <c r="E1663">
        <v>1</v>
      </c>
      <c r="F1663" t="s">
        <v>37</v>
      </c>
      <c r="G1663" s="1" t="s">
        <v>474</v>
      </c>
      <c r="H1663" t="s">
        <v>3187</v>
      </c>
      <c r="I1663">
        <v>1</v>
      </c>
      <c r="J1663" s="1" t="s">
        <v>37</v>
      </c>
      <c r="L1663" t="s">
        <v>5271</v>
      </c>
    </row>
    <row r="1664" spans="1:12" x14ac:dyDescent="0.25">
      <c r="A1664" s="1" t="s">
        <v>3191</v>
      </c>
      <c r="B1664" t="s">
        <v>3191</v>
      </c>
      <c r="C1664" s="1" t="s">
        <v>3192</v>
      </c>
      <c r="D1664">
        <v>1</v>
      </c>
      <c r="E1664">
        <v>1</v>
      </c>
      <c r="F1664" t="s">
        <v>37</v>
      </c>
      <c r="G1664" s="1" t="s">
        <v>474</v>
      </c>
      <c r="H1664" t="s">
        <v>3191</v>
      </c>
      <c r="I1664">
        <v>1</v>
      </c>
      <c r="J1664" s="1" t="s">
        <v>37</v>
      </c>
      <c r="L1664" t="s">
        <v>5272</v>
      </c>
    </row>
    <row r="1665" spans="1:12" x14ac:dyDescent="0.25">
      <c r="A1665" s="1" t="s">
        <v>3194</v>
      </c>
      <c r="B1665" t="s">
        <v>3195</v>
      </c>
      <c r="C1665" s="1" t="s">
        <v>3196</v>
      </c>
      <c r="D1665">
        <v>1</v>
      </c>
      <c r="E1665">
        <v>1</v>
      </c>
      <c r="F1665" t="s">
        <v>37</v>
      </c>
      <c r="G1665" s="1" t="s">
        <v>474</v>
      </c>
      <c r="H1665" t="s">
        <v>3194</v>
      </c>
      <c r="I1665">
        <v>1</v>
      </c>
      <c r="J1665" s="1" t="s">
        <v>37</v>
      </c>
      <c r="L1665" t="s">
        <v>5273</v>
      </c>
    </row>
    <row r="1666" spans="1:12" x14ac:dyDescent="0.25">
      <c r="A1666" s="1" t="s">
        <v>3197</v>
      </c>
      <c r="B1666" t="s">
        <v>3198</v>
      </c>
      <c r="C1666" s="1" t="s">
        <v>3199</v>
      </c>
      <c r="D1666">
        <v>1</v>
      </c>
      <c r="E1666">
        <v>1</v>
      </c>
      <c r="F1666" t="s">
        <v>37</v>
      </c>
      <c r="G1666" s="1" t="s">
        <v>474</v>
      </c>
      <c r="H1666" t="s">
        <v>3197</v>
      </c>
      <c r="I1666">
        <v>1</v>
      </c>
      <c r="J1666" s="1" t="s">
        <v>37</v>
      </c>
      <c r="L1666" t="s">
        <v>5274</v>
      </c>
    </row>
    <row r="1667" spans="1:12" x14ac:dyDescent="0.25">
      <c r="A1667" s="1" t="s">
        <v>3200</v>
      </c>
      <c r="B1667" t="s">
        <v>3200</v>
      </c>
      <c r="C1667" s="1" t="s">
        <v>3201</v>
      </c>
      <c r="D1667">
        <v>1</v>
      </c>
      <c r="E1667">
        <v>1</v>
      </c>
      <c r="F1667" t="s">
        <v>37</v>
      </c>
      <c r="G1667" s="1" t="s">
        <v>474</v>
      </c>
      <c r="I1667">
        <v>1</v>
      </c>
      <c r="J1667" s="1" t="s">
        <v>37</v>
      </c>
      <c r="L1667" t="s">
        <v>5275</v>
      </c>
    </row>
    <row r="1668" spans="1:12" x14ac:dyDescent="0.25">
      <c r="A1668" s="1" t="s">
        <v>3203</v>
      </c>
      <c r="B1668" t="s">
        <v>3204</v>
      </c>
      <c r="C1668" s="1" t="s">
        <v>3205</v>
      </c>
      <c r="D1668">
        <v>1</v>
      </c>
      <c r="E1668">
        <v>1</v>
      </c>
      <c r="F1668" t="s">
        <v>37</v>
      </c>
      <c r="G1668" s="1" t="s">
        <v>474</v>
      </c>
      <c r="H1668" t="s">
        <v>3203</v>
      </c>
      <c r="I1668">
        <v>1</v>
      </c>
      <c r="J1668" s="1" t="s">
        <v>37</v>
      </c>
      <c r="L1668" t="s">
        <v>5276</v>
      </c>
    </row>
    <row r="1669" spans="1:12" x14ac:dyDescent="0.25">
      <c r="A1669" s="1" t="s">
        <v>3207</v>
      </c>
      <c r="B1669" t="s">
        <v>3208</v>
      </c>
      <c r="C1669" s="1" t="s">
        <v>3209</v>
      </c>
      <c r="D1669">
        <v>1</v>
      </c>
      <c r="E1669">
        <v>1</v>
      </c>
      <c r="F1669" t="s">
        <v>37</v>
      </c>
      <c r="G1669" s="1" t="s">
        <v>474</v>
      </c>
      <c r="H1669" t="s">
        <v>3207</v>
      </c>
      <c r="I1669">
        <v>1</v>
      </c>
      <c r="J1669" s="1" t="s">
        <v>37</v>
      </c>
      <c r="L1669" t="s">
        <v>5277</v>
      </c>
    </row>
    <row r="1670" spans="1:12" x14ac:dyDescent="0.25">
      <c r="A1670" s="1" t="s">
        <v>3211</v>
      </c>
      <c r="B1670" t="s">
        <v>3211</v>
      </c>
      <c r="C1670" s="1" t="s">
        <v>3212</v>
      </c>
      <c r="D1670">
        <v>1</v>
      </c>
      <c r="E1670">
        <v>1</v>
      </c>
      <c r="F1670" t="s">
        <v>37</v>
      </c>
      <c r="G1670" s="1" t="s">
        <v>474</v>
      </c>
      <c r="H1670" t="s">
        <v>3211</v>
      </c>
      <c r="I1670">
        <v>1</v>
      </c>
      <c r="J1670" s="1" t="s">
        <v>37</v>
      </c>
      <c r="L1670" t="s">
        <v>5278</v>
      </c>
    </row>
    <row r="1671" spans="1:12" x14ac:dyDescent="0.25">
      <c r="A1671" s="1" t="s">
        <v>3214</v>
      </c>
      <c r="B1671" t="s">
        <v>3214</v>
      </c>
      <c r="C1671" s="1" t="s">
        <v>3215</v>
      </c>
      <c r="D1671">
        <v>1</v>
      </c>
      <c r="E1671">
        <v>1</v>
      </c>
      <c r="F1671" t="s">
        <v>37</v>
      </c>
      <c r="G1671" s="1" t="s">
        <v>474</v>
      </c>
      <c r="H1671" t="s">
        <v>3214</v>
      </c>
      <c r="I1671">
        <v>1</v>
      </c>
      <c r="J1671" s="1" t="s">
        <v>37</v>
      </c>
      <c r="L1671" t="s">
        <v>5279</v>
      </c>
    </row>
    <row r="1672" spans="1:12" x14ac:dyDescent="0.25">
      <c r="A1672" s="1" t="s">
        <v>3217</v>
      </c>
      <c r="B1672" t="s">
        <v>3217</v>
      </c>
      <c r="C1672" s="1" t="s">
        <v>3218</v>
      </c>
      <c r="D1672">
        <v>1</v>
      </c>
      <c r="E1672">
        <v>1</v>
      </c>
      <c r="F1672" t="s">
        <v>37</v>
      </c>
      <c r="G1672" s="1" t="s">
        <v>474</v>
      </c>
      <c r="H1672" t="s">
        <v>3217</v>
      </c>
      <c r="I1672">
        <v>1</v>
      </c>
      <c r="J1672" s="1" t="s">
        <v>37</v>
      </c>
      <c r="L1672" t="s">
        <v>5280</v>
      </c>
    </row>
    <row r="1673" spans="1:12" x14ac:dyDescent="0.25">
      <c r="A1673" s="1" t="s">
        <v>3220</v>
      </c>
      <c r="B1673" t="s">
        <v>3220</v>
      </c>
      <c r="C1673" s="1" t="s">
        <v>3221</v>
      </c>
      <c r="D1673">
        <v>1</v>
      </c>
      <c r="E1673">
        <v>1</v>
      </c>
      <c r="F1673" t="s">
        <v>37</v>
      </c>
      <c r="G1673" s="1" t="s">
        <v>474</v>
      </c>
      <c r="H1673" t="s">
        <v>3220</v>
      </c>
      <c r="I1673">
        <v>1</v>
      </c>
      <c r="J1673" s="1" t="s">
        <v>37</v>
      </c>
      <c r="L1673" t="s">
        <v>5281</v>
      </c>
    </row>
    <row r="1674" spans="1:12" x14ac:dyDescent="0.25">
      <c r="A1674" s="1" t="s">
        <v>3223</v>
      </c>
      <c r="B1674" t="s">
        <v>3223</v>
      </c>
      <c r="C1674" s="1" t="s">
        <v>3224</v>
      </c>
      <c r="D1674">
        <v>1</v>
      </c>
      <c r="E1674">
        <v>1</v>
      </c>
      <c r="F1674" t="s">
        <v>37</v>
      </c>
      <c r="G1674" s="1" t="s">
        <v>474</v>
      </c>
      <c r="H1674" t="s">
        <v>3223</v>
      </c>
      <c r="I1674">
        <v>1</v>
      </c>
      <c r="J1674" s="1" t="s">
        <v>37</v>
      </c>
      <c r="L1674" t="s">
        <v>5282</v>
      </c>
    </row>
    <row r="1675" spans="1:12" x14ac:dyDescent="0.25">
      <c r="A1675" s="1" t="s">
        <v>3226</v>
      </c>
      <c r="B1675" t="s">
        <v>3227</v>
      </c>
      <c r="C1675" s="1" t="s">
        <v>3228</v>
      </c>
      <c r="D1675">
        <v>1</v>
      </c>
      <c r="E1675">
        <v>1</v>
      </c>
      <c r="F1675" t="s">
        <v>37</v>
      </c>
      <c r="G1675" s="1" t="s">
        <v>474</v>
      </c>
      <c r="H1675" t="s">
        <v>3226</v>
      </c>
      <c r="I1675">
        <v>1</v>
      </c>
      <c r="J1675" s="1" t="s">
        <v>37</v>
      </c>
      <c r="L1675" t="s">
        <v>5283</v>
      </c>
    </row>
    <row r="1676" spans="1:12" x14ac:dyDescent="0.25">
      <c r="A1676" s="1" t="s">
        <v>3230</v>
      </c>
      <c r="B1676" t="s">
        <v>3230</v>
      </c>
      <c r="C1676" s="1" t="s">
        <v>3231</v>
      </c>
      <c r="D1676">
        <v>1</v>
      </c>
      <c r="E1676">
        <v>1</v>
      </c>
      <c r="F1676" t="s">
        <v>37</v>
      </c>
      <c r="G1676" s="1" t="s">
        <v>474</v>
      </c>
      <c r="H1676" t="s">
        <v>3230</v>
      </c>
      <c r="I1676">
        <v>1</v>
      </c>
      <c r="J1676" s="1" t="s">
        <v>37</v>
      </c>
      <c r="L1676" t="s">
        <v>5284</v>
      </c>
    </row>
    <row r="1677" spans="1:12" x14ac:dyDescent="0.25">
      <c r="A1677" s="1" t="s">
        <v>3233</v>
      </c>
      <c r="B1677" t="s">
        <v>3234</v>
      </c>
      <c r="C1677" s="1" t="s">
        <v>3235</v>
      </c>
      <c r="D1677">
        <v>1</v>
      </c>
      <c r="E1677">
        <v>1</v>
      </c>
      <c r="F1677" t="s">
        <v>37</v>
      </c>
      <c r="G1677" s="1" t="s">
        <v>474</v>
      </c>
      <c r="H1677" t="s">
        <v>3233</v>
      </c>
      <c r="I1677">
        <v>1</v>
      </c>
      <c r="J1677" s="1" t="s">
        <v>37</v>
      </c>
      <c r="L1677" t="s">
        <v>5285</v>
      </c>
    </row>
    <row r="1678" spans="1:12" x14ac:dyDescent="0.25">
      <c r="A1678" s="1" t="s">
        <v>3236</v>
      </c>
      <c r="B1678" t="s">
        <v>3237</v>
      </c>
      <c r="C1678" s="1" t="s">
        <v>3238</v>
      </c>
      <c r="D1678">
        <v>1</v>
      </c>
      <c r="E1678">
        <v>1</v>
      </c>
      <c r="F1678" t="s">
        <v>37</v>
      </c>
      <c r="G1678" s="1" t="s">
        <v>474</v>
      </c>
      <c r="H1678" t="s">
        <v>3236</v>
      </c>
      <c r="I1678">
        <v>1</v>
      </c>
      <c r="J1678" s="1" t="s">
        <v>37</v>
      </c>
      <c r="L1678" t="s">
        <v>5286</v>
      </c>
    </row>
    <row r="1679" spans="1:12" x14ac:dyDescent="0.25">
      <c r="A1679" s="1" t="s">
        <v>3240</v>
      </c>
      <c r="B1679" t="s">
        <v>3240</v>
      </c>
      <c r="C1679" s="1" t="s">
        <v>3241</v>
      </c>
      <c r="D1679">
        <v>1</v>
      </c>
      <c r="E1679">
        <v>1</v>
      </c>
      <c r="F1679" t="s">
        <v>37</v>
      </c>
      <c r="G1679" s="1" t="s">
        <v>474</v>
      </c>
      <c r="H1679" t="s">
        <v>3240</v>
      </c>
      <c r="I1679">
        <v>1</v>
      </c>
      <c r="J1679" s="1" t="s">
        <v>37</v>
      </c>
      <c r="L1679" t="s">
        <v>5287</v>
      </c>
    </row>
    <row r="1680" spans="1:12" x14ac:dyDescent="0.25">
      <c r="A1680" s="1" t="s">
        <v>3243</v>
      </c>
      <c r="B1680" t="s">
        <v>3244</v>
      </c>
      <c r="C1680" s="1" t="s">
        <v>3245</v>
      </c>
      <c r="D1680">
        <v>1</v>
      </c>
      <c r="E1680">
        <v>1</v>
      </c>
      <c r="F1680" t="s">
        <v>37</v>
      </c>
      <c r="G1680" s="1" t="s">
        <v>474</v>
      </c>
      <c r="H1680" t="s">
        <v>3243</v>
      </c>
      <c r="I1680">
        <v>1</v>
      </c>
      <c r="J1680" s="1" t="s">
        <v>37</v>
      </c>
      <c r="L1680" t="s">
        <v>5288</v>
      </c>
    </row>
    <row r="1681" spans="1:12" x14ac:dyDescent="0.25">
      <c r="A1681" s="1" t="s">
        <v>3247</v>
      </c>
      <c r="B1681" t="s">
        <v>3247</v>
      </c>
      <c r="C1681" s="1" t="s">
        <v>3248</v>
      </c>
      <c r="D1681">
        <v>1</v>
      </c>
      <c r="E1681">
        <v>1</v>
      </c>
      <c r="F1681" t="s">
        <v>37</v>
      </c>
      <c r="G1681" s="1" t="s">
        <v>474</v>
      </c>
      <c r="H1681" t="s">
        <v>3247</v>
      </c>
      <c r="I1681">
        <v>1</v>
      </c>
      <c r="J1681" s="1" t="s">
        <v>37</v>
      </c>
      <c r="L1681" t="s">
        <v>5289</v>
      </c>
    </row>
    <row r="1682" spans="1:12" x14ac:dyDescent="0.25">
      <c r="A1682" s="1" t="s">
        <v>3250</v>
      </c>
      <c r="B1682" t="s">
        <v>3250</v>
      </c>
      <c r="C1682" s="1" t="s">
        <v>3251</v>
      </c>
      <c r="D1682">
        <v>1</v>
      </c>
      <c r="E1682">
        <v>1</v>
      </c>
      <c r="F1682" t="s">
        <v>37</v>
      </c>
      <c r="G1682" s="1" t="s">
        <v>474</v>
      </c>
      <c r="H1682" t="s">
        <v>3250</v>
      </c>
      <c r="I1682">
        <v>1</v>
      </c>
      <c r="J1682" s="1" t="s">
        <v>37</v>
      </c>
      <c r="L1682" t="s">
        <v>5290</v>
      </c>
    </row>
    <row r="1683" spans="1:12" x14ac:dyDescent="0.25">
      <c r="A1683" s="1" t="s">
        <v>3253</v>
      </c>
      <c r="B1683" t="s">
        <v>3253</v>
      </c>
      <c r="C1683" s="1" t="s">
        <v>3254</v>
      </c>
      <c r="D1683">
        <v>1</v>
      </c>
      <c r="E1683">
        <v>1</v>
      </c>
      <c r="F1683" t="s">
        <v>37</v>
      </c>
      <c r="G1683" s="1" t="s">
        <v>474</v>
      </c>
      <c r="H1683" t="s">
        <v>3253</v>
      </c>
      <c r="I1683">
        <v>1</v>
      </c>
      <c r="J1683" s="1" t="s">
        <v>37</v>
      </c>
      <c r="L1683" t="s">
        <v>5291</v>
      </c>
    </row>
    <row r="1684" spans="1:12" x14ac:dyDescent="0.25">
      <c r="A1684" s="1" t="s">
        <v>3255</v>
      </c>
      <c r="B1684" t="s">
        <v>3255</v>
      </c>
      <c r="C1684" s="1" t="s">
        <v>3256</v>
      </c>
      <c r="D1684">
        <v>1</v>
      </c>
      <c r="E1684">
        <v>1</v>
      </c>
      <c r="F1684" t="s">
        <v>37</v>
      </c>
      <c r="G1684" s="1" t="s">
        <v>474</v>
      </c>
      <c r="H1684" t="s">
        <v>3255</v>
      </c>
      <c r="I1684">
        <v>1</v>
      </c>
      <c r="J1684" s="1" t="s">
        <v>37</v>
      </c>
      <c r="L1684" t="s">
        <v>5292</v>
      </c>
    </row>
    <row r="1685" spans="1:12" x14ac:dyDescent="0.25">
      <c r="A1685" s="1" t="s">
        <v>3258</v>
      </c>
      <c r="B1685" t="s">
        <v>3258</v>
      </c>
      <c r="C1685" s="1" t="s">
        <v>3259</v>
      </c>
      <c r="D1685">
        <v>1</v>
      </c>
      <c r="E1685">
        <v>1</v>
      </c>
      <c r="F1685" t="s">
        <v>37</v>
      </c>
      <c r="G1685" s="1" t="s">
        <v>474</v>
      </c>
      <c r="H1685" t="s">
        <v>3258</v>
      </c>
      <c r="I1685">
        <v>1</v>
      </c>
      <c r="J1685" s="1" t="s">
        <v>37</v>
      </c>
      <c r="L1685" t="s">
        <v>5293</v>
      </c>
    </row>
    <row r="1686" spans="1:12" x14ac:dyDescent="0.25">
      <c r="A1686" s="1" t="s">
        <v>3261</v>
      </c>
      <c r="B1686" t="s">
        <v>3261</v>
      </c>
      <c r="C1686" s="1" t="s">
        <v>3262</v>
      </c>
      <c r="D1686">
        <v>1</v>
      </c>
      <c r="E1686">
        <v>1</v>
      </c>
      <c r="F1686" t="s">
        <v>37</v>
      </c>
      <c r="G1686" s="1" t="s">
        <v>474</v>
      </c>
      <c r="H1686" t="s">
        <v>3261</v>
      </c>
      <c r="I1686">
        <v>1</v>
      </c>
      <c r="J1686" s="1" t="s">
        <v>37</v>
      </c>
      <c r="L1686" t="s">
        <v>5294</v>
      </c>
    </row>
    <row r="1687" spans="1:12" x14ac:dyDescent="0.25">
      <c r="A1687" s="1" t="s">
        <v>3264</v>
      </c>
      <c r="B1687" t="s">
        <v>3264</v>
      </c>
      <c r="C1687" s="1" t="s">
        <v>3265</v>
      </c>
      <c r="D1687">
        <v>1</v>
      </c>
      <c r="E1687">
        <v>1</v>
      </c>
      <c r="F1687" t="s">
        <v>37</v>
      </c>
      <c r="G1687" s="1" t="s">
        <v>474</v>
      </c>
      <c r="H1687" t="s">
        <v>3264</v>
      </c>
      <c r="I1687">
        <v>1</v>
      </c>
      <c r="J1687" s="1" t="s">
        <v>37</v>
      </c>
      <c r="L1687" t="s">
        <v>5295</v>
      </c>
    </row>
    <row r="1688" spans="1:12" x14ac:dyDescent="0.25">
      <c r="A1688" s="1" t="s">
        <v>3267</v>
      </c>
      <c r="B1688" t="s">
        <v>3267</v>
      </c>
      <c r="C1688" s="1" t="s">
        <v>3268</v>
      </c>
      <c r="D1688">
        <v>1</v>
      </c>
      <c r="E1688">
        <v>1</v>
      </c>
      <c r="F1688" t="s">
        <v>37</v>
      </c>
      <c r="G1688" s="1" t="s">
        <v>474</v>
      </c>
      <c r="H1688" t="s">
        <v>3267</v>
      </c>
      <c r="I1688">
        <v>1</v>
      </c>
      <c r="J1688" s="1" t="s">
        <v>37</v>
      </c>
      <c r="L1688" t="s">
        <v>5296</v>
      </c>
    </row>
    <row r="1689" spans="1:12" x14ac:dyDescent="0.25">
      <c r="A1689" s="1" t="s">
        <v>3270</v>
      </c>
      <c r="B1689" t="s">
        <v>3271</v>
      </c>
      <c r="C1689" s="1" t="s">
        <v>3272</v>
      </c>
      <c r="D1689">
        <v>1</v>
      </c>
      <c r="E1689">
        <v>1</v>
      </c>
      <c r="F1689" t="s">
        <v>37</v>
      </c>
      <c r="G1689" s="1" t="s">
        <v>474</v>
      </c>
      <c r="H1689" t="s">
        <v>3270</v>
      </c>
      <c r="I1689">
        <v>1</v>
      </c>
      <c r="J1689" s="1" t="s">
        <v>87</v>
      </c>
      <c r="L1689" t="s">
        <v>5297</v>
      </c>
    </row>
    <row r="1690" spans="1:12" x14ac:dyDescent="0.25">
      <c r="A1690" s="1" t="s">
        <v>3274</v>
      </c>
      <c r="B1690" t="s">
        <v>3275</v>
      </c>
      <c r="C1690" s="1" t="s">
        <v>3276</v>
      </c>
      <c r="D1690">
        <v>1</v>
      </c>
      <c r="E1690">
        <v>1</v>
      </c>
      <c r="F1690" t="s">
        <v>37</v>
      </c>
      <c r="G1690" s="1" t="s">
        <v>474</v>
      </c>
      <c r="H1690" t="s">
        <v>3274</v>
      </c>
      <c r="I1690">
        <v>1</v>
      </c>
      <c r="J1690" s="1" t="s">
        <v>87</v>
      </c>
      <c r="L1690" t="s">
        <v>5298</v>
      </c>
    </row>
    <row r="1691" spans="1:12" x14ac:dyDescent="0.25">
      <c r="A1691" s="1" t="s">
        <v>3278</v>
      </c>
      <c r="B1691" t="s">
        <v>3278</v>
      </c>
      <c r="C1691" s="1" t="s">
        <v>3279</v>
      </c>
      <c r="D1691">
        <v>1</v>
      </c>
      <c r="E1691">
        <v>1</v>
      </c>
      <c r="F1691" t="s">
        <v>37</v>
      </c>
      <c r="G1691" s="1" t="s">
        <v>474</v>
      </c>
      <c r="H1691" t="s">
        <v>3278</v>
      </c>
      <c r="I1691">
        <v>1</v>
      </c>
      <c r="J1691" s="1" t="s">
        <v>37</v>
      </c>
      <c r="L1691" t="s">
        <v>5299</v>
      </c>
    </row>
    <row r="1692" spans="1:12" x14ac:dyDescent="0.25">
      <c r="A1692" s="1" t="s">
        <v>3281</v>
      </c>
      <c r="B1692" t="s">
        <v>3281</v>
      </c>
      <c r="C1692" s="1" t="s">
        <v>3282</v>
      </c>
      <c r="D1692">
        <v>1</v>
      </c>
      <c r="E1692">
        <v>1</v>
      </c>
      <c r="F1692" t="s">
        <v>37</v>
      </c>
      <c r="G1692" s="1" t="s">
        <v>474</v>
      </c>
      <c r="H1692" t="s">
        <v>3281</v>
      </c>
      <c r="I1692">
        <v>1</v>
      </c>
      <c r="J1692" s="1" t="s">
        <v>37</v>
      </c>
      <c r="L1692" t="s">
        <v>5300</v>
      </c>
    </row>
    <row r="1693" spans="1:12" x14ac:dyDescent="0.25">
      <c r="A1693" s="1" t="s">
        <v>3284</v>
      </c>
      <c r="B1693" t="s">
        <v>3285</v>
      </c>
      <c r="C1693" s="1" t="s">
        <v>3286</v>
      </c>
      <c r="D1693">
        <v>1</v>
      </c>
      <c r="E1693">
        <v>1</v>
      </c>
      <c r="F1693" t="s">
        <v>37</v>
      </c>
      <c r="G1693" s="1" t="s">
        <v>474</v>
      </c>
      <c r="H1693" t="s">
        <v>3284</v>
      </c>
      <c r="I1693">
        <v>1</v>
      </c>
      <c r="J1693" s="1" t="s">
        <v>87</v>
      </c>
      <c r="L1693" t="s">
        <v>5379</v>
      </c>
    </row>
    <row r="1694" spans="1:12" x14ac:dyDescent="0.25">
      <c r="A1694" s="1" t="s">
        <v>3288</v>
      </c>
      <c r="B1694" t="s">
        <v>3288</v>
      </c>
      <c r="C1694" s="1" t="s">
        <v>3289</v>
      </c>
      <c r="D1694">
        <v>1</v>
      </c>
      <c r="E1694">
        <v>1</v>
      </c>
      <c r="F1694" t="s">
        <v>37</v>
      </c>
      <c r="G1694" s="1" t="s">
        <v>474</v>
      </c>
      <c r="H1694" t="s">
        <v>3288</v>
      </c>
      <c r="I1694">
        <v>1</v>
      </c>
      <c r="J1694" s="1" t="s">
        <v>37</v>
      </c>
      <c r="L1694" t="s">
        <v>5473</v>
      </c>
    </row>
    <row r="1695" spans="1:12" x14ac:dyDescent="0.25">
      <c r="A1695" s="1" t="s">
        <v>3291</v>
      </c>
      <c r="B1695" t="s">
        <v>3291</v>
      </c>
      <c r="C1695" s="1" t="s">
        <v>3292</v>
      </c>
      <c r="D1695">
        <v>1</v>
      </c>
      <c r="E1695">
        <v>1</v>
      </c>
      <c r="F1695" t="s">
        <v>37</v>
      </c>
      <c r="G1695" s="1" t="s">
        <v>474</v>
      </c>
      <c r="H1695" t="s">
        <v>3291</v>
      </c>
      <c r="I1695">
        <v>1</v>
      </c>
      <c r="J1695" s="1" t="s">
        <v>37</v>
      </c>
      <c r="L1695" t="s">
        <v>5301</v>
      </c>
    </row>
    <row r="1696" spans="1:12" x14ac:dyDescent="0.25">
      <c r="A1696" s="1" t="s">
        <v>3294</v>
      </c>
      <c r="B1696" t="s">
        <v>3294</v>
      </c>
      <c r="C1696" s="1" t="s">
        <v>3295</v>
      </c>
      <c r="D1696">
        <v>1</v>
      </c>
      <c r="E1696">
        <v>1</v>
      </c>
      <c r="F1696" t="s">
        <v>37</v>
      </c>
      <c r="G1696" s="1" t="s">
        <v>474</v>
      </c>
      <c r="H1696" t="s">
        <v>3294</v>
      </c>
      <c r="I1696">
        <v>1</v>
      </c>
      <c r="J1696" s="1" t="s">
        <v>37</v>
      </c>
      <c r="L1696" t="s">
        <v>5302</v>
      </c>
    </row>
    <row r="1697" spans="1:12" x14ac:dyDescent="0.25">
      <c r="A1697" s="1" t="s">
        <v>3297</v>
      </c>
      <c r="B1697" t="s">
        <v>3297</v>
      </c>
      <c r="C1697" s="1" t="s">
        <v>3298</v>
      </c>
      <c r="D1697">
        <v>1</v>
      </c>
      <c r="E1697">
        <v>1</v>
      </c>
      <c r="F1697" t="s">
        <v>37</v>
      </c>
      <c r="G1697" s="1" t="s">
        <v>474</v>
      </c>
      <c r="H1697" t="s">
        <v>3297</v>
      </c>
      <c r="I1697">
        <v>1</v>
      </c>
      <c r="J1697" s="1" t="s">
        <v>37</v>
      </c>
      <c r="L1697" t="s">
        <v>5380</v>
      </c>
    </row>
    <row r="1698" spans="1:12" x14ac:dyDescent="0.25">
      <c r="A1698" s="1" t="s">
        <v>3300</v>
      </c>
      <c r="B1698" t="s">
        <v>3300</v>
      </c>
      <c r="C1698" s="1" t="s">
        <v>3301</v>
      </c>
      <c r="D1698">
        <v>1</v>
      </c>
      <c r="E1698">
        <v>1</v>
      </c>
      <c r="F1698" t="s">
        <v>37</v>
      </c>
      <c r="G1698" s="1" t="s">
        <v>474</v>
      </c>
      <c r="H1698" t="s">
        <v>3300</v>
      </c>
      <c r="I1698">
        <v>1</v>
      </c>
      <c r="J1698" s="1" t="s">
        <v>37</v>
      </c>
      <c r="L1698" t="s">
        <v>5474</v>
      </c>
    </row>
    <row r="1699" spans="1:12" x14ac:dyDescent="0.25">
      <c r="A1699" s="1" t="s">
        <v>3303</v>
      </c>
      <c r="B1699" t="s">
        <v>3303</v>
      </c>
      <c r="C1699" s="1" t="s">
        <v>3304</v>
      </c>
      <c r="D1699">
        <v>1</v>
      </c>
      <c r="E1699">
        <v>1</v>
      </c>
      <c r="F1699" t="s">
        <v>37</v>
      </c>
      <c r="G1699" s="1" t="s">
        <v>474</v>
      </c>
      <c r="H1699" t="s">
        <v>3303</v>
      </c>
      <c r="I1699">
        <v>1</v>
      </c>
      <c r="J1699" s="1" t="s">
        <v>37</v>
      </c>
      <c r="L1699" t="s">
        <v>5303</v>
      </c>
    </row>
    <row r="1700" spans="1:12" x14ac:dyDescent="0.25">
      <c r="A1700" s="1" t="s">
        <v>3306</v>
      </c>
      <c r="B1700" t="s">
        <v>3306</v>
      </c>
      <c r="C1700" s="1" t="s">
        <v>3307</v>
      </c>
      <c r="D1700">
        <v>1</v>
      </c>
      <c r="E1700">
        <v>1</v>
      </c>
      <c r="F1700" t="s">
        <v>37</v>
      </c>
      <c r="G1700" s="1" t="s">
        <v>474</v>
      </c>
      <c r="H1700" t="s">
        <v>3306</v>
      </c>
      <c r="I1700">
        <v>1</v>
      </c>
      <c r="J1700" s="1" t="s">
        <v>37</v>
      </c>
      <c r="L1700" t="s">
        <v>5304</v>
      </c>
    </row>
    <row r="1701" spans="1:12" x14ac:dyDescent="0.25">
      <c r="A1701" s="1" t="s">
        <v>3309</v>
      </c>
      <c r="B1701" t="s">
        <v>3309</v>
      </c>
      <c r="C1701" s="1" t="s">
        <v>3310</v>
      </c>
      <c r="D1701">
        <v>1</v>
      </c>
      <c r="E1701">
        <v>1</v>
      </c>
      <c r="F1701" t="s">
        <v>37</v>
      </c>
      <c r="G1701" s="1" t="s">
        <v>474</v>
      </c>
      <c r="H1701" t="s">
        <v>3309</v>
      </c>
      <c r="I1701">
        <v>1</v>
      </c>
      <c r="J1701" s="1" t="s">
        <v>37</v>
      </c>
      <c r="L1701" t="s">
        <v>5305</v>
      </c>
    </row>
    <row r="1702" spans="1:12" x14ac:dyDescent="0.25">
      <c r="A1702" s="1" t="s">
        <v>3311</v>
      </c>
      <c r="B1702" t="s">
        <v>3312</v>
      </c>
      <c r="C1702" s="1" t="s">
        <v>3313</v>
      </c>
      <c r="D1702">
        <v>1</v>
      </c>
      <c r="E1702">
        <v>1</v>
      </c>
      <c r="F1702" t="s">
        <v>37</v>
      </c>
      <c r="G1702" s="1" t="s">
        <v>474</v>
      </c>
      <c r="H1702" t="s">
        <v>3311</v>
      </c>
      <c r="I1702">
        <v>1</v>
      </c>
      <c r="J1702" s="1" t="s">
        <v>87</v>
      </c>
      <c r="L1702" t="s">
        <v>5306</v>
      </c>
    </row>
    <row r="1703" spans="1:12" x14ac:dyDescent="0.25">
      <c r="A1703" s="1" t="s">
        <v>3315</v>
      </c>
      <c r="B1703" t="s">
        <v>3316</v>
      </c>
      <c r="C1703" s="1" t="s">
        <v>3317</v>
      </c>
      <c r="D1703">
        <v>1</v>
      </c>
      <c r="E1703">
        <v>1</v>
      </c>
      <c r="F1703" t="s">
        <v>37</v>
      </c>
      <c r="G1703" s="1" t="s">
        <v>474</v>
      </c>
      <c r="H1703" t="s">
        <v>3315</v>
      </c>
      <c r="I1703">
        <v>1</v>
      </c>
      <c r="J1703" s="1" t="s">
        <v>87</v>
      </c>
      <c r="L1703" t="s">
        <v>5307</v>
      </c>
    </row>
    <row r="1704" spans="1:12" x14ac:dyDescent="0.25">
      <c r="A1704" s="1" t="s">
        <v>3319</v>
      </c>
      <c r="B1704" t="s">
        <v>3320</v>
      </c>
      <c r="C1704" s="1" t="s">
        <v>3321</v>
      </c>
      <c r="D1704">
        <v>1</v>
      </c>
      <c r="E1704">
        <v>1</v>
      </c>
      <c r="F1704" t="s">
        <v>37</v>
      </c>
      <c r="G1704" s="1" t="s">
        <v>474</v>
      </c>
      <c r="H1704" t="s">
        <v>3319</v>
      </c>
      <c r="I1704">
        <v>1</v>
      </c>
      <c r="J1704" s="1" t="s">
        <v>87</v>
      </c>
      <c r="L1704" t="s">
        <v>5381</v>
      </c>
    </row>
    <row r="1705" spans="1:12" x14ac:dyDescent="0.25">
      <c r="A1705" s="1" t="s">
        <v>3323</v>
      </c>
      <c r="B1705" t="s">
        <v>3324</v>
      </c>
      <c r="C1705" s="1" t="s">
        <v>3325</v>
      </c>
      <c r="D1705">
        <v>1</v>
      </c>
      <c r="E1705">
        <v>1</v>
      </c>
      <c r="F1705" t="s">
        <v>37</v>
      </c>
      <c r="G1705" s="1" t="s">
        <v>474</v>
      </c>
      <c r="H1705" t="s">
        <v>3323</v>
      </c>
      <c r="I1705">
        <v>1</v>
      </c>
      <c r="J1705" s="1" t="s">
        <v>87</v>
      </c>
      <c r="L1705" t="s">
        <v>5475</v>
      </c>
    </row>
    <row r="1706" spans="1:12" x14ac:dyDescent="0.25">
      <c r="A1706" s="1" t="s">
        <v>3327</v>
      </c>
      <c r="B1706" t="s">
        <v>3328</v>
      </c>
      <c r="C1706" s="1" t="s">
        <v>3329</v>
      </c>
      <c r="D1706">
        <v>1</v>
      </c>
      <c r="E1706">
        <v>1</v>
      </c>
      <c r="F1706" t="s">
        <v>37</v>
      </c>
      <c r="G1706" s="1" t="s">
        <v>474</v>
      </c>
      <c r="H1706" t="s">
        <v>3327</v>
      </c>
      <c r="I1706">
        <v>1</v>
      </c>
      <c r="J1706" s="1" t="s">
        <v>87</v>
      </c>
      <c r="L1706" t="s">
        <v>5308</v>
      </c>
    </row>
    <row r="1707" spans="1:12" x14ac:dyDescent="0.25">
      <c r="A1707" s="1" t="s">
        <v>3331</v>
      </c>
      <c r="B1707" t="s">
        <v>3332</v>
      </c>
      <c r="C1707" s="1" t="s">
        <v>3333</v>
      </c>
      <c r="D1707">
        <v>1</v>
      </c>
      <c r="E1707">
        <v>1</v>
      </c>
      <c r="F1707" t="s">
        <v>37</v>
      </c>
      <c r="G1707" s="1" t="s">
        <v>474</v>
      </c>
      <c r="H1707" t="s">
        <v>3331</v>
      </c>
      <c r="I1707">
        <v>1</v>
      </c>
      <c r="J1707" s="1" t="s">
        <v>87</v>
      </c>
      <c r="L1707" t="s">
        <v>5309</v>
      </c>
    </row>
    <row r="1708" spans="1:12" x14ac:dyDescent="0.25">
      <c r="A1708" s="1" t="s">
        <v>3335</v>
      </c>
      <c r="B1708" t="s">
        <v>3336</v>
      </c>
      <c r="C1708" s="1" t="s">
        <v>3337</v>
      </c>
      <c r="D1708">
        <v>1</v>
      </c>
      <c r="E1708">
        <v>1</v>
      </c>
      <c r="F1708" t="s">
        <v>37</v>
      </c>
      <c r="G1708" s="1" t="s">
        <v>474</v>
      </c>
      <c r="H1708" t="s">
        <v>3335</v>
      </c>
      <c r="I1708">
        <v>1</v>
      </c>
      <c r="J1708" s="1" t="s">
        <v>87</v>
      </c>
      <c r="L1708" t="s">
        <v>5310</v>
      </c>
    </row>
    <row r="1709" spans="1:12" x14ac:dyDescent="0.25">
      <c r="A1709" s="1" t="s">
        <v>3339</v>
      </c>
      <c r="B1709" t="s">
        <v>3340</v>
      </c>
      <c r="C1709" s="1" t="s">
        <v>3341</v>
      </c>
      <c r="D1709">
        <v>1</v>
      </c>
      <c r="E1709">
        <v>1</v>
      </c>
      <c r="F1709" t="s">
        <v>37</v>
      </c>
      <c r="G1709" s="1" t="s">
        <v>474</v>
      </c>
      <c r="H1709" t="s">
        <v>3339</v>
      </c>
      <c r="I1709">
        <v>1</v>
      </c>
      <c r="J1709" s="1" t="s">
        <v>87</v>
      </c>
      <c r="L1709" t="s">
        <v>5311</v>
      </c>
    </row>
    <row r="1710" spans="1:12" x14ac:dyDescent="0.25">
      <c r="A1710" s="1" t="s">
        <v>3343</v>
      </c>
      <c r="B1710" t="s">
        <v>3343</v>
      </c>
      <c r="C1710" s="1" t="s">
        <v>3344</v>
      </c>
      <c r="D1710">
        <v>1</v>
      </c>
      <c r="E1710">
        <v>1</v>
      </c>
      <c r="F1710" t="s">
        <v>37</v>
      </c>
      <c r="G1710" s="1" t="s">
        <v>474</v>
      </c>
      <c r="H1710" t="s">
        <v>3343</v>
      </c>
      <c r="I1710">
        <v>1</v>
      </c>
      <c r="J1710" s="1" t="s">
        <v>37</v>
      </c>
      <c r="L1710" t="s">
        <v>5312</v>
      </c>
    </row>
    <row r="1711" spans="1:12" x14ac:dyDescent="0.25">
      <c r="A1711" s="1" t="s">
        <v>3346</v>
      </c>
      <c r="B1711" t="s">
        <v>3346</v>
      </c>
      <c r="C1711" s="1" t="s">
        <v>3347</v>
      </c>
      <c r="D1711">
        <v>1</v>
      </c>
      <c r="E1711">
        <v>1</v>
      </c>
      <c r="F1711" t="s">
        <v>37</v>
      </c>
      <c r="G1711" s="1" t="s">
        <v>474</v>
      </c>
      <c r="H1711" t="s">
        <v>3346</v>
      </c>
      <c r="I1711">
        <v>1</v>
      </c>
      <c r="J1711" s="1" t="s">
        <v>37</v>
      </c>
      <c r="L1711" t="s">
        <v>5313</v>
      </c>
    </row>
    <row r="1712" spans="1:12" x14ac:dyDescent="0.25">
      <c r="A1712" s="1" t="s">
        <v>3349</v>
      </c>
      <c r="B1712" t="s">
        <v>3332</v>
      </c>
      <c r="C1712" s="1" t="s">
        <v>3350</v>
      </c>
      <c r="D1712">
        <v>1</v>
      </c>
      <c r="E1712">
        <v>1</v>
      </c>
      <c r="F1712" t="s">
        <v>37</v>
      </c>
      <c r="G1712" s="1" t="s">
        <v>474</v>
      </c>
      <c r="H1712" t="s">
        <v>3349</v>
      </c>
      <c r="I1712">
        <v>1</v>
      </c>
      <c r="J1712" s="1" t="s">
        <v>87</v>
      </c>
      <c r="L1712" t="s">
        <v>5314</v>
      </c>
    </row>
    <row r="1713" spans="1:12" x14ac:dyDescent="0.25">
      <c r="A1713" s="1" t="s">
        <v>3352</v>
      </c>
      <c r="B1713" t="s">
        <v>3352</v>
      </c>
      <c r="C1713" s="1" t="s">
        <v>3353</v>
      </c>
      <c r="D1713">
        <v>1</v>
      </c>
      <c r="E1713">
        <v>1</v>
      </c>
      <c r="F1713" t="s">
        <v>37</v>
      </c>
      <c r="G1713" s="1" t="s">
        <v>36</v>
      </c>
      <c r="H1713" t="s">
        <v>3352</v>
      </c>
      <c r="I1713">
        <v>1</v>
      </c>
      <c r="J1713" s="1" t="s">
        <v>37</v>
      </c>
      <c r="L1713" t="s">
        <v>5315</v>
      </c>
    </row>
    <row r="1714" spans="1:12" x14ac:dyDescent="0.25">
      <c r="A1714" s="1" t="s">
        <v>3355</v>
      </c>
      <c r="B1714" t="s">
        <v>3355</v>
      </c>
      <c r="C1714" s="1" t="s">
        <v>3356</v>
      </c>
      <c r="D1714">
        <v>1</v>
      </c>
      <c r="E1714">
        <v>1</v>
      </c>
      <c r="F1714" t="s">
        <v>37</v>
      </c>
      <c r="G1714" s="1" t="s">
        <v>36</v>
      </c>
      <c r="H1714" t="s">
        <v>3355</v>
      </c>
      <c r="I1714">
        <v>1</v>
      </c>
      <c r="J1714" s="1" t="s">
        <v>37</v>
      </c>
      <c r="L1714" t="s">
        <v>5316</v>
      </c>
    </row>
    <row r="1715" spans="1:12" x14ac:dyDescent="0.25">
      <c r="A1715" s="1" t="s">
        <v>5476</v>
      </c>
      <c r="B1715" t="s">
        <v>1542</v>
      </c>
      <c r="C1715" s="1" t="s">
        <v>5477</v>
      </c>
      <c r="D1715">
        <v>3</v>
      </c>
      <c r="E1715">
        <v>1</v>
      </c>
      <c r="F1715" t="s">
        <v>37</v>
      </c>
      <c r="G1715" s="1" t="s">
        <v>36</v>
      </c>
      <c r="H1715" t="s">
        <v>1542</v>
      </c>
      <c r="I1715">
        <v>3</v>
      </c>
      <c r="J1715" s="1" t="s">
        <v>37</v>
      </c>
      <c r="L1715" t="s">
        <v>5317</v>
      </c>
    </row>
    <row r="1716" spans="1:12" x14ac:dyDescent="0.25">
      <c r="A1716" s="1" t="s">
        <v>3358</v>
      </c>
      <c r="B1716" t="s">
        <v>3359</v>
      </c>
      <c r="C1716" s="1" t="s">
        <v>3360</v>
      </c>
      <c r="D1716">
        <v>1</v>
      </c>
      <c r="E1716">
        <v>1</v>
      </c>
      <c r="F1716" t="s">
        <v>37</v>
      </c>
      <c r="G1716" s="1" t="s">
        <v>36</v>
      </c>
      <c r="H1716" t="s">
        <v>3359</v>
      </c>
      <c r="I1716">
        <v>1</v>
      </c>
      <c r="J1716" s="1" t="s">
        <v>37</v>
      </c>
      <c r="L1716" t="s">
        <v>5318</v>
      </c>
    </row>
    <row r="1717" spans="1:12" x14ac:dyDescent="0.25">
      <c r="A1717" s="1" t="s">
        <v>3362</v>
      </c>
      <c r="B1717" t="s">
        <v>3362</v>
      </c>
      <c r="C1717" s="1" t="s">
        <v>3363</v>
      </c>
      <c r="D1717">
        <v>1</v>
      </c>
      <c r="E1717">
        <v>1</v>
      </c>
      <c r="F1717" t="s">
        <v>37</v>
      </c>
      <c r="G1717" s="1" t="s">
        <v>36</v>
      </c>
      <c r="H1717" t="s">
        <v>3362</v>
      </c>
      <c r="I1717">
        <v>1</v>
      </c>
      <c r="J1717" s="1" t="s">
        <v>37</v>
      </c>
      <c r="L1717" t="s">
        <v>5319</v>
      </c>
    </row>
    <row r="1718" spans="1:12" x14ac:dyDescent="0.25">
      <c r="A1718" s="1" t="s">
        <v>3365</v>
      </c>
      <c r="B1718" t="s">
        <v>3365</v>
      </c>
      <c r="C1718" s="1" t="s">
        <v>3366</v>
      </c>
      <c r="D1718">
        <v>1</v>
      </c>
      <c r="E1718">
        <v>1</v>
      </c>
      <c r="F1718" t="s">
        <v>37</v>
      </c>
      <c r="G1718" s="1" t="s">
        <v>36</v>
      </c>
      <c r="H1718" t="s">
        <v>3365</v>
      </c>
      <c r="I1718">
        <v>1</v>
      </c>
      <c r="J1718" s="1" t="s">
        <v>37</v>
      </c>
      <c r="L1718" t="s">
        <v>5320</v>
      </c>
    </row>
    <row r="1719" spans="1:12" x14ac:dyDescent="0.25">
      <c r="A1719" s="1" t="s">
        <v>3368</v>
      </c>
      <c r="B1719" t="s">
        <v>3368</v>
      </c>
      <c r="C1719" s="1" t="s">
        <v>3369</v>
      </c>
      <c r="D1719">
        <v>1</v>
      </c>
      <c r="E1719">
        <v>1</v>
      </c>
      <c r="F1719" t="s">
        <v>37</v>
      </c>
      <c r="G1719" s="1" t="s">
        <v>67</v>
      </c>
      <c r="I1719">
        <v>1</v>
      </c>
      <c r="J1719" s="1" t="s">
        <v>37</v>
      </c>
      <c r="L1719" t="s">
        <v>5321</v>
      </c>
    </row>
    <row r="1720" spans="1:12" x14ac:dyDescent="0.25">
      <c r="A1720" s="1" t="s">
        <v>3370</v>
      </c>
      <c r="B1720" t="s">
        <v>146</v>
      </c>
      <c r="C1720" s="1" t="s">
        <v>2038</v>
      </c>
      <c r="D1720">
        <v>1</v>
      </c>
      <c r="E1720">
        <v>1</v>
      </c>
      <c r="F1720" t="s">
        <v>37</v>
      </c>
      <c r="G1720" s="1" t="s">
        <v>113</v>
      </c>
      <c r="H1720" t="s">
        <v>3370</v>
      </c>
      <c r="I1720">
        <v>1</v>
      </c>
      <c r="J1720" s="1" t="s">
        <v>37</v>
      </c>
      <c r="L1720" t="s">
        <v>5322</v>
      </c>
    </row>
    <row r="1721" spans="1:12" x14ac:dyDescent="0.25">
      <c r="A1721" s="1" t="s">
        <v>3372</v>
      </c>
      <c r="B1721">
        <v>379700010</v>
      </c>
      <c r="C1721" s="1" t="s">
        <v>3373</v>
      </c>
      <c r="D1721">
        <v>1</v>
      </c>
      <c r="E1721">
        <v>1</v>
      </c>
      <c r="F1721" t="s">
        <v>37</v>
      </c>
      <c r="G1721" s="1" t="s">
        <v>113</v>
      </c>
      <c r="H1721" t="s">
        <v>3374</v>
      </c>
      <c r="I1721">
        <v>1</v>
      </c>
      <c r="J1721" s="1" t="s">
        <v>37</v>
      </c>
      <c r="L1721" t="s">
        <v>5323</v>
      </c>
    </row>
    <row r="1722" spans="1:12" x14ac:dyDescent="0.25">
      <c r="A1722" s="1" t="s">
        <v>3376</v>
      </c>
      <c r="B1722">
        <v>379700012</v>
      </c>
      <c r="C1722" s="1" t="s">
        <v>3377</v>
      </c>
      <c r="D1722">
        <v>1</v>
      </c>
      <c r="E1722">
        <v>1</v>
      </c>
      <c r="F1722" t="s">
        <v>37</v>
      </c>
      <c r="G1722" s="1" t="s">
        <v>113</v>
      </c>
      <c r="H1722" t="s">
        <v>3378</v>
      </c>
      <c r="I1722">
        <v>1</v>
      </c>
      <c r="J1722" s="1" t="s">
        <v>87</v>
      </c>
      <c r="L1722" t="s">
        <v>5324</v>
      </c>
    </row>
    <row r="1723" spans="1:12" x14ac:dyDescent="0.25">
      <c r="A1723" s="1" t="s">
        <v>3380</v>
      </c>
      <c r="B1723">
        <v>379700006</v>
      </c>
      <c r="C1723" s="1" t="s">
        <v>3381</v>
      </c>
      <c r="D1723">
        <v>1</v>
      </c>
      <c r="E1723">
        <v>1</v>
      </c>
      <c r="F1723" t="s">
        <v>37</v>
      </c>
      <c r="G1723" s="1" t="s">
        <v>113</v>
      </c>
      <c r="H1723" t="s">
        <v>3382</v>
      </c>
      <c r="I1723">
        <v>1</v>
      </c>
      <c r="J1723" s="1" t="s">
        <v>87</v>
      </c>
      <c r="L1723" t="s">
        <v>5327</v>
      </c>
    </row>
    <row r="1724" spans="1:12" x14ac:dyDescent="0.25">
      <c r="A1724" s="1" t="s">
        <v>3384</v>
      </c>
      <c r="B1724">
        <v>379700008</v>
      </c>
      <c r="C1724" s="1" t="s">
        <v>3385</v>
      </c>
      <c r="D1724">
        <v>1</v>
      </c>
      <c r="E1724">
        <v>1</v>
      </c>
      <c r="F1724" t="s">
        <v>37</v>
      </c>
      <c r="G1724" s="1" t="s">
        <v>113</v>
      </c>
      <c r="H1724" t="s">
        <v>3386</v>
      </c>
      <c r="I1724">
        <v>1</v>
      </c>
      <c r="J1724" s="1" t="s">
        <v>87</v>
      </c>
      <c r="L1724" t="s">
        <v>5328</v>
      </c>
    </row>
    <row r="1725" spans="1:12" x14ac:dyDescent="0.25">
      <c r="A1725" s="1" t="s">
        <v>3388</v>
      </c>
      <c r="C1725" s="1" t="s">
        <v>2730</v>
      </c>
      <c r="D1725">
        <v>0</v>
      </c>
      <c r="E1725">
        <v>0</v>
      </c>
      <c r="F1725" t="s">
        <v>37</v>
      </c>
      <c r="G1725" s="1" t="s">
        <v>36</v>
      </c>
      <c r="I1725">
        <v>0</v>
      </c>
      <c r="J1725" s="1" t="s">
        <v>37</v>
      </c>
      <c r="L1725" t="s">
        <v>5329</v>
      </c>
    </row>
    <row r="1726" spans="1:12" x14ac:dyDescent="0.25">
      <c r="A1726" s="1" t="s">
        <v>3390</v>
      </c>
      <c r="B1726" t="s">
        <v>3390</v>
      </c>
      <c r="C1726" s="1" t="s">
        <v>3391</v>
      </c>
      <c r="D1726">
        <v>10</v>
      </c>
      <c r="E1726">
        <v>1</v>
      </c>
      <c r="F1726" t="s">
        <v>37</v>
      </c>
      <c r="G1726" s="1" t="s">
        <v>36</v>
      </c>
      <c r="H1726" t="s">
        <v>3390</v>
      </c>
      <c r="I1726">
        <v>10</v>
      </c>
      <c r="J1726" s="1" t="s">
        <v>37</v>
      </c>
      <c r="L1726" t="s">
        <v>5330</v>
      </c>
    </row>
    <row r="1727" spans="1:12" x14ac:dyDescent="0.25">
      <c r="A1727" s="1" t="s">
        <v>3393</v>
      </c>
      <c r="B1727" t="s">
        <v>3393</v>
      </c>
      <c r="C1727" s="1" t="s">
        <v>3394</v>
      </c>
      <c r="D1727">
        <v>5</v>
      </c>
      <c r="E1727">
        <v>1</v>
      </c>
      <c r="F1727" t="s">
        <v>37</v>
      </c>
      <c r="G1727" s="1" t="s">
        <v>36</v>
      </c>
      <c r="H1727" t="s">
        <v>3393</v>
      </c>
      <c r="I1727">
        <v>5</v>
      </c>
      <c r="J1727" s="1" t="s">
        <v>37</v>
      </c>
      <c r="L1727" t="s">
        <v>5331</v>
      </c>
    </row>
    <row r="1728" spans="1:12" x14ac:dyDescent="0.25">
      <c r="A1728" s="1" t="s">
        <v>3396</v>
      </c>
      <c r="B1728" t="s">
        <v>3396</v>
      </c>
      <c r="C1728" s="1" t="s">
        <v>3397</v>
      </c>
      <c r="D1728">
        <v>10</v>
      </c>
      <c r="E1728">
        <v>1</v>
      </c>
      <c r="F1728" t="s">
        <v>37</v>
      </c>
      <c r="G1728" s="1" t="s">
        <v>36</v>
      </c>
      <c r="H1728" t="s">
        <v>3396</v>
      </c>
      <c r="I1728">
        <v>10</v>
      </c>
      <c r="J1728" s="1" t="s">
        <v>37</v>
      </c>
      <c r="L1728" t="s">
        <v>5332</v>
      </c>
    </row>
    <row r="1729" spans="1:12" x14ac:dyDescent="0.25">
      <c r="A1729" s="1" t="s">
        <v>3399</v>
      </c>
      <c r="B1729" t="s">
        <v>3399</v>
      </c>
      <c r="C1729" s="1" t="s">
        <v>3400</v>
      </c>
      <c r="D1729">
        <v>1</v>
      </c>
      <c r="E1729">
        <v>1</v>
      </c>
      <c r="F1729" t="s">
        <v>37</v>
      </c>
      <c r="G1729" s="1" t="s">
        <v>36</v>
      </c>
      <c r="H1729" t="s">
        <v>3399</v>
      </c>
      <c r="I1729">
        <v>1</v>
      </c>
      <c r="J1729" s="1" t="s">
        <v>37</v>
      </c>
      <c r="L1729" t="s">
        <v>5333</v>
      </c>
    </row>
    <row r="1730" spans="1:12" x14ac:dyDescent="0.25">
      <c r="A1730" s="1" t="s">
        <v>5478</v>
      </c>
      <c r="B1730" t="s">
        <v>5478</v>
      </c>
      <c r="C1730" s="1" t="s">
        <v>5479</v>
      </c>
      <c r="D1730">
        <v>1</v>
      </c>
      <c r="E1730">
        <v>1</v>
      </c>
      <c r="F1730" t="s">
        <v>5402</v>
      </c>
      <c r="G1730" s="1" t="s">
        <v>36</v>
      </c>
      <c r="I1730">
        <v>1</v>
      </c>
      <c r="J1730" s="1" t="s">
        <v>37</v>
      </c>
      <c r="L1730" t="s">
        <v>5334</v>
      </c>
    </row>
    <row r="1731" spans="1:12" x14ac:dyDescent="0.25">
      <c r="A1731" s="1" t="s">
        <v>3402</v>
      </c>
      <c r="B1731" t="s">
        <v>3402</v>
      </c>
      <c r="C1731" s="1" t="s">
        <v>3403</v>
      </c>
      <c r="D1731">
        <v>1</v>
      </c>
      <c r="E1731">
        <v>1</v>
      </c>
      <c r="F1731" t="s">
        <v>37</v>
      </c>
      <c r="G1731" s="1" t="s">
        <v>67</v>
      </c>
      <c r="H1731" t="s">
        <v>3402</v>
      </c>
      <c r="I1731">
        <v>1</v>
      </c>
      <c r="J1731" s="1" t="s">
        <v>37</v>
      </c>
      <c r="L1731" t="s">
        <v>5335</v>
      </c>
    </row>
    <row r="1732" spans="1:12" x14ac:dyDescent="0.25">
      <c r="A1732" s="1" t="s">
        <v>412</v>
      </c>
      <c r="B1732" t="s">
        <v>412</v>
      </c>
      <c r="C1732" s="1" t="s">
        <v>413</v>
      </c>
      <c r="D1732">
        <v>1</v>
      </c>
      <c r="E1732">
        <v>1</v>
      </c>
      <c r="F1732" t="s">
        <v>37</v>
      </c>
      <c r="G1732" s="1" t="s">
        <v>67</v>
      </c>
      <c r="H1732" t="s">
        <v>411</v>
      </c>
      <c r="I1732">
        <v>1</v>
      </c>
      <c r="J1732" s="1" t="s">
        <v>87</v>
      </c>
      <c r="K1732" t="s">
        <v>91</v>
      </c>
      <c r="L1732" t="s">
        <v>980</v>
      </c>
    </row>
    <row r="1733" spans="1:12" x14ac:dyDescent="0.25">
      <c r="A1733" s="1" t="s">
        <v>3405</v>
      </c>
      <c r="B1733" t="s">
        <v>3405</v>
      </c>
      <c r="C1733" s="1" t="s">
        <v>3406</v>
      </c>
      <c r="D1733">
        <v>1</v>
      </c>
      <c r="E1733">
        <v>1</v>
      </c>
      <c r="F1733" t="s">
        <v>37</v>
      </c>
      <c r="G1733" s="1" t="s">
        <v>67</v>
      </c>
      <c r="H1733" t="s">
        <v>3405</v>
      </c>
      <c r="I1733">
        <v>1</v>
      </c>
      <c r="J1733" s="1" t="s">
        <v>87</v>
      </c>
      <c r="L1733" t="s">
        <v>5338</v>
      </c>
    </row>
    <row r="1734" spans="1:12" x14ac:dyDescent="0.25">
      <c r="A1734" s="1" t="s">
        <v>3408</v>
      </c>
      <c r="B1734" t="s">
        <v>3408</v>
      </c>
      <c r="C1734" s="1" t="s">
        <v>3409</v>
      </c>
      <c r="D1734">
        <v>1</v>
      </c>
      <c r="E1734">
        <v>1</v>
      </c>
      <c r="F1734" t="s">
        <v>37</v>
      </c>
      <c r="G1734" s="1" t="s">
        <v>67</v>
      </c>
      <c r="H1734" t="s">
        <v>3408</v>
      </c>
      <c r="I1734">
        <v>1</v>
      </c>
      <c r="J1734" s="1" t="s">
        <v>87</v>
      </c>
      <c r="L1734" t="s">
        <v>5339</v>
      </c>
    </row>
    <row r="1735" spans="1:12" x14ac:dyDescent="0.25">
      <c r="A1735" s="1" t="s">
        <v>3410</v>
      </c>
      <c r="B1735" t="s">
        <v>3410</v>
      </c>
      <c r="C1735" s="1" t="s">
        <v>3411</v>
      </c>
      <c r="D1735">
        <v>1</v>
      </c>
      <c r="E1735">
        <v>1</v>
      </c>
      <c r="F1735" t="s">
        <v>37</v>
      </c>
      <c r="G1735" s="1" t="s">
        <v>67</v>
      </c>
      <c r="I1735">
        <v>1</v>
      </c>
      <c r="J1735" s="1" t="s">
        <v>37</v>
      </c>
      <c r="L1735" t="s">
        <v>5340</v>
      </c>
    </row>
    <row r="1736" spans="1:12" x14ac:dyDescent="0.25">
      <c r="A1736" s="1" t="s">
        <v>426</v>
      </c>
      <c r="B1736" t="s">
        <v>426</v>
      </c>
      <c r="C1736" s="1" t="s">
        <v>427</v>
      </c>
      <c r="D1736">
        <v>1</v>
      </c>
      <c r="E1736">
        <v>1</v>
      </c>
      <c r="F1736" t="s">
        <v>37</v>
      </c>
      <c r="G1736" s="1" t="s">
        <v>67</v>
      </c>
      <c r="H1736" t="s">
        <v>425</v>
      </c>
      <c r="I1736">
        <v>1</v>
      </c>
      <c r="J1736" s="1" t="s">
        <v>87</v>
      </c>
      <c r="K1736" t="s">
        <v>91</v>
      </c>
      <c r="L1736" t="s">
        <v>996</v>
      </c>
    </row>
    <row r="1737" spans="1:12" x14ac:dyDescent="0.25">
      <c r="A1737" s="1" t="s">
        <v>3413</v>
      </c>
      <c r="B1737" t="s">
        <v>3413</v>
      </c>
      <c r="C1737" s="1" t="s">
        <v>3414</v>
      </c>
      <c r="D1737">
        <v>1</v>
      </c>
      <c r="E1737">
        <v>1</v>
      </c>
      <c r="F1737" t="s">
        <v>37</v>
      </c>
      <c r="G1737" s="1" t="s">
        <v>67</v>
      </c>
      <c r="H1737" t="s">
        <v>3413</v>
      </c>
      <c r="I1737">
        <v>1</v>
      </c>
      <c r="J1737" s="1" t="s">
        <v>37</v>
      </c>
      <c r="L1737" t="s">
        <v>5341</v>
      </c>
    </row>
    <row r="1738" spans="1:12" x14ac:dyDescent="0.25">
      <c r="A1738" s="1" t="s">
        <v>3416</v>
      </c>
      <c r="B1738" t="s">
        <v>3416</v>
      </c>
      <c r="C1738" s="1" t="s">
        <v>3417</v>
      </c>
      <c r="D1738">
        <v>1</v>
      </c>
      <c r="E1738">
        <v>1</v>
      </c>
      <c r="F1738" t="s">
        <v>37</v>
      </c>
      <c r="G1738" s="1" t="s">
        <v>67</v>
      </c>
      <c r="I1738">
        <v>1</v>
      </c>
      <c r="J1738" s="1" t="s">
        <v>87</v>
      </c>
      <c r="L1738" t="s">
        <v>5342</v>
      </c>
    </row>
    <row r="1739" spans="1:12" x14ac:dyDescent="0.25">
      <c r="A1739" s="1" t="s">
        <v>78</v>
      </c>
      <c r="B1739" t="s">
        <v>77</v>
      </c>
      <c r="C1739" s="1" t="s">
        <v>3775</v>
      </c>
      <c r="D1739">
        <v>1</v>
      </c>
      <c r="E1739">
        <v>1</v>
      </c>
      <c r="F1739" t="s">
        <v>37</v>
      </c>
      <c r="G1739" s="1" t="s">
        <v>82</v>
      </c>
      <c r="H1739" t="s">
        <v>77</v>
      </c>
      <c r="I1739">
        <v>1</v>
      </c>
      <c r="J1739" s="1" t="s">
        <v>37</v>
      </c>
      <c r="L1739" t="s">
        <v>5343</v>
      </c>
    </row>
    <row r="1740" spans="1:12" x14ac:dyDescent="0.25">
      <c r="A1740" s="1" t="s">
        <v>3419</v>
      </c>
      <c r="B1740" t="s">
        <v>3776</v>
      </c>
      <c r="C1740" s="1" t="s">
        <v>3777</v>
      </c>
      <c r="D1740">
        <v>1</v>
      </c>
      <c r="E1740">
        <v>1</v>
      </c>
      <c r="F1740" t="s">
        <v>37</v>
      </c>
      <c r="G1740" s="1" t="s">
        <v>82</v>
      </c>
      <c r="H1740" t="s">
        <v>3776</v>
      </c>
      <c r="I1740">
        <v>1</v>
      </c>
      <c r="J1740" s="1" t="s">
        <v>37</v>
      </c>
      <c r="L1740" t="s">
        <v>5344</v>
      </c>
    </row>
    <row r="1741" spans="1:12" x14ac:dyDescent="0.25">
      <c r="A1741" s="1" t="s">
        <v>3421</v>
      </c>
      <c r="B1741" t="s">
        <v>3421</v>
      </c>
      <c r="C1741" s="1" t="s">
        <v>810</v>
      </c>
      <c r="D1741">
        <v>1</v>
      </c>
      <c r="E1741">
        <v>1</v>
      </c>
      <c r="F1741" t="s">
        <v>37</v>
      </c>
      <c r="G1741" s="1" t="s">
        <v>326</v>
      </c>
      <c r="H1741" t="s">
        <v>761</v>
      </c>
      <c r="I1741">
        <v>1</v>
      </c>
      <c r="J1741" s="1" t="s">
        <v>37</v>
      </c>
      <c r="L1741" t="s">
        <v>5345</v>
      </c>
    </row>
    <row r="1742" spans="1:12" x14ac:dyDescent="0.25">
      <c r="A1742" s="1" t="s">
        <v>3423</v>
      </c>
      <c r="B1742" t="s">
        <v>1201</v>
      </c>
      <c r="C1742" s="1" t="s">
        <v>1202</v>
      </c>
      <c r="D1742">
        <v>1</v>
      </c>
      <c r="E1742">
        <v>1</v>
      </c>
      <c r="F1742" t="s">
        <v>37</v>
      </c>
      <c r="G1742" s="1" t="s">
        <v>36</v>
      </c>
      <c r="H1742" t="s">
        <v>1201</v>
      </c>
      <c r="I1742">
        <v>1</v>
      </c>
      <c r="J1742" s="1" t="s">
        <v>37</v>
      </c>
      <c r="L1742" t="s">
        <v>5346</v>
      </c>
    </row>
    <row r="1743" spans="1:12" x14ac:dyDescent="0.25">
      <c r="A1743" s="1" t="s">
        <v>1228</v>
      </c>
      <c r="B1743" t="s">
        <v>1228</v>
      </c>
      <c r="C1743" s="1" t="s">
        <v>105</v>
      </c>
      <c r="D1743">
        <v>1</v>
      </c>
      <c r="E1743">
        <v>1</v>
      </c>
      <c r="F1743" t="s">
        <v>37</v>
      </c>
      <c r="G1743" s="1" t="s">
        <v>67</v>
      </c>
      <c r="H1743" t="s">
        <v>346</v>
      </c>
      <c r="I1743">
        <v>1</v>
      </c>
      <c r="J1743" s="1" t="s">
        <v>87</v>
      </c>
      <c r="K1743" t="s">
        <v>91</v>
      </c>
      <c r="L1743" t="s">
        <v>1894</v>
      </c>
    </row>
    <row r="1744" spans="1:12" x14ac:dyDescent="0.25">
      <c r="A1744" s="1" t="s">
        <v>3425</v>
      </c>
      <c r="B1744" t="s">
        <v>3425</v>
      </c>
      <c r="C1744" s="1" t="s">
        <v>3426</v>
      </c>
      <c r="D1744">
        <v>1</v>
      </c>
      <c r="E1744">
        <v>1</v>
      </c>
      <c r="F1744" t="s">
        <v>37</v>
      </c>
      <c r="G1744" s="1" t="s">
        <v>67</v>
      </c>
      <c r="H1744" t="s">
        <v>3425</v>
      </c>
      <c r="I1744">
        <v>1</v>
      </c>
      <c r="J1744" s="1" t="s">
        <v>37</v>
      </c>
      <c r="L1744" t="s">
        <v>5347</v>
      </c>
    </row>
    <row r="1745" spans="1:12" x14ac:dyDescent="0.25">
      <c r="A1745" s="1" t="s">
        <v>3428</v>
      </c>
      <c r="B1745" t="s">
        <v>3428</v>
      </c>
      <c r="C1745" s="1" t="s">
        <v>3429</v>
      </c>
      <c r="D1745">
        <v>1</v>
      </c>
      <c r="E1745">
        <v>1</v>
      </c>
      <c r="F1745" t="s">
        <v>37</v>
      </c>
      <c r="G1745" s="1" t="s">
        <v>3430</v>
      </c>
      <c r="I1745">
        <v>1</v>
      </c>
      <c r="J1745" s="1" t="s">
        <v>37</v>
      </c>
      <c r="L1745" t="s">
        <v>5350</v>
      </c>
    </row>
    <row r="1746" spans="1:12" x14ac:dyDescent="0.25">
      <c r="A1746" s="1" t="s">
        <v>3432</v>
      </c>
      <c r="B1746" t="s">
        <v>3432</v>
      </c>
      <c r="C1746" s="1" t="s">
        <v>3433</v>
      </c>
      <c r="D1746">
        <v>1</v>
      </c>
      <c r="E1746">
        <v>1</v>
      </c>
      <c r="F1746" t="s">
        <v>37</v>
      </c>
      <c r="G1746" s="1" t="s">
        <v>67</v>
      </c>
      <c r="H1746" t="s">
        <v>3432</v>
      </c>
      <c r="I1746">
        <v>1</v>
      </c>
      <c r="J1746" s="1" t="s">
        <v>37</v>
      </c>
      <c r="L1746" t="s">
        <v>5351</v>
      </c>
    </row>
    <row r="1747" spans="1:12" x14ac:dyDescent="0.25">
      <c r="A1747" s="1" t="s">
        <v>3435</v>
      </c>
      <c r="B1747" t="s">
        <v>3435</v>
      </c>
      <c r="C1747" s="1" t="s">
        <v>3436</v>
      </c>
      <c r="D1747">
        <v>1</v>
      </c>
      <c r="E1747">
        <v>1</v>
      </c>
      <c r="F1747" t="s">
        <v>4436</v>
      </c>
      <c r="G1747" s="1" t="s">
        <v>3430</v>
      </c>
      <c r="I1747">
        <v>1</v>
      </c>
      <c r="J1747" s="1" t="s">
        <v>37</v>
      </c>
      <c r="L1747" t="s">
        <v>5352</v>
      </c>
    </row>
    <row r="1748" spans="1:12" x14ac:dyDescent="0.25">
      <c r="A1748" s="1" t="s">
        <v>3438</v>
      </c>
      <c r="B1748" t="s">
        <v>3438</v>
      </c>
      <c r="C1748" s="1" t="s">
        <v>3439</v>
      </c>
      <c r="D1748">
        <v>1</v>
      </c>
      <c r="E1748">
        <v>1</v>
      </c>
      <c r="F1748" t="s">
        <v>37</v>
      </c>
      <c r="G1748" s="1" t="s">
        <v>3430</v>
      </c>
      <c r="I1748">
        <v>1</v>
      </c>
      <c r="J1748" s="1" t="s">
        <v>37</v>
      </c>
      <c r="L1748" t="s">
        <v>5353</v>
      </c>
    </row>
    <row r="1749" spans="1:12" x14ac:dyDescent="0.25">
      <c r="A1749" s="1" t="s">
        <v>3441</v>
      </c>
      <c r="B1749" t="s">
        <v>1245</v>
      </c>
      <c r="C1749" s="1" t="s">
        <v>3442</v>
      </c>
      <c r="D1749">
        <v>1</v>
      </c>
      <c r="E1749">
        <v>1</v>
      </c>
      <c r="F1749" t="s">
        <v>37</v>
      </c>
      <c r="G1749" s="1" t="s">
        <v>36</v>
      </c>
      <c r="H1749" t="s">
        <v>1245</v>
      </c>
      <c r="I1749">
        <v>1</v>
      </c>
      <c r="J1749" s="1" t="s">
        <v>37</v>
      </c>
      <c r="K1749" t="s">
        <v>91</v>
      </c>
      <c r="L1749" t="s">
        <v>5356</v>
      </c>
    </row>
    <row r="1750" spans="1:12" x14ac:dyDescent="0.25">
      <c r="A1750" s="1" t="s">
        <v>3444</v>
      </c>
      <c r="B1750" t="s">
        <v>3444</v>
      </c>
      <c r="C1750" s="1" t="s">
        <v>3445</v>
      </c>
      <c r="D1750">
        <v>1</v>
      </c>
      <c r="E1750">
        <v>1</v>
      </c>
      <c r="F1750" t="s">
        <v>37</v>
      </c>
      <c r="G1750" s="1" t="s">
        <v>67</v>
      </c>
      <c r="H1750" t="s">
        <v>3444</v>
      </c>
      <c r="I1750">
        <v>1</v>
      </c>
      <c r="J1750" s="1" t="s">
        <v>37</v>
      </c>
      <c r="L1750" t="s">
        <v>5357</v>
      </c>
    </row>
    <row r="1751" spans="1:12" x14ac:dyDescent="0.25">
      <c r="A1751" s="1" t="s">
        <v>5480</v>
      </c>
      <c r="B1751" t="s">
        <v>5480</v>
      </c>
      <c r="C1751" s="1" t="s">
        <v>5481</v>
      </c>
      <c r="D1751">
        <v>1</v>
      </c>
      <c r="E1751">
        <v>1</v>
      </c>
      <c r="F1751" t="s">
        <v>5402</v>
      </c>
      <c r="G1751" s="1" t="s">
        <v>36</v>
      </c>
      <c r="I1751">
        <v>1</v>
      </c>
      <c r="J1751" s="1" t="s">
        <v>37</v>
      </c>
      <c r="L1751" t="s">
        <v>5360</v>
      </c>
    </row>
    <row r="1752" spans="1:12" x14ac:dyDescent="0.25">
      <c r="A1752" s="1" t="s">
        <v>4090</v>
      </c>
      <c r="B1752" t="s">
        <v>4090</v>
      </c>
      <c r="C1752" s="1" t="s">
        <v>4091</v>
      </c>
      <c r="D1752">
        <v>1</v>
      </c>
      <c r="E1752">
        <v>1</v>
      </c>
      <c r="F1752" t="s">
        <v>37</v>
      </c>
      <c r="G1752" s="1" t="s">
        <v>67</v>
      </c>
      <c r="H1752" t="s">
        <v>4090</v>
      </c>
      <c r="I1752">
        <v>1</v>
      </c>
      <c r="J1752" s="1" t="s">
        <v>37</v>
      </c>
      <c r="L1752" t="s">
        <v>5361</v>
      </c>
    </row>
    <row r="1753" spans="1:12" x14ac:dyDescent="0.25">
      <c r="A1753" s="1" t="s">
        <v>4092</v>
      </c>
      <c r="B1753" t="s">
        <v>4093</v>
      </c>
      <c r="C1753" s="1" t="s">
        <v>4094</v>
      </c>
      <c r="D1753">
        <v>1</v>
      </c>
      <c r="E1753">
        <v>1</v>
      </c>
      <c r="F1753" t="s">
        <v>37</v>
      </c>
      <c r="G1753" s="1" t="s">
        <v>67</v>
      </c>
      <c r="H1753" t="s">
        <v>4093</v>
      </c>
      <c r="I1753">
        <v>1</v>
      </c>
      <c r="J1753" s="1" t="s">
        <v>37</v>
      </c>
      <c r="L1753" t="s">
        <v>5382</v>
      </c>
    </row>
    <row r="1754" spans="1:12" x14ac:dyDescent="0.25">
      <c r="A1754" s="1" t="s">
        <v>3447</v>
      </c>
      <c r="B1754" t="s">
        <v>3447</v>
      </c>
      <c r="C1754" s="1" t="s">
        <v>3448</v>
      </c>
      <c r="D1754">
        <v>1</v>
      </c>
      <c r="E1754">
        <v>1</v>
      </c>
      <c r="F1754" t="s">
        <v>37</v>
      </c>
      <c r="G1754" s="1" t="s">
        <v>310</v>
      </c>
      <c r="I1754">
        <v>1</v>
      </c>
      <c r="J1754" s="1" t="s">
        <v>37</v>
      </c>
      <c r="L1754" t="s">
        <v>5482</v>
      </c>
    </row>
    <row r="1755" spans="1:12" x14ac:dyDescent="0.25">
      <c r="A1755" s="1" t="s">
        <v>3450</v>
      </c>
      <c r="B1755" t="s">
        <v>3450</v>
      </c>
      <c r="C1755" s="1" t="s">
        <v>3451</v>
      </c>
      <c r="D1755">
        <v>1</v>
      </c>
      <c r="E1755">
        <v>1</v>
      </c>
      <c r="F1755" t="s">
        <v>37</v>
      </c>
      <c r="G1755" s="1" t="s">
        <v>310</v>
      </c>
      <c r="I1755">
        <v>1</v>
      </c>
      <c r="J1755" s="1" t="s">
        <v>37</v>
      </c>
      <c r="L1755" t="s">
        <v>5483</v>
      </c>
    </row>
    <row r="1756" spans="1:12" x14ac:dyDescent="0.25">
      <c r="A1756" s="1" t="s">
        <v>3453</v>
      </c>
      <c r="B1756" t="s">
        <v>3453</v>
      </c>
      <c r="C1756" s="1" t="s">
        <v>3454</v>
      </c>
      <c r="D1756">
        <v>1</v>
      </c>
      <c r="E1756">
        <v>1</v>
      </c>
      <c r="F1756" t="s">
        <v>37</v>
      </c>
      <c r="G1756" s="1" t="s">
        <v>310</v>
      </c>
      <c r="I1756">
        <v>1</v>
      </c>
      <c r="J1756" s="1" t="s">
        <v>37</v>
      </c>
      <c r="L1756" t="s">
        <v>5484</v>
      </c>
    </row>
    <row r="1757" spans="1:12" x14ac:dyDescent="0.25">
      <c r="A1757" s="1" t="s">
        <v>3456</v>
      </c>
      <c r="B1757" t="s">
        <v>3456</v>
      </c>
      <c r="C1757" s="1" t="s">
        <v>3457</v>
      </c>
      <c r="D1757">
        <v>1</v>
      </c>
      <c r="E1757">
        <v>1</v>
      </c>
      <c r="F1757" t="s">
        <v>4436</v>
      </c>
      <c r="G1757" s="1" t="s">
        <v>36</v>
      </c>
      <c r="H1757" t="s">
        <v>3456</v>
      </c>
      <c r="I1757">
        <v>1</v>
      </c>
      <c r="J1757" s="1" t="s">
        <v>37</v>
      </c>
      <c r="L1757" t="s">
        <v>5485</v>
      </c>
    </row>
    <row r="1758" spans="1:12" x14ac:dyDescent="0.25">
      <c r="A1758" s="1" t="s">
        <v>3459</v>
      </c>
      <c r="B1758" t="s">
        <v>2479</v>
      </c>
      <c r="C1758" s="1" t="s">
        <v>2480</v>
      </c>
      <c r="D1758">
        <v>1</v>
      </c>
      <c r="E1758">
        <v>1</v>
      </c>
      <c r="F1758" t="s">
        <v>37</v>
      </c>
      <c r="G1758" s="1" t="s">
        <v>113</v>
      </c>
      <c r="H1758" t="s">
        <v>3460</v>
      </c>
      <c r="I1758">
        <v>1</v>
      </c>
      <c r="J1758" s="1" t="s">
        <v>37</v>
      </c>
      <c r="L1758" t="s">
        <v>5486</v>
      </c>
    </row>
    <row r="1759" spans="1:12" x14ac:dyDescent="0.25">
      <c r="A1759" s="1" t="s">
        <v>3462</v>
      </c>
      <c r="B1759" t="s">
        <v>3462</v>
      </c>
      <c r="C1759" s="1" t="s">
        <v>3463</v>
      </c>
      <c r="D1759">
        <v>1</v>
      </c>
      <c r="E1759">
        <v>1</v>
      </c>
      <c r="F1759" t="s">
        <v>37</v>
      </c>
      <c r="G1759" s="1" t="s">
        <v>36</v>
      </c>
      <c r="H1759" t="s">
        <v>3462</v>
      </c>
      <c r="I1759">
        <v>1</v>
      </c>
      <c r="J1759" s="1" t="s">
        <v>37</v>
      </c>
      <c r="L1759" t="s">
        <v>5487</v>
      </c>
    </row>
    <row r="1760" spans="1:12" x14ac:dyDescent="0.25">
      <c r="A1760" s="1" t="s">
        <v>3465</v>
      </c>
      <c r="B1760" t="s">
        <v>3465</v>
      </c>
      <c r="C1760" s="1" t="s">
        <v>4095</v>
      </c>
      <c r="D1760">
        <v>2</v>
      </c>
      <c r="E1760">
        <v>1</v>
      </c>
      <c r="F1760" t="s">
        <v>37</v>
      </c>
      <c r="G1760" s="1" t="s">
        <v>36</v>
      </c>
      <c r="H1760" t="s">
        <v>3465</v>
      </c>
      <c r="I1760">
        <v>2</v>
      </c>
      <c r="J1760" s="1" t="s">
        <v>37</v>
      </c>
      <c r="L1760" t="s">
        <v>5488</v>
      </c>
    </row>
    <row r="1761" spans="1:12" x14ac:dyDescent="0.25">
      <c r="A1761" s="1" t="s">
        <v>3467</v>
      </c>
      <c r="B1761" t="s">
        <v>3467</v>
      </c>
      <c r="C1761" s="1" t="s">
        <v>3468</v>
      </c>
      <c r="D1761">
        <v>1</v>
      </c>
      <c r="E1761">
        <v>1</v>
      </c>
      <c r="F1761" t="s">
        <v>37</v>
      </c>
      <c r="G1761" s="1" t="s">
        <v>36</v>
      </c>
      <c r="H1761" t="s">
        <v>3467</v>
      </c>
      <c r="I1761">
        <v>1</v>
      </c>
      <c r="J1761" s="1" t="s">
        <v>37</v>
      </c>
      <c r="L1761" t="s">
        <v>5489</v>
      </c>
    </row>
    <row r="1762" spans="1:12" x14ac:dyDescent="0.25">
      <c r="A1762" s="1" t="s">
        <v>5325</v>
      </c>
      <c r="B1762" t="s">
        <v>5325</v>
      </c>
      <c r="C1762" s="1" t="s">
        <v>5326</v>
      </c>
      <c r="D1762">
        <v>1</v>
      </c>
      <c r="E1762">
        <v>1</v>
      </c>
      <c r="F1762" t="s">
        <v>37</v>
      </c>
      <c r="G1762" s="1" t="s">
        <v>113</v>
      </c>
      <c r="H1762" t="s">
        <v>5325</v>
      </c>
      <c r="I1762">
        <v>1</v>
      </c>
      <c r="J1762" s="1" t="s">
        <v>37</v>
      </c>
      <c r="L1762" t="s">
        <v>5490</v>
      </c>
    </row>
    <row r="1763" spans="1:12" x14ac:dyDescent="0.25">
      <c r="A1763" s="1" t="s">
        <v>3470</v>
      </c>
      <c r="B1763" t="s">
        <v>2034</v>
      </c>
      <c r="C1763" s="1" t="s">
        <v>2035</v>
      </c>
      <c r="D1763">
        <v>1</v>
      </c>
      <c r="E1763">
        <v>1</v>
      </c>
      <c r="F1763" t="s">
        <v>37</v>
      </c>
      <c r="G1763" s="1" t="s">
        <v>67</v>
      </c>
      <c r="H1763" t="s">
        <v>2034</v>
      </c>
      <c r="I1763">
        <v>1</v>
      </c>
      <c r="J1763" s="1" t="s">
        <v>87</v>
      </c>
      <c r="L1763" t="s">
        <v>5491</v>
      </c>
    </row>
    <row r="1764" spans="1:12" x14ac:dyDescent="0.25">
      <c r="A1764" s="1" t="s">
        <v>4096</v>
      </c>
      <c r="B1764" t="s">
        <v>4096</v>
      </c>
      <c r="C1764" s="1" t="s">
        <v>4097</v>
      </c>
      <c r="D1764">
        <v>1</v>
      </c>
      <c r="E1764">
        <v>1</v>
      </c>
      <c r="F1764" t="s">
        <v>37</v>
      </c>
      <c r="G1764" s="1" t="s">
        <v>3870</v>
      </c>
      <c r="I1764">
        <v>1</v>
      </c>
      <c r="J1764" s="1" t="s">
        <v>37</v>
      </c>
      <c r="L1764" t="s">
        <v>5492</v>
      </c>
    </row>
    <row r="1765" spans="1:12" x14ac:dyDescent="0.25">
      <c r="A1765" s="1" t="s">
        <v>4098</v>
      </c>
      <c r="B1765" t="s">
        <v>4098</v>
      </c>
      <c r="C1765" s="1" t="s">
        <v>4099</v>
      </c>
      <c r="D1765">
        <v>1</v>
      </c>
      <c r="E1765">
        <v>1</v>
      </c>
      <c r="F1765" t="s">
        <v>37</v>
      </c>
      <c r="G1765" s="1" t="s">
        <v>36</v>
      </c>
      <c r="H1765" t="s">
        <v>4098</v>
      </c>
      <c r="I1765">
        <v>1</v>
      </c>
      <c r="J1765" s="1" t="s">
        <v>37</v>
      </c>
      <c r="L1765" t="s">
        <v>5493</v>
      </c>
    </row>
    <row r="1766" spans="1:12" x14ac:dyDescent="0.25">
      <c r="A1766" s="1" t="s">
        <v>4100</v>
      </c>
      <c r="B1766" t="s">
        <v>4100</v>
      </c>
      <c r="C1766" s="1" t="s">
        <v>4101</v>
      </c>
      <c r="D1766">
        <v>1</v>
      </c>
      <c r="E1766">
        <v>1</v>
      </c>
      <c r="F1766" t="s">
        <v>37</v>
      </c>
      <c r="G1766" s="1" t="s">
        <v>36</v>
      </c>
      <c r="H1766" t="s">
        <v>4100</v>
      </c>
      <c r="I1766">
        <v>1</v>
      </c>
      <c r="J1766" s="1" t="s">
        <v>37</v>
      </c>
      <c r="L1766" t="s">
        <v>5494</v>
      </c>
    </row>
    <row r="1767" spans="1:12" x14ac:dyDescent="0.25">
      <c r="A1767" s="1" t="s">
        <v>3472</v>
      </c>
      <c r="B1767" t="s">
        <v>3472</v>
      </c>
      <c r="C1767" s="1" t="s">
        <v>3473</v>
      </c>
      <c r="D1767">
        <v>1</v>
      </c>
      <c r="E1767">
        <v>1</v>
      </c>
      <c r="F1767" t="s">
        <v>37</v>
      </c>
      <c r="G1767" s="1" t="s">
        <v>36</v>
      </c>
      <c r="H1767" t="s">
        <v>3472</v>
      </c>
      <c r="I1767">
        <v>1</v>
      </c>
      <c r="J1767" s="1" t="s">
        <v>37</v>
      </c>
      <c r="L1767" t="s">
        <v>5495</v>
      </c>
    </row>
    <row r="1768" spans="1:12" x14ac:dyDescent="0.25">
      <c r="A1768" s="1" t="s">
        <v>4102</v>
      </c>
      <c r="B1768" t="s">
        <v>4102</v>
      </c>
      <c r="C1768" s="1" t="s">
        <v>4103</v>
      </c>
      <c r="D1768">
        <v>1</v>
      </c>
      <c r="E1768">
        <v>1</v>
      </c>
      <c r="F1768" t="s">
        <v>37</v>
      </c>
      <c r="G1768" s="1" t="s">
        <v>36</v>
      </c>
      <c r="H1768" t="s">
        <v>4102</v>
      </c>
      <c r="I1768">
        <v>1</v>
      </c>
      <c r="J1768" s="1" t="s">
        <v>37</v>
      </c>
      <c r="L1768" t="s">
        <v>5496</v>
      </c>
    </row>
    <row r="1769" spans="1:12" x14ac:dyDescent="0.25">
      <c r="A1769" s="1" t="s">
        <v>4104</v>
      </c>
      <c r="B1769" t="s">
        <v>4104</v>
      </c>
      <c r="C1769" s="1" t="s">
        <v>4105</v>
      </c>
      <c r="D1769">
        <v>1</v>
      </c>
      <c r="E1769">
        <v>1</v>
      </c>
      <c r="F1769" t="s">
        <v>37</v>
      </c>
      <c r="G1769" s="1" t="s">
        <v>36</v>
      </c>
      <c r="H1769" t="s">
        <v>4104</v>
      </c>
      <c r="I1769">
        <v>1</v>
      </c>
      <c r="J1769" s="1" t="s">
        <v>37</v>
      </c>
      <c r="L1769" t="s">
        <v>5497</v>
      </c>
    </row>
    <row r="1770" spans="1:12" x14ac:dyDescent="0.25">
      <c r="A1770" s="1" t="s">
        <v>4106</v>
      </c>
      <c r="B1770" t="s">
        <v>4106</v>
      </c>
      <c r="C1770" s="1" t="s">
        <v>4107</v>
      </c>
      <c r="D1770">
        <v>1</v>
      </c>
      <c r="E1770">
        <v>1</v>
      </c>
      <c r="F1770" t="s">
        <v>37</v>
      </c>
      <c r="G1770" s="1" t="s">
        <v>36</v>
      </c>
      <c r="H1770" t="s">
        <v>4106</v>
      </c>
      <c r="I1770">
        <v>1</v>
      </c>
      <c r="J1770" s="1" t="s">
        <v>37</v>
      </c>
      <c r="L1770" t="s">
        <v>5498</v>
      </c>
    </row>
    <row r="1771" spans="1:12" x14ac:dyDescent="0.25">
      <c r="A1771" s="1" t="s">
        <v>5336</v>
      </c>
      <c r="B1771" t="s">
        <v>5336</v>
      </c>
      <c r="C1771" s="1" t="s">
        <v>5337</v>
      </c>
      <c r="D1771">
        <v>1</v>
      </c>
      <c r="E1771">
        <v>1</v>
      </c>
      <c r="F1771" t="s">
        <v>37</v>
      </c>
      <c r="G1771" s="1" t="s">
        <v>36</v>
      </c>
      <c r="H1771" t="s">
        <v>5336</v>
      </c>
      <c r="I1771">
        <v>1</v>
      </c>
      <c r="J1771" s="1" t="s">
        <v>37</v>
      </c>
      <c r="L1771" t="s">
        <v>5499</v>
      </c>
    </row>
    <row r="1772" spans="1:12" x14ac:dyDescent="0.25">
      <c r="A1772" s="1" t="s">
        <v>4108</v>
      </c>
      <c r="B1772" t="s">
        <v>4108</v>
      </c>
      <c r="C1772" s="1" t="s">
        <v>4109</v>
      </c>
      <c r="D1772">
        <v>1</v>
      </c>
      <c r="E1772">
        <v>1</v>
      </c>
      <c r="F1772" t="s">
        <v>37</v>
      </c>
      <c r="G1772" s="1" t="s">
        <v>36</v>
      </c>
      <c r="H1772" t="s">
        <v>4108</v>
      </c>
      <c r="I1772">
        <v>1</v>
      </c>
      <c r="J1772" s="1" t="s">
        <v>37</v>
      </c>
      <c r="L1772" t="s">
        <v>5500</v>
      </c>
    </row>
    <row r="1773" spans="1:12" x14ac:dyDescent="0.25">
      <c r="A1773" s="1" t="s">
        <v>3475</v>
      </c>
      <c r="B1773" t="s">
        <v>3475</v>
      </c>
      <c r="C1773" s="1" t="s">
        <v>3476</v>
      </c>
      <c r="D1773">
        <v>1</v>
      </c>
      <c r="E1773">
        <v>1</v>
      </c>
      <c r="F1773" t="s">
        <v>37</v>
      </c>
      <c r="G1773" s="1" t="s">
        <v>36</v>
      </c>
      <c r="H1773" t="s">
        <v>3475</v>
      </c>
      <c r="I1773">
        <v>1</v>
      </c>
      <c r="J1773" s="1" t="s">
        <v>37</v>
      </c>
      <c r="L1773" t="s">
        <v>5501</v>
      </c>
    </row>
    <row r="1774" spans="1:12" x14ac:dyDescent="0.25">
      <c r="A1774" s="1" t="s">
        <v>4110</v>
      </c>
      <c r="B1774" t="s">
        <v>4110</v>
      </c>
      <c r="C1774" s="1" t="s">
        <v>4111</v>
      </c>
      <c r="D1774">
        <v>1</v>
      </c>
      <c r="E1774">
        <v>1</v>
      </c>
      <c r="F1774" t="s">
        <v>4436</v>
      </c>
      <c r="G1774" s="1" t="s">
        <v>36</v>
      </c>
      <c r="H1774" t="s">
        <v>4110</v>
      </c>
      <c r="I1774">
        <v>1</v>
      </c>
      <c r="J1774" s="1" t="s">
        <v>37</v>
      </c>
      <c r="L1774" t="s">
        <v>5502</v>
      </c>
    </row>
    <row r="1775" spans="1:12" x14ac:dyDescent="0.25">
      <c r="A1775" s="1" t="s">
        <v>3478</v>
      </c>
      <c r="B1775" t="s">
        <v>3478</v>
      </c>
      <c r="C1775" s="1" t="s">
        <v>3479</v>
      </c>
      <c r="D1775">
        <v>1</v>
      </c>
      <c r="E1775">
        <v>1</v>
      </c>
      <c r="F1775" t="s">
        <v>37</v>
      </c>
      <c r="G1775" s="1" t="s">
        <v>1936</v>
      </c>
      <c r="H1775" t="s">
        <v>3478</v>
      </c>
      <c r="I1775">
        <v>1</v>
      </c>
      <c r="J1775" s="1" t="s">
        <v>37</v>
      </c>
      <c r="L1775" t="s">
        <v>5503</v>
      </c>
    </row>
    <row r="1776" spans="1:12" x14ac:dyDescent="0.25">
      <c r="A1776" s="1" t="s">
        <v>3481</v>
      </c>
      <c r="B1776" t="s">
        <v>3481</v>
      </c>
      <c r="C1776" s="1" t="s">
        <v>3482</v>
      </c>
      <c r="D1776">
        <v>1</v>
      </c>
      <c r="E1776">
        <v>1</v>
      </c>
      <c r="F1776" t="s">
        <v>37</v>
      </c>
      <c r="G1776" s="1" t="s">
        <v>1936</v>
      </c>
      <c r="H1776" t="s">
        <v>3481</v>
      </c>
      <c r="I1776">
        <v>1</v>
      </c>
      <c r="J1776" s="1" t="s">
        <v>37</v>
      </c>
      <c r="L1776" t="s">
        <v>5504</v>
      </c>
    </row>
    <row r="1777" spans="1:12" x14ac:dyDescent="0.25">
      <c r="A1777" s="1" t="s">
        <v>3484</v>
      </c>
      <c r="B1777" t="s">
        <v>3484</v>
      </c>
      <c r="C1777" s="1" t="s">
        <v>3485</v>
      </c>
      <c r="D1777">
        <v>1</v>
      </c>
      <c r="E1777">
        <v>1</v>
      </c>
      <c r="F1777" t="s">
        <v>37</v>
      </c>
      <c r="G1777" s="1" t="s">
        <v>1936</v>
      </c>
      <c r="H1777" t="s">
        <v>3484</v>
      </c>
      <c r="I1777">
        <v>1</v>
      </c>
      <c r="J1777" s="1" t="s">
        <v>37</v>
      </c>
      <c r="L1777" t="s">
        <v>5505</v>
      </c>
    </row>
    <row r="1778" spans="1:12" x14ac:dyDescent="0.25">
      <c r="A1778" s="1" t="s">
        <v>3487</v>
      </c>
      <c r="B1778" t="s">
        <v>3487</v>
      </c>
      <c r="C1778" s="1" t="s">
        <v>3488</v>
      </c>
      <c r="D1778">
        <v>1</v>
      </c>
      <c r="E1778">
        <v>1</v>
      </c>
      <c r="F1778" t="s">
        <v>37</v>
      </c>
      <c r="G1778" s="1" t="s">
        <v>1936</v>
      </c>
      <c r="H1778" t="s">
        <v>3487</v>
      </c>
      <c r="I1778">
        <v>1</v>
      </c>
      <c r="J1778" s="1" t="s">
        <v>37</v>
      </c>
      <c r="L1778" t="s">
        <v>5506</v>
      </c>
    </row>
    <row r="1779" spans="1:12" x14ac:dyDescent="0.25">
      <c r="A1779" s="1" t="s">
        <v>3490</v>
      </c>
      <c r="B1779" t="s">
        <v>3490</v>
      </c>
      <c r="C1779" s="1" t="s">
        <v>3491</v>
      </c>
      <c r="D1779">
        <v>1</v>
      </c>
      <c r="E1779">
        <v>1</v>
      </c>
      <c r="F1779" t="s">
        <v>37</v>
      </c>
      <c r="G1779" s="1" t="s">
        <v>1936</v>
      </c>
      <c r="H1779" t="s">
        <v>3490</v>
      </c>
      <c r="I1779">
        <v>1</v>
      </c>
      <c r="J1779" s="1" t="s">
        <v>37</v>
      </c>
      <c r="L1779" t="s">
        <v>5507</v>
      </c>
    </row>
    <row r="1780" spans="1:12" x14ac:dyDescent="0.25">
      <c r="A1780" s="1" t="s">
        <v>3493</v>
      </c>
      <c r="B1780" t="s">
        <v>3493</v>
      </c>
      <c r="C1780" s="1" t="s">
        <v>3494</v>
      </c>
      <c r="D1780">
        <v>1</v>
      </c>
      <c r="E1780">
        <v>1</v>
      </c>
      <c r="F1780" t="s">
        <v>37</v>
      </c>
      <c r="G1780" s="1" t="s">
        <v>1936</v>
      </c>
      <c r="H1780" t="s">
        <v>3493</v>
      </c>
      <c r="I1780">
        <v>1</v>
      </c>
      <c r="J1780" s="1" t="s">
        <v>37</v>
      </c>
      <c r="L1780" t="s">
        <v>5508</v>
      </c>
    </row>
    <row r="1781" spans="1:12" x14ac:dyDescent="0.25">
      <c r="A1781" s="1" t="s">
        <v>3496</v>
      </c>
      <c r="B1781" t="s">
        <v>3496</v>
      </c>
      <c r="C1781" s="1" t="s">
        <v>3497</v>
      </c>
      <c r="D1781">
        <v>1</v>
      </c>
      <c r="E1781">
        <v>1</v>
      </c>
      <c r="F1781" t="s">
        <v>37</v>
      </c>
      <c r="G1781" s="1" t="s">
        <v>36</v>
      </c>
      <c r="H1781" t="s">
        <v>3496</v>
      </c>
      <c r="I1781">
        <v>1</v>
      </c>
      <c r="J1781" s="1" t="s">
        <v>37</v>
      </c>
      <c r="L1781" t="s">
        <v>5509</v>
      </c>
    </row>
    <row r="1782" spans="1:12" x14ac:dyDescent="0.25">
      <c r="A1782" s="1" t="s">
        <v>4112</v>
      </c>
      <c r="B1782" t="s">
        <v>4112</v>
      </c>
      <c r="C1782" s="1" t="s">
        <v>4113</v>
      </c>
      <c r="D1782">
        <v>10</v>
      </c>
      <c r="E1782">
        <v>1</v>
      </c>
      <c r="F1782" t="s">
        <v>37</v>
      </c>
      <c r="G1782" s="1" t="s">
        <v>36</v>
      </c>
      <c r="H1782" t="s">
        <v>4112</v>
      </c>
      <c r="I1782">
        <v>10</v>
      </c>
      <c r="J1782" s="1" t="s">
        <v>37</v>
      </c>
      <c r="L1782" t="s">
        <v>5510</v>
      </c>
    </row>
    <row r="1783" spans="1:12" x14ac:dyDescent="0.25">
      <c r="A1783" s="1" t="s">
        <v>3499</v>
      </c>
      <c r="B1783" t="s">
        <v>3499</v>
      </c>
      <c r="C1783" s="1" t="s">
        <v>3500</v>
      </c>
      <c r="D1783">
        <v>1</v>
      </c>
      <c r="E1783">
        <v>1</v>
      </c>
      <c r="F1783" t="s">
        <v>37</v>
      </c>
      <c r="G1783" s="1" t="s">
        <v>36</v>
      </c>
      <c r="H1783" t="s">
        <v>3499</v>
      </c>
      <c r="I1783">
        <v>1</v>
      </c>
      <c r="J1783" s="1" t="s">
        <v>37</v>
      </c>
      <c r="L1783" t="s">
        <v>5511</v>
      </c>
    </row>
    <row r="1784" spans="1:12" x14ac:dyDescent="0.25">
      <c r="A1784" s="1" t="s">
        <v>5348</v>
      </c>
      <c r="B1784" t="s">
        <v>5348</v>
      </c>
      <c r="C1784" s="1" t="s">
        <v>5349</v>
      </c>
      <c r="D1784">
        <v>1</v>
      </c>
      <c r="E1784">
        <v>1</v>
      </c>
      <c r="F1784" t="s">
        <v>37</v>
      </c>
      <c r="G1784" s="1" t="s">
        <v>36</v>
      </c>
      <c r="H1784" t="s">
        <v>5348</v>
      </c>
      <c r="I1784">
        <v>1</v>
      </c>
      <c r="J1784" s="1" t="s">
        <v>37</v>
      </c>
      <c r="L1784" t="s">
        <v>5512</v>
      </c>
    </row>
    <row r="1785" spans="1:12" x14ac:dyDescent="0.25">
      <c r="A1785" s="1" t="s">
        <v>3502</v>
      </c>
      <c r="B1785" t="s">
        <v>3502</v>
      </c>
      <c r="C1785" s="1" t="s">
        <v>3503</v>
      </c>
      <c r="D1785">
        <v>1</v>
      </c>
      <c r="E1785">
        <v>1</v>
      </c>
      <c r="F1785" t="s">
        <v>37</v>
      </c>
      <c r="G1785" s="1" t="s">
        <v>36</v>
      </c>
      <c r="H1785" t="s">
        <v>3502</v>
      </c>
      <c r="I1785">
        <v>1</v>
      </c>
      <c r="J1785" s="1" t="s">
        <v>37</v>
      </c>
      <c r="L1785" t="s">
        <v>2243</v>
      </c>
    </row>
    <row r="1786" spans="1:12" x14ac:dyDescent="0.25">
      <c r="A1786" s="1" t="s">
        <v>4114</v>
      </c>
      <c r="B1786" t="s">
        <v>4114</v>
      </c>
      <c r="C1786" s="1" t="s">
        <v>4115</v>
      </c>
      <c r="D1786">
        <v>1</v>
      </c>
      <c r="E1786">
        <v>1</v>
      </c>
      <c r="F1786" t="s">
        <v>37</v>
      </c>
      <c r="G1786" s="1" t="s">
        <v>36</v>
      </c>
      <c r="H1786" t="s">
        <v>4114</v>
      </c>
      <c r="I1786">
        <v>1</v>
      </c>
      <c r="J1786" s="1" t="s">
        <v>37</v>
      </c>
      <c r="L1786" t="s">
        <v>5513</v>
      </c>
    </row>
    <row r="1787" spans="1:12" x14ac:dyDescent="0.25">
      <c r="A1787" s="1" t="s">
        <v>4116</v>
      </c>
      <c r="B1787" t="s">
        <v>4116</v>
      </c>
      <c r="C1787" s="1" t="s">
        <v>4117</v>
      </c>
      <c r="D1787">
        <v>1</v>
      </c>
      <c r="E1787">
        <v>1</v>
      </c>
      <c r="G1787" s="1" t="s">
        <v>36</v>
      </c>
      <c r="H1787" t="s">
        <v>4116</v>
      </c>
      <c r="I1787">
        <v>1</v>
      </c>
      <c r="J1787" s="1" t="s">
        <v>37</v>
      </c>
      <c r="L1787" t="s">
        <v>5514</v>
      </c>
    </row>
    <row r="1788" spans="1:12" x14ac:dyDescent="0.25">
      <c r="A1788" s="1" t="s">
        <v>5354</v>
      </c>
      <c r="B1788" t="s">
        <v>5354</v>
      </c>
      <c r="C1788" s="1" t="s">
        <v>5355</v>
      </c>
      <c r="D1788">
        <v>1</v>
      </c>
      <c r="E1788">
        <v>1</v>
      </c>
      <c r="F1788" t="s">
        <v>37</v>
      </c>
      <c r="G1788" s="1" t="s">
        <v>36</v>
      </c>
      <c r="H1788" t="s">
        <v>5354</v>
      </c>
      <c r="I1788">
        <v>1</v>
      </c>
      <c r="J1788" s="1" t="s">
        <v>37</v>
      </c>
      <c r="L1788" t="s">
        <v>5515</v>
      </c>
    </row>
    <row r="1789" spans="1:12" x14ac:dyDescent="0.25">
      <c r="A1789" s="1" t="s">
        <v>4118</v>
      </c>
      <c r="B1789" t="s">
        <v>4118</v>
      </c>
      <c r="C1789" s="1" t="s">
        <v>4119</v>
      </c>
      <c r="D1789">
        <v>1</v>
      </c>
      <c r="E1789">
        <v>1</v>
      </c>
      <c r="F1789" t="s">
        <v>37</v>
      </c>
      <c r="G1789" s="1" t="s">
        <v>36</v>
      </c>
      <c r="H1789" t="s">
        <v>4118</v>
      </c>
      <c r="I1789">
        <v>1</v>
      </c>
      <c r="J1789" s="1" t="s">
        <v>37</v>
      </c>
      <c r="L1789" t="s">
        <v>5516</v>
      </c>
    </row>
    <row r="1790" spans="1:12" x14ac:dyDescent="0.25">
      <c r="A1790" s="1" t="s">
        <v>5358</v>
      </c>
      <c r="B1790" t="s">
        <v>5358</v>
      </c>
      <c r="C1790" s="1" t="s">
        <v>5359</v>
      </c>
      <c r="D1790">
        <v>1</v>
      </c>
      <c r="E1790">
        <v>1</v>
      </c>
      <c r="F1790" t="s">
        <v>37</v>
      </c>
      <c r="G1790" s="1" t="s">
        <v>36</v>
      </c>
      <c r="H1790" t="s">
        <v>5358</v>
      </c>
      <c r="I1790">
        <v>1</v>
      </c>
      <c r="J1790" s="1" t="s">
        <v>37</v>
      </c>
      <c r="L1790" t="s">
        <v>5517</v>
      </c>
    </row>
    <row r="1791" spans="1:12" x14ac:dyDescent="0.25">
      <c r="A1791" s="1" t="s">
        <v>4120</v>
      </c>
      <c r="B1791" t="s">
        <v>4120</v>
      </c>
      <c r="C1791" s="1" t="s">
        <v>4121</v>
      </c>
      <c r="D1791">
        <v>1</v>
      </c>
      <c r="E1791">
        <v>1</v>
      </c>
      <c r="F1791" t="s">
        <v>37</v>
      </c>
      <c r="G1791" s="1" t="s">
        <v>36</v>
      </c>
      <c r="H1791" t="s">
        <v>4120</v>
      </c>
      <c r="I1791">
        <v>1</v>
      </c>
      <c r="J1791" s="1" t="s">
        <v>37</v>
      </c>
      <c r="L1791" t="s">
        <v>5518</v>
      </c>
    </row>
    <row r="1792" spans="1:12" x14ac:dyDescent="0.25">
      <c r="A1792" s="1" t="s">
        <v>5519</v>
      </c>
      <c r="B1792" t="s">
        <v>5520</v>
      </c>
      <c r="C1792" s="1" t="s">
        <v>5521</v>
      </c>
      <c r="D1792">
        <v>1</v>
      </c>
      <c r="E1792">
        <v>1</v>
      </c>
      <c r="G1792" s="1" t="s">
        <v>113</v>
      </c>
      <c r="I1792">
        <v>1</v>
      </c>
      <c r="J1792" s="1" t="s">
        <v>37</v>
      </c>
      <c r="L1792" t="s">
        <v>5522</v>
      </c>
    </row>
  </sheetData>
  <phoneticPr fontId="1" type="noConversion"/>
  <pageMargins left="0.7" right="0.7" top="0.75" bottom="0.75" header="0.3" footer="0.3"/>
  <pageSetup paperSize="9" orientation="landscape" r:id="rId1"/>
  <headerFooter>
    <oddFooter>&amp;C&amp;1#&amp;"Arial"&amp;6&amp;K626469Internal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7405-7A93-404C-86E4-48201931E7F9}">
  <sheetPr codeName="Feuil3"/>
  <dimension ref="A1:D77"/>
  <sheetViews>
    <sheetView workbookViewId="0">
      <selection activeCell="A2" sqref="A2:D54"/>
    </sheetView>
  </sheetViews>
  <sheetFormatPr defaultColWidth="11.42578125" defaultRowHeight="15" x14ac:dyDescent="0.25"/>
  <cols>
    <col min="1" max="1" width="32.140625" bestFit="1" customWidth="1"/>
    <col min="2" max="2" width="38.140625" bestFit="1" customWidth="1"/>
    <col min="3" max="3" width="16" bestFit="1" customWidth="1"/>
    <col min="4" max="4" width="15.5703125" bestFit="1" customWidth="1"/>
  </cols>
  <sheetData>
    <row r="1" spans="1:4" x14ac:dyDescent="0.25">
      <c r="A1" t="s">
        <v>3592</v>
      </c>
      <c r="B1" t="s">
        <v>3593</v>
      </c>
      <c r="C1" t="s">
        <v>3594</v>
      </c>
      <c r="D1" t="s">
        <v>3595</v>
      </c>
    </row>
    <row r="2" spans="1:4" x14ac:dyDescent="0.25">
      <c r="A2" s="1" t="s">
        <v>3596</v>
      </c>
      <c r="B2" s="1" t="s">
        <v>37</v>
      </c>
      <c r="C2" s="1" t="s">
        <v>37</v>
      </c>
      <c r="D2" s="1"/>
    </row>
    <row r="3" spans="1:4" x14ac:dyDescent="0.25">
      <c r="A3" s="1" t="s">
        <v>3597</v>
      </c>
      <c r="B3" s="1" t="s">
        <v>37</v>
      </c>
      <c r="C3" s="1" t="s">
        <v>37</v>
      </c>
      <c r="D3" s="1"/>
    </row>
    <row r="4" spans="1:4" x14ac:dyDescent="0.25">
      <c r="A4" s="1" t="s">
        <v>67</v>
      </c>
      <c r="B4" s="1" t="s">
        <v>3598</v>
      </c>
      <c r="C4" s="1" t="s">
        <v>67</v>
      </c>
      <c r="D4" s="1"/>
    </row>
    <row r="5" spans="1:4" x14ac:dyDescent="0.25">
      <c r="A5" s="1" t="s">
        <v>3599</v>
      </c>
      <c r="B5" s="1" t="s">
        <v>3600</v>
      </c>
      <c r="C5" s="1" t="s">
        <v>3601</v>
      </c>
      <c r="D5" s="1" t="s">
        <v>439</v>
      </c>
    </row>
    <row r="6" spans="1:4" x14ac:dyDescent="0.25">
      <c r="A6" s="1" t="s">
        <v>3602</v>
      </c>
      <c r="B6" s="1" t="s">
        <v>3600</v>
      </c>
      <c r="C6" s="1" t="s">
        <v>3601</v>
      </c>
      <c r="D6" s="1" t="s">
        <v>439</v>
      </c>
    </row>
    <row r="7" spans="1:4" x14ac:dyDescent="0.25">
      <c r="A7" s="1" t="s">
        <v>3603</v>
      </c>
      <c r="B7" s="1"/>
      <c r="C7" s="1" t="s">
        <v>3604</v>
      </c>
      <c r="D7" s="1" t="s">
        <v>3604</v>
      </c>
    </row>
    <row r="8" spans="1:4" x14ac:dyDescent="0.25">
      <c r="A8" s="1" t="s">
        <v>3604</v>
      </c>
      <c r="B8" s="1"/>
      <c r="C8" s="1" t="s">
        <v>3604</v>
      </c>
      <c r="D8" s="1" t="s">
        <v>3604</v>
      </c>
    </row>
    <row r="9" spans="1:4" x14ac:dyDescent="0.25">
      <c r="A9" s="1" t="s">
        <v>3605</v>
      </c>
      <c r="B9" s="1" t="s">
        <v>3606</v>
      </c>
      <c r="C9" s="1" t="s">
        <v>3607</v>
      </c>
      <c r="D9" s="1" t="s">
        <v>3608</v>
      </c>
    </row>
    <row r="10" spans="1:4" x14ac:dyDescent="0.25">
      <c r="A10" s="1" t="s">
        <v>3609</v>
      </c>
      <c r="B10" s="1" t="s">
        <v>3606</v>
      </c>
      <c r="C10" s="1" t="s">
        <v>3607</v>
      </c>
      <c r="D10" s="1" t="s">
        <v>3608</v>
      </c>
    </row>
    <row r="11" spans="1:4" x14ac:dyDescent="0.25">
      <c r="A11" s="1" t="s">
        <v>3610</v>
      </c>
      <c r="B11" s="1" t="s">
        <v>3611</v>
      </c>
      <c r="C11" s="1" t="s">
        <v>3607</v>
      </c>
      <c r="D11" s="1" t="s">
        <v>3608</v>
      </c>
    </row>
    <row r="12" spans="1:4" x14ac:dyDescent="0.25">
      <c r="A12" s="1" t="s">
        <v>3612</v>
      </c>
      <c r="B12" s="1" t="s">
        <v>3613</v>
      </c>
      <c r="C12" s="1" t="s">
        <v>3607</v>
      </c>
      <c r="D12" s="1" t="s">
        <v>3608</v>
      </c>
    </row>
    <row r="13" spans="1:4" x14ac:dyDescent="0.25">
      <c r="A13" s="1" t="s">
        <v>3614</v>
      </c>
      <c r="B13" s="1" t="s">
        <v>3615</v>
      </c>
      <c r="C13" s="1" t="s">
        <v>3616</v>
      </c>
      <c r="D13" s="1" t="s">
        <v>3608</v>
      </c>
    </row>
    <row r="14" spans="1:4" x14ac:dyDescent="0.25">
      <c r="A14" s="1" t="s">
        <v>3617</v>
      </c>
      <c r="B14" s="1" t="s">
        <v>3618</v>
      </c>
      <c r="C14" s="1" t="s">
        <v>3619</v>
      </c>
      <c r="D14" s="1" t="s">
        <v>3620</v>
      </c>
    </row>
    <row r="15" spans="1:4" x14ac:dyDescent="0.25">
      <c r="A15" s="1" t="s">
        <v>3621</v>
      </c>
      <c r="B15" s="1" t="s">
        <v>3618</v>
      </c>
      <c r="C15" s="1" t="s">
        <v>3619</v>
      </c>
      <c r="D15" s="1" t="s">
        <v>3620</v>
      </c>
    </row>
    <row r="16" spans="1:4" x14ac:dyDescent="0.25">
      <c r="A16" s="1" t="s">
        <v>3622</v>
      </c>
      <c r="B16" s="1" t="s">
        <v>3623</v>
      </c>
      <c r="C16" s="1" t="s">
        <v>3622</v>
      </c>
      <c r="D16" s="1" t="s">
        <v>3624</v>
      </c>
    </row>
    <row r="17" spans="1:4" x14ac:dyDescent="0.25">
      <c r="A17" s="1" t="s">
        <v>3625</v>
      </c>
      <c r="B17" s="1" t="s">
        <v>3626</v>
      </c>
      <c r="C17" s="1" t="s">
        <v>3627</v>
      </c>
      <c r="D17" s="1" t="s">
        <v>3628</v>
      </c>
    </row>
    <row r="18" spans="1:4" x14ac:dyDescent="0.25">
      <c r="A18" s="1" t="s">
        <v>3629</v>
      </c>
      <c r="B18" s="1" t="s">
        <v>3626</v>
      </c>
      <c r="C18" s="1" t="s">
        <v>3627</v>
      </c>
      <c r="D18" s="1" t="s">
        <v>3628</v>
      </c>
    </row>
    <row r="19" spans="1:4" x14ac:dyDescent="0.25">
      <c r="A19" s="1" t="s">
        <v>3627</v>
      </c>
      <c r="B19" s="1" t="s">
        <v>3626</v>
      </c>
      <c r="C19" s="1" t="s">
        <v>3627</v>
      </c>
      <c r="D19" s="1" t="s">
        <v>3628</v>
      </c>
    </row>
    <row r="20" spans="1:4" x14ac:dyDescent="0.25">
      <c r="A20" s="1" t="s">
        <v>3630</v>
      </c>
      <c r="B20" s="1" t="s">
        <v>3631</v>
      </c>
      <c r="C20" s="1" t="s">
        <v>3632</v>
      </c>
      <c r="D20" s="1" t="s">
        <v>3620</v>
      </c>
    </row>
    <row r="21" spans="1:4" x14ac:dyDescent="0.25">
      <c r="A21" s="1" t="s">
        <v>3633</v>
      </c>
      <c r="B21" s="1" t="s">
        <v>3634</v>
      </c>
      <c r="C21" s="1" t="s">
        <v>3632</v>
      </c>
      <c r="D21" s="1" t="s">
        <v>3620</v>
      </c>
    </row>
    <row r="22" spans="1:4" x14ac:dyDescent="0.25">
      <c r="A22" s="1" t="s">
        <v>3635</v>
      </c>
      <c r="B22" s="1" t="s">
        <v>3636</v>
      </c>
      <c r="C22" s="1" t="s">
        <v>3632</v>
      </c>
      <c r="D22" s="1" t="s">
        <v>3620</v>
      </c>
    </row>
    <row r="23" spans="1:4" x14ac:dyDescent="0.25">
      <c r="A23" s="1" t="s">
        <v>3637</v>
      </c>
      <c r="B23" s="1" t="s">
        <v>3638</v>
      </c>
      <c r="C23" s="1" t="s">
        <v>3632</v>
      </c>
      <c r="D23" s="1" t="s">
        <v>3620</v>
      </c>
    </row>
    <row r="24" spans="1:4" x14ac:dyDescent="0.25">
      <c r="A24" s="1" t="s">
        <v>3639</v>
      </c>
      <c r="B24" s="1" t="s">
        <v>3638</v>
      </c>
      <c r="C24" s="1" t="s">
        <v>3632</v>
      </c>
      <c r="D24" s="1" t="s">
        <v>3620</v>
      </c>
    </row>
    <row r="25" spans="1:4" x14ac:dyDescent="0.25">
      <c r="A25" s="1" t="s">
        <v>3640</v>
      </c>
      <c r="B25" s="1" t="s">
        <v>3641</v>
      </c>
      <c r="C25" s="1" t="s">
        <v>3632</v>
      </c>
      <c r="D25" s="1" t="s">
        <v>3620</v>
      </c>
    </row>
    <row r="26" spans="1:4" x14ac:dyDescent="0.25">
      <c r="A26" s="1" t="s">
        <v>3642</v>
      </c>
      <c r="B26" s="1" t="s">
        <v>3643</v>
      </c>
      <c r="C26" s="1" t="s">
        <v>3632</v>
      </c>
      <c r="D26" s="1" t="s">
        <v>3620</v>
      </c>
    </row>
    <row r="27" spans="1:4" x14ac:dyDescent="0.25">
      <c r="A27" s="1" t="s">
        <v>3644</v>
      </c>
      <c r="B27" s="1" t="s">
        <v>3645</v>
      </c>
      <c r="C27" s="1" t="s">
        <v>3632</v>
      </c>
      <c r="D27" s="1" t="s">
        <v>3620</v>
      </c>
    </row>
    <row r="28" spans="1:4" x14ac:dyDescent="0.25">
      <c r="A28" s="1" t="s">
        <v>3646</v>
      </c>
      <c r="B28" s="1" t="s">
        <v>3634</v>
      </c>
      <c r="C28" s="1" t="s">
        <v>3632</v>
      </c>
      <c r="D28" s="1" t="s">
        <v>3620</v>
      </c>
    </row>
    <row r="29" spans="1:4" x14ac:dyDescent="0.25">
      <c r="A29" s="1" t="s">
        <v>3647</v>
      </c>
      <c r="B29" s="1" t="s">
        <v>3643</v>
      </c>
      <c r="C29" s="1" t="s">
        <v>3632</v>
      </c>
      <c r="D29" s="1" t="s">
        <v>3648</v>
      </c>
    </row>
    <row r="30" spans="1:4" x14ac:dyDescent="0.25">
      <c r="A30" s="1" t="s">
        <v>3649</v>
      </c>
      <c r="B30" s="1" t="s">
        <v>3631</v>
      </c>
      <c r="C30" s="1" t="s">
        <v>3632</v>
      </c>
      <c r="D30" s="1" t="s">
        <v>3648</v>
      </c>
    </row>
    <row r="31" spans="1:4" x14ac:dyDescent="0.25">
      <c r="A31" s="1" t="s">
        <v>3650</v>
      </c>
      <c r="B31" s="1" t="s">
        <v>3645</v>
      </c>
      <c r="C31" s="1" t="s">
        <v>3632</v>
      </c>
      <c r="D31" s="1" t="s">
        <v>3620</v>
      </c>
    </row>
    <row r="32" spans="1:4" x14ac:dyDescent="0.25">
      <c r="A32" s="1" t="s">
        <v>3651</v>
      </c>
      <c r="B32" s="1" t="s">
        <v>3652</v>
      </c>
      <c r="C32" s="1" t="s">
        <v>3652</v>
      </c>
      <c r="D32" s="1"/>
    </row>
    <row r="33" spans="1:4" x14ac:dyDescent="0.25">
      <c r="A33" s="1" t="s">
        <v>3653</v>
      </c>
      <c r="B33" s="1" t="s">
        <v>3652</v>
      </c>
      <c r="C33" s="1" t="s">
        <v>3652</v>
      </c>
      <c r="D33" s="1" t="s">
        <v>37</v>
      </c>
    </row>
    <row r="34" spans="1:4" x14ac:dyDescent="0.25">
      <c r="A34" s="1" t="s">
        <v>3654</v>
      </c>
      <c r="B34" s="1" t="s">
        <v>3655</v>
      </c>
      <c r="C34" s="1" t="s">
        <v>3656</v>
      </c>
      <c r="D34" s="1" t="s">
        <v>3648</v>
      </c>
    </row>
    <row r="35" spans="1:4" x14ac:dyDescent="0.25">
      <c r="A35" s="1" t="s">
        <v>3657</v>
      </c>
      <c r="B35" s="1" t="s">
        <v>3658</v>
      </c>
      <c r="C35" s="1" t="s">
        <v>3656</v>
      </c>
      <c r="D35" s="1" t="s">
        <v>3648</v>
      </c>
    </row>
    <row r="36" spans="1:4" x14ac:dyDescent="0.25">
      <c r="A36" s="1" t="s">
        <v>3659</v>
      </c>
      <c r="B36" s="1" t="s">
        <v>3660</v>
      </c>
      <c r="C36" s="1" t="s">
        <v>3656</v>
      </c>
      <c r="D36" s="1" t="s">
        <v>3648</v>
      </c>
    </row>
    <row r="37" spans="1:4" x14ac:dyDescent="0.25">
      <c r="A37" s="1" t="s">
        <v>3661</v>
      </c>
      <c r="B37" s="1" t="s">
        <v>3662</v>
      </c>
      <c r="C37" s="1" t="s">
        <v>3656</v>
      </c>
      <c r="D37" s="1" t="s">
        <v>3648</v>
      </c>
    </row>
    <row r="38" spans="1:4" x14ac:dyDescent="0.25">
      <c r="A38" s="1" t="s">
        <v>3663</v>
      </c>
      <c r="B38" s="1" t="s">
        <v>3664</v>
      </c>
      <c r="C38" s="1" t="s">
        <v>3656</v>
      </c>
      <c r="D38" s="1" t="s">
        <v>3648</v>
      </c>
    </row>
    <row r="39" spans="1:4" x14ac:dyDescent="0.25">
      <c r="A39" s="1" t="s">
        <v>3665</v>
      </c>
      <c r="B39" s="1" t="s">
        <v>3666</v>
      </c>
      <c r="C39" s="1" t="s">
        <v>3656</v>
      </c>
      <c r="D39" s="1" t="s">
        <v>3648</v>
      </c>
    </row>
    <row r="40" spans="1:4" x14ac:dyDescent="0.25">
      <c r="A40" s="1" t="s">
        <v>3667</v>
      </c>
      <c r="B40" s="1" t="s">
        <v>3666</v>
      </c>
      <c r="C40" s="1" t="s">
        <v>3656</v>
      </c>
      <c r="D40" s="1" t="s">
        <v>3648</v>
      </c>
    </row>
    <row r="41" spans="1:4" x14ac:dyDescent="0.25">
      <c r="A41" s="1" t="s">
        <v>3668</v>
      </c>
      <c r="B41" s="1" t="s">
        <v>3669</v>
      </c>
      <c r="C41" s="1" t="s">
        <v>3656</v>
      </c>
      <c r="D41" s="1" t="s">
        <v>3648</v>
      </c>
    </row>
    <row r="42" spans="1:4" x14ac:dyDescent="0.25">
      <c r="A42" s="1" t="s">
        <v>3670</v>
      </c>
      <c r="B42" s="1" t="s">
        <v>3669</v>
      </c>
      <c r="C42" s="1" t="s">
        <v>3656</v>
      </c>
      <c r="D42" s="1" t="s">
        <v>3648</v>
      </c>
    </row>
    <row r="43" spans="1:4" x14ac:dyDescent="0.25">
      <c r="A43" s="1" t="s">
        <v>3671</v>
      </c>
      <c r="B43" s="1" t="s">
        <v>3669</v>
      </c>
      <c r="C43" s="1" t="s">
        <v>3656</v>
      </c>
      <c r="D43" s="1" t="s">
        <v>3648</v>
      </c>
    </row>
    <row r="44" spans="1:4" x14ac:dyDescent="0.25">
      <c r="A44" s="1" t="s">
        <v>3672</v>
      </c>
      <c r="B44" s="1" t="s">
        <v>3673</v>
      </c>
      <c r="C44" s="1" t="s">
        <v>3656</v>
      </c>
      <c r="D44" s="1" t="s">
        <v>3648</v>
      </c>
    </row>
    <row r="45" spans="1:4" x14ac:dyDescent="0.25">
      <c r="A45" s="1" t="s">
        <v>3674</v>
      </c>
      <c r="B45" s="1" t="s">
        <v>3675</v>
      </c>
      <c r="C45" s="1" t="s">
        <v>3656</v>
      </c>
      <c r="D45" s="1" t="s">
        <v>3648</v>
      </c>
    </row>
    <row r="46" spans="1:4" x14ac:dyDescent="0.25">
      <c r="A46" s="1" t="s">
        <v>3676</v>
      </c>
      <c r="B46" s="1" t="s">
        <v>3677</v>
      </c>
      <c r="C46" s="1" t="s">
        <v>3656</v>
      </c>
      <c r="D46" s="1" t="s">
        <v>3648</v>
      </c>
    </row>
    <row r="47" spans="1:4" x14ac:dyDescent="0.25">
      <c r="A47" s="1" t="s">
        <v>3678</v>
      </c>
      <c r="B47" s="1" t="s">
        <v>3679</v>
      </c>
      <c r="C47" s="1" t="s">
        <v>3656</v>
      </c>
      <c r="D47" s="1" t="s">
        <v>3648</v>
      </c>
    </row>
    <row r="48" spans="1:4" x14ac:dyDescent="0.25">
      <c r="A48" s="1" t="s">
        <v>3680</v>
      </c>
      <c r="B48" s="1" t="s">
        <v>3681</v>
      </c>
      <c r="C48" s="1" t="s">
        <v>3656</v>
      </c>
      <c r="D48" s="1" t="s">
        <v>3648</v>
      </c>
    </row>
    <row r="49" spans="1:4" x14ac:dyDescent="0.25">
      <c r="A49" s="1" t="s">
        <v>3682</v>
      </c>
      <c r="B49" s="1" t="s">
        <v>3683</v>
      </c>
      <c r="C49" s="1" t="s">
        <v>3656</v>
      </c>
      <c r="D49" s="1" t="s">
        <v>3648</v>
      </c>
    </row>
    <row r="50" spans="1:4" x14ac:dyDescent="0.25">
      <c r="A50" s="1" t="s">
        <v>3684</v>
      </c>
      <c r="B50" s="1" t="s">
        <v>3685</v>
      </c>
      <c r="C50" s="1" t="s">
        <v>3656</v>
      </c>
      <c r="D50" s="1" t="s">
        <v>3648</v>
      </c>
    </row>
    <row r="51" spans="1:4" x14ac:dyDescent="0.25">
      <c r="A51" s="1" t="s">
        <v>3686</v>
      </c>
      <c r="B51" s="1" t="s">
        <v>3687</v>
      </c>
      <c r="C51" s="1" t="s">
        <v>3656</v>
      </c>
      <c r="D51" s="1" t="s">
        <v>3648</v>
      </c>
    </row>
    <row r="52" spans="1:4" x14ac:dyDescent="0.25">
      <c r="A52" s="1" t="s">
        <v>3688</v>
      </c>
      <c r="B52" s="1" t="s">
        <v>3689</v>
      </c>
      <c r="C52" s="1" t="s">
        <v>3656</v>
      </c>
      <c r="D52" s="1" t="s">
        <v>3648</v>
      </c>
    </row>
    <row r="53" spans="1:4" x14ac:dyDescent="0.25">
      <c r="A53" s="1" t="s">
        <v>3690</v>
      </c>
      <c r="B53" s="1" t="s">
        <v>3687</v>
      </c>
      <c r="C53" s="1" t="s">
        <v>3656</v>
      </c>
      <c r="D53" s="1" t="s">
        <v>3648</v>
      </c>
    </row>
    <row r="54" spans="1:4" x14ac:dyDescent="0.25">
      <c r="A54" s="1" t="s">
        <v>3691</v>
      </c>
      <c r="B54" s="1" t="s">
        <v>3669</v>
      </c>
      <c r="C54" s="1" t="s">
        <v>3656</v>
      </c>
      <c r="D54" s="1" t="s">
        <v>3648</v>
      </c>
    </row>
    <row r="55" spans="1:4" x14ac:dyDescent="0.25">
      <c r="A55" s="1" t="s">
        <v>3692</v>
      </c>
      <c r="B55" s="1" t="s">
        <v>3689</v>
      </c>
      <c r="C55" s="1" t="s">
        <v>3656</v>
      </c>
      <c r="D55" s="1" t="s">
        <v>3648</v>
      </c>
    </row>
    <row r="56" spans="1:4" x14ac:dyDescent="0.25">
      <c r="A56" s="1" t="s">
        <v>3693</v>
      </c>
      <c r="B56" s="1" t="s">
        <v>3694</v>
      </c>
      <c r="C56" s="1" t="s">
        <v>3656</v>
      </c>
      <c r="D56" s="1" t="s">
        <v>3648</v>
      </c>
    </row>
    <row r="57" spans="1:4" x14ac:dyDescent="0.25">
      <c r="A57" s="1" t="s">
        <v>3695</v>
      </c>
      <c r="B57" s="1" t="s">
        <v>3696</v>
      </c>
      <c r="C57" s="1" t="s">
        <v>3656</v>
      </c>
      <c r="D57" s="1" t="s">
        <v>3648</v>
      </c>
    </row>
    <row r="58" spans="1:4" x14ac:dyDescent="0.25">
      <c r="A58" s="1" t="s">
        <v>3697</v>
      </c>
      <c r="B58" s="1" t="s">
        <v>3698</v>
      </c>
      <c r="C58" s="1" t="s">
        <v>3656</v>
      </c>
      <c r="D58" s="1" t="s">
        <v>3648</v>
      </c>
    </row>
    <row r="59" spans="1:4" x14ac:dyDescent="0.25">
      <c r="A59" s="1" t="s">
        <v>3699</v>
      </c>
      <c r="B59" s="1" t="s">
        <v>3700</v>
      </c>
      <c r="C59" s="1" t="s">
        <v>3656</v>
      </c>
      <c r="D59" s="1" t="s">
        <v>3648</v>
      </c>
    </row>
    <row r="60" spans="1:4" x14ac:dyDescent="0.25">
      <c r="A60" s="1" t="s">
        <v>3701</v>
      </c>
      <c r="B60" s="1" t="s">
        <v>3702</v>
      </c>
      <c r="C60" s="1" t="s">
        <v>3656</v>
      </c>
      <c r="D60" s="1" t="s">
        <v>3648</v>
      </c>
    </row>
    <row r="61" spans="1:4" x14ac:dyDescent="0.25">
      <c r="A61" s="1" t="s">
        <v>3703</v>
      </c>
      <c r="B61" s="1" t="s">
        <v>3704</v>
      </c>
      <c r="C61" s="1" t="s">
        <v>3656</v>
      </c>
      <c r="D61" s="1" t="s">
        <v>3648</v>
      </c>
    </row>
    <row r="62" spans="1:4" x14ac:dyDescent="0.25">
      <c r="A62" s="1" t="s">
        <v>3705</v>
      </c>
      <c r="B62" s="1" t="s">
        <v>3685</v>
      </c>
      <c r="C62" s="1" t="s">
        <v>3656</v>
      </c>
      <c r="D62" s="1" t="s">
        <v>3648</v>
      </c>
    </row>
    <row r="63" spans="1:4" x14ac:dyDescent="0.25">
      <c r="A63" s="1" t="s">
        <v>3706</v>
      </c>
      <c r="B63" s="1" t="s">
        <v>3707</v>
      </c>
      <c r="C63" s="1" t="s">
        <v>3656</v>
      </c>
      <c r="D63" s="1" t="s">
        <v>3648</v>
      </c>
    </row>
    <row r="64" spans="1:4" x14ac:dyDescent="0.25">
      <c r="A64" s="1" t="s">
        <v>3708</v>
      </c>
      <c r="B64" s="1" t="s">
        <v>3709</v>
      </c>
      <c r="C64" s="1" t="s">
        <v>3656</v>
      </c>
      <c r="D64" s="1" t="s">
        <v>3648</v>
      </c>
    </row>
    <row r="65" spans="1:4" x14ac:dyDescent="0.25">
      <c r="A65" s="1" t="s">
        <v>3710</v>
      </c>
      <c r="B65" s="1"/>
      <c r="C65" s="1" t="s">
        <v>36</v>
      </c>
      <c r="D65" s="1" t="s">
        <v>3711</v>
      </c>
    </row>
    <row r="66" spans="1:4" x14ac:dyDescent="0.25">
      <c r="A66" s="1" t="s">
        <v>130</v>
      </c>
      <c r="B66" s="1"/>
      <c r="C66" s="1" t="s">
        <v>36</v>
      </c>
      <c r="D66" s="1" t="s">
        <v>3712</v>
      </c>
    </row>
    <row r="67" spans="1:4" x14ac:dyDescent="0.25">
      <c r="A67" s="1" t="s">
        <v>3713</v>
      </c>
      <c r="B67" s="1"/>
      <c r="C67" s="1" t="s">
        <v>36</v>
      </c>
      <c r="D67" s="1" t="s">
        <v>3711</v>
      </c>
    </row>
    <row r="68" spans="1:4" x14ac:dyDescent="0.25">
      <c r="A68" s="1" t="s">
        <v>36</v>
      </c>
      <c r="B68" s="1"/>
      <c r="C68" s="1" t="s">
        <v>36</v>
      </c>
      <c r="D68" s="1" t="s">
        <v>3711</v>
      </c>
    </row>
    <row r="69" spans="1:4" x14ac:dyDescent="0.25">
      <c r="A69" s="1" t="s">
        <v>3714</v>
      </c>
      <c r="B69" s="1" t="s">
        <v>3715</v>
      </c>
      <c r="C69" s="1" t="s">
        <v>3715</v>
      </c>
      <c r="D69" s="1" t="s">
        <v>37</v>
      </c>
    </row>
    <row r="70" spans="1:4" x14ac:dyDescent="0.25">
      <c r="A70" s="1" t="s">
        <v>3716</v>
      </c>
      <c r="B70" s="1"/>
      <c r="C70" s="1" t="s">
        <v>3716</v>
      </c>
      <c r="D70" s="1" t="s">
        <v>3712</v>
      </c>
    </row>
    <row r="71" spans="1:4" x14ac:dyDescent="0.25">
      <c r="A71" s="1" t="s">
        <v>3717</v>
      </c>
      <c r="B71" s="1" t="s">
        <v>3718</v>
      </c>
      <c r="C71" s="1" t="s">
        <v>3719</v>
      </c>
      <c r="D71" s="1" t="s">
        <v>3719</v>
      </c>
    </row>
    <row r="72" spans="1:4" x14ac:dyDescent="0.25">
      <c r="A72" s="1" t="s">
        <v>3720</v>
      </c>
      <c r="B72" s="1" t="s">
        <v>3721</v>
      </c>
      <c r="C72" s="1" t="s">
        <v>3719</v>
      </c>
      <c r="D72" s="1" t="s">
        <v>3719</v>
      </c>
    </row>
    <row r="73" spans="1:4" x14ac:dyDescent="0.25">
      <c r="A73" s="1" t="s">
        <v>3722</v>
      </c>
      <c r="B73" s="1" t="s">
        <v>3723</v>
      </c>
      <c r="C73" s="1" t="s">
        <v>3719</v>
      </c>
      <c r="D73" s="1" t="s">
        <v>3719</v>
      </c>
    </row>
    <row r="74" spans="1:4" x14ac:dyDescent="0.25">
      <c r="A74" s="1" t="s">
        <v>3724</v>
      </c>
      <c r="B74" s="1"/>
      <c r="C74" s="1" t="s">
        <v>113</v>
      </c>
      <c r="D74" s="1" t="s">
        <v>3712</v>
      </c>
    </row>
    <row r="75" spans="1:4" x14ac:dyDescent="0.25">
      <c r="A75" s="1" t="s">
        <v>374</v>
      </c>
      <c r="B75" s="1"/>
      <c r="C75" s="1" t="s">
        <v>113</v>
      </c>
      <c r="D75" s="1" t="s">
        <v>3712</v>
      </c>
    </row>
    <row r="76" spans="1:4" x14ac:dyDescent="0.25">
      <c r="A76" s="1" t="s">
        <v>113</v>
      </c>
      <c r="B76" s="1"/>
      <c r="C76" s="1" t="s">
        <v>113</v>
      </c>
      <c r="D76" s="1" t="s">
        <v>3712</v>
      </c>
    </row>
    <row r="77" spans="1:4" x14ac:dyDescent="0.25">
      <c r="A77" s="1" t="s">
        <v>5362</v>
      </c>
      <c r="B77" s="1"/>
      <c r="C77" s="1" t="s">
        <v>5362</v>
      </c>
      <c r="D77" s="1" t="s">
        <v>3711</v>
      </c>
    </row>
  </sheetData>
  <pageMargins left="0.7" right="0.7" top="0.75" bottom="0.75" header="0.3" footer="0.3"/>
  <pageSetup paperSize="9" orientation="landscape" r:id="rId1"/>
  <headerFooter>
    <oddFooter>&amp;C&amp;1#&amp;"Arial"&amp;6&amp;K626469Internal</oddFooter>
  </headerFooter>
  <tableParts count="1">
    <tablePart r:id="rId2"/>
  </tableParts>
</worksheet>
</file>

<file path=customUI/customUI.xml><?xml version="1.0" encoding="utf-8"?>
<customUI xmlns="http://schemas.microsoft.com/office/2006/01/customui">
  <ribbon>
    <qat/>
    <tabs>
      <tab idQ="TabHome">
        <group id="reportGroup1" label="[ PDM BOM ]" imageMso="AppointmentColor7">
          <button id="runBOMReport1" label="BOM Color" imageMso="TableInsert" onAction="SortOracleExtract"/>
          <button id="runBOMRefresh1" label="BOM Refresh" imageMso="Refresh" onAction="Refresh_Data"/>
          <button id="runBOMDrawing1" label="BOM Drawing" imageMso="MailMergeAutoCheckForErrors" onAction="CheckDrawingFile"/>
          <button id="runBOMCompare1" label="BOM Compare" imageMso="Consolidate" onAction="Compare"/>
        </group>
      </tab>
      <tab id="reportTab2" label="[ PDM BOM ]" insertBeforeQ="TabFormat">
        <group id="reportGroup2" label="Reports">
          <button id="runBOMReport2" label="BOM Color" imageMso="TableInsert" onAction="Module_BOMTable.SortOracleExtract"/>
          <button id="runBOMRefresh2" label="BOM Refresh" imageMso="Refresh" onAction="Module_DesignToManufacturing.Refresh_Data"/>
          <button id="runBOMDrawing2" label="BOM Drawing" imageMso="MailMergeAutoCheckForErrors" onAction="Module_DesignToManufacturing.CheckDrawingFile"/>
          <button id="runBOMCompare2" label="BOM Compare" imageMso="Consolidate" onAction="Module_Compare.Compare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0779860BCC74A96C515AD5251F856" ma:contentTypeVersion="21" ma:contentTypeDescription="Create a new document." ma:contentTypeScope="" ma:versionID="ddcb2b965bce92ba456b914f86a6eb02">
  <xsd:schema xmlns:xsd="http://www.w3.org/2001/XMLSchema" xmlns:xs="http://www.w3.org/2001/XMLSchema" xmlns:p="http://schemas.microsoft.com/office/2006/metadata/properties" xmlns:ns1="http://schemas.microsoft.com/sharepoint/v3" xmlns:ns2="98b337ba-fde6-4c06-b711-0ce5903dc923" xmlns:ns3="863c9d1a-7e67-425f-816c-a58e8766cdb1" targetNamespace="http://schemas.microsoft.com/office/2006/metadata/properties" ma:root="true" ma:fieldsID="250caf797893523cc0fb8aaaa5c191bc" ns1:_="" ns2:_="" ns3:_="">
    <xsd:import namespace="http://schemas.microsoft.com/sharepoint/v3"/>
    <xsd:import namespace="98b337ba-fde6-4c06-b711-0ce5903dc923"/>
    <xsd:import namespace="863c9d1a-7e67-425f-816c-a58e8766c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37ba-fde6-4c06-b711-0ce5903d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c9d1a-7e67-425f-816c-a58e8766cd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91bb1d1-3cb8-427f-b6ee-724de7c3ea7e}" ma:internalName="TaxCatchAll" ma:showField="CatchAllData" ma:web="863c9d1a-7e67-425f-816c-a58e8766c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63c9d1a-7e67-425f-816c-a58e8766cdb1" xsi:nil="true"/>
    <lcf76f155ced4ddcb4097134ff3c332f xmlns="98b337ba-fde6-4c06-b711-0ce5903dc923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95DDD5B6-1D05-4435-8C1D-899BD6104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b337ba-fde6-4c06-b711-0ce5903dc923"/>
    <ds:schemaRef ds:uri="863c9d1a-7e67-425f-816c-a58e8766c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745F7D-2366-4CD9-AC24-C52FF86099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5615B-A7F0-4739-82F2-2F90320F249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63c9d1a-7e67-425f-816c-a58e8766cdb1"/>
    <ds:schemaRef ds:uri="98b337ba-fde6-4c06-b711-0ce5903dc923"/>
  </ds:schemaRefs>
</ds:datastoreItem>
</file>

<file path=customXml/itemProps4.xml><?xml version="1.0" encoding="utf-8"?>
<ds:datastoreItem xmlns:ds="http://schemas.openxmlformats.org/officeDocument/2006/customXml" ds:itemID="{A49B0807-F50E-4319-8539-A98178BF172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23f93e5f-d3c2-49a7-ba94-15405423c204}" enabled="1" method="Standar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Import_Creo</vt:lpstr>
      <vt:lpstr>Compare</vt:lpstr>
      <vt:lpstr>Gestion_CreoToOracle</vt:lpstr>
      <vt:lpstr>Gestion_Matières</vt:lpstr>
      <vt:lpstr>KIT_CU</vt:lpstr>
      <vt:lpstr>Import_Creo!Print_Area</vt:lpstr>
      <vt:lpstr>QSKU</vt:lpstr>
      <vt:lpstr>REF_KIT_CU</vt:lpstr>
      <vt:lpstr>TableauBomCreo</vt:lpstr>
      <vt:lpstr>TblCreoToOracle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MATRION</dc:creator>
  <cp:lastModifiedBy>Dorian BESSIERE</cp:lastModifiedBy>
  <dcterms:created xsi:type="dcterms:W3CDTF">2022-12-01T07:12:29Z</dcterms:created>
  <dcterms:modified xsi:type="dcterms:W3CDTF">2025-05-28T08:26:14Z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0x010100EB40779860BCC74A96C515AD5251F856</vt:lpwstr>
  </property>
  <property fmtid="{D5CDD505-2E9C-101B-9397-08002B2CF9AE}" pid="3" name="MediaServiceImageTags">
    <vt:lpwstr/>
  </property>
  <property fmtid="{D5CDD505-2E9C-101B-9397-08002B2CF9AE}" pid="4" name="MSIP_Label_23f93e5f-d3c2-49a7-ba94-15405423c204_Enabled">
    <vt:lpwstr>true</vt:lpwstr>
  </property>
  <property fmtid="{D5CDD505-2E9C-101B-9397-08002B2CF9AE}" pid="5" name="MSIP_Label_23f93e5f-d3c2-49a7-ba94-15405423c204_SetDate">
    <vt:lpwstr>2023-07-07T11:59:38Z</vt:lpwstr>
  </property>
  <property fmtid="{D5CDD505-2E9C-101B-9397-08002B2CF9AE}" pid="6" name="MSIP_Label_23f93e5f-d3c2-49a7-ba94-15405423c204_Method">
    <vt:lpwstr>Standard</vt:lpwstr>
  </property>
  <property fmtid="{D5CDD505-2E9C-101B-9397-08002B2CF9AE}" pid="7" name="MSIP_Label_23f93e5f-d3c2-49a7-ba94-15405423c204_Name">
    <vt:lpwstr>SE Internal</vt:lpwstr>
  </property>
  <property fmtid="{D5CDD505-2E9C-101B-9397-08002B2CF9AE}" pid="8" name="MSIP_Label_23f93e5f-d3c2-49a7-ba94-15405423c204_SiteId">
    <vt:lpwstr>6e51e1ad-c54b-4b39-b598-0ffe9ae68fef</vt:lpwstr>
  </property>
  <property fmtid="{D5CDD505-2E9C-101B-9397-08002B2CF9AE}" pid="9" name="MSIP_Label_23f93e5f-d3c2-49a7-ba94-15405423c204_ActionId">
    <vt:lpwstr>a4f14494-0c96-4f51-9e1e-bb38a1c9c3c8</vt:lpwstr>
  </property>
  <property fmtid="{D5CDD505-2E9C-101B-9397-08002B2CF9AE}" pid="10" name="MSIP_Label_23f93e5f-d3c2-49a7-ba94-15405423c204_ContentBits">
    <vt:lpwstr>2</vt:lpwstr>
  </property>
</Properties>
</file>