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fydo3_lunet_lboro_ac_uk/Documents/Astrophysics &amp; Astronomy/Radio Astronomy/Galactic Rotation/Report/"/>
    </mc:Choice>
  </mc:AlternateContent>
  <xr:revisionPtr revIDLastSave="221" documentId="8_{27E040FB-82A8-4447-9FAC-BF0522FAE2C4}" xr6:coauthVersionLast="47" xr6:coauthVersionMax="47" xr10:uidLastSave="{51348600-600B-4064-97CC-EBD4AE1BEF5B}"/>
  <bookViews>
    <workbookView xWindow="-110" yWindow="-110" windowWidth="19420" windowHeight="10300" tabRatio="541" xr2:uid="{497ABAB5-EC69-4C62-A5A9-F4BA58346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0" i="1" l="1"/>
  <c r="H76" i="1"/>
  <c r="AA106" i="1"/>
  <c r="AC132" i="1"/>
  <c r="Z132" i="1"/>
  <c r="R145" i="1"/>
  <c r="O145" i="1"/>
  <c r="H101" i="1"/>
  <c r="E101" i="1"/>
  <c r="Z4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4" i="1"/>
  <c r="O4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4" i="1"/>
  <c r="E46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4" i="1"/>
</calcChain>
</file>

<file path=xl/sharedStrings.xml><?xml version="1.0" encoding="utf-8"?>
<sst xmlns="http://schemas.openxmlformats.org/spreadsheetml/2006/main" count="24" uniqueCount="14">
  <si>
    <t>R\kPc</t>
  </si>
  <si>
    <t>V(km/s)</t>
  </si>
  <si>
    <t>NGC4192</t>
  </si>
  <si>
    <t>NGC4254</t>
  </si>
  <si>
    <t>NGC4501</t>
  </si>
  <si>
    <t>R(kPc)</t>
  </si>
  <si>
    <t>R/kPc</t>
  </si>
  <si>
    <t>M(&lt;Bulge)</t>
  </si>
  <si>
    <t>R(m)</t>
  </si>
  <si>
    <t>M(&lt;bulge)</t>
  </si>
  <si>
    <t>m(&lt;bulge)</t>
  </si>
  <si>
    <t>m(whole)</t>
  </si>
  <si>
    <t>difference</t>
  </si>
  <si>
    <t>%Bulge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</si>
</sst>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 Curve for NGC 4192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V(km/s)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Sheet1!$B$4:$B$108</c:f>
              <c:numCache>
                <c:formatCode>General</c:formatCode>
                <c:ptCount val="105"/>
                <c:pt idx="0">
                  <c:v>6.0219000000000002E-3</c:v>
                </c:pt>
                <c:pt idx="1">
                  <c:v>1.75704E-2</c:v>
                </c:pt>
                <c:pt idx="2">
                  <c:v>2.9290299999999998E-2</c:v>
                </c:pt>
                <c:pt idx="3">
                  <c:v>4.0991E-2</c:v>
                </c:pt>
                <c:pt idx="4">
                  <c:v>5.2692000000000003E-2</c:v>
                </c:pt>
                <c:pt idx="5">
                  <c:v>6.4392900000000003E-2</c:v>
                </c:pt>
                <c:pt idx="6">
                  <c:v>7.6093800000000003E-2</c:v>
                </c:pt>
                <c:pt idx="7">
                  <c:v>8.7794700000000003E-2</c:v>
                </c:pt>
                <c:pt idx="8">
                  <c:v>9.9514599999999995E-2</c:v>
                </c:pt>
                <c:pt idx="9">
                  <c:v>0.1112345</c:v>
                </c:pt>
                <c:pt idx="10">
                  <c:v>0.1229354</c:v>
                </c:pt>
                <c:pt idx="11">
                  <c:v>0.13465530000000001</c:v>
                </c:pt>
                <c:pt idx="12">
                  <c:v>0.14637530000000001</c:v>
                </c:pt>
                <c:pt idx="13">
                  <c:v>0.1580762</c:v>
                </c:pt>
                <c:pt idx="14">
                  <c:v>0.16977700000000001</c:v>
                </c:pt>
                <c:pt idx="15">
                  <c:v>0.1814779</c:v>
                </c:pt>
                <c:pt idx="16">
                  <c:v>0.19317880000000001</c:v>
                </c:pt>
                <c:pt idx="17">
                  <c:v>0.2048797</c:v>
                </c:pt>
                <c:pt idx="18">
                  <c:v>0.2165996</c:v>
                </c:pt>
                <c:pt idx="19">
                  <c:v>0.22831950000000001</c:v>
                </c:pt>
                <c:pt idx="20">
                  <c:v>0.24002039999999999</c:v>
                </c:pt>
                <c:pt idx="21">
                  <c:v>0.25174029999999997</c:v>
                </c:pt>
                <c:pt idx="22">
                  <c:v>0.26346019999999998</c:v>
                </c:pt>
                <c:pt idx="23">
                  <c:v>0.27516109999999999</c:v>
                </c:pt>
                <c:pt idx="24">
                  <c:v>0.28686200000000001</c:v>
                </c:pt>
                <c:pt idx="25">
                  <c:v>0.29856290000000002</c:v>
                </c:pt>
                <c:pt idx="26">
                  <c:v>0.31026379999999998</c:v>
                </c:pt>
                <c:pt idx="27">
                  <c:v>0.32196459999999999</c:v>
                </c:pt>
                <c:pt idx="28">
                  <c:v>0.3336846</c:v>
                </c:pt>
                <c:pt idx="29">
                  <c:v>0.3454045</c:v>
                </c:pt>
                <c:pt idx="30">
                  <c:v>0.35710530000000001</c:v>
                </c:pt>
                <c:pt idx="31">
                  <c:v>0.36882530000000002</c:v>
                </c:pt>
                <c:pt idx="32">
                  <c:v>0.38054519999999997</c:v>
                </c:pt>
                <c:pt idx="33">
                  <c:v>0.39224609999999999</c:v>
                </c:pt>
                <c:pt idx="34">
                  <c:v>0.403947</c:v>
                </c:pt>
                <c:pt idx="35">
                  <c:v>0.41564780000000001</c:v>
                </c:pt>
                <c:pt idx="36">
                  <c:v>0.42734870000000003</c:v>
                </c:pt>
                <c:pt idx="37">
                  <c:v>0.43904959999999998</c:v>
                </c:pt>
                <c:pt idx="38">
                  <c:v>0.45076949999999999</c:v>
                </c:pt>
                <c:pt idx="39">
                  <c:v>0.4624895</c:v>
                </c:pt>
                <c:pt idx="40">
                  <c:v>0.47419030000000001</c:v>
                </c:pt>
                <c:pt idx="41">
                  <c:v>0.48591030000000002</c:v>
                </c:pt>
                <c:pt idx="42">
                  <c:v>0.49763020000000002</c:v>
                </c:pt>
                <c:pt idx="43">
                  <c:v>0.50933099999999998</c:v>
                </c:pt>
                <c:pt idx="44">
                  <c:v>0.52103189999999999</c:v>
                </c:pt>
                <c:pt idx="45">
                  <c:v>0.53273280000000001</c:v>
                </c:pt>
                <c:pt idx="46">
                  <c:v>0.54443370000000002</c:v>
                </c:pt>
                <c:pt idx="47">
                  <c:v>0.55613460000000003</c:v>
                </c:pt>
                <c:pt idx="48">
                  <c:v>0.56785450000000004</c:v>
                </c:pt>
                <c:pt idx="49">
                  <c:v>0.57957449999999999</c:v>
                </c:pt>
                <c:pt idx="50">
                  <c:v>0.59127529999999995</c:v>
                </c:pt>
                <c:pt idx="51">
                  <c:v>0.60299530000000001</c:v>
                </c:pt>
                <c:pt idx="52">
                  <c:v>0.61471520000000002</c:v>
                </c:pt>
                <c:pt idx="53">
                  <c:v>0.62641599999999997</c:v>
                </c:pt>
                <c:pt idx="54">
                  <c:v>0.63811689999999999</c:v>
                </c:pt>
                <c:pt idx="55">
                  <c:v>0.6498178</c:v>
                </c:pt>
                <c:pt idx="56">
                  <c:v>0.66151859999999996</c:v>
                </c:pt>
                <c:pt idx="57">
                  <c:v>0.67321960000000003</c:v>
                </c:pt>
                <c:pt idx="58">
                  <c:v>0.68493950000000003</c:v>
                </c:pt>
                <c:pt idx="59">
                  <c:v>0.69665940000000004</c:v>
                </c:pt>
                <c:pt idx="60">
                  <c:v>0.70836030000000005</c:v>
                </c:pt>
                <c:pt idx="61">
                  <c:v>0.72008030000000001</c:v>
                </c:pt>
                <c:pt idx="62">
                  <c:v>0.73180009999999995</c:v>
                </c:pt>
                <c:pt idx="63">
                  <c:v>0.74350110000000003</c:v>
                </c:pt>
                <c:pt idx="64">
                  <c:v>0.75520189999999998</c:v>
                </c:pt>
                <c:pt idx="65">
                  <c:v>0.7669028</c:v>
                </c:pt>
                <c:pt idx="66">
                  <c:v>0.77860359999999995</c:v>
                </c:pt>
                <c:pt idx="67">
                  <c:v>0.79030449999999997</c:v>
                </c:pt>
                <c:pt idx="68">
                  <c:v>0.80202439999999997</c:v>
                </c:pt>
                <c:pt idx="69">
                  <c:v>0.81374440000000003</c:v>
                </c:pt>
                <c:pt idx="70">
                  <c:v>0.82544530000000005</c:v>
                </c:pt>
                <c:pt idx="71">
                  <c:v>0.83716520000000005</c:v>
                </c:pt>
                <c:pt idx="72">
                  <c:v>0.84888509999999995</c:v>
                </c:pt>
                <c:pt idx="73">
                  <c:v>0.86058599999999996</c:v>
                </c:pt>
                <c:pt idx="74">
                  <c:v>0.87228689999999998</c:v>
                </c:pt>
                <c:pt idx="75">
                  <c:v>0.88398779999999999</c:v>
                </c:pt>
                <c:pt idx="76">
                  <c:v>0.89568859999999995</c:v>
                </c:pt>
                <c:pt idx="77">
                  <c:v>0.90738949999999996</c:v>
                </c:pt>
                <c:pt idx="78">
                  <c:v>0.91910939999999997</c:v>
                </c:pt>
                <c:pt idx="79">
                  <c:v>0.93082929999999997</c:v>
                </c:pt>
                <c:pt idx="80">
                  <c:v>0.94253019999999998</c:v>
                </c:pt>
                <c:pt idx="81">
                  <c:v>0.95425020000000005</c:v>
                </c:pt>
                <c:pt idx="82">
                  <c:v>0.96597010000000005</c:v>
                </c:pt>
                <c:pt idx="83">
                  <c:v>0.97767099999999996</c:v>
                </c:pt>
                <c:pt idx="84">
                  <c:v>0.98937180000000002</c:v>
                </c:pt>
                <c:pt idx="85">
                  <c:v>1.0010728</c:v>
                </c:pt>
                <c:pt idx="86">
                  <c:v>1.0127735</c:v>
                </c:pt>
                <c:pt idx="87">
                  <c:v>1.0363849000000001</c:v>
                </c:pt>
                <c:pt idx="88">
                  <c:v>1.6196754</c:v>
                </c:pt>
                <c:pt idx="89">
                  <c:v>3.8013549000000002</c:v>
                </c:pt>
                <c:pt idx="90">
                  <c:v>5.6961727</c:v>
                </c:pt>
                <c:pt idx="91">
                  <c:v>6.6211510000000002</c:v>
                </c:pt>
                <c:pt idx="92">
                  <c:v>7.1343889000000003</c:v>
                </c:pt>
                <c:pt idx="93">
                  <c:v>7.6144299999999996</c:v>
                </c:pt>
                <c:pt idx="94">
                  <c:v>8.1978912000000008</c:v>
                </c:pt>
                <c:pt idx="95">
                  <c:v>8.7774657999999999</c:v>
                </c:pt>
                <c:pt idx="96">
                  <c:v>9.1521416000000002</c:v>
                </c:pt>
                <c:pt idx="97">
                  <c:v>9.4936398999999998</c:v>
                </c:pt>
                <c:pt idx="98">
                  <c:v>9.8546524000000009</c:v>
                </c:pt>
                <c:pt idx="99">
                  <c:v>10.125906000000001</c:v>
                </c:pt>
                <c:pt idx="100">
                  <c:v>11.177726699999999</c:v>
                </c:pt>
                <c:pt idx="101">
                  <c:v>12.955460499999999</c:v>
                </c:pt>
                <c:pt idx="102">
                  <c:v>14.3292456</c:v>
                </c:pt>
                <c:pt idx="103">
                  <c:v>15.751816699999999</c:v>
                </c:pt>
                <c:pt idx="104">
                  <c:v>17.7969151</c:v>
                </c:pt>
              </c:numCache>
            </c:numRef>
          </c:xVal>
          <c:yVal>
            <c:numRef>
              <c:f>Sheet1!$C$4:$C$108</c:f>
              <c:numCache>
                <c:formatCode>General</c:formatCode>
                <c:ptCount val="105"/>
                <c:pt idx="0">
                  <c:v>36.611301400000002</c:v>
                </c:pt>
                <c:pt idx="1">
                  <c:v>29.700874299999999</c:v>
                </c:pt>
                <c:pt idx="2">
                  <c:v>38.627822899999998</c:v>
                </c:pt>
                <c:pt idx="3">
                  <c:v>47.157074000000001</c:v>
                </c:pt>
                <c:pt idx="4">
                  <c:v>59.455726599999998</c:v>
                </c:pt>
                <c:pt idx="5">
                  <c:v>71.080078099999994</c:v>
                </c:pt>
                <c:pt idx="6">
                  <c:v>81.880775499999999</c:v>
                </c:pt>
                <c:pt idx="7">
                  <c:v>91.893249499999996</c:v>
                </c:pt>
                <c:pt idx="8">
                  <c:v>101.1600037</c:v>
                </c:pt>
                <c:pt idx="9">
                  <c:v>109.65707399999999</c:v>
                </c:pt>
                <c:pt idx="10">
                  <c:v>117.6002731</c:v>
                </c:pt>
                <c:pt idx="11">
                  <c:v>124.8592987</c:v>
                </c:pt>
                <c:pt idx="12">
                  <c:v>131.7731781</c:v>
                </c:pt>
                <c:pt idx="13">
                  <c:v>138.1021729</c:v>
                </c:pt>
                <c:pt idx="14">
                  <c:v>144.24125670000001</c:v>
                </c:pt>
                <c:pt idx="15">
                  <c:v>149.89042660000001</c:v>
                </c:pt>
                <c:pt idx="16">
                  <c:v>155.42955019999999</c:v>
                </c:pt>
                <c:pt idx="17">
                  <c:v>160.57795719999999</c:v>
                </c:pt>
                <c:pt idx="18">
                  <c:v>165.63914489999999</c:v>
                </c:pt>
                <c:pt idx="19">
                  <c:v>170.42124939999999</c:v>
                </c:pt>
                <c:pt idx="20">
                  <c:v>175.1131287</c:v>
                </c:pt>
                <c:pt idx="21">
                  <c:v>179.6400146</c:v>
                </c:pt>
                <c:pt idx="22">
                  <c:v>184.06858829999999</c:v>
                </c:pt>
                <c:pt idx="23">
                  <c:v>188.42202760000001</c:v>
                </c:pt>
                <c:pt idx="24">
                  <c:v>192.66592410000001</c:v>
                </c:pt>
                <c:pt idx="25">
                  <c:v>196.87420650000001</c:v>
                </c:pt>
                <c:pt idx="26">
                  <c:v>200.94764710000001</c:v>
                </c:pt>
                <c:pt idx="27">
                  <c:v>204.96594239999999</c:v>
                </c:pt>
                <c:pt idx="28">
                  <c:v>208.79933170000001</c:v>
                </c:pt>
                <c:pt idx="29">
                  <c:v>212.51292419999999</c:v>
                </c:pt>
                <c:pt idx="30">
                  <c:v>215.96784969999999</c:v>
                </c:pt>
                <c:pt idx="31">
                  <c:v>219.22254939999999</c:v>
                </c:pt>
                <c:pt idx="32">
                  <c:v>222.13825990000001</c:v>
                </c:pt>
                <c:pt idx="33">
                  <c:v>224.7892914</c:v>
                </c:pt>
                <c:pt idx="34">
                  <c:v>227.04335019999999</c:v>
                </c:pt>
                <c:pt idx="35">
                  <c:v>229.00622559999999</c:v>
                </c:pt>
                <c:pt idx="36">
                  <c:v>230.56518550000001</c:v>
                </c:pt>
                <c:pt idx="37">
                  <c:v>231.8510742</c:v>
                </c:pt>
                <c:pt idx="38">
                  <c:v>232.7922974</c:v>
                </c:pt>
                <c:pt idx="39">
                  <c:v>233.51522829999999</c:v>
                </c:pt>
                <c:pt idx="40">
                  <c:v>234.01124569999999</c:v>
                </c:pt>
                <c:pt idx="41">
                  <c:v>234.3632202</c:v>
                </c:pt>
                <c:pt idx="42">
                  <c:v>234.63487240000001</c:v>
                </c:pt>
                <c:pt idx="43">
                  <c:v>234.8376007</c:v>
                </c:pt>
                <c:pt idx="44">
                  <c:v>235.09394839999999</c:v>
                </c:pt>
                <c:pt idx="45">
                  <c:v>235.34265139999999</c:v>
                </c:pt>
                <c:pt idx="46">
                  <c:v>235.72882079999999</c:v>
                </c:pt>
                <c:pt idx="47">
                  <c:v>236.1467743</c:v>
                </c:pt>
                <c:pt idx="48">
                  <c:v>236.7159729</c:v>
                </c:pt>
                <c:pt idx="49">
                  <c:v>237.33140560000001</c:v>
                </c:pt>
                <c:pt idx="50">
                  <c:v>236.52865600000001</c:v>
                </c:pt>
                <c:pt idx="51">
                  <c:v>235.76135249999999</c:v>
                </c:pt>
                <c:pt idx="52">
                  <c:v>236.50595089999999</c:v>
                </c:pt>
                <c:pt idx="53">
                  <c:v>237.25039670000001</c:v>
                </c:pt>
                <c:pt idx="54">
                  <c:v>237.9224701</c:v>
                </c:pt>
                <c:pt idx="55">
                  <c:v>238.53634640000001</c:v>
                </c:pt>
                <c:pt idx="56">
                  <c:v>239.01084900000001</c:v>
                </c:pt>
                <c:pt idx="57">
                  <c:v>239.35357669999999</c:v>
                </c:pt>
                <c:pt idx="58">
                  <c:v>241.0310364</c:v>
                </c:pt>
                <c:pt idx="59">
                  <c:v>242.5013275</c:v>
                </c:pt>
                <c:pt idx="60">
                  <c:v>242.31294249999999</c:v>
                </c:pt>
                <c:pt idx="61">
                  <c:v>241.8593903</c:v>
                </c:pt>
                <c:pt idx="62">
                  <c:v>241.3146667</c:v>
                </c:pt>
                <c:pt idx="63">
                  <c:v>240.48477170000001</c:v>
                </c:pt>
                <c:pt idx="64">
                  <c:v>239.61795040000001</c:v>
                </c:pt>
                <c:pt idx="65">
                  <c:v>238.4977112</c:v>
                </c:pt>
                <c:pt idx="66">
                  <c:v>237.38134769999999</c:v>
                </c:pt>
                <c:pt idx="67">
                  <c:v>236.09632869999999</c:v>
                </c:pt>
                <c:pt idx="68">
                  <c:v>234.83610530000001</c:v>
                </c:pt>
                <c:pt idx="69">
                  <c:v>232.02725219999999</c:v>
                </c:pt>
                <c:pt idx="70">
                  <c:v>229.2463989</c:v>
                </c:pt>
                <c:pt idx="71">
                  <c:v>228.0593872</c:v>
                </c:pt>
                <c:pt idx="72">
                  <c:v>226.89199830000001</c:v>
                </c:pt>
                <c:pt idx="73">
                  <c:v>227.43319700000001</c:v>
                </c:pt>
                <c:pt idx="74">
                  <c:v>227.98107909999999</c:v>
                </c:pt>
                <c:pt idx="75">
                  <c:v>227.30328370000001</c:v>
                </c:pt>
                <c:pt idx="76">
                  <c:v>226.61953740000001</c:v>
                </c:pt>
                <c:pt idx="77">
                  <c:v>226.22628779999999</c:v>
                </c:pt>
                <c:pt idx="78">
                  <c:v>225.81794740000001</c:v>
                </c:pt>
                <c:pt idx="79">
                  <c:v>225.66052250000001</c:v>
                </c:pt>
                <c:pt idx="80">
                  <c:v>225.48323060000001</c:v>
                </c:pt>
                <c:pt idx="81">
                  <c:v>225.48272710000001</c:v>
                </c:pt>
                <c:pt idx="82">
                  <c:v>225.461792</c:v>
                </c:pt>
                <c:pt idx="83">
                  <c:v>225.53382869999999</c:v>
                </c:pt>
                <c:pt idx="84">
                  <c:v>225.58782959999999</c:v>
                </c:pt>
                <c:pt idx="85">
                  <c:v>225.66342159999999</c:v>
                </c:pt>
                <c:pt idx="86">
                  <c:v>225.7250214</c:v>
                </c:pt>
                <c:pt idx="87">
                  <c:v>215.4297028</c:v>
                </c:pt>
                <c:pt idx="88">
                  <c:v>172.17222599999999</c:v>
                </c:pt>
                <c:pt idx="89">
                  <c:v>169.14498900000001</c:v>
                </c:pt>
                <c:pt idx="90">
                  <c:v>183.51809689999999</c:v>
                </c:pt>
                <c:pt idx="91">
                  <c:v>189.08927919999999</c:v>
                </c:pt>
                <c:pt idx="92">
                  <c:v>173.800354</c:v>
                </c:pt>
                <c:pt idx="93">
                  <c:v>177.33639529999999</c:v>
                </c:pt>
                <c:pt idx="94">
                  <c:v>200.9185028</c:v>
                </c:pt>
                <c:pt idx="95">
                  <c:v>215.87672420000001</c:v>
                </c:pt>
                <c:pt idx="96">
                  <c:v>217.68289179999999</c:v>
                </c:pt>
                <c:pt idx="97">
                  <c:v>215.06265260000001</c:v>
                </c:pt>
                <c:pt idx="98">
                  <c:v>211.95907589999999</c:v>
                </c:pt>
                <c:pt idx="99">
                  <c:v>214.40124510000001</c:v>
                </c:pt>
                <c:pt idx="100">
                  <c:v>217.68290709999999</c:v>
                </c:pt>
                <c:pt idx="101">
                  <c:v>225.49273679999999</c:v>
                </c:pt>
                <c:pt idx="102">
                  <c:v>232.20867920000001</c:v>
                </c:pt>
                <c:pt idx="103">
                  <c:v>196.69560240000001</c:v>
                </c:pt>
                <c:pt idx="104">
                  <c:v>212.16259769999999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3-4035-8945-47040A9E2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60848"/>
        <c:axId val="718368528"/>
      </c:scatterChart>
      <c:valAx>
        <c:axId val="71836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R(kPc)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68528"/>
        <c:crosses val="autoZero"/>
        <c:crossBetween val="midCat"/>
      </c:valAx>
      <c:valAx>
        <c:axId val="7183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V(km/s)</a:t>
                </a:r>
                <a:r>
                  <a:rPr lang="en-GB" sz="1000" b="0" i="0" u="none" strike="noStrike" baseline="0"/>
                  <a:t> 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6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Rotation</a:t>
            </a:r>
            <a:r>
              <a:rPr lang="en-GB" baseline="0"/>
              <a:t> Curve for NGC 4254</a:t>
            </a:r>
            <a:endParaRPr lang="en-GB"/>
          </a:p>
        </c:rich>
      </c:tx>
      <c:layout>
        <c:manualLayout>
          <c:xMode val="edge"/>
          <c:yMode val="edge"/>
          <c:x val="0.26581177133162637"/>
          <c:y val="4.1535558326207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Sheet1!$L$4:$L$171</c:f>
              <c:numCache>
                <c:formatCode>General</c:formatCode>
                <c:ptCount val="168"/>
                <c:pt idx="0">
                  <c:v>9.3746000000000003E-3</c:v>
                </c:pt>
                <c:pt idx="1">
                  <c:v>1.46356E-2</c:v>
                </c:pt>
                <c:pt idx="2">
                  <c:v>2.43927E-2</c:v>
                </c:pt>
                <c:pt idx="3">
                  <c:v>3.4149800000000001E-2</c:v>
                </c:pt>
                <c:pt idx="4">
                  <c:v>4.3906899999999999E-2</c:v>
                </c:pt>
                <c:pt idx="5">
                  <c:v>5.36639E-2</c:v>
                </c:pt>
                <c:pt idx="6">
                  <c:v>6.3421000000000005E-2</c:v>
                </c:pt>
                <c:pt idx="7">
                  <c:v>7.3178099999999996E-2</c:v>
                </c:pt>
                <c:pt idx="8">
                  <c:v>8.2935200000000001E-2</c:v>
                </c:pt>
                <c:pt idx="9">
                  <c:v>9.2692300000000005E-2</c:v>
                </c:pt>
                <c:pt idx="10">
                  <c:v>0.1024494</c:v>
                </c:pt>
                <c:pt idx="11">
                  <c:v>0.1122064</c:v>
                </c:pt>
                <c:pt idx="12">
                  <c:v>0.1219635</c:v>
                </c:pt>
                <c:pt idx="13">
                  <c:v>0.13172059999999999</c:v>
                </c:pt>
                <c:pt idx="14">
                  <c:v>0.14147770000000001</c:v>
                </c:pt>
                <c:pt idx="15">
                  <c:v>0.1512348</c:v>
                </c:pt>
                <c:pt idx="16">
                  <c:v>0.16099179999999999</c:v>
                </c:pt>
                <c:pt idx="17">
                  <c:v>0.17074890000000001</c:v>
                </c:pt>
                <c:pt idx="18">
                  <c:v>0.180506</c:v>
                </c:pt>
                <c:pt idx="19">
                  <c:v>0.19026309999999999</c:v>
                </c:pt>
                <c:pt idx="20">
                  <c:v>0.20002020000000001</c:v>
                </c:pt>
                <c:pt idx="21">
                  <c:v>0.2097772</c:v>
                </c:pt>
                <c:pt idx="22">
                  <c:v>0.21953429999999999</c:v>
                </c:pt>
                <c:pt idx="23">
                  <c:v>0.22929140000000001</c:v>
                </c:pt>
                <c:pt idx="24">
                  <c:v>0.2390485</c:v>
                </c:pt>
                <c:pt idx="25">
                  <c:v>0.24880559999999999</c:v>
                </c:pt>
                <c:pt idx="26">
                  <c:v>0.25856269999999998</c:v>
                </c:pt>
                <c:pt idx="27">
                  <c:v>0.26831969999999999</c:v>
                </c:pt>
                <c:pt idx="28">
                  <c:v>0.27807680000000001</c:v>
                </c:pt>
                <c:pt idx="29">
                  <c:v>0.28783389999999998</c:v>
                </c:pt>
                <c:pt idx="30">
                  <c:v>0.29759099999999999</c:v>
                </c:pt>
                <c:pt idx="31">
                  <c:v>0.30734810000000001</c:v>
                </c:pt>
                <c:pt idx="32">
                  <c:v>0.31710509999999997</c:v>
                </c:pt>
                <c:pt idx="33">
                  <c:v>0.32686219999999999</c:v>
                </c:pt>
                <c:pt idx="34">
                  <c:v>0.33661930000000001</c:v>
                </c:pt>
                <c:pt idx="35">
                  <c:v>0.34637639999999997</c:v>
                </c:pt>
                <c:pt idx="36">
                  <c:v>0.35613349999999999</c:v>
                </c:pt>
                <c:pt idx="37">
                  <c:v>0.36589050000000001</c:v>
                </c:pt>
                <c:pt idx="38">
                  <c:v>0.37564760000000003</c:v>
                </c:pt>
                <c:pt idx="39">
                  <c:v>0.38540469999999999</c:v>
                </c:pt>
                <c:pt idx="40">
                  <c:v>0.39516180000000001</c:v>
                </c:pt>
                <c:pt idx="41">
                  <c:v>0.40491890000000003</c:v>
                </c:pt>
                <c:pt idx="42">
                  <c:v>0.41467599999999999</c:v>
                </c:pt>
                <c:pt idx="43">
                  <c:v>0.424433</c:v>
                </c:pt>
                <c:pt idx="44">
                  <c:v>0.43419010000000002</c:v>
                </c:pt>
                <c:pt idx="45">
                  <c:v>0.44394719999999999</c:v>
                </c:pt>
                <c:pt idx="46">
                  <c:v>0.4537043</c:v>
                </c:pt>
                <c:pt idx="47">
                  <c:v>0.46346130000000002</c:v>
                </c:pt>
                <c:pt idx="48">
                  <c:v>0.47321839999999998</c:v>
                </c:pt>
                <c:pt idx="49">
                  <c:v>0.4829755</c:v>
                </c:pt>
                <c:pt idx="50">
                  <c:v>0.49273260000000002</c:v>
                </c:pt>
                <c:pt idx="51">
                  <c:v>0.50248970000000004</c:v>
                </c:pt>
                <c:pt idx="52">
                  <c:v>0.51224670000000005</c:v>
                </c:pt>
                <c:pt idx="53">
                  <c:v>0.52200380000000002</c:v>
                </c:pt>
                <c:pt idx="54">
                  <c:v>0.53176089999999998</c:v>
                </c:pt>
                <c:pt idx="55">
                  <c:v>0.54151800000000005</c:v>
                </c:pt>
                <c:pt idx="56">
                  <c:v>0.55127510000000002</c:v>
                </c:pt>
                <c:pt idx="57">
                  <c:v>0.56103219999999998</c:v>
                </c:pt>
                <c:pt idx="58">
                  <c:v>0.5707892</c:v>
                </c:pt>
                <c:pt idx="59">
                  <c:v>0.58054629999999996</c:v>
                </c:pt>
                <c:pt idx="60">
                  <c:v>0.59030340000000003</c:v>
                </c:pt>
                <c:pt idx="61">
                  <c:v>0.6000605</c:v>
                </c:pt>
                <c:pt idx="62">
                  <c:v>0.60981750000000001</c:v>
                </c:pt>
                <c:pt idx="63">
                  <c:v>0.61957470000000003</c:v>
                </c:pt>
                <c:pt idx="64">
                  <c:v>0.62933170000000005</c:v>
                </c:pt>
                <c:pt idx="65">
                  <c:v>0.63908880000000001</c:v>
                </c:pt>
                <c:pt idx="66">
                  <c:v>0.64884589999999998</c:v>
                </c:pt>
                <c:pt idx="67">
                  <c:v>0.65860300000000005</c:v>
                </c:pt>
                <c:pt idx="68">
                  <c:v>0.66835999999999995</c:v>
                </c:pt>
                <c:pt idx="69">
                  <c:v>0.67811719999999998</c:v>
                </c:pt>
                <c:pt idx="70">
                  <c:v>0.68787419999999999</c:v>
                </c:pt>
                <c:pt idx="71">
                  <c:v>0.69763129999999995</c:v>
                </c:pt>
                <c:pt idx="72">
                  <c:v>0.70738829999999997</c:v>
                </c:pt>
                <c:pt idx="73">
                  <c:v>0.71714540000000004</c:v>
                </c:pt>
                <c:pt idx="74">
                  <c:v>0.72690250000000001</c:v>
                </c:pt>
                <c:pt idx="75">
                  <c:v>0.73665959999999997</c:v>
                </c:pt>
                <c:pt idx="76">
                  <c:v>0.74641670000000004</c:v>
                </c:pt>
                <c:pt idx="77">
                  <c:v>0.75617380000000001</c:v>
                </c:pt>
                <c:pt idx="78">
                  <c:v>0.76593080000000002</c:v>
                </c:pt>
                <c:pt idx="79">
                  <c:v>0.77568789999999999</c:v>
                </c:pt>
                <c:pt idx="80">
                  <c:v>0.78544499999999995</c:v>
                </c:pt>
                <c:pt idx="81">
                  <c:v>0.79520210000000002</c:v>
                </c:pt>
                <c:pt idx="82">
                  <c:v>0.80495919999999999</c:v>
                </c:pt>
                <c:pt idx="83">
                  <c:v>0.81471629999999995</c:v>
                </c:pt>
                <c:pt idx="84">
                  <c:v>0.82447329999999996</c:v>
                </c:pt>
                <c:pt idx="85">
                  <c:v>0.83423040000000004</c:v>
                </c:pt>
                <c:pt idx="86">
                  <c:v>0.8439875</c:v>
                </c:pt>
                <c:pt idx="87">
                  <c:v>0.85374459999999996</c:v>
                </c:pt>
                <c:pt idx="88">
                  <c:v>0.86350170000000004</c:v>
                </c:pt>
                <c:pt idx="89">
                  <c:v>0.8732588</c:v>
                </c:pt>
                <c:pt idx="90">
                  <c:v>0.88301580000000002</c:v>
                </c:pt>
                <c:pt idx="91">
                  <c:v>0.89277289999999998</c:v>
                </c:pt>
                <c:pt idx="92">
                  <c:v>0.90253000000000005</c:v>
                </c:pt>
                <c:pt idx="93">
                  <c:v>0.91228710000000002</c:v>
                </c:pt>
                <c:pt idx="94">
                  <c:v>0.92204419999999998</c:v>
                </c:pt>
                <c:pt idx="95">
                  <c:v>0.93180130000000005</c:v>
                </c:pt>
                <c:pt idx="96">
                  <c:v>0.94155829999999996</c:v>
                </c:pt>
                <c:pt idx="97">
                  <c:v>0.95131540000000003</c:v>
                </c:pt>
                <c:pt idx="98">
                  <c:v>0.96107240000000005</c:v>
                </c:pt>
                <c:pt idx="99">
                  <c:v>0.97082950000000001</c:v>
                </c:pt>
                <c:pt idx="100">
                  <c:v>0.98058659999999997</c:v>
                </c:pt>
                <c:pt idx="101">
                  <c:v>0.99034370000000005</c:v>
                </c:pt>
                <c:pt idx="102">
                  <c:v>1.0001009000000001</c:v>
                </c:pt>
                <c:pt idx="103">
                  <c:v>1.0098579000000001</c:v>
                </c:pt>
                <c:pt idx="104">
                  <c:v>1.0196149000000001</c:v>
                </c:pt>
                <c:pt idx="105">
                  <c:v>1.0293721</c:v>
                </c:pt>
                <c:pt idx="106">
                  <c:v>1.0391291</c:v>
                </c:pt>
                <c:pt idx="107">
                  <c:v>1.0488862999999999</c:v>
                </c:pt>
                <c:pt idx="108">
                  <c:v>1.0586433</c:v>
                </c:pt>
                <c:pt idx="109">
                  <c:v>1.0684004</c:v>
                </c:pt>
                <c:pt idx="110">
                  <c:v>1.0781574</c:v>
                </c:pt>
                <c:pt idx="111">
                  <c:v>1.0879146</c:v>
                </c:pt>
                <c:pt idx="112">
                  <c:v>1.0976717</c:v>
                </c:pt>
                <c:pt idx="113">
                  <c:v>1.1074287</c:v>
                </c:pt>
                <c:pt idx="114">
                  <c:v>1.1171857999999999</c:v>
                </c:pt>
                <c:pt idx="115">
                  <c:v>1.1269429</c:v>
                </c:pt>
                <c:pt idx="116">
                  <c:v>1.1366999</c:v>
                </c:pt>
                <c:pt idx="117">
                  <c:v>1.1464570999999999</c:v>
                </c:pt>
                <c:pt idx="118">
                  <c:v>1.1562140999999999</c:v>
                </c:pt>
                <c:pt idx="119">
                  <c:v>1.1659712</c:v>
                </c:pt>
                <c:pt idx="120">
                  <c:v>1.1757282</c:v>
                </c:pt>
                <c:pt idx="121">
                  <c:v>1.1854853999999999</c:v>
                </c:pt>
                <c:pt idx="122">
                  <c:v>1.1952423999999999</c:v>
                </c:pt>
                <c:pt idx="123">
                  <c:v>1.2049996000000001</c:v>
                </c:pt>
                <c:pt idx="124">
                  <c:v>1.2147566000000001</c:v>
                </c:pt>
                <c:pt idx="125">
                  <c:v>1.2245136000000001</c:v>
                </c:pt>
                <c:pt idx="126">
                  <c:v>1.2342708</c:v>
                </c:pt>
                <c:pt idx="127">
                  <c:v>1.2440279000000001</c:v>
                </c:pt>
                <c:pt idx="128">
                  <c:v>1.2537849000000001</c:v>
                </c:pt>
                <c:pt idx="129">
                  <c:v>1.2635421</c:v>
                </c:pt>
                <c:pt idx="130">
                  <c:v>1.2732991</c:v>
                </c:pt>
                <c:pt idx="131">
                  <c:v>1.2830561</c:v>
                </c:pt>
                <c:pt idx="132">
                  <c:v>1.2928132000000001</c:v>
                </c:pt>
                <c:pt idx="133">
                  <c:v>1.3025703</c:v>
                </c:pt>
                <c:pt idx="134">
                  <c:v>1.3123274</c:v>
                </c:pt>
                <c:pt idx="135">
                  <c:v>1.3220845000000001</c:v>
                </c:pt>
                <c:pt idx="136">
                  <c:v>1.3318416</c:v>
                </c:pt>
                <c:pt idx="137">
                  <c:v>1.3415986</c:v>
                </c:pt>
                <c:pt idx="138">
                  <c:v>1.3513558000000001</c:v>
                </c:pt>
                <c:pt idx="139">
                  <c:v>1.3611127999999999</c:v>
                </c:pt>
                <c:pt idx="140">
                  <c:v>1.3755572</c:v>
                </c:pt>
                <c:pt idx="141">
                  <c:v>1.3948801</c:v>
                </c:pt>
                <c:pt idx="142">
                  <c:v>1.4143943000000001</c:v>
                </c:pt>
                <c:pt idx="143">
                  <c:v>1.4339085</c:v>
                </c:pt>
                <c:pt idx="144">
                  <c:v>1.4534225000000001</c:v>
                </c:pt>
                <c:pt idx="145">
                  <c:v>1.4729365999999999</c:v>
                </c:pt>
                <c:pt idx="146">
                  <c:v>1.492451</c:v>
                </c:pt>
                <c:pt idx="147">
                  <c:v>1.5119651999999999</c:v>
                </c:pt>
                <c:pt idx="148">
                  <c:v>1.5314791999999999</c:v>
                </c:pt>
                <c:pt idx="149">
                  <c:v>1.5509934000000001</c:v>
                </c:pt>
                <c:pt idx="150">
                  <c:v>1.5705074999999999</c:v>
                </c:pt>
                <c:pt idx="151">
                  <c:v>1.5900217999999999</c:v>
                </c:pt>
                <c:pt idx="152">
                  <c:v>1.6095359</c:v>
                </c:pt>
                <c:pt idx="153">
                  <c:v>1.6290500000000001</c:v>
                </c:pt>
                <c:pt idx="154">
                  <c:v>1.6485642</c:v>
                </c:pt>
                <c:pt idx="155">
                  <c:v>1.6680784</c:v>
                </c:pt>
                <c:pt idx="156">
                  <c:v>1.6875925000000001</c:v>
                </c:pt>
                <c:pt idx="157">
                  <c:v>1.7071065999999999</c:v>
                </c:pt>
                <c:pt idx="158">
                  <c:v>1.7266208999999999</c:v>
                </c:pt>
                <c:pt idx="159">
                  <c:v>1.7461351000000001</c:v>
                </c:pt>
                <c:pt idx="160">
                  <c:v>1.7656491999999999</c:v>
                </c:pt>
                <c:pt idx="161">
                  <c:v>1.7851634000000001</c:v>
                </c:pt>
                <c:pt idx="162">
                  <c:v>1.8046774999999999</c:v>
                </c:pt>
                <c:pt idx="163">
                  <c:v>1.8241917999999999</c:v>
                </c:pt>
                <c:pt idx="164">
                  <c:v>1.8437059</c:v>
                </c:pt>
                <c:pt idx="165">
                  <c:v>1.8632200000000001</c:v>
                </c:pt>
                <c:pt idx="166">
                  <c:v>1.8827342</c:v>
                </c:pt>
                <c:pt idx="167">
                  <c:v>1.9022484</c:v>
                </c:pt>
              </c:numCache>
            </c:numRef>
          </c:xVal>
          <c:yVal>
            <c:numRef>
              <c:f>Sheet1!$M$4:$M$171</c:f>
              <c:numCache>
                <c:formatCode>General</c:formatCode>
                <c:ptCount val="168"/>
                <c:pt idx="0">
                  <c:v>27.285299299999998</c:v>
                </c:pt>
                <c:pt idx="1">
                  <c:v>22.422298399999999</c:v>
                </c:pt>
                <c:pt idx="2">
                  <c:v>27.315248499999999</c:v>
                </c:pt>
                <c:pt idx="3">
                  <c:v>31.785224899999999</c:v>
                </c:pt>
                <c:pt idx="4">
                  <c:v>36.922725700000001</c:v>
                </c:pt>
                <c:pt idx="5">
                  <c:v>41.462676999999999</c:v>
                </c:pt>
                <c:pt idx="6">
                  <c:v>48.207801799999999</c:v>
                </c:pt>
                <c:pt idx="7">
                  <c:v>54.299774200000002</c:v>
                </c:pt>
                <c:pt idx="8">
                  <c:v>58.587600700000003</c:v>
                </c:pt>
                <c:pt idx="9">
                  <c:v>60.722701999999998</c:v>
                </c:pt>
                <c:pt idx="10">
                  <c:v>64.152801499999995</c:v>
                </c:pt>
                <c:pt idx="11">
                  <c:v>68.562347399999993</c:v>
                </c:pt>
                <c:pt idx="12">
                  <c:v>74.298927300000003</c:v>
                </c:pt>
                <c:pt idx="13">
                  <c:v>79.700676000000001</c:v>
                </c:pt>
                <c:pt idx="14">
                  <c:v>83.288269</c:v>
                </c:pt>
                <c:pt idx="15">
                  <c:v>86.640472399999993</c:v>
                </c:pt>
                <c:pt idx="16">
                  <c:v>89.636993399999994</c:v>
                </c:pt>
                <c:pt idx="17">
                  <c:v>92.487899799999994</c:v>
                </c:pt>
                <c:pt idx="18">
                  <c:v>94.887847899999997</c:v>
                </c:pt>
                <c:pt idx="19">
                  <c:v>97.204971299999997</c:v>
                </c:pt>
                <c:pt idx="20">
                  <c:v>99.021491999999995</c:v>
                </c:pt>
                <c:pt idx="21">
                  <c:v>100.7739716</c:v>
                </c:pt>
                <c:pt idx="22">
                  <c:v>102.0599213</c:v>
                </c:pt>
                <c:pt idx="23">
                  <c:v>103.2537231</c:v>
                </c:pt>
                <c:pt idx="24">
                  <c:v>104.1043243</c:v>
                </c:pt>
                <c:pt idx="25">
                  <c:v>104.8063736</c:v>
                </c:pt>
                <c:pt idx="26">
                  <c:v>103.84011839999999</c:v>
                </c:pt>
                <c:pt idx="27">
                  <c:v>101.1645508</c:v>
                </c:pt>
                <c:pt idx="28">
                  <c:v>99.912643399999993</c:v>
                </c:pt>
                <c:pt idx="29">
                  <c:v>96.907478299999994</c:v>
                </c:pt>
                <c:pt idx="30">
                  <c:v>94.1387024</c:v>
                </c:pt>
                <c:pt idx="31">
                  <c:v>94.159225500000005</c:v>
                </c:pt>
                <c:pt idx="32">
                  <c:v>94.546325699999997</c:v>
                </c:pt>
                <c:pt idx="33">
                  <c:v>96.346374499999996</c:v>
                </c:pt>
                <c:pt idx="34">
                  <c:v>98.548423799999995</c:v>
                </c:pt>
                <c:pt idx="35">
                  <c:v>99.220451400000002</c:v>
                </c:pt>
                <c:pt idx="36">
                  <c:v>100.2412262</c:v>
                </c:pt>
                <c:pt idx="37">
                  <c:v>101.2935257</c:v>
                </c:pt>
                <c:pt idx="38">
                  <c:v>102.5856476</c:v>
                </c:pt>
                <c:pt idx="39">
                  <c:v>103.9304733</c:v>
                </c:pt>
                <c:pt idx="40">
                  <c:v>106.86855319999999</c:v>
                </c:pt>
                <c:pt idx="41">
                  <c:v>108.22062680000001</c:v>
                </c:pt>
                <c:pt idx="42">
                  <c:v>109.5000763</c:v>
                </c:pt>
                <c:pt idx="43">
                  <c:v>112.2301025</c:v>
                </c:pt>
                <c:pt idx="44">
                  <c:v>113.3682556</c:v>
                </c:pt>
                <c:pt idx="45">
                  <c:v>114.47833249999999</c:v>
                </c:pt>
                <c:pt idx="46">
                  <c:v>115.506958</c:v>
                </c:pt>
                <c:pt idx="47">
                  <c:v>116.51607509999999</c:v>
                </c:pt>
                <c:pt idx="48">
                  <c:v>118.68824770000001</c:v>
                </c:pt>
                <c:pt idx="49">
                  <c:v>120.8605499</c:v>
                </c:pt>
                <c:pt idx="50">
                  <c:v>121.2250061</c:v>
                </c:pt>
                <c:pt idx="51">
                  <c:v>121.6125183</c:v>
                </c:pt>
                <c:pt idx="52">
                  <c:v>121.6455536</c:v>
                </c:pt>
                <c:pt idx="53">
                  <c:v>121.7204437</c:v>
                </c:pt>
                <c:pt idx="54">
                  <c:v>121.396225</c:v>
                </c:pt>
                <c:pt idx="55">
                  <c:v>121.1240997</c:v>
                </c:pt>
                <c:pt idx="56">
                  <c:v>118.9603729</c:v>
                </c:pt>
                <c:pt idx="57">
                  <c:v>116.8501205</c:v>
                </c:pt>
                <c:pt idx="58">
                  <c:v>115.772522</c:v>
                </c:pt>
                <c:pt idx="59">
                  <c:v>114.74424740000001</c:v>
                </c:pt>
                <c:pt idx="60">
                  <c:v>111.8718262</c:v>
                </c:pt>
                <c:pt idx="61">
                  <c:v>109.0449753</c:v>
                </c:pt>
                <c:pt idx="62">
                  <c:v>107.6308289</c:v>
                </c:pt>
                <c:pt idx="63">
                  <c:v>106.2666016</c:v>
                </c:pt>
                <c:pt idx="64">
                  <c:v>105.04577639999999</c:v>
                </c:pt>
                <c:pt idx="65">
                  <c:v>103.8953705</c:v>
                </c:pt>
                <c:pt idx="66">
                  <c:v>102.9884491</c:v>
                </c:pt>
                <c:pt idx="67">
                  <c:v>102.19467160000001</c:v>
                </c:pt>
                <c:pt idx="68">
                  <c:v>101.67430109999999</c:v>
                </c:pt>
                <c:pt idx="69">
                  <c:v>101.33134459999999</c:v>
                </c:pt>
                <c:pt idx="70">
                  <c:v>101.2438736</c:v>
                </c:pt>
                <c:pt idx="71">
                  <c:v>102.85387420000001</c:v>
                </c:pt>
                <c:pt idx="72">
                  <c:v>104.6851273</c:v>
                </c:pt>
                <c:pt idx="73">
                  <c:v>106.6711731</c:v>
                </c:pt>
                <c:pt idx="74">
                  <c:v>108.85392760000001</c:v>
                </c:pt>
                <c:pt idx="75">
                  <c:v>109.8010254</c:v>
                </c:pt>
                <c:pt idx="76">
                  <c:v>110.941597</c:v>
                </c:pt>
                <c:pt idx="77">
                  <c:v>112.3198242</c:v>
                </c:pt>
                <c:pt idx="78">
                  <c:v>113.9058228</c:v>
                </c:pt>
                <c:pt idx="79">
                  <c:v>115.62002560000001</c:v>
                </c:pt>
                <c:pt idx="80">
                  <c:v>117.5570755</c:v>
                </c:pt>
                <c:pt idx="81">
                  <c:v>119.4720459</c:v>
                </c:pt>
                <c:pt idx="82">
                  <c:v>121.60249330000001</c:v>
                </c:pt>
                <c:pt idx="83">
                  <c:v>123.56769559999999</c:v>
                </c:pt>
                <c:pt idx="84">
                  <c:v>125.6987991</c:v>
                </c:pt>
                <c:pt idx="85">
                  <c:v>127.57507320000001</c:v>
                </c:pt>
                <c:pt idx="86">
                  <c:v>129.51953119999999</c:v>
                </c:pt>
                <c:pt idx="87">
                  <c:v>131.1918335</c:v>
                </c:pt>
                <c:pt idx="88">
                  <c:v>132.80245969999999</c:v>
                </c:pt>
                <c:pt idx="89">
                  <c:v>132.5795593</c:v>
                </c:pt>
                <c:pt idx="90">
                  <c:v>132.1670532</c:v>
                </c:pt>
                <c:pt idx="91">
                  <c:v>132.96737669999999</c:v>
                </c:pt>
                <c:pt idx="92">
                  <c:v>133.49072269999999</c:v>
                </c:pt>
                <c:pt idx="93">
                  <c:v>133.86705019999999</c:v>
                </c:pt>
                <c:pt idx="94">
                  <c:v>133.9441223</c:v>
                </c:pt>
                <c:pt idx="95">
                  <c:v>133.8691101</c:v>
                </c:pt>
                <c:pt idx="96">
                  <c:v>133.53779599999999</c:v>
                </c:pt>
                <c:pt idx="97">
                  <c:v>133.04490659999999</c:v>
                </c:pt>
                <c:pt idx="98">
                  <c:v>132.38165280000001</c:v>
                </c:pt>
                <c:pt idx="99">
                  <c:v>131.58984380000001</c:v>
                </c:pt>
                <c:pt idx="100">
                  <c:v>129.2218475</c:v>
                </c:pt>
                <c:pt idx="101">
                  <c:v>126.8227997</c:v>
                </c:pt>
                <c:pt idx="102">
                  <c:v>122.8824539</c:v>
                </c:pt>
                <c:pt idx="103">
                  <c:v>119.05362700000001</c:v>
                </c:pt>
                <c:pt idx="104">
                  <c:v>118.2565002</c:v>
                </c:pt>
                <c:pt idx="105">
                  <c:v>117.7095947</c:v>
                </c:pt>
                <c:pt idx="106">
                  <c:v>117.2835236</c:v>
                </c:pt>
                <c:pt idx="107">
                  <c:v>117.1920776</c:v>
                </c:pt>
                <c:pt idx="108">
                  <c:v>117.227829</c:v>
                </c:pt>
                <c:pt idx="109">
                  <c:v>117.60110469999999</c:v>
                </c:pt>
                <c:pt idx="110">
                  <c:v>118.0886993</c:v>
                </c:pt>
                <c:pt idx="111">
                  <c:v>118.8401947</c:v>
                </c:pt>
                <c:pt idx="112">
                  <c:v>119.68206790000001</c:v>
                </c:pt>
                <c:pt idx="113">
                  <c:v>120.6674957</c:v>
                </c:pt>
                <c:pt idx="114">
                  <c:v>121.71379090000001</c:v>
                </c:pt>
                <c:pt idx="115">
                  <c:v>122.7753754</c:v>
                </c:pt>
                <c:pt idx="116">
                  <c:v>123.8668213</c:v>
                </c:pt>
                <c:pt idx="117">
                  <c:v>124.87040709999999</c:v>
                </c:pt>
                <c:pt idx="118">
                  <c:v>128.84175110000001</c:v>
                </c:pt>
                <c:pt idx="119">
                  <c:v>132.66471859999999</c:v>
                </c:pt>
                <c:pt idx="120">
                  <c:v>134.9465027</c:v>
                </c:pt>
                <c:pt idx="121">
                  <c:v>138.5034637</c:v>
                </c:pt>
                <c:pt idx="122">
                  <c:v>140.5270233</c:v>
                </c:pt>
                <c:pt idx="123">
                  <c:v>140.89599609999999</c:v>
                </c:pt>
                <c:pt idx="124">
                  <c:v>141.2355957</c:v>
                </c:pt>
                <c:pt idx="125">
                  <c:v>141.51016240000001</c:v>
                </c:pt>
                <c:pt idx="126">
                  <c:v>141.75724790000001</c:v>
                </c:pt>
                <c:pt idx="127">
                  <c:v>141.97033690000001</c:v>
                </c:pt>
                <c:pt idx="128">
                  <c:v>142.16134640000001</c:v>
                </c:pt>
                <c:pt idx="129">
                  <c:v>140.75570680000001</c:v>
                </c:pt>
                <c:pt idx="130">
                  <c:v>139.3345032</c:v>
                </c:pt>
                <c:pt idx="131">
                  <c:v>139.32087709999999</c:v>
                </c:pt>
                <c:pt idx="132">
                  <c:v>139.2976074</c:v>
                </c:pt>
                <c:pt idx="133">
                  <c:v>139.2706757</c:v>
                </c:pt>
                <c:pt idx="134">
                  <c:v>139.2384491</c:v>
                </c:pt>
                <c:pt idx="135">
                  <c:v>139.26232909999999</c:v>
                </c:pt>
                <c:pt idx="136">
                  <c:v>139.28359990000001</c:v>
                </c:pt>
                <c:pt idx="137">
                  <c:v>139.4343567</c:v>
                </c:pt>
                <c:pt idx="138">
                  <c:v>139.58393860000001</c:v>
                </c:pt>
                <c:pt idx="139">
                  <c:v>139.93379210000001</c:v>
                </c:pt>
                <c:pt idx="140">
                  <c:v>148.75340270000001</c:v>
                </c:pt>
                <c:pt idx="141">
                  <c:v>158.64286799999999</c:v>
                </c:pt>
                <c:pt idx="142">
                  <c:v>161.8772888</c:v>
                </c:pt>
                <c:pt idx="143">
                  <c:v>165.7106934</c:v>
                </c:pt>
                <c:pt idx="144">
                  <c:v>169.6926727</c:v>
                </c:pt>
                <c:pt idx="145">
                  <c:v>173.32409670000001</c:v>
                </c:pt>
                <c:pt idx="146">
                  <c:v>177.63055420000001</c:v>
                </c:pt>
                <c:pt idx="147">
                  <c:v>182.3291016</c:v>
                </c:pt>
                <c:pt idx="148">
                  <c:v>184.5549164</c:v>
                </c:pt>
                <c:pt idx="149">
                  <c:v>184.67474369999999</c:v>
                </c:pt>
                <c:pt idx="150">
                  <c:v>184.4999847</c:v>
                </c:pt>
                <c:pt idx="151">
                  <c:v>184.2598572</c:v>
                </c:pt>
                <c:pt idx="152">
                  <c:v>184.10910029999999</c:v>
                </c:pt>
                <c:pt idx="153">
                  <c:v>184.1216278</c:v>
                </c:pt>
                <c:pt idx="154">
                  <c:v>184.30619809999999</c:v>
                </c:pt>
                <c:pt idx="155">
                  <c:v>184.62689209999999</c:v>
                </c:pt>
                <c:pt idx="156">
                  <c:v>185.01977539999999</c:v>
                </c:pt>
                <c:pt idx="157">
                  <c:v>185.40640260000001</c:v>
                </c:pt>
                <c:pt idx="158">
                  <c:v>185.70861819999999</c:v>
                </c:pt>
                <c:pt idx="159">
                  <c:v>185.8653717</c:v>
                </c:pt>
                <c:pt idx="160">
                  <c:v>185.84725950000001</c:v>
                </c:pt>
                <c:pt idx="161">
                  <c:v>185.66328429999999</c:v>
                </c:pt>
                <c:pt idx="162">
                  <c:v>185.35617070000001</c:v>
                </c:pt>
                <c:pt idx="163">
                  <c:v>184.9876251</c:v>
                </c:pt>
                <c:pt idx="164">
                  <c:v>184.61967469999999</c:v>
                </c:pt>
                <c:pt idx="165">
                  <c:v>184.29933170000001</c:v>
                </c:pt>
                <c:pt idx="166">
                  <c:v>184.03129580000001</c:v>
                </c:pt>
                <c:pt idx="167">
                  <c:v>183.86160280000001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F-4248-9885-D65FF4DA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56688"/>
        <c:axId val="718354128"/>
      </c:scatterChart>
      <c:valAx>
        <c:axId val="71835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en-GB" sz="1000" b="0" i="0" u="none" strike="noStrike" baseline="0">
                    <a:effectLst/>
                  </a:rPr>
                  <a:t>R (kPc)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54128"/>
        <c:crosses val="autoZero"/>
        <c:crossBetween val="midCat"/>
      </c:valAx>
      <c:valAx>
        <c:axId val="7183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V (km/s)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5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 Curve for NGC 4192 (1.6-18kpc)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429780887416928"/>
                  <c:y val="0.6703933830154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Sheet1!$B$92:$B$106</c:f>
              <c:numCache>
                <c:formatCode>General</c:formatCode>
                <c:ptCount val="15"/>
                <c:pt idx="0">
                  <c:v>1.6196754</c:v>
                </c:pt>
                <c:pt idx="1">
                  <c:v>3.8013549000000002</c:v>
                </c:pt>
                <c:pt idx="2">
                  <c:v>5.6961727</c:v>
                </c:pt>
                <c:pt idx="3">
                  <c:v>6.6211510000000002</c:v>
                </c:pt>
                <c:pt idx="4">
                  <c:v>7.1343889000000003</c:v>
                </c:pt>
                <c:pt idx="5">
                  <c:v>7.6144299999999996</c:v>
                </c:pt>
                <c:pt idx="6">
                  <c:v>8.1978912000000008</c:v>
                </c:pt>
                <c:pt idx="7">
                  <c:v>8.7774657999999999</c:v>
                </c:pt>
                <c:pt idx="8">
                  <c:v>9.1521416000000002</c:v>
                </c:pt>
                <c:pt idx="9">
                  <c:v>9.4936398999999998</c:v>
                </c:pt>
                <c:pt idx="10">
                  <c:v>9.8546524000000009</c:v>
                </c:pt>
                <c:pt idx="11">
                  <c:v>10.125906000000001</c:v>
                </c:pt>
                <c:pt idx="12">
                  <c:v>11.177726699999999</c:v>
                </c:pt>
                <c:pt idx="13">
                  <c:v>12.955460499999999</c:v>
                </c:pt>
                <c:pt idx="14">
                  <c:v>14.3292456</c:v>
                </c:pt>
              </c:numCache>
            </c:numRef>
          </c:xVal>
          <c:yVal>
            <c:numRef>
              <c:f>Sheet1!$C$92:$C$106</c:f>
              <c:numCache>
                <c:formatCode>General</c:formatCode>
                <c:ptCount val="15"/>
                <c:pt idx="0">
                  <c:v>172.17222599999999</c:v>
                </c:pt>
                <c:pt idx="1">
                  <c:v>169.14498900000001</c:v>
                </c:pt>
                <c:pt idx="2">
                  <c:v>183.51809689999999</c:v>
                </c:pt>
                <c:pt idx="3">
                  <c:v>189.08927919999999</c:v>
                </c:pt>
                <c:pt idx="4">
                  <c:v>173.800354</c:v>
                </c:pt>
                <c:pt idx="5">
                  <c:v>177.33639529999999</c:v>
                </c:pt>
                <c:pt idx="6">
                  <c:v>200.9185028</c:v>
                </c:pt>
                <c:pt idx="7">
                  <c:v>215.87672420000001</c:v>
                </c:pt>
                <c:pt idx="8">
                  <c:v>217.68289179999999</c:v>
                </c:pt>
                <c:pt idx="9">
                  <c:v>215.06265260000001</c:v>
                </c:pt>
                <c:pt idx="10">
                  <c:v>211.95907589999999</c:v>
                </c:pt>
                <c:pt idx="11">
                  <c:v>214.40124510000001</c:v>
                </c:pt>
                <c:pt idx="12">
                  <c:v>217.68290709999999</c:v>
                </c:pt>
                <c:pt idx="13">
                  <c:v>225.49273679999999</c:v>
                </c:pt>
                <c:pt idx="14">
                  <c:v>232.20867920000001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9-414E-BF99-30A56BE1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60848"/>
        <c:axId val="718368528"/>
      </c:scatterChart>
      <c:valAx>
        <c:axId val="71836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R(kPc)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68528"/>
        <c:crosses val="autoZero"/>
        <c:crossBetween val="midCat"/>
      </c:valAx>
      <c:valAx>
        <c:axId val="7183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V(km/s)</a:t>
                </a:r>
                <a:r>
                  <a:rPr lang="en-GB" sz="1000" b="0" i="0" u="none" strike="noStrike" baseline="0"/>
                  <a:t> 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6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Rotation</a:t>
            </a:r>
            <a:r>
              <a:rPr lang="en-GB" baseline="0"/>
              <a:t> Curve for NGC 4254 (0.3-1.4kpc)</a:t>
            </a:r>
            <a:endParaRPr lang="en-GB"/>
          </a:p>
        </c:rich>
      </c:tx>
      <c:layout>
        <c:manualLayout>
          <c:xMode val="edge"/>
          <c:yMode val="edge"/>
          <c:x val="0.17667536683262783"/>
          <c:y val="4.6235204697492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00291711446933E-2"/>
                  <c:y val="0.67631434240509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Sheet1!$L$35:$L$143</c:f>
              <c:numCache>
                <c:formatCode>General</c:formatCode>
                <c:ptCount val="109"/>
                <c:pt idx="0">
                  <c:v>0.30734810000000001</c:v>
                </c:pt>
                <c:pt idx="1">
                  <c:v>0.31710509999999997</c:v>
                </c:pt>
                <c:pt idx="2">
                  <c:v>0.32686219999999999</c:v>
                </c:pt>
                <c:pt idx="3">
                  <c:v>0.33661930000000001</c:v>
                </c:pt>
                <c:pt idx="4">
                  <c:v>0.34637639999999997</c:v>
                </c:pt>
                <c:pt idx="5">
                  <c:v>0.35613349999999999</c:v>
                </c:pt>
                <c:pt idx="6">
                  <c:v>0.36589050000000001</c:v>
                </c:pt>
                <c:pt idx="7">
                  <c:v>0.37564760000000003</c:v>
                </c:pt>
                <c:pt idx="8">
                  <c:v>0.38540469999999999</c:v>
                </c:pt>
                <c:pt idx="9">
                  <c:v>0.39516180000000001</c:v>
                </c:pt>
                <c:pt idx="10">
                  <c:v>0.40491890000000003</c:v>
                </c:pt>
                <c:pt idx="11">
                  <c:v>0.41467599999999999</c:v>
                </c:pt>
                <c:pt idx="12">
                  <c:v>0.424433</c:v>
                </c:pt>
                <c:pt idx="13">
                  <c:v>0.43419010000000002</c:v>
                </c:pt>
                <c:pt idx="14">
                  <c:v>0.44394719999999999</c:v>
                </c:pt>
                <c:pt idx="15">
                  <c:v>0.4537043</c:v>
                </c:pt>
                <c:pt idx="16">
                  <c:v>0.46346130000000002</c:v>
                </c:pt>
                <c:pt idx="17">
                  <c:v>0.47321839999999998</c:v>
                </c:pt>
                <c:pt idx="18">
                  <c:v>0.4829755</c:v>
                </c:pt>
                <c:pt idx="19">
                  <c:v>0.49273260000000002</c:v>
                </c:pt>
                <c:pt idx="20">
                  <c:v>0.50248970000000004</c:v>
                </c:pt>
                <c:pt idx="21">
                  <c:v>0.51224670000000005</c:v>
                </c:pt>
                <c:pt idx="22">
                  <c:v>0.52200380000000002</c:v>
                </c:pt>
                <c:pt idx="23">
                  <c:v>0.53176089999999998</c:v>
                </c:pt>
                <c:pt idx="24">
                  <c:v>0.54151800000000005</c:v>
                </c:pt>
                <c:pt idx="25">
                  <c:v>0.55127510000000002</c:v>
                </c:pt>
                <c:pt idx="26">
                  <c:v>0.56103219999999998</c:v>
                </c:pt>
                <c:pt idx="27">
                  <c:v>0.5707892</c:v>
                </c:pt>
                <c:pt idx="28">
                  <c:v>0.58054629999999996</c:v>
                </c:pt>
                <c:pt idx="29">
                  <c:v>0.59030340000000003</c:v>
                </c:pt>
                <c:pt idx="30">
                  <c:v>0.6000605</c:v>
                </c:pt>
                <c:pt idx="31">
                  <c:v>0.60981750000000001</c:v>
                </c:pt>
                <c:pt idx="32">
                  <c:v>0.61957470000000003</c:v>
                </c:pt>
                <c:pt idx="33">
                  <c:v>0.62933170000000005</c:v>
                </c:pt>
                <c:pt idx="34">
                  <c:v>0.63908880000000001</c:v>
                </c:pt>
                <c:pt idx="35">
                  <c:v>0.64884589999999998</c:v>
                </c:pt>
                <c:pt idx="36">
                  <c:v>0.65860300000000005</c:v>
                </c:pt>
                <c:pt idx="37">
                  <c:v>0.66835999999999995</c:v>
                </c:pt>
                <c:pt idx="38">
                  <c:v>0.67811719999999998</c:v>
                </c:pt>
                <c:pt idx="39">
                  <c:v>0.68787419999999999</c:v>
                </c:pt>
                <c:pt idx="40">
                  <c:v>0.69763129999999995</c:v>
                </c:pt>
                <c:pt idx="41">
                  <c:v>0.70738829999999997</c:v>
                </c:pt>
                <c:pt idx="42">
                  <c:v>0.71714540000000004</c:v>
                </c:pt>
                <c:pt idx="43">
                  <c:v>0.72690250000000001</c:v>
                </c:pt>
                <c:pt idx="44">
                  <c:v>0.73665959999999997</c:v>
                </c:pt>
                <c:pt idx="45">
                  <c:v>0.74641670000000004</c:v>
                </c:pt>
                <c:pt idx="46">
                  <c:v>0.75617380000000001</c:v>
                </c:pt>
                <c:pt idx="47">
                  <c:v>0.76593080000000002</c:v>
                </c:pt>
                <c:pt idx="48">
                  <c:v>0.77568789999999999</c:v>
                </c:pt>
                <c:pt idx="49">
                  <c:v>0.78544499999999995</c:v>
                </c:pt>
                <c:pt idx="50">
                  <c:v>0.79520210000000002</c:v>
                </c:pt>
                <c:pt idx="51">
                  <c:v>0.80495919999999999</c:v>
                </c:pt>
                <c:pt idx="52">
                  <c:v>0.81471629999999995</c:v>
                </c:pt>
                <c:pt idx="53">
                  <c:v>0.82447329999999996</c:v>
                </c:pt>
                <c:pt idx="54">
                  <c:v>0.83423040000000004</c:v>
                </c:pt>
                <c:pt idx="55">
                  <c:v>0.8439875</c:v>
                </c:pt>
                <c:pt idx="56">
                  <c:v>0.85374459999999996</c:v>
                </c:pt>
                <c:pt idx="57">
                  <c:v>0.86350170000000004</c:v>
                </c:pt>
                <c:pt idx="58">
                  <c:v>0.8732588</c:v>
                </c:pt>
                <c:pt idx="59">
                  <c:v>0.88301580000000002</c:v>
                </c:pt>
                <c:pt idx="60">
                  <c:v>0.89277289999999998</c:v>
                </c:pt>
                <c:pt idx="61">
                  <c:v>0.90253000000000005</c:v>
                </c:pt>
                <c:pt idx="62">
                  <c:v>0.91228710000000002</c:v>
                </c:pt>
                <c:pt idx="63">
                  <c:v>0.92204419999999998</c:v>
                </c:pt>
                <c:pt idx="64">
                  <c:v>0.93180130000000005</c:v>
                </c:pt>
                <c:pt idx="65">
                  <c:v>0.94155829999999996</c:v>
                </c:pt>
                <c:pt idx="66">
                  <c:v>0.95131540000000003</c:v>
                </c:pt>
                <c:pt idx="67">
                  <c:v>0.96107240000000005</c:v>
                </c:pt>
                <c:pt idx="68">
                  <c:v>0.97082950000000001</c:v>
                </c:pt>
                <c:pt idx="69">
                  <c:v>0.98058659999999997</c:v>
                </c:pt>
                <c:pt idx="70">
                  <c:v>0.99034370000000005</c:v>
                </c:pt>
                <c:pt idx="71">
                  <c:v>1.0001009000000001</c:v>
                </c:pt>
                <c:pt idx="72">
                  <c:v>1.0098579000000001</c:v>
                </c:pt>
                <c:pt idx="73">
                  <c:v>1.0196149000000001</c:v>
                </c:pt>
                <c:pt idx="74">
                  <c:v>1.0293721</c:v>
                </c:pt>
                <c:pt idx="75">
                  <c:v>1.0391291</c:v>
                </c:pt>
                <c:pt idx="76">
                  <c:v>1.0488862999999999</c:v>
                </c:pt>
                <c:pt idx="77">
                  <c:v>1.0586433</c:v>
                </c:pt>
                <c:pt idx="78">
                  <c:v>1.0684004</c:v>
                </c:pt>
                <c:pt idx="79">
                  <c:v>1.0781574</c:v>
                </c:pt>
                <c:pt idx="80">
                  <c:v>1.0879146</c:v>
                </c:pt>
                <c:pt idx="81">
                  <c:v>1.0976717</c:v>
                </c:pt>
                <c:pt idx="82">
                  <c:v>1.1074287</c:v>
                </c:pt>
                <c:pt idx="83">
                  <c:v>1.1171857999999999</c:v>
                </c:pt>
                <c:pt idx="84">
                  <c:v>1.1269429</c:v>
                </c:pt>
                <c:pt idx="85">
                  <c:v>1.1366999</c:v>
                </c:pt>
                <c:pt idx="86">
                  <c:v>1.1464570999999999</c:v>
                </c:pt>
                <c:pt idx="87">
                  <c:v>1.1562140999999999</c:v>
                </c:pt>
                <c:pt idx="88">
                  <c:v>1.1659712</c:v>
                </c:pt>
                <c:pt idx="89">
                  <c:v>1.1757282</c:v>
                </c:pt>
                <c:pt idx="90">
                  <c:v>1.1854853999999999</c:v>
                </c:pt>
                <c:pt idx="91">
                  <c:v>1.1952423999999999</c:v>
                </c:pt>
                <c:pt idx="92">
                  <c:v>1.2049996000000001</c:v>
                </c:pt>
                <c:pt idx="93">
                  <c:v>1.2147566000000001</c:v>
                </c:pt>
                <c:pt idx="94">
                  <c:v>1.2245136000000001</c:v>
                </c:pt>
                <c:pt idx="95">
                  <c:v>1.2342708</c:v>
                </c:pt>
                <c:pt idx="96">
                  <c:v>1.2440279000000001</c:v>
                </c:pt>
                <c:pt idx="97">
                  <c:v>1.2537849000000001</c:v>
                </c:pt>
                <c:pt idx="98">
                  <c:v>1.2635421</c:v>
                </c:pt>
                <c:pt idx="99">
                  <c:v>1.2732991</c:v>
                </c:pt>
                <c:pt idx="100">
                  <c:v>1.2830561</c:v>
                </c:pt>
                <c:pt idx="101">
                  <c:v>1.2928132000000001</c:v>
                </c:pt>
                <c:pt idx="102">
                  <c:v>1.3025703</c:v>
                </c:pt>
                <c:pt idx="103">
                  <c:v>1.3123274</c:v>
                </c:pt>
                <c:pt idx="104">
                  <c:v>1.3220845000000001</c:v>
                </c:pt>
                <c:pt idx="105">
                  <c:v>1.3318416</c:v>
                </c:pt>
                <c:pt idx="106">
                  <c:v>1.3415986</c:v>
                </c:pt>
                <c:pt idx="107">
                  <c:v>1.3513558000000001</c:v>
                </c:pt>
                <c:pt idx="108">
                  <c:v>1.3611127999999999</c:v>
                </c:pt>
              </c:numCache>
            </c:numRef>
          </c:xVal>
          <c:yVal>
            <c:numRef>
              <c:f>Sheet1!$M$35:$M$143</c:f>
              <c:numCache>
                <c:formatCode>General</c:formatCode>
                <c:ptCount val="109"/>
                <c:pt idx="0">
                  <c:v>94.159225500000005</c:v>
                </c:pt>
                <c:pt idx="1">
                  <c:v>94.546325699999997</c:v>
                </c:pt>
                <c:pt idx="2">
                  <c:v>96.346374499999996</c:v>
                </c:pt>
                <c:pt idx="3">
                  <c:v>98.548423799999995</c:v>
                </c:pt>
                <c:pt idx="4">
                  <c:v>99.220451400000002</c:v>
                </c:pt>
                <c:pt idx="5">
                  <c:v>100.2412262</c:v>
                </c:pt>
                <c:pt idx="6">
                  <c:v>101.2935257</c:v>
                </c:pt>
                <c:pt idx="7">
                  <c:v>102.5856476</c:v>
                </c:pt>
                <c:pt idx="8">
                  <c:v>103.9304733</c:v>
                </c:pt>
                <c:pt idx="9">
                  <c:v>106.86855319999999</c:v>
                </c:pt>
                <c:pt idx="10">
                  <c:v>108.22062680000001</c:v>
                </c:pt>
                <c:pt idx="11">
                  <c:v>109.5000763</c:v>
                </c:pt>
                <c:pt idx="12">
                  <c:v>112.2301025</c:v>
                </c:pt>
                <c:pt idx="13">
                  <c:v>113.3682556</c:v>
                </c:pt>
                <c:pt idx="14">
                  <c:v>114.47833249999999</c:v>
                </c:pt>
                <c:pt idx="15">
                  <c:v>115.506958</c:v>
                </c:pt>
                <c:pt idx="16">
                  <c:v>116.51607509999999</c:v>
                </c:pt>
                <c:pt idx="17">
                  <c:v>118.68824770000001</c:v>
                </c:pt>
                <c:pt idx="18">
                  <c:v>120.8605499</c:v>
                </c:pt>
                <c:pt idx="19">
                  <c:v>121.2250061</c:v>
                </c:pt>
                <c:pt idx="20">
                  <c:v>121.6125183</c:v>
                </c:pt>
                <c:pt idx="21">
                  <c:v>121.6455536</c:v>
                </c:pt>
                <c:pt idx="22">
                  <c:v>121.7204437</c:v>
                </c:pt>
                <c:pt idx="23">
                  <c:v>121.396225</c:v>
                </c:pt>
                <c:pt idx="24">
                  <c:v>121.1240997</c:v>
                </c:pt>
                <c:pt idx="25">
                  <c:v>118.9603729</c:v>
                </c:pt>
                <c:pt idx="26">
                  <c:v>116.8501205</c:v>
                </c:pt>
                <c:pt idx="27">
                  <c:v>115.772522</c:v>
                </c:pt>
                <c:pt idx="28">
                  <c:v>114.74424740000001</c:v>
                </c:pt>
                <c:pt idx="29">
                  <c:v>111.8718262</c:v>
                </c:pt>
                <c:pt idx="30">
                  <c:v>109.0449753</c:v>
                </c:pt>
                <c:pt idx="31">
                  <c:v>107.6308289</c:v>
                </c:pt>
                <c:pt idx="32">
                  <c:v>106.2666016</c:v>
                </c:pt>
                <c:pt idx="33">
                  <c:v>105.04577639999999</c:v>
                </c:pt>
                <c:pt idx="34">
                  <c:v>103.8953705</c:v>
                </c:pt>
                <c:pt idx="35">
                  <c:v>102.9884491</c:v>
                </c:pt>
                <c:pt idx="36">
                  <c:v>102.19467160000001</c:v>
                </c:pt>
                <c:pt idx="37">
                  <c:v>101.67430109999999</c:v>
                </c:pt>
                <c:pt idx="38">
                  <c:v>101.33134459999999</c:v>
                </c:pt>
                <c:pt idx="39">
                  <c:v>101.2438736</c:v>
                </c:pt>
                <c:pt idx="40">
                  <c:v>102.85387420000001</c:v>
                </c:pt>
                <c:pt idx="41">
                  <c:v>104.6851273</c:v>
                </c:pt>
                <c:pt idx="42">
                  <c:v>106.6711731</c:v>
                </c:pt>
                <c:pt idx="43">
                  <c:v>108.85392760000001</c:v>
                </c:pt>
                <c:pt idx="44">
                  <c:v>109.8010254</c:v>
                </c:pt>
                <c:pt idx="45">
                  <c:v>110.941597</c:v>
                </c:pt>
                <c:pt idx="46">
                  <c:v>112.3198242</c:v>
                </c:pt>
                <c:pt idx="47">
                  <c:v>113.9058228</c:v>
                </c:pt>
                <c:pt idx="48">
                  <c:v>115.62002560000001</c:v>
                </c:pt>
                <c:pt idx="49">
                  <c:v>117.5570755</c:v>
                </c:pt>
                <c:pt idx="50">
                  <c:v>119.4720459</c:v>
                </c:pt>
                <c:pt idx="51">
                  <c:v>121.60249330000001</c:v>
                </c:pt>
                <c:pt idx="52">
                  <c:v>123.56769559999999</c:v>
                </c:pt>
                <c:pt idx="53">
                  <c:v>125.6987991</c:v>
                </c:pt>
                <c:pt idx="54">
                  <c:v>127.57507320000001</c:v>
                </c:pt>
                <c:pt idx="55">
                  <c:v>129.51953119999999</c:v>
                </c:pt>
                <c:pt idx="56">
                  <c:v>131.1918335</c:v>
                </c:pt>
                <c:pt idx="57">
                  <c:v>132.80245969999999</c:v>
                </c:pt>
                <c:pt idx="58">
                  <c:v>132.5795593</c:v>
                </c:pt>
                <c:pt idx="59">
                  <c:v>132.1670532</c:v>
                </c:pt>
                <c:pt idx="60">
                  <c:v>132.96737669999999</c:v>
                </c:pt>
                <c:pt idx="61">
                  <c:v>133.49072269999999</c:v>
                </c:pt>
                <c:pt idx="62">
                  <c:v>133.86705019999999</c:v>
                </c:pt>
                <c:pt idx="63">
                  <c:v>133.9441223</c:v>
                </c:pt>
                <c:pt idx="64">
                  <c:v>133.8691101</c:v>
                </c:pt>
                <c:pt idx="65">
                  <c:v>133.53779599999999</c:v>
                </c:pt>
                <c:pt idx="66">
                  <c:v>133.04490659999999</c:v>
                </c:pt>
                <c:pt idx="67">
                  <c:v>132.38165280000001</c:v>
                </c:pt>
                <c:pt idx="68">
                  <c:v>131.58984380000001</c:v>
                </c:pt>
                <c:pt idx="69">
                  <c:v>129.2218475</c:v>
                </c:pt>
                <c:pt idx="70">
                  <c:v>126.8227997</c:v>
                </c:pt>
                <c:pt idx="71">
                  <c:v>122.8824539</c:v>
                </c:pt>
                <c:pt idx="72">
                  <c:v>119.05362700000001</c:v>
                </c:pt>
                <c:pt idx="73">
                  <c:v>118.2565002</c:v>
                </c:pt>
                <c:pt idx="74">
                  <c:v>117.7095947</c:v>
                </c:pt>
                <c:pt idx="75">
                  <c:v>117.2835236</c:v>
                </c:pt>
                <c:pt idx="76">
                  <c:v>117.1920776</c:v>
                </c:pt>
                <c:pt idx="77">
                  <c:v>117.227829</c:v>
                </c:pt>
                <c:pt idx="78">
                  <c:v>117.60110469999999</c:v>
                </c:pt>
                <c:pt idx="79">
                  <c:v>118.0886993</c:v>
                </c:pt>
                <c:pt idx="80">
                  <c:v>118.8401947</c:v>
                </c:pt>
                <c:pt idx="81">
                  <c:v>119.68206790000001</c:v>
                </c:pt>
                <c:pt idx="82">
                  <c:v>120.6674957</c:v>
                </c:pt>
                <c:pt idx="83">
                  <c:v>121.71379090000001</c:v>
                </c:pt>
                <c:pt idx="84">
                  <c:v>122.7753754</c:v>
                </c:pt>
                <c:pt idx="85">
                  <c:v>123.8668213</c:v>
                </c:pt>
                <c:pt idx="86">
                  <c:v>124.87040709999999</c:v>
                </c:pt>
                <c:pt idx="87">
                  <c:v>128.84175110000001</c:v>
                </c:pt>
                <c:pt idx="88">
                  <c:v>132.66471859999999</c:v>
                </c:pt>
                <c:pt idx="89">
                  <c:v>134.9465027</c:v>
                </c:pt>
                <c:pt idx="90">
                  <c:v>138.5034637</c:v>
                </c:pt>
                <c:pt idx="91">
                  <c:v>140.5270233</c:v>
                </c:pt>
                <c:pt idx="92">
                  <c:v>140.89599609999999</c:v>
                </c:pt>
                <c:pt idx="93">
                  <c:v>141.2355957</c:v>
                </c:pt>
                <c:pt idx="94">
                  <c:v>141.51016240000001</c:v>
                </c:pt>
                <c:pt idx="95">
                  <c:v>141.75724790000001</c:v>
                </c:pt>
                <c:pt idx="96">
                  <c:v>141.97033690000001</c:v>
                </c:pt>
                <c:pt idx="97">
                  <c:v>142.16134640000001</c:v>
                </c:pt>
                <c:pt idx="98">
                  <c:v>140.75570680000001</c:v>
                </c:pt>
                <c:pt idx="99">
                  <c:v>139.3345032</c:v>
                </c:pt>
                <c:pt idx="100">
                  <c:v>139.32087709999999</c:v>
                </c:pt>
                <c:pt idx="101">
                  <c:v>139.2976074</c:v>
                </c:pt>
                <c:pt idx="102">
                  <c:v>139.2706757</c:v>
                </c:pt>
                <c:pt idx="103">
                  <c:v>139.2384491</c:v>
                </c:pt>
                <c:pt idx="104">
                  <c:v>139.26232909999999</c:v>
                </c:pt>
                <c:pt idx="105">
                  <c:v>139.28359990000001</c:v>
                </c:pt>
                <c:pt idx="106">
                  <c:v>139.4343567</c:v>
                </c:pt>
                <c:pt idx="107">
                  <c:v>139.58393860000001</c:v>
                </c:pt>
                <c:pt idx="108">
                  <c:v>139.93379210000001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2-4CC0-8A28-8CA901184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56688"/>
        <c:axId val="718354128"/>
      </c:scatterChart>
      <c:valAx>
        <c:axId val="71835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en-GB" sz="1000" b="0" i="0" u="none" strike="noStrike" baseline="0">
                    <a:effectLst/>
                  </a:rPr>
                  <a:t>R(kPc)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54128"/>
        <c:crosses val="autoZero"/>
        <c:crossBetween val="midCat"/>
      </c:valAx>
      <c:valAx>
        <c:axId val="7183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V(km/s)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5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Rotation Curve for NGC 4501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Sheet1!$W$4:$W$158</c:f>
              <c:numCache>
                <c:formatCode>General</c:formatCode>
                <c:ptCount val="155"/>
                <c:pt idx="0">
                  <c:v>2.9271200000000001E-2</c:v>
                </c:pt>
                <c:pt idx="1">
                  <c:v>4.87854E-2</c:v>
                </c:pt>
                <c:pt idx="2">
                  <c:v>6.8299600000000002E-2</c:v>
                </c:pt>
                <c:pt idx="3">
                  <c:v>8.7813699999999995E-2</c:v>
                </c:pt>
                <c:pt idx="4">
                  <c:v>0.1073279</c:v>
                </c:pt>
                <c:pt idx="5">
                  <c:v>0.12684210000000001</c:v>
                </c:pt>
                <c:pt idx="6">
                  <c:v>0.14635619999999999</c:v>
                </c:pt>
                <c:pt idx="7">
                  <c:v>0.1658704</c:v>
                </c:pt>
                <c:pt idx="8">
                  <c:v>0.18538450000000001</c:v>
                </c:pt>
                <c:pt idx="9">
                  <c:v>0.20489869999999999</c:v>
                </c:pt>
                <c:pt idx="10">
                  <c:v>0.2244129</c:v>
                </c:pt>
                <c:pt idx="11">
                  <c:v>0.243927</c:v>
                </c:pt>
                <c:pt idx="12">
                  <c:v>0.26344119999999999</c:v>
                </c:pt>
                <c:pt idx="13">
                  <c:v>0.28295530000000002</c:v>
                </c:pt>
                <c:pt idx="14">
                  <c:v>0.3024695</c:v>
                </c:pt>
                <c:pt idx="15">
                  <c:v>0.32198369999999998</c:v>
                </c:pt>
                <c:pt idx="16">
                  <c:v>0.34149780000000002</c:v>
                </c:pt>
                <c:pt idx="17">
                  <c:v>0.361012</c:v>
                </c:pt>
                <c:pt idx="18">
                  <c:v>0.38052619999999998</c:v>
                </c:pt>
                <c:pt idx="19">
                  <c:v>0.40004030000000002</c:v>
                </c:pt>
                <c:pt idx="20">
                  <c:v>0.4195545</c:v>
                </c:pt>
                <c:pt idx="21">
                  <c:v>0.43906859999999998</c:v>
                </c:pt>
                <c:pt idx="22">
                  <c:v>0.45858280000000001</c:v>
                </c:pt>
                <c:pt idx="23">
                  <c:v>0.47809699999999999</c:v>
                </c:pt>
                <c:pt idx="24">
                  <c:v>0.49761109999999997</c:v>
                </c:pt>
                <c:pt idx="25">
                  <c:v>0.51712530000000001</c:v>
                </c:pt>
                <c:pt idx="26">
                  <c:v>0.53663950000000005</c:v>
                </c:pt>
                <c:pt idx="27">
                  <c:v>0.55615369999999997</c:v>
                </c:pt>
                <c:pt idx="28">
                  <c:v>0.57566779999999995</c:v>
                </c:pt>
                <c:pt idx="29">
                  <c:v>0.59518190000000004</c:v>
                </c:pt>
                <c:pt idx="30">
                  <c:v>0.61469609999999997</c:v>
                </c:pt>
                <c:pt idx="31">
                  <c:v>0.6342103</c:v>
                </c:pt>
                <c:pt idx="32">
                  <c:v>0.65372439999999998</c:v>
                </c:pt>
                <c:pt idx="33">
                  <c:v>0.67323860000000002</c:v>
                </c:pt>
                <c:pt idx="34">
                  <c:v>0.69275279999999995</c:v>
                </c:pt>
                <c:pt idx="35">
                  <c:v>0.71226690000000004</c:v>
                </c:pt>
                <c:pt idx="36">
                  <c:v>0.73178109999999996</c:v>
                </c:pt>
                <c:pt idx="37">
                  <c:v>0.7512953</c:v>
                </c:pt>
                <c:pt idx="38">
                  <c:v>0.77080939999999998</c:v>
                </c:pt>
                <c:pt idx="39">
                  <c:v>0.79032360000000001</c:v>
                </c:pt>
                <c:pt idx="40">
                  <c:v>0.80983780000000005</c:v>
                </c:pt>
                <c:pt idx="41">
                  <c:v>0.82935179999999997</c:v>
                </c:pt>
                <c:pt idx="42">
                  <c:v>0.84886609999999996</c:v>
                </c:pt>
                <c:pt idx="43">
                  <c:v>0.86838020000000005</c:v>
                </c:pt>
                <c:pt idx="44">
                  <c:v>0.88789439999999997</c:v>
                </c:pt>
                <c:pt idx="45">
                  <c:v>0.90740860000000001</c:v>
                </c:pt>
                <c:pt idx="46">
                  <c:v>0.92692269999999999</c:v>
                </c:pt>
                <c:pt idx="47">
                  <c:v>0.94643679999999997</c:v>
                </c:pt>
                <c:pt idx="48">
                  <c:v>0.965951</c:v>
                </c:pt>
                <c:pt idx="49">
                  <c:v>0.98546520000000004</c:v>
                </c:pt>
                <c:pt idx="50">
                  <c:v>1.0049794000000001</c:v>
                </c:pt>
                <c:pt idx="51">
                  <c:v>1.0244936</c:v>
                </c:pt>
                <c:pt idx="52">
                  <c:v>1.0440077999999999</c:v>
                </c:pt>
                <c:pt idx="53">
                  <c:v>1.0635219</c:v>
                </c:pt>
                <c:pt idx="54">
                  <c:v>1.0830359000000001</c:v>
                </c:pt>
                <c:pt idx="55">
                  <c:v>1.1025501</c:v>
                </c:pt>
                <c:pt idx="56">
                  <c:v>1.1220642000000001</c:v>
                </c:pt>
                <c:pt idx="57">
                  <c:v>1.1415784</c:v>
                </c:pt>
                <c:pt idx="58">
                  <c:v>1.1610928</c:v>
                </c:pt>
                <c:pt idx="59">
                  <c:v>1.1806068000000001</c:v>
                </c:pt>
                <c:pt idx="60">
                  <c:v>1.2001208999999999</c:v>
                </c:pt>
                <c:pt idx="61">
                  <c:v>1.2196351000000001</c:v>
                </c:pt>
                <c:pt idx="62">
                  <c:v>1.2391492</c:v>
                </c:pt>
                <c:pt idx="63">
                  <c:v>1.2586634000000001</c:v>
                </c:pt>
                <c:pt idx="64">
                  <c:v>1.2781777000000001</c:v>
                </c:pt>
                <c:pt idx="65">
                  <c:v>1.2976918</c:v>
                </c:pt>
                <c:pt idx="66">
                  <c:v>1.3172059</c:v>
                </c:pt>
                <c:pt idx="67">
                  <c:v>1.3367201</c:v>
                </c:pt>
                <c:pt idx="68">
                  <c:v>1.3562342000000001</c:v>
                </c:pt>
                <c:pt idx="69">
                  <c:v>1.3757484</c:v>
                </c:pt>
                <c:pt idx="70">
                  <c:v>1.3952627</c:v>
                </c:pt>
                <c:pt idx="71">
                  <c:v>1.4147768000000001</c:v>
                </c:pt>
                <c:pt idx="72">
                  <c:v>1.434291</c:v>
                </c:pt>
                <c:pt idx="73">
                  <c:v>1.4538051000000001</c:v>
                </c:pt>
                <c:pt idx="74">
                  <c:v>1.4733191999999999</c:v>
                </c:pt>
                <c:pt idx="75">
                  <c:v>1.4928334000000001</c:v>
                </c:pt>
                <c:pt idx="76">
                  <c:v>1.5123477000000001</c:v>
                </c:pt>
                <c:pt idx="77">
                  <c:v>1.5318617999999999</c:v>
                </c:pt>
                <c:pt idx="78">
                  <c:v>1.5513759</c:v>
                </c:pt>
                <c:pt idx="79">
                  <c:v>1.5708901</c:v>
                </c:pt>
                <c:pt idx="80">
                  <c:v>1.5904042</c:v>
                </c:pt>
                <c:pt idx="81">
                  <c:v>1.6099184</c:v>
                </c:pt>
                <c:pt idx="82">
                  <c:v>1.6294324</c:v>
                </c:pt>
                <c:pt idx="83">
                  <c:v>1.6489468</c:v>
                </c:pt>
                <c:pt idx="84">
                  <c:v>1.668461</c:v>
                </c:pt>
                <c:pt idx="85">
                  <c:v>1.687975</c:v>
                </c:pt>
                <c:pt idx="86">
                  <c:v>1.7074891000000001</c:v>
                </c:pt>
                <c:pt idx="87">
                  <c:v>1.7270033</c:v>
                </c:pt>
                <c:pt idx="88">
                  <c:v>1.7465174000000001</c:v>
                </c:pt>
                <c:pt idx="89">
                  <c:v>1.7660317000000001</c:v>
                </c:pt>
                <c:pt idx="90">
                  <c:v>1.7855458</c:v>
                </c:pt>
                <c:pt idx="91">
                  <c:v>1.8050600000000001</c:v>
                </c:pt>
                <c:pt idx="92">
                  <c:v>1.8245741</c:v>
                </c:pt>
                <c:pt idx="93">
                  <c:v>1.8440882999999999</c:v>
                </c:pt>
                <c:pt idx="94">
                  <c:v>1.8636024</c:v>
                </c:pt>
                <c:pt idx="95">
                  <c:v>1.8831167</c:v>
                </c:pt>
                <c:pt idx="96">
                  <c:v>1.9026308999999999</c:v>
                </c:pt>
                <c:pt idx="97">
                  <c:v>1.922145</c:v>
                </c:pt>
                <c:pt idx="98">
                  <c:v>1.9416591000000001</c:v>
                </c:pt>
                <c:pt idx="99">
                  <c:v>1.9611733</c:v>
                </c:pt>
                <c:pt idx="100">
                  <c:v>1.9806874000000001</c:v>
                </c:pt>
                <c:pt idx="101">
                  <c:v>2.0002016999999999</c:v>
                </c:pt>
                <c:pt idx="102">
                  <c:v>2.0197158000000002</c:v>
                </c:pt>
                <c:pt idx="103">
                  <c:v>2.0392299</c:v>
                </c:pt>
                <c:pt idx="104">
                  <c:v>2.0587439999999999</c:v>
                </c:pt>
                <c:pt idx="105">
                  <c:v>2.0782579999999999</c:v>
                </c:pt>
                <c:pt idx="106">
                  <c:v>2.0977724000000002</c:v>
                </c:pt>
                <c:pt idx="107">
                  <c:v>2.1172867000000002</c:v>
                </c:pt>
                <c:pt idx="108">
                  <c:v>2.1368008000000001</c:v>
                </c:pt>
                <c:pt idx="109">
                  <c:v>2.1563148000000001</c:v>
                </c:pt>
                <c:pt idx="110">
                  <c:v>2.1758289</c:v>
                </c:pt>
                <c:pt idx="111">
                  <c:v>2.1953433000000002</c:v>
                </c:pt>
                <c:pt idx="112">
                  <c:v>2.2148572999999998</c:v>
                </c:pt>
                <c:pt idx="113">
                  <c:v>2.2343717000000001</c:v>
                </c:pt>
                <c:pt idx="114">
                  <c:v>2.2538857000000001</c:v>
                </c:pt>
                <c:pt idx="115">
                  <c:v>2.2733998</c:v>
                </c:pt>
                <c:pt idx="116">
                  <c:v>2.2929138999999998</c:v>
                </c:pt>
                <c:pt idx="117">
                  <c:v>2.3124280000000002</c:v>
                </c:pt>
                <c:pt idx="118">
                  <c:v>2.3319423000000001</c:v>
                </c:pt>
                <c:pt idx="119">
                  <c:v>2.3514566000000001</c:v>
                </c:pt>
                <c:pt idx="120">
                  <c:v>2.3709707</c:v>
                </c:pt>
                <c:pt idx="121">
                  <c:v>2.3904847999999999</c:v>
                </c:pt>
                <c:pt idx="122">
                  <c:v>2.4099989000000002</c:v>
                </c:pt>
                <c:pt idx="123">
                  <c:v>2.4295132000000002</c:v>
                </c:pt>
                <c:pt idx="124">
                  <c:v>2.4490273</c:v>
                </c:pt>
                <c:pt idx="125">
                  <c:v>2.4685416</c:v>
                </c:pt>
                <c:pt idx="126">
                  <c:v>2.4880556999999999</c:v>
                </c:pt>
                <c:pt idx="127">
                  <c:v>2.5075698000000002</c:v>
                </c:pt>
                <c:pt idx="128">
                  <c:v>2.5270839</c:v>
                </c:pt>
                <c:pt idx="129">
                  <c:v>2.5465979999999999</c:v>
                </c:pt>
                <c:pt idx="130">
                  <c:v>2.5661122999999999</c:v>
                </c:pt>
                <c:pt idx="131">
                  <c:v>2.5856265999999999</c:v>
                </c:pt>
                <c:pt idx="132">
                  <c:v>2.6051407000000002</c:v>
                </c:pt>
                <c:pt idx="133">
                  <c:v>2.6246548000000001</c:v>
                </c:pt>
                <c:pt idx="134">
                  <c:v>2.6441688999999999</c:v>
                </c:pt>
                <c:pt idx="135">
                  <c:v>2.6636831999999999</c:v>
                </c:pt>
                <c:pt idx="136">
                  <c:v>2.6831974999999999</c:v>
                </c:pt>
                <c:pt idx="137">
                  <c:v>2.7027112999999998</c:v>
                </c:pt>
                <c:pt idx="138">
                  <c:v>2.7140502999999998</c:v>
                </c:pt>
                <c:pt idx="139">
                  <c:v>2.7253889999999998</c:v>
                </c:pt>
                <c:pt idx="140">
                  <c:v>2.9127364</c:v>
                </c:pt>
                <c:pt idx="141">
                  <c:v>3.2643722999999998</c:v>
                </c:pt>
                <c:pt idx="142">
                  <c:v>3.6101391</c:v>
                </c:pt>
                <c:pt idx="143">
                  <c:v>3.9691882000000001</c:v>
                </c:pt>
                <c:pt idx="144">
                  <c:v>4.2853022000000003</c:v>
                </c:pt>
                <c:pt idx="145">
                  <c:v>4.5838652</c:v>
                </c:pt>
                <c:pt idx="146">
                  <c:v>4.8941479000000001</c:v>
                </c:pt>
                <c:pt idx="147">
                  <c:v>5.2649173999999999</c:v>
                </c:pt>
                <c:pt idx="148">
                  <c:v>5.6688643000000001</c:v>
                </c:pt>
                <c:pt idx="149">
                  <c:v>6.0591669000000001</c:v>
                </c:pt>
                <c:pt idx="150">
                  <c:v>6.4709263000000004</c:v>
                </c:pt>
                <c:pt idx="151">
                  <c:v>6.8377885999999997</c:v>
                </c:pt>
                <c:pt idx="152">
                  <c:v>7.1831746000000001</c:v>
                </c:pt>
                <c:pt idx="153">
                  <c:v>7.3607268000000001</c:v>
                </c:pt>
                <c:pt idx="154">
                  <c:v>8.2272014999999996</c:v>
                </c:pt>
              </c:numCache>
            </c:numRef>
          </c:xVal>
          <c:yVal>
            <c:numRef>
              <c:f>Sheet1!$X$4:$X$158</c:f>
              <c:numCache>
                <c:formatCode>General</c:formatCode>
                <c:ptCount val="155"/>
                <c:pt idx="0">
                  <c:v>51.290698999999996</c:v>
                </c:pt>
                <c:pt idx="1">
                  <c:v>49.812973</c:v>
                </c:pt>
                <c:pt idx="2">
                  <c:v>65.143699600000005</c:v>
                </c:pt>
                <c:pt idx="3">
                  <c:v>79.171295200000003</c:v>
                </c:pt>
                <c:pt idx="4">
                  <c:v>94.865669299999993</c:v>
                </c:pt>
                <c:pt idx="5">
                  <c:v>109.1279526</c:v>
                </c:pt>
                <c:pt idx="6">
                  <c:v>122.3614197</c:v>
                </c:pt>
                <c:pt idx="7">
                  <c:v>134.22802730000001</c:v>
                </c:pt>
                <c:pt idx="8">
                  <c:v>144.774292</c:v>
                </c:pt>
                <c:pt idx="9">
                  <c:v>154.1640472</c:v>
                </c:pt>
                <c:pt idx="10">
                  <c:v>162.11431880000001</c:v>
                </c:pt>
                <c:pt idx="11">
                  <c:v>169.18859860000001</c:v>
                </c:pt>
                <c:pt idx="12">
                  <c:v>174.86386110000001</c:v>
                </c:pt>
                <c:pt idx="13">
                  <c:v>179.93986509999999</c:v>
                </c:pt>
                <c:pt idx="14">
                  <c:v>183.7778931</c:v>
                </c:pt>
                <c:pt idx="15">
                  <c:v>187.2378387</c:v>
                </c:pt>
                <c:pt idx="16">
                  <c:v>189.69091800000001</c:v>
                </c:pt>
                <c:pt idx="17">
                  <c:v>191.90911869999999</c:v>
                </c:pt>
                <c:pt idx="18">
                  <c:v>193.37564090000001</c:v>
                </c:pt>
                <c:pt idx="19">
                  <c:v>194.67555239999999</c:v>
                </c:pt>
                <c:pt idx="20">
                  <c:v>195.46942139999999</c:v>
                </c:pt>
                <c:pt idx="21">
                  <c:v>196.11047360000001</c:v>
                </c:pt>
                <c:pt idx="22">
                  <c:v>196.4603424</c:v>
                </c:pt>
                <c:pt idx="23">
                  <c:v>196.64617920000001</c:v>
                </c:pt>
                <c:pt idx="24">
                  <c:v>196.7129822</c:v>
                </c:pt>
                <c:pt idx="25">
                  <c:v>196.6091614</c:v>
                </c:pt>
                <c:pt idx="26">
                  <c:v>196.5113983</c:v>
                </c:pt>
                <c:pt idx="27">
                  <c:v>196.2606964</c:v>
                </c:pt>
                <c:pt idx="28">
                  <c:v>196.0970154</c:v>
                </c:pt>
                <c:pt idx="29">
                  <c:v>195.8256073</c:v>
                </c:pt>
                <c:pt idx="30">
                  <c:v>195.6876068</c:v>
                </c:pt>
                <c:pt idx="31">
                  <c:v>195.50187679999999</c:v>
                </c:pt>
                <c:pt idx="32">
                  <c:v>195.47279359999999</c:v>
                </c:pt>
                <c:pt idx="33">
                  <c:v>195.45089719999999</c:v>
                </c:pt>
                <c:pt idx="34">
                  <c:v>195.59310909999999</c:v>
                </c:pt>
                <c:pt idx="35">
                  <c:v>195.77685550000001</c:v>
                </c:pt>
                <c:pt idx="36">
                  <c:v>196.11579900000001</c:v>
                </c:pt>
                <c:pt idx="37">
                  <c:v>196.50714110000001</c:v>
                </c:pt>
                <c:pt idx="38">
                  <c:v>197.02340699999999</c:v>
                </c:pt>
                <c:pt idx="39">
                  <c:v>197.58853149999999</c:v>
                </c:pt>
                <c:pt idx="40">
                  <c:v>198.2246246</c:v>
                </c:pt>
                <c:pt idx="41">
                  <c:v>198.90611269999999</c:v>
                </c:pt>
                <c:pt idx="42">
                  <c:v>199.58752440000001</c:v>
                </c:pt>
                <c:pt idx="43">
                  <c:v>200.32217410000001</c:v>
                </c:pt>
                <c:pt idx="44">
                  <c:v>200.9852142</c:v>
                </c:pt>
                <c:pt idx="45">
                  <c:v>200.16564940000001</c:v>
                </c:pt>
                <c:pt idx="46">
                  <c:v>199.22219849999999</c:v>
                </c:pt>
                <c:pt idx="47">
                  <c:v>199.9042053</c:v>
                </c:pt>
                <c:pt idx="48">
                  <c:v>200.4438782</c:v>
                </c:pt>
                <c:pt idx="49">
                  <c:v>201.1427612</c:v>
                </c:pt>
                <c:pt idx="50">
                  <c:v>201.71797179999999</c:v>
                </c:pt>
                <c:pt idx="51">
                  <c:v>202.4516907</c:v>
                </c:pt>
                <c:pt idx="52">
                  <c:v>203.10910029999999</c:v>
                </c:pt>
                <c:pt idx="53">
                  <c:v>205.3941193</c:v>
                </c:pt>
                <c:pt idx="54">
                  <c:v>207.6631165</c:v>
                </c:pt>
                <c:pt idx="55">
                  <c:v>208.4510803</c:v>
                </c:pt>
                <c:pt idx="56">
                  <c:v>207.77278140000001</c:v>
                </c:pt>
                <c:pt idx="57">
                  <c:v>207.11979679999999</c:v>
                </c:pt>
                <c:pt idx="58">
                  <c:v>207.97027589999999</c:v>
                </c:pt>
                <c:pt idx="59">
                  <c:v>208.7998657</c:v>
                </c:pt>
                <c:pt idx="60">
                  <c:v>209.74572749999999</c:v>
                </c:pt>
                <c:pt idx="61">
                  <c:v>210.63597110000001</c:v>
                </c:pt>
                <c:pt idx="62">
                  <c:v>211.64257810000001</c:v>
                </c:pt>
                <c:pt idx="63">
                  <c:v>212.57940669999999</c:v>
                </c:pt>
                <c:pt idx="64">
                  <c:v>213.6184998</c:v>
                </c:pt>
                <c:pt idx="65">
                  <c:v>214.59788510000001</c:v>
                </c:pt>
                <c:pt idx="66">
                  <c:v>215.65786739999999</c:v>
                </c:pt>
                <c:pt idx="67">
                  <c:v>215.16928100000001</c:v>
                </c:pt>
                <c:pt idx="68">
                  <c:v>214.73310849999999</c:v>
                </c:pt>
                <c:pt idx="69">
                  <c:v>215.7716064</c:v>
                </c:pt>
                <c:pt idx="70">
                  <c:v>216.8247375</c:v>
                </c:pt>
                <c:pt idx="71">
                  <c:v>217.93177800000001</c:v>
                </c:pt>
                <c:pt idx="72">
                  <c:v>219.00543210000001</c:v>
                </c:pt>
                <c:pt idx="73">
                  <c:v>220.13699339999999</c:v>
                </c:pt>
                <c:pt idx="74">
                  <c:v>221.18386839999999</c:v>
                </c:pt>
                <c:pt idx="75">
                  <c:v>222.26039119999999</c:v>
                </c:pt>
                <c:pt idx="76">
                  <c:v>224.70594790000001</c:v>
                </c:pt>
                <c:pt idx="77">
                  <c:v>225.61013790000001</c:v>
                </c:pt>
                <c:pt idx="78">
                  <c:v>223.3809052</c:v>
                </c:pt>
                <c:pt idx="79">
                  <c:v>222.58697509999999</c:v>
                </c:pt>
                <c:pt idx="80">
                  <c:v>223.15412900000001</c:v>
                </c:pt>
                <c:pt idx="81">
                  <c:v>223.69335939999999</c:v>
                </c:pt>
                <c:pt idx="82">
                  <c:v>224.13072199999999</c:v>
                </c:pt>
                <c:pt idx="83">
                  <c:v>224.62870789999999</c:v>
                </c:pt>
                <c:pt idx="84">
                  <c:v>225.065506</c:v>
                </c:pt>
                <c:pt idx="85">
                  <c:v>225.69239809999999</c:v>
                </c:pt>
                <c:pt idx="86">
                  <c:v>226.2949524</c:v>
                </c:pt>
                <c:pt idx="87">
                  <c:v>227.20884699999999</c:v>
                </c:pt>
                <c:pt idx="88">
                  <c:v>228.12480160000001</c:v>
                </c:pt>
                <c:pt idx="89">
                  <c:v>229.40847780000001</c:v>
                </c:pt>
                <c:pt idx="90">
                  <c:v>230.71170040000001</c:v>
                </c:pt>
                <c:pt idx="91">
                  <c:v>233.76098630000001</c:v>
                </c:pt>
                <c:pt idx="92">
                  <c:v>236.84455869999999</c:v>
                </c:pt>
                <c:pt idx="93">
                  <c:v>238.5765686</c:v>
                </c:pt>
                <c:pt idx="94">
                  <c:v>238.7937775</c:v>
                </c:pt>
                <c:pt idx="95">
                  <c:v>240.43380740000001</c:v>
                </c:pt>
                <c:pt idx="96">
                  <c:v>243.63394170000001</c:v>
                </c:pt>
                <c:pt idx="97">
                  <c:v>245.0967407</c:v>
                </c:pt>
                <c:pt idx="98">
                  <c:v>246.6783752</c:v>
                </c:pt>
                <c:pt idx="99">
                  <c:v>247.98217769999999</c:v>
                </c:pt>
                <c:pt idx="100">
                  <c:v>249.41329959999999</c:v>
                </c:pt>
                <c:pt idx="101">
                  <c:v>250.5417175</c:v>
                </c:pt>
                <c:pt idx="102">
                  <c:v>251.77844239999999</c:v>
                </c:pt>
                <c:pt idx="103">
                  <c:v>252.76145940000001</c:v>
                </c:pt>
                <c:pt idx="104">
                  <c:v>253.81330869999999</c:v>
                </c:pt>
                <c:pt idx="105">
                  <c:v>253.19635009999999</c:v>
                </c:pt>
                <c:pt idx="106">
                  <c:v>252.605896</c:v>
                </c:pt>
                <c:pt idx="107">
                  <c:v>251.8405151</c:v>
                </c:pt>
                <c:pt idx="108">
                  <c:v>252.5734253</c:v>
                </c:pt>
                <c:pt idx="109">
                  <c:v>254.82339479999999</c:v>
                </c:pt>
                <c:pt idx="110">
                  <c:v>255.527771</c:v>
                </c:pt>
                <c:pt idx="111">
                  <c:v>256.3192444</c:v>
                </c:pt>
                <c:pt idx="112">
                  <c:v>257.12084959999999</c:v>
                </c:pt>
                <c:pt idx="113">
                  <c:v>257.983429</c:v>
                </c:pt>
                <c:pt idx="114">
                  <c:v>258.85824580000002</c:v>
                </c:pt>
                <c:pt idx="115">
                  <c:v>259.74234009999998</c:v>
                </c:pt>
                <c:pt idx="116">
                  <c:v>260.63436890000003</c:v>
                </c:pt>
                <c:pt idx="117">
                  <c:v>262.98498540000003</c:v>
                </c:pt>
                <c:pt idx="118">
                  <c:v>265.33822629999997</c:v>
                </c:pt>
                <c:pt idx="119">
                  <c:v>266.1387939</c:v>
                </c:pt>
                <c:pt idx="120">
                  <c:v>266.9433899</c:v>
                </c:pt>
                <c:pt idx="121">
                  <c:v>267.7703247</c:v>
                </c:pt>
                <c:pt idx="122">
                  <c:v>268.61096190000001</c:v>
                </c:pt>
                <c:pt idx="123">
                  <c:v>269.52670289999998</c:v>
                </c:pt>
                <c:pt idx="124">
                  <c:v>270.46539310000003</c:v>
                </c:pt>
                <c:pt idx="125">
                  <c:v>271.5125122</c:v>
                </c:pt>
                <c:pt idx="126">
                  <c:v>272.57922359999998</c:v>
                </c:pt>
                <c:pt idx="127">
                  <c:v>273.74847410000001</c:v>
                </c:pt>
                <c:pt idx="128">
                  <c:v>276.31903080000001</c:v>
                </c:pt>
                <c:pt idx="129">
                  <c:v>280.4171753</c:v>
                </c:pt>
                <c:pt idx="130">
                  <c:v>282.97064210000002</c:v>
                </c:pt>
                <c:pt idx="131">
                  <c:v>283.8956604</c:v>
                </c:pt>
                <c:pt idx="132">
                  <c:v>284.75939940000001</c:v>
                </c:pt>
                <c:pt idx="133">
                  <c:v>285.55770869999998</c:v>
                </c:pt>
                <c:pt idx="134">
                  <c:v>286.2958069</c:v>
                </c:pt>
                <c:pt idx="135">
                  <c:v>286.94393919999999</c:v>
                </c:pt>
                <c:pt idx="136">
                  <c:v>287.55465700000002</c:v>
                </c:pt>
                <c:pt idx="137">
                  <c:v>288.08166499999999</c:v>
                </c:pt>
                <c:pt idx="138">
                  <c:v>290.38232420000003</c:v>
                </c:pt>
                <c:pt idx="139">
                  <c:v>292.63314819999999</c:v>
                </c:pt>
                <c:pt idx="140">
                  <c:v>299.08325200000002</c:v>
                </c:pt>
                <c:pt idx="141">
                  <c:v>296.74520869999998</c:v>
                </c:pt>
                <c:pt idx="142">
                  <c:v>284.50177000000002</c:v>
                </c:pt>
                <c:pt idx="143">
                  <c:v>280.1807556</c:v>
                </c:pt>
                <c:pt idx="144">
                  <c:v>285.13345340000001</c:v>
                </c:pt>
                <c:pt idx="145">
                  <c:v>285.61358639999997</c:v>
                </c:pt>
                <c:pt idx="146">
                  <c:v>280.6103516</c:v>
                </c:pt>
                <c:pt idx="147">
                  <c:v>290.64208980000001</c:v>
                </c:pt>
                <c:pt idx="148">
                  <c:v>302.11413570000002</c:v>
                </c:pt>
                <c:pt idx="149">
                  <c:v>304.085083</c:v>
                </c:pt>
                <c:pt idx="150">
                  <c:v>303.22595209999997</c:v>
                </c:pt>
                <c:pt idx="151">
                  <c:v>305.04525760000001</c:v>
                </c:pt>
                <c:pt idx="152">
                  <c:v>308.30493159999997</c:v>
                </c:pt>
                <c:pt idx="153">
                  <c:v>304.33779909999998</c:v>
                </c:pt>
                <c:pt idx="154">
                  <c:v>326.06890870000001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3-4F74-B6E2-DA7EE25B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946360"/>
        <c:axId val="746945080"/>
      </c:scatterChart>
      <c:valAx>
        <c:axId val="74694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 (kPc)</a:t>
                </a:r>
              </a:p>
            </c:rich>
          </c:tx>
          <c:layout>
            <c:manualLayout>
              <c:xMode val="edge"/>
              <c:yMode val="edge"/>
              <c:x val="0.49864457567804016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45080"/>
        <c:crosses val="autoZero"/>
        <c:crossBetween val="midCat"/>
      </c:valAx>
      <c:valAx>
        <c:axId val="7469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4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Rotation Curve for NGC 4501 (0.3-2.8kPc)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346675415573054E-2"/>
                  <c:y val="0.66548702245552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Sheet1!$W$18:$W$143</c:f>
              <c:numCache>
                <c:formatCode>General</c:formatCode>
                <c:ptCount val="126"/>
                <c:pt idx="0">
                  <c:v>0.3024695</c:v>
                </c:pt>
                <c:pt idx="1">
                  <c:v>0.32198369999999998</c:v>
                </c:pt>
                <c:pt idx="2">
                  <c:v>0.34149780000000002</c:v>
                </c:pt>
                <c:pt idx="3">
                  <c:v>0.361012</c:v>
                </c:pt>
                <c:pt idx="4">
                  <c:v>0.38052619999999998</c:v>
                </c:pt>
                <c:pt idx="5">
                  <c:v>0.40004030000000002</c:v>
                </c:pt>
                <c:pt idx="6">
                  <c:v>0.4195545</c:v>
                </c:pt>
                <c:pt idx="7">
                  <c:v>0.43906859999999998</c:v>
                </c:pt>
                <c:pt idx="8">
                  <c:v>0.45858280000000001</c:v>
                </c:pt>
                <c:pt idx="9">
                  <c:v>0.47809699999999999</c:v>
                </c:pt>
                <c:pt idx="10">
                  <c:v>0.49761109999999997</c:v>
                </c:pt>
                <c:pt idx="11">
                  <c:v>0.51712530000000001</c:v>
                </c:pt>
                <c:pt idx="12">
                  <c:v>0.53663950000000005</c:v>
                </c:pt>
                <c:pt idx="13">
                  <c:v>0.55615369999999997</c:v>
                </c:pt>
                <c:pt idx="14">
                  <c:v>0.57566779999999995</c:v>
                </c:pt>
                <c:pt idx="15">
                  <c:v>0.59518190000000004</c:v>
                </c:pt>
                <c:pt idx="16">
                  <c:v>0.61469609999999997</c:v>
                </c:pt>
                <c:pt idx="17">
                  <c:v>0.6342103</c:v>
                </c:pt>
                <c:pt idx="18">
                  <c:v>0.65372439999999998</c:v>
                </c:pt>
                <c:pt idx="19">
                  <c:v>0.67323860000000002</c:v>
                </c:pt>
                <c:pt idx="20">
                  <c:v>0.69275279999999995</c:v>
                </c:pt>
                <c:pt idx="21">
                  <c:v>0.71226690000000004</c:v>
                </c:pt>
                <c:pt idx="22">
                  <c:v>0.73178109999999996</c:v>
                </c:pt>
                <c:pt idx="23">
                  <c:v>0.7512953</c:v>
                </c:pt>
                <c:pt idx="24">
                  <c:v>0.77080939999999998</c:v>
                </c:pt>
                <c:pt idx="25">
                  <c:v>0.79032360000000001</c:v>
                </c:pt>
                <c:pt idx="26">
                  <c:v>0.80983780000000005</c:v>
                </c:pt>
                <c:pt idx="27">
                  <c:v>0.82935179999999997</c:v>
                </c:pt>
                <c:pt idx="28">
                  <c:v>0.84886609999999996</c:v>
                </c:pt>
                <c:pt idx="29">
                  <c:v>0.86838020000000005</c:v>
                </c:pt>
                <c:pt idx="30">
                  <c:v>0.88789439999999997</c:v>
                </c:pt>
                <c:pt idx="31">
                  <c:v>0.90740860000000001</c:v>
                </c:pt>
                <c:pt idx="32">
                  <c:v>0.92692269999999999</c:v>
                </c:pt>
                <c:pt idx="33">
                  <c:v>0.94643679999999997</c:v>
                </c:pt>
                <c:pt idx="34">
                  <c:v>0.965951</c:v>
                </c:pt>
                <c:pt idx="35">
                  <c:v>0.98546520000000004</c:v>
                </c:pt>
                <c:pt idx="36">
                  <c:v>1.0049794000000001</c:v>
                </c:pt>
                <c:pt idx="37">
                  <c:v>1.0244936</c:v>
                </c:pt>
                <c:pt idx="38">
                  <c:v>1.0440077999999999</c:v>
                </c:pt>
                <c:pt idx="39">
                  <c:v>1.0635219</c:v>
                </c:pt>
                <c:pt idx="40">
                  <c:v>1.0830359000000001</c:v>
                </c:pt>
                <c:pt idx="41">
                  <c:v>1.1025501</c:v>
                </c:pt>
                <c:pt idx="42">
                  <c:v>1.1220642000000001</c:v>
                </c:pt>
                <c:pt idx="43">
                  <c:v>1.1415784</c:v>
                </c:pt>
                <c:pt idx="44">
                  <c:v>1.1610928</c:v>
                </c:pt>
                <c:pt idx="45">
                  <c:v>1.1806068000000001</c:v>
                </c:pt>
                <c:pt idx="46">
                  <c:v>1.2001208999999999</c:v>
                </c:pt>
                <c:pt idx="47">
                  <c:v>1.2196351000000001</c:v>
                </c:pt>
                <c:pt idx="48">
                  <c:v>1.2391492</c:v>
                </c:pt>
                <c:pt idx="49">
                  <c:v>1.2586634000000001</c:v>
                </c:pt>
                <c:pt idx="50">
                  <c:v>1.2781777000000001</c:v>
                </c:pt>
                <c:pt idx="51">
                  <c:v>1.2976918</c:v>
                </c:pt>
                <c:pt idx="52">
                  <c:v>1.3172059</c:v>
                </c:pt>
                <c:pt idx="53">
                  <c:v>1.3367201</c:v>
                </c:pt>
                <c:pt idx="54">
                  <c:v>1.3562342000000001</c:v>
                </c:pt>
                <c:pt idx="55">
                  <c:v>1.3757484</c:v>
                </c:pt>
                <c:pt idx="56">
                  <c:v>1.3952627</c:v>
                </c:pt>
                <c:pt idx="57">
                  <c:v>1.4147768000000001</c:v>
                </c:pt>
                <c:pt idx="58">
                  <c:v>1.434291</c:v>
                </c:pt>
                <c:pt idx="59">
                  <c:v>1.4538051000000001</c:v>
                </c:pt>
                <c:pt idx="60">
                  <c:v>1.4733191999999999</c:v>
                </c:pt>
                <c:pt idx="61">
                  <c:v>1.4928334000000001</c:v>
                </c:pt>
                <c:pt idx="62">
                  <c:v>1.5123477000000001</c:v>
                </c:pt>
                <c:pt idx="63">
                  <c:v>1.5318617999999999</c:v>
                </c:pt>
                <c:pt idx="64">
                  <c:v>1.5513759</c:v>
                </c:pt>
                <c:pt idx="65">
                  <c:v>1.5708901</c:v>
                </c:pt>
                <c:pt idx="66">
                  <c:v>1.5904042</c:v>
                </c:pt>
                <c:pt idx="67">
                  <c:v>1.6099184</c:v>
                </c:pt>
                <c:pt idx="68">
                  <c:v>1.6294324</c:v>
                </c:pt>
                <c:pt idx="69">
                  <c:v>1.6489468</c:v>
                </c:pt>
                <c:pt idx="70">
                  <c:v>1.668461</c:v>
                </c:pt>
                <c:pt idx="71">
                  <c:v>1.687975</c:v>
                </c:pt>
                <c:pt idx="72">
                  <c:v>1.7074891000000001</c:v>
                </c:pt>
                <c:pt idx="73">
                  <c:v>1.7270033</c:v>
                </c:pt>
                <c:pt idx="74">
                  <c:v>1.7465174000000001</c:v>
                </c:pt>
                <c:pt idx="75">
                  <c:v>1.7660317000000001</c:v>
                </c:pt>
                <c:pt idx="76">
                  <c:v>1.7855458</c:v>
                </c:pt>
                <c:pt idx="77">
                  <c:v>1.8050600000000001</c:v>
                </c:pt>
                <c:pt idx="78">
                  <c:v>1.8245741</c:v>
                </c:pt>
                <c:pt idx="79">
                  <c:v>1.8440882999999999</c:v>
                </c:pt>
                <c:pt idx="80">
                  <c:v>1.8636024</c:v>
                </c:pt>
                <c:pt idx="81">
                  <c:v>1.8831167</c:v>
                </c:pt>
                <c:pt idx="82">
                  <c:v>1.9026308999999999</c:v>
                </c:pt>
                <c:pt idx="83">
                  <c:v>1.922145</c:v>
                </c:pt>
                <c:pt idx="84">
                  <c:v>1.9416591000000001</c:v>
                </c:pt>
                <c:pt idx="85">
                  <c:v>1.9611733</c:v>
                </c:pt>
                <c:pt idx="86">
                  <c:v>1.9806874000000001</c:v>
                </c:pt>
                <c:pt idx="87">
                  <c:v>2.0002016999999999</c:v>
                </c:pt>
                <c:pt idx="88">
                  <c:v>2.0197158000000002</c:v>
                </c:pt>
                <c:pt idx="89">
                  <c:v>2.0392299</c:v>
                </c:pt>
                <c:pt idx="90">
                  <c:v>2.0587439999999999</c:v>
                </c:pt>
                <c:pt idx="91">
                  <c:v>2.0782579999999999</c:v>
                </c:pt>
                <c:pt idx="92">
                  <c:v>2.0977724000000002</c:v>
                </c:pt>
                <c:pt idx="93">
                  <c:v>2.1172867000000002</c:v>
                </c:pt>
                <c:pt idx="94">
                  <c:v>2.1368008000000001</c:v>
                </c:pt>
                <c:pt idx="95">
                  <c:v>2.1563148000000001</c:v>
                </c:pt>
                <c:pt idx="96">
                  <c:v>2.1758289</c:v>
                </c:pt>
                <c:pt idx="97">
                  <c:v>2.1953433000000002</c:v>
                </c:pt>
                <c:pt idx="98">
                  <c:v>2.2148572999999998</c:v>
                </c:pt>
                <c:pt idx="99">
                  <c:v>2.2343717000000001</c:v>
                </c:pt>
                <c:pt idx="100">
                  <c:v>2.2538857000000001</c:v>
                </c:pt>
                <c:pt idx="101">
                  <c:v>2.2733998</c:v>
                </c:pt>
                <c:pt idx="102">
                  <c:v>2.2929138999999998</c:v>
                </c:pt>
                <c:pt idx="103">
                  <c:v>2.3124280000000002</c:v>
                </c:pt>
                <c:pt idx="104">
                  <c:v>2.3319423000000001</c:v>
                </c:pt>
                <c:pt idx="105">
                  <c:v>2.3514566000000001</c:v>
                </c:pt>
                <c:pt idx="106">
                  <c:v>2.3709707</c:v>
                </c:pt>
                <c:pt idx="107">
                  <c:v>2.3904847999999999</c:v>
                </c:pt>
                <c:pt idx="108">
                  <c:v>2.4099989000000002</c:v>
                </c:pt>
                <c:pt idx="109">
                  <c:v>2.4295132000000002</c:v>
                </c:pt>
                <c:pt idx="110">
                  <c:v>2.4490273</c:v>
                </c:pt>
                <c:pt idx="111">
                  <c:v>2.4685416</c:v>
                </c:pt>
                <c:pt idx="112">
                  <c:v>2.4880556999999999</c:v>
                </c:pt>
                <c:pt idx="113">
                  <c:v>2.5075698000000002</c:v>
                </c:pt>
                <c:pt idx="114">
                  <c:v>2.5270839</c:v>
                </c:pt>
                <c:pt idx="115">
                  <c:v>2.5465979999999999</c:v>
                </c:pt>
                <c:pt idx="116">
                  <c:v>2.5661122999999999</c:v>
                </c:pt>
                <c:pt idx="117">
                  <c:v>2.5856265999999999</c:v>
                </c:pt>
                <c:pt idx="118">
                  <c:v>2.6051407000000002</c:v>
                </c:pt>
                <c:pt idx="119">
                  <c:v>2.6246548000000001</c:v>
                </c:pt>
                <c:pt idx="120">
                  <c:v>2.6441688999999999</c:v>
                </c:pt>
                <c:pt idx="121">
                  <c:v>2.6636831999999999</c:v>
                </c:pt>
                <c:pt idx="122">
                  <c:v>2.6831974999999999</c:v>
                </c:pt>
                <c:pt idx="123">
                  <c:v>2.7027112999999998</c:v>
                </c:pt>
                <c:pt idx="124">
                  <c:v>2.7140502999999998</c:v>
                </c:pt>
                <c:pt idx="125">
                  <c:v>2.7253889999999998</c:v>
                </c:pt>
              </c:numCache>
            </c:numRef>
          </c:xVal>
          <c:yVal>
            <c:numRef>
              <c:f>Sheet1!$X$18:$X$143</c:f>
              <c:numCache>
                <c:formatCode>General</c:formatCode>
                <c:ptCount val="126"/>
                <c:pt idx="0">
                  <c:v>183.7778931</c:v>
                </c:pt>
                <c:pt idx="1">
                  <c:v>187.2378387</c:v>
                </c:pt>
                <c:pt idx="2">
                  <c:v>189.69091800000001</c:v>
                </c:pt>
                <c:pt idx="3">
                  <c:v>191.90911869999999</c:v>
                </c:pt>
                <c:pt idx="4">
                  <c:v>193.37564090000001</c:v>
                </c:pt>
                <c:pt idx="5">
                  <c:v>194.67555239999999</c:v>
                </c:pt>
                <c:pt idx="6">
                  <c:v>195.46942139999999</c:v>
                </c:pt>
                <c:pt idx="7">
                  <c:v>196.11047360000001</c:v>
                </c:pt>
                <c:pt idx="8">
                  <c:v>196.4603424</c:v>
                </c:pt>
                <c:pt idx="9">
                  <c:v>196.64617920000001</c:v>
                </c:pt>
                <c:pt idx="10">
                  <c:v>196.7129822</c:v>
                </c:pt>
                <c:pt idx="11">
                  <c:v>196.6091614</c:v>
                </c:pt>
                <c:pt idx="12">
                  <c:v>196.5113983</c:v>
                </c:pt>
                <c:pt idx="13">
                  <c:v>196.2606964</c:v>
                </c:pt>
                <c:pt idx="14">
                  <c:v>196.0970154</c:v>
                </c:pt>
                <c:pt idx="15">
                  <c:v>195.8256073</c:v>
                </c:pt>
                <c:pt idx="16">
                  <c:v>195.6876068</c:v>
                </c:pt>
                <c:pt idx="17">
                  <c:v>195.50187679999999</c:v>
                </c:pt>
                <c:pt idx="18">
                  <c:v>195.47279359999999</c:v>
                </c:pt>
                <c:pt idx="19">
                  <c:v>195.45089719999999</c:v>
                </c:pt>
                <c:pt idx="20">
                  <c:v>195.59310909999999</c:v>
                </c:pt>
                <c:pt idx="21">
                  <c:v>195.77685550000001</c:v>
                </c:pt>
                <c:pt idx="22">
                  <c:v>196.11579900000001</c:v>
                </c:pt>
                <c:pt idx="23">
                  <c:v>196.50714110000001</c:v>
                </c:pt>
                <c:pt idx="24">
                  <c:v>197.02340699999999</c:v>
                </c:pt>
                <c:pt idx="25">
                  <c:v>197.58853149999999</c:v>
                </c:pt>
                <c:pt idx="26">
                  <c:v>198.2246246</c:v>
                </c:pt>
                <c:pt idx="27">
                  <c:v>198.90611269999999</c:v>
                </c:pt>
                <c:pt idx="28">
                  <c:v>199.58752440000001</c:v>
                </c:pt>
                <c:pt idx="29">
                  <c:v>200.32217410000001</c:v>
                </c:pt>
                <c:pt idx="30">
                  <c:v>200.9852142</c:v>
                </c:pt>
                <c:pt idx="31">
                  <c:v>200.16564940000001</c:v>
                </c:pt>
                <c:pt idx="32">
                  <c:v>199.22219849999999</c:v>
                </c:pt>
                <c:pt idx="33">
                  <c:v>199.9042053</c:v>
                </c:pt>
                <c:pt idx="34">
                  <c:v>200.4438782</c:v>
                </c:pt>
                <c:pt idx="35">
                  <c:v>201.1427612</c:v>
                </c:pt>
                <c:pt idx="36">
                  <c:v>201.71797179999999</c:v>
                </c:pt>
                <c:pt idx="37">
                  <c:v>202.4516907</c:v>
                </c:pt>
                <c:pt idx="38">
                  <c:v>203.10910029999999</c:v>
                </c:pt>
                <c:pt idx="39">
                  <c:v>205.3941193</c:v>
                </c:pt>
                <c:pt idx="40">
                  <c:v>207.6631165</c:v>
                </c:pt>
                <c:pt idx="41">
                  <c:v>208.4510803</c:v>
                </c:pt>
                <c:pt idx="42">
                  <c:v>207.77278140000001</c:v>
                </c:pt>
                <c:pt idx="43">
                  <c:v>207.11979679999999</c:v>
                </c:pt>
                <c:pt idx="44">
                  <c:v>207.97027589999999</c:v>
                </c:pt>
                <c:pt idx="45">
                  <c:v>208.7998657</c:v>
                </c:pt>
                <c:pt idx="46">
                  <c:v>209.74572749999999</c:v>
                </c:pt>
                <c:pt idx="47">
                  <c:v>210.63597110000001</c:v>
                </c:pt>
                <c:pt idx="48">
                  <c:v>211.64257810000001</c:v>
                </c:pt>
                <c:pt idx="49">
                  <c:v>212.57940669999999</c:v>
                </c:pt>
                <c:pt idx="50">
                  <c:v>213.6184998</c:v>
                </c:pt>
                <c:pt idx="51">
                  <c:v>214.59788510000001</c:v>
                </c:pt>
                <c:pt idx="52">
                  <c:v>215.65786739999999</c:v>
                </c:pt>
                <c:pt idx="53">
                  <c:v>215.16928100000001</c:v>
                </c:pt>
                <c:pt idx="54">
                  <c:v>214.73310849999999</c:v>
                </c:pt>
                <c:pt idx="55">
                  <c:v>215.7716064</c:v>
                </c:pt>
                <c:pt idx="56">
                  <c:v>216.8247375</c:v>
                </c:pt>
                <c:pt idx="57">
                  <c:v>217.93177800000001</c:v>
                </c:pt>
                <c:pt idx="58">
                  <c:v>219.00543210000001</c:v>
                </c:pt>
                <c:pt idx="59">
                  <c:v>220.13699339999999</c:v>
                </c:pt>
                <c:pt idx="60">
                  <c:v>221.18386839999999</c:v>
                </c:pt>
                <c:pt idx="61">
                  <c:v>222.26039119999999</c:v>
                </c:pt>
                <c:pt idx="62">
                  <c:v>224.70594790000001</c:v>
                </c:pt>
                <c:pt idx="63">
                  <c:v>225.61013790000001</c:v>
                </c:pt>
                <c:pt idx="64">
                  <c:v>223.3809052</c:v>
                </c:pt>
                <c:pt idx="65">
                  <c:v>222.58697509999999</c:v>
                </c:pt>
                <c:pt idx="66">
                  <c:v>223.15412900000001</c:v>
                </c:pt>
                <c:pt idx="67">
                  <c:v>223.69335939999999</c:v>
                </c:pt>
                <c:pt idx="68">
                  <c:v>224.13072199999999</c:v>
                </c:pt>
                <c:pt idx="69">
                  <c:v>224.62870789999999</c:v>
                </c:pt>
                <c:pt idx="70">
                  <c:v>225.065506</c:v>
                </c:pt>
                <c:pt idx="71">
                  <c:v>225.69239809999999</c:v>
                </c:pt>
                <c:pt idx="72">
                  <c:v>226.2949524</c:v>
                </c:pt>
                <c:pt idx="73">
                  <c:v>227.20884699999999</c:v>
                </c:pt>
                <c:pt idx="74">
                  <c:v>228.12480160000001</c:v>
                </c:pt>
                <c:pt idx="75">
                  <c:v>229.40847780000001</c:v>
                </c:pt>
                <c:pt idx="76">
                  <c:v>230.71170040000001</c:v>
                </c:pt>
                <c:pt idx="77">
                  <c:v>233.76098630000001</c:v>
                </c:pt>
                <c:pt idx="78">
                  <c:v>236.84455869999999</c:v>
                </c:pt>
                <c:pt idx="79">
                  <c:v>238.5765686</c:v>
                </c:pt>
                <c:pt idx="80">
                  <c:v>238.7937775</c:v>
                </c:pt>
                <c:pt idx="81">
                  <c:v>240.43380740000001</c:v>
                </c:pt>
                <c:pt idx="82">
                  <c:v>243.63394170000001</c:v>
                </c:pt>
                <c:pt idx="83">
                  <c:v>245.0967407</c:v>
                </c:pt>
                <c:pt idx="84">
                  <c:v>246.6783752</c:v>
                </c:pt>
                <c:pt idx="85">
                  <c:v>247.98217769999999</c:v>
                </c:pt>
                <c:pt idx="86">
                  <c:v>249.41329959999999</c:v>
                </c:pt>
                <c:pt idx="87">
                  <c:v>250.5417175</c:v>
                </c:pt>
                <c:pt idx="88">
                  <c:v>251.77844239999999</c:v>
                </c:pt>
                <c:pt idx="89">
                  <c:v>252.76145940000001</c:v>
                </c:pt>
                <c:pt idx="90">
                  <c:v>253.81330869999999</c:v>
                </c:pt>
                <c:pt idx="91">
                  <c:v>253.19635009999999</c:v>
                </c:pt>
                <c:pt idx="92">
                  <c:v>252.605896</c:v>
                </c:pt>
                <c:pt idx="93">
                  <c:v>251.8405151</c:v>
                </c:pt>
                <c:pt idx="94">
                  <c:v>252.5734253</c:v>
                </c:pt>
                <c:pt idx="95">
                  <c:v>254.82339479999999</c:v>
                </c:pt>
                <c:pt idx="96">
                  <c:v>255.527771</c:v>
                </c:pt>
                <c:pt idx="97">
                  <c:v>256.3192444</c:v>
                </c:pt>
                <c:pt idx="98">
                  <c:v>257.12084959999999</c:v>
                </c:pt>
                <c:pt idx="99">
                  <c:v>257.983429</c:v>
                </c:pt>
                <c:pt idx="100">
                  <c:v>258.85824580000002</c:v>
                </c:pt>
                <c:pt idx="101">
                  <c:v>259.74234009999998</c:v>
                </c:pt>
                <c:pt idx="102">
                  <c:v>260.63436890000003</c:v>
                </c:pt>
                <c:pt idx="103">
                  <c:v>262.98498540000003</c:v>
                </c:pt>
                <c:pt idx="104">
                  <c:v>265.33822629999997</c:v>
                </c:pt>
                <c:pt idx="105">
                  <c:v>266.1387939</c:v>
                </c:pt>
                <c:pt idx="106">
                  <c:v>266.9433899</c:v>
                </c:pt>
                <c:pt idx="107">
                  <c:v>267.7703247</c:v>
                </c:pt>
                <c:pt idx="108">
                  <c:v>268.61096190000001</c:v>
                </c:pt>
                <c:pt idx="109">
                  <c:v>269.52670289999998</c:v>
                </c:pt>
                <c:pt idx="110">
                  <c:v>270.46539310000003</c:v>
                </c:pt>
                <c:pt idx="111">
                  <c:v>271.5125122</c:v>
                </c:pt>
                <c:pt idx="112">
                  <c:v>272.57922359999998</c:v>
                </c:pt>
                <c:pt idx="113">
                  <c:v>273.74847410000001</c:v>
                </c:pt>
                <c:pt idx="114">
                  <c:v>276.31903080000001</c:v>
                </c:pt>
                <c:pt idx="115">
                  <c:v>280.4171753</c:v>
                </c:pt>
                <c:pt idx="116">
                  <c:v>282.97064210000002</c:v>
                </c:pt>
                <c:pt idx="117">
                  <c:v>283.8956604</c:v>
                </c:pt>
                <c:pt idx="118">
                  <c:v>284.75939940000001</c:v>
                </c:pt>
                <c:pt idx="119">
                  <c:v>285.55770869999998</c:v>
                </c:pt>
                <c:pt idx="120">
                  <c:v>286.2958069</c:v>
                </c:pt>
                <c:pt idx="121">
                  <c:v>286.94393919999999</c:v>
                </c:pt>
                <c:pt idx="122">
                  <c:v>287.55465700000002</c:v>
                </c:pt>
                <c:pt idx="123">
                  <c:v>288.08166499999999</c:v>
                </c:pt>
                <c:pt idx="124">
                  <c:v>290.38232420000003</c:v>
                </c:pt>
                <c:pt idx="125">
                  <c:v>292.63314819999999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6-4B46-9242-9C74D8E1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946360"/>
        <c:axId val="746945080"/>
      </c:scatterChart>
      <c:valAx>
        <c:axId val="74694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 (kPc)</a:t>
                </a:r>
              </a:p>
            </c:rich>
          </c:tx>
          <c:layout>
            <c:manualLayout>
              <c:xMode val="edge"/>
              <c:yMode val="edge"/>
              <c:x val="0.49864457567804016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45080"/>
        <c:crosses val="autoZero"/>
        <c:crossBetween val="midCat"/>
      </c:valAx>
      <c:valAx>
        <c:axId val="7469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4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 of Rotation Curve for NGC 4192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284703176342207E-2"/>
                  <c:y val="0.67605010169201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Sheet1!$B$4:$B$40</c:f>
              <c:numCache>
                <c:formatCode>General</c:formatCode>
                <c:ptCount val="37"/>
                <c:pt idx="0">
                  <c:v>6.0219000000000002E-3</c:v>
                </c:pt>
                <c:pt idx="1">
                  <c:v>1.75704E-2</c:v>
                </c:pt>
                <c:pt idx="2">
                  <c:v>2.9290299999999998E-2</c:v>
                </c:pt>
                <c:pt idx="3">
                  <c:v>4.0991E-2</c:v>
                </c:pt>
                <c:pt idx="4">
                  <c:v>5.2692000000000003E-2</c:v>
                </c:pt>
                <c:pt idx="5">
                  <c:v>6.4392900000000003E-2</c:v>
                </c:pt>
                <c:pt idx="6">
                  <c:v>7.6093800000000003E-2</c:v>
                </c:pt>
                <c:pt idx="7">
                  <c:v>8.7794700000000003E-2</c:v>
                </c:pt>
                <c:pt idx="8">
                  <c:v>9.9514599999999995E-2</c:v>
                </c:pt>
                <c:pt idx="9">
                  <c:v>0.1112345</c:v>
                </c:pt>
                <c:pt idx="10">
                  <c:v>0.1229354</c:v>
                </c:pt>
                <c:pt idx="11">
                  <c:v>0.13465530000000001</c:v>
                </c:pt>
                <c:pt idx="12">
                  <c:v>0.14637530000000001</c:v>
                </c:pt>
                <c:pt idx="13">
                  <c:v>0.1580762</c:v>
                </c:pt>
                <c:pt idx="14">
                  <c:v>0.16977700000000001</c:v>
                </c:pt>
                <c:pt idx="15">
                  <c:v>0.1814779</c:v>
                </c:pt>
                <c:pt idx="16">
                  <c:v>0.19317880000000001</c:v>
                </c:pt>
                <c:pt idx="17">
                  <c:v>0.2048797</c:v>
                </c:pt>
                <c:pt idx="18">
                  <c:v>0.2165996</c:v>
                </c:pt>
                <c:pt idx="19">
                  <c:v>0.22831950000000001</c:v>
                </c:pt>
                <c:pt idx="20">
                  <c:v>0.24002039999999999</c:v>
                </c:pt>
                <c:pt idx="21">
                  <c:v>0.25174029999999997</c:v>
                </c:pt>
                <c:pt idx="22">
                  <c:v>0.26346019999999998</c:v>
                </c:pt>
                <c:pt idx="23">
                  <c:v>0.27516109999999999</c:v>
                </c:pt>
                <c:pt idx="24">
                  <c:v>0.28686200000000001</c:v>
                </c:pt>
                <c:pt idx="25">
                  <c:v>0.29856290000000002</c:v>
                </c:pt>
                <c:pt idx="26">
                  <c:v>0.31026379999999998</c:v>
                </c:pt>
                <c:pt idx="27">
                  <c:v>0.32196459999999999</c:v>
                </c:pt>
                <c:pt idx="28">
                  <c:v>0.3336846</c:v>
                </c:pt>
                <c:pt idx="29">
                  <c:v>0.3454045</c:v>
                </c:pt>
                <c:pt idx="30">
                  <c:v>0.35710530000000001</c:v>
                </c:pt>
                <c:pt idx="31">
                  <c:v>0.36882530000000002</c:v>
                </c:pt>
                <c:pt idx="32">
                  <c:v>0.38054519999999997</c:v>
                </c:pt>
                <c:pt idx="33">
                  <c:v>0.39224609999999999</c:v>
                </c:pt>
                <c:pt idx="34">
                  <c:v>0.403947</c:v>
                </c:pt>
                <c:pt idx="35">
                  <c:v>0.41564780000000001</c:v>
                </c:pt>
                <c:pt idx="36">
                  <c:v>0.42734870000000003</c:v>
                </c:pt>
              </c:numCache>
            </c:numRef>
          </c:xVal>
          <c:yVal>
            <c:numRef>
              <c:f>Sheet1!$C$4:$C$40</c:f>
              <c:numCache>
                <c:formatCode>General</c:formatCode>
                <c:ptCount val="37"/>
                <c:pt idx="0">
                  <c:v>36.611301400000002</c:v>
                </c:pt>
                <c:pt idx="1">
                  <c:v>29.700874299999999</c:v>
                </c:pt>
                <c:pt idx="2">
                  <c:v>38.627822899999998</c:v>
                </c:pt>
                <c:pt idx="3">
                  <c:v>47.157074000000001</c:v>
                </c:pt>
                <c:pt idx="4">
                  <c:v>59.455726599999998</c:v>
                </c:pt>
                <c:pt idx="5">
                  <c:v>71.080078099999994</c:v>
                </c:pt>
                <c:pt idx="6">
                  <c:v>81.880775499999999</c:v>
                </c:pt>
                <c:pt idx="7">
                  <c:v>91.893249499999996</c:v>
                </c:pt>
                <c:pt idx="8">
                  <c:v>101.1600037</c:v>
                </c:pt>
                <c:pt idx="9">
                  <c:v>109.65707399999999</c:v>
                </c:pt>
                <c:pt idx="10">
                  <c:v>117.6002731</c:v>
                </c:pt>
                <c:pt idx="11">
                  <c:v>124.8592987</c:v>
                </c:pt>
                <c:pt idx="12">
                  <c:v>131.7731781</c:v>
                </c:pt>
                <c:pt idx="13">
                  <c:v>138.1021729</c:v>
                </c:pt>
                <c:pt idx="14">
                  <c:v>144.24125670000001</c:v>
                </c:pt>
                <c:pt idx="15">
                  <c:v>149.89042660000001</c:v>
                </c:pt>
                <c:pt idx="16">
                  <c:v>155.42955019999999</c:v>
                </c:pt>
                <c:pt idx="17">
                  <c:v>160.57795719999999</c:v>
                </c:pt>
                <c:pt idx="18">
                  <c:v>165.63914489999999</c:v>
                </c:pt>
                <c:pt idx="19">
                  <c:v>170.42124939999999</c:v>
                </c:pt>
                <c:pt idx="20">
                  <c:v>175.1131287</c:v>
                </c:pt>
                <c:pt idx="21">
                  <c:v>179.6400146</c:v>
                </c:pt>
                <c:pt idx="22">
                  <c:v>184.06858829999999</c:v>
                </c:pt>
                <c:pt idx="23">
                  <c:v>188.42202760000001</c:v>
                </c:pt>
                <c:pt idx="24">
                  <c:v>192.66592410000001</c:v>
                </c:pt>
                <c:pt idx="25">
                  <c:v>196.87420650000001</c:v>
                </c:pt>
                <c:pt idx="26">
                  <c:v>200.94764710000001</c:v>
                </c:pt>
                <c:pt idx="27">
                  <c:v>204.96594239999999</c:v>
                </c:pt>
                <c:pt idx="28">
                  <c:v>208.79933170000001</c:v>
                </c:pt>
                <c:pt idx="29">
                  <c:v>212.51292419999999</c:v>
                </c:pt>
                <c:pt idx="30">
                  <c:v>215.96784969999999</c:v>
                </c:pt>
                <c:pt idx="31">
                  <c:v>219.22254939999999</c:v>
                </c:pt>
                <c:pt idx="32">
                  <c:v>222.13825990000001</c:v>
                </c:pt>
                <c:pt idx="33">
                  <c:v>224.7892914</c:v>
                </c:pt>
                <c:pt idx="34">
                  <c:v>227.04335019999999</c:v>
                </c:pt>
                <c:pt idx="35">
                  <c:v>229.00622559999999</c:v>
                </c:pt>
                <c:pt idx="36">
                  <c:v>230.56518550000001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2-4A14-927D-61F51ADAD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60848"/>
        <c:axId val="718368528"/>
      </c:scatterChart>
      <c:valAx>
        <c:axId val="71836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R(kPc)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68528"/>
        <c:crosses val="autoZero"/>
        <c:crossBetween val="midCat"/>
      </c:valAx>
      <c:valAx>
        <c:axId val="7183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V(km/s)</a:t>
                </a:r>
                <a:r>
                  <a:rPr lang="en-GB" sz="1000" b="0" i="0" u="none" strike="noStrike" baseline="0"/>
                  <a:t> 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6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Start of</a:t>
            </a:r>
            <a:r>
              <a:rPr lang="en-GB" baseline="0"/>
              <a:t> </a:t>
            </a:r>
            <a:r>
              <a:rPr lang="en-GB"/>
              <a:t>Rotation</a:t>
            </a:r>
            <a:r>
              <a:rPr lang="en-GB" baseline="0"/>
              <a:t> Curve for NGC 4254</a:t>
            </a:r>
            <a:endParaRPr lang="en-GB"/>
          </a:p>
        </c:rich>
      </c:tx>
      <c:layout>
        <c:manualLayout>
          <c:xMode val="edge"/>
          <c:yMode val="edge"/>
          <c:x val="0.19608814552219875"/>
          <c:y val="4.1535425996075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46388681548203E-2"/>
                  <c:y val="0.67191833008675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Sheet1!$L$4:$L$30</c:f>
              <c:numCache>
                <c:formatCode>General</c:formatCode>
                <c:ptCount val="27"/>
                <c:pt idx="0">
                  <c:v>9.3746000000000003E-3</c:v>
                </c:pt>
                <c:pt idx="1">
                  <c:v>1.46356E-2</c:v>
                </c:pt>
                <c:pt idx="2">
                  <c:v>2.43927E-2</c:v>
                </c:pt>
                <c:pt idx="3">
                  <c:v>3.4149800000000001E-2</c:v>
                </c:pt>
                <c:pt idx="4">
                  <c:v>4.3906899999999999E-2</c:v>
                </c:pt>
                <c:pt idx="5">
                  <c:v>5.36639E-2</c:v>
                </c:pt>
                <c:pt idx="6">
                  <c:v>6.3421000000000005E-2</c:v>
                </c:pt>
                <c:pt idx="7">
                  <c:v>7.3178099999999996E-2</c:v>
                </c:pt>
                <c:pt idx="8">
                  <c:v>8.2935200000000001E-2</c:v>
                </c:pt>
                <c:pt idx="9">
                  <c:v>9.2692300000000005E-2</c:v>
                </c:pt>
                <c:pt idx="10">
                  <c:v>0.1024494</c:v>
                </c:pt>
                <c:pt idx="11">
                  <c:v>0.1122064</c:v>
                </c:pt>
                <c:pt idx="12">
                  <c:v>0.1219635</c:v>
                </c:pt>
                <c:pt idx="13">
                  <c:v>0.13172059999999999</c:v>
                </c:pt>
                <c:pt idx="14">
                  <c:v>0.14147770000000001</c:v>
                </c:pt>
                <c:pt idx="15">
                  <c:v>0.1512348</c:v>
                </c:pt>
                <c:pt idx="16">
                  <c:v>0.16099179999999999</c:v>
                </c:pt>
                <c:pt idx="17">
                  <c:v>0.17074890000000001</c:v>
                </c:pt>
                <c:pt idx="18">
                  <c:v>0.180506</c:v>
                </c:pt>
                <c:pt idx="19">
                  <c:v>0.19026309999999999</c:v>
                </c:pt>
                <c:pt idx="20">
                  <c:v>0.20002020000000001</c:v>
                </c:pt>
                <c:pt idx="21">
                  <c:v>0.2097772</c:v>
                </c:pt>
                <c:pt idx="22">
                  <c:v>0.21953429999999999</c:v>
                </c:pt>
                <c:pt idx="23">
                  <c:v>0.22929140000000001</c:v>
                </c:pt>
                <c:pt idx="24">
                  <c:v>0.2390485</c:v>
                </c:pt>
                <c:pt idx="25">
                  <c:v>0.24880559999999999</c:v>
                </c:pt>
                <c:pt idx="26">
                  <c:v>0.25856269999999998</c:v>
                </c:pt>
              </c:numCache>
            </c:numRef>
          </c:xVal>
          <c:yVal>
            <c:numRef>
              <c:f>Sheet1!$M$4:$M$30</c:f>
              <c:numCache>
                <c:formatCode>General</c:formatCode>
                <c:ptCount val="27"/>
                <c:pt idx="0">
                  <c:v>27.285299299999998</c:v>
                </c:pt>
                <c:pt idx="1">
                  <c:v>22.422298399999999</c:v>
                </c:pt>
                <c:pt idx="2">
                  <c:v>27.315248499999999</c:v>
                </c:pt>
                <c:pt idx="3">
                  <c:v>31.785224899999999</c:v>
                </c:pt>
                <c:pt idx="4">
                  <c:v>36.922725700000001</c:v>
                </c:pt>
                <c:pt idx="5">
                  <c:v>41.462676999999999</c:v>
                </c:pt>
                <c:pt idx="6">
                  <c:v>48.207801799999999</c:v>
                </c:pt>
                <c:pt idx="7">
                  <c:v>54.299774200000002</c:v>
                </c:pt>
                <c:pt idx="8">
                  <c:v>58.587600700000003</c:v>
                </c:pt>
                <c:pt idx="9">
                  <c:v>60.722701999999998</c:v>
                </c:pt>
                <c:pt idx="10">
                  <c:v>64.152801499999995</c:v>
                </c:pt>
                <c:pt idx="11">
                  <c:v>68.562347399999993</c:v>
                </c:pt>
                <c:pt idx="12">
                  <c:v>74.298927300000003</c:v>
                </c:pt>
                <c:pt idx="13">
                  <c:v>79.700676000000001</c:v>
                </c:pt>
                <c:pt idx="14">
                  <c:v>83.288269</c:v>
                </c:pt>
                <c:pt idx="15">
                  <c:v>86.640472399999993</c:v>
                </c:pt>
                <c:pt idx="16">
                  <c:v>89.636993399999994</c:v>
                </c:pt>
                <c:pt idx="17">
                  <c:v>92.487899799999994</c:v>
                </c:pt>
                <c:pt idx="18">
                  <c:v>94.887847899999997</c:v>
                </c:pt>
                <c:pt idx="19">
                  <c:v>97.204971299999997</c:v>
                </c:pt>
                <c:pt idx="20">
                  <c:v>99.021491999999995</c:v>
                </c:pt>
                <c:pt idx="21">
                  <c:v>100.7739716</c:v>
                </c:pt>
                <c:pt idx="22">
                  <c:v>102.0599213</c:v>
                </c:pt>
                <c:pt idx="23">
                  <c:v>103.2537231</c:v>
                </c:pt>
                <c:pt idx="24">
                  <c:v>104.1043243</c:v>
                </c:pt>
                <c:pt idx="25">
                  <c:v>104.8063736</c:v>
                </c:pt>
                <c:pt idx="26">
                  <c:v>103.84011839999999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6-4CE3-A57B-EEE2E303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56688"/>
        <c:axId val="718354128"/>
      </c:scatterChart>
      <c:valAx>
        <c:axId val="71835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en-GB" sz="1000" b="0" i="0" u="none" strike="noStrike" baseline="0">
                    <a:effectLst/>
                  </a:rPr>
                  <a:t>R (kPc)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54128"/>
        <c:crosses val="autoZero"/>
        <c:crossBetween val="midCat"/>
      </c:valAx>
      <c:valAx>
        <c:axId val="7183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V (km/s)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5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Start of Rotation Curve for NGC 4501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342462188945324E-2"/>
                  <c:y val="0.62838361004830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Sheet1!$W$4:$W$17</c:f>
              <c:numCache>
                <c:formatCode>General</c:formatCode>
                <c:ptCount val="14"/>
                <c:pt idx="0">
                  <c:v>2.9271200000000001E-2</c:v>
                </c:pt>
                <c:pt idx="1">
                  <c:v>4.87854E-2</c:v>
                </c:pt>
                <c:pt idx="2">
                  <c:v>6.8299600000000002E-2</c:v>
                </c:pt>
                <c:pt idx="3">
                  <c:v>8.7813699999999995E-2</c:v>
                </c:pt>
                <c:pt idx="4">
                  <c:v>0.1073279</c:v>
                </c:pt>
                <c:pt idx="5">
                  <c:v>0.12684210000000001</c:v>
                </c:pt>
                <c:pt idx="6">
                  <c:v>0.14635619999999999</c:v>
                </c:pt>
                <c:pt idx="7">
                  <c:v>0.1658704</c:v>
                </c:pt>
                <c:pt idx="8">
                  <c:v>0.18538450000000001</c:v>
                </c:pt>
                <c:pt idx="9">
                  <c:v>0.20489869999999999</c:v>
                </c:pt>
                <c:pt idx="10">
                  <c:v>0.2244129</c:v>
                </c:pt>
                <c:pt idx="11">
                  <c:v>0.243927</c:v>
                </c:pt>
                <c:pt idx="12">
                  <c:v>0.26344119999999999</c:v>
                </c:pt>
                <c:pt idx="13">
                  <c:v>0.28295530000000002</c:v>
                </c:pt>
              </c:numCache>
            </c:numRef>
          </c:xVal>
          <c:yVal>
            <c:numRef>
              <c:f>Sheet1!$X$4:$X$17</c:f>
              <c:numCache>
                <c:formatCode>General</c:formatCode>
                <c:ptCount val="14"/>
                <c:pt idx="0">
                  <c:v>51.290698999999996</c:v>
                </c:pt>
                <c:pt idx="1">
                  <c:v>49.812973</c:v>
                </c:pt>
                <c:pt idx="2">
                  <c:v>65.143699600000005</c:v>
                </c:pt>
                <c:pt idx="3">
                  <c:v>79.171295200000003</c:v>
                </c:pt>
                <c:pt idx="4">
                  <c:v>94.865669299999993</c:v>
                </c:pt>
                <c:pt idx="5">
                  <c:v>109.1279526</c:v>
                </c:pt>
                <c:pt idx="6">
                  <c:v>122.3614197</c:v>
                </c:pt>
                <c:pt idx="7">
                  <c:v>134.22802730000001</c:v>
                </c:pt>
                <c:pt idx="8">
                  <c:v>144.774292</c:v>
                </c:pt>
                <c:pt idx="9">
                  <c:v>154.1640472</c:v>
                </c:pt>
                <c:pt idx="10">
                  <c:v>162.11431880000001</c:v>
                </c:pt>
                <c:pt idx="11">
                  <c:v>169.18859860000001</c:v>
                </c:pt>
                <c:pt idx="12">
                  <c:v>174.86386110000001</c:v>
                </c:pt>
                <c:pt idx="13">
                  <c:v>179.93986509999999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5-426F-9F7D-ECA017018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946360"/>
        <c:axId val="746945080"/>
      </c:scatterChart>
      <c:valAx>
        <c:axId val="74694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 (kPc)</a:t>
                </a:r>
              </a:p>
            </c:rich>
          </c:tx>
          <c:layout>
            <c:manualLayout>
              <c:xMode val="edge"/>
              <c:yMode val="edge"/>
              <c:x val="0.49864457567804016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45080"/>
        <c:crosses val="autoZero"/>
        <c:crossBetween val="midCat"/>
      </c:valAx>
      <c:valAx>
        <c:axId val="7469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4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</xdr:colOff>
      <xdr:row>0</xdr:row>
      <xdr:rowOff>171450</xdr:rowOff>
    </xdr:from>
    <xdr:to>
      <xdr:col>9</xdr:col>
      <xdr:colOff>420221</xdr:colOff>
      <xdr:row>15</xdr:row>
      <xdr:rowOff>9338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3A2F8-1E60-41E0-BA80-EBF7DCD6F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1</xdr:row>
      <xdr:rowOff>19050</xdr:rowOff>
    </xdr:from>
    <xdr:to>
      <xdr:col>20</xdr:col>
      <xdr:colOff>504825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212CF-33D5-4283-B322-5FDEE8CAB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437030</xdr:colOff>
      <xdr:row>18</xdr:row>
      <xdr:rowOff>70705</xdr:rowOff>
    </xdr:from>
    <xdr:to>
      <xdr:col>9</xdr:col>
      <xdr:colOff>429560</xdr:colOff>
      <xdr:row>29</xdr:row>
      <xdr:rowOff>177428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0C6318-0A4A-4AD2-B15B-FBD7764C2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417022</xdr:colOff>
      <xdr:row>19</xdr:row>
      <xdr:rowOff>90180</xdr:rowOff>
    </xdr:from>
    <xdr:to>
      <xdr:col>19</xdr:col>
      <xdr:colOff>578971</xdr:colOff>
      <xdr:row>31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11737D-16AC-4617-8E48-271E0D51C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340178</xdr:colOff>
      <xdr:row>1</xdr:row>
      <xdr:rowOff>11792</xdr:rowOff>
    </xdr:from>
    <xdr:to>
      <xdr:col>32</xdr:col>
      <xdr:colOff>49892</xdr:colOff>
      <xdr:row>16</xdr:row>
      <xdr:rowOff>33564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59708A-0EFB-4D16-A50A-5F8266E4E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428493</xdr:colOff>
      <xdr:row>17</xdr:row>
      <xdr:rowOff>173957</xdr:rowOff>
    </xdr:from>
    <xdr:to>
      <xdr:col>31</xdr:col>
      <xdr:colOff>28015</xdr:colOff>
      <xdr:row>28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41BB7D-D0D7-40DB-8692-1FBAE76D8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280146</xdr:colOff>
      <xdr:row>32</xdr:row>
      <xdr:rowOff>84043</xdr:rowOff>
    </xdr:from>
    <xdr:to>
      <xdr:col>9</xdr:col>
      <xdr:colOff>373530</xdr:colOff>
      <xdr:row>43</xdr:row>
      <xdr:rowOff>102721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396780-29C8-4A17-AE40-8056B99C8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261471</xdr:colOff>
      <xdr:row>32</xdr:row>
      <xdr:rowOff>177426</xdr:rowOff>
    </xdr:from>
    <xdr:to>
      <xdr:col>20</xdr:col>
      <xdr:colOff>84044</xdr:colOff>
      <xdr:row>45</xdr:row>
      <xdr:rowOff>149411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F940FAE-9FD0-4FC2-984F-48B3868AB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420221</xdr:colOff>
      <xdr:row>28</xdr:row>
      <xdr:rowOff>112058</xdr:rowOff>
    </xdr:from>
    <xdr:to>
      <xdr:col>31</xdr:col>
      <xdr:colOff>74706</xdr:colOff>
      <xdr:row>40</xdr:row>
      <xdr:rowOff>37353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D5A0CB-057D-4CC2-A94A-6C1953D96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F43A-9AAD-4F30-BFC8-54AFF9DE30FE}">
  <dimension ref="A2:AC171"/>
  <sheetViews>
    <sheetView tabSelected="1" topLeftCell="E30" zoomScale="68" zoomScaleNormal="160" workbookViewId="0">
      <selection activeCell="G86" sqref="G86"/>
    </sheetView>
  </sheetViews>
  <sheetFormatPr defaultRowHeight="14.5" x14ac:dyDescent="0.35"/>
  <cols>
    <col min="1" max="1" width="11.81640625" bestFit="1" customWidth="1"/>
    <col min="5" max="5" width="8.7265625" customWidth="1"/>
    <col min="6" max="6" width="11.08984375" customWidth="1"/>
    <col min="11" max="11" width="9.81640625" bestFit="1" customWidth="1"/>
    <col min="22" max="22" width="11.81640625" bestFit="1" customWidth="1"/>
    <col min="26" max="26" width="9.90625" customWidth="1"/>
  </cols>
  <sheetData>
    <row r="2" spans="1:24" x14ac:dyDescent="0.35">
      <c r="B2" s="1" t="s">
        <v>2</v>
      </c>
      <c r="C2" s="1"/>
      <c r="L2" s="1" t="s">
        <v>3</v>
      </c>
      <c r="M2" s="1"/>
      <c r="W2" s="1" t="s">
        <v>4</v>
      </c>
      <c r="X2" s="1"/>
    </row>
    <row r="3" spans="1:24" x14ac:dyDescent="0.35">
      <c r="A3" t="s">
        <v>8</v>
      </c>
      <c r="B3" t="s">
        <v>5</v>
      </c>
      <c r="C3" t="s">
        <v>1</v>
      </c>
      <c r="K3" t="s">
        <v>8</v>
      </c>
      <c r="L3" t="s">
        <v>0</v>
      </c>
      <c r="M3" t="s">
        <v>1</v>
      </c>
      <c r="V3" t="s">
        <v>8</v>
      </c>
      <c r="W3" t="s">
        <v>6</v>
      </c>
      <c r="X3" t="s">
        <v>1</v>
      </c>
    </row>
    <row r="4" spans="1:24" x14ac:dyDescent="0.35">
      <c r="A4">
        <f>B4*30860000000000000000</f>
        <v>1.85835834E+17</v>
      </c>
      <c r="B4">
        <v>6.0219000000000002E-3</v>
      </c>
      <c r="C4">
        <v>36.611301400000002</v>
      </c>
      <c r="K4">
        <f>(L4*30860000000000000000)</f>
        <v>2.89300156E+17</v>
      </c>
      <c r="L4">
        <v>9.3746000000000003E-3</v>
      </c>
      <c r="M4">
        <v>27.285299299999998</v>
      </c>
      <c r="V4">
        <f>W4*30860000000000000000</f>
        <v>9.03309232E+17</v>
      </c>
      <c r="W4">
        <v>2.9271200000000001E-2</v>
      </c>
      <c r="X4">
        <v>51.290698999999996</v>
      </c>
    </row>
    <row r="5" spans="1:24" x14ac:dyDescent="0.35">
      <c r="A5">
        <f t="shared" ref="A5:A68" si="0">B5*30860000000000000000</f>
        <v>5.42222544E+17</v>
      </c>
      <c r="B5">
        <v>1.75704E-2</v>
      </c>
      <c r="C5">
        <v>29.700874299999999</v>
      </c>
      <c r="K5">
        <f t="shared" ref="K5:K68" si="1">(L5*30860000000000000000)</f>
        <v>4.51654616E+17</v>
      </c>
      <c r="L5">
        <v>1.46356E-2</v>
      </c>
      <c r="M5">
        <v>22.422298399999999</v>
      </c>
      <c r="V5">
        <f t="shared" ref="V5:V68" si="2">W5*30860000000000000000</f>
        <v>1.505517444E+18</v>
      </c>
      <c r="W5">
        <v>4.87854E-2</v>
      </c>
      <c r="X5">
        <v>49.812973</v>
      </c>
    </row>
    <row r="6" spans="1:24" x14ac:dyDescent="0.35">
      <c r="A6">
        <f t="shared" si="0"/>
        <v>9.03898658E+17</v>
      </c>
      <c r="B6">
        <v>2.9290299999999998E-2</v>
      </c>
      <c r="C6">
        <v>38.627822899999998</v>
      </c>
      <c r="K6">
        <f t="shared" si="1"/>
        <v>7.52758722E+17</v>
      </c>
      <c r="L6">
        <v>2.43927E-2</v>
      </c>
      <c r="M6">
        <v>27.315248499999999</v>
      </c>
      <c r="V6">
        <f t="shared" si="2"/>
        <v>2.107725656E+18</v>
      </c>
      <c r="W6">
        <v>6.8299600000000002E-2</v>
      </c>
      <c r="X6">
        <v>65.143699600000005</v>
      </c>
    </row>
    <row r="7" spans="1:24" x14ac:dyDescent="0.35">
      <c r="A7">
        <f t="shared" si="0"/>
        <v>1.26498226E+18</v>
      </c>
      <c r="B7">
        <v>4.0991E-2</v>
      </c>
      <c r="C7">
        <v>47.157074000000001</v>
      </c>
      <c r="K7">
        <f t="shared" si="1"/>
        <v>1.053862828E+18</v>
      </c>
      <c r="L7">
        <v>3.4149800000000001E-2</v>
      </c>
      <c r="M7">
        <v>31.785224899999999</v>
      </c>
      <c r="V7">
        <f t="shared" si="2"/>
        <v>2.709930782E+18</v>
      </c>
      <c r="W7">
        <v>8.7813699999999995E-2</v>
      </c>
      <c r="X7">
        <v>79.171295200000003</v>
      </c>
    </row>
    <row r="8" spans="1:24" x14ac:dyDescent="0.35">
      <c r="A8">
        <f t="shared" si="0"/>
        <v>1.62607512E+18</v>
      </c>
      <c r="B8">
        <v>5.2692000000000003E-2</v>
      </c>
      <c r="C8">
        <v>59.455726599999998</v>
      </c>
      <c r="K8">
        <f t="shared" si="1"/>
        <v>1.354966934E+18</v>
      </c>
      <c r="L8">
        <v>4.3906899999999999E-2</v>
      </c>
      <c r="M8">
        <v>36.922725700000001</v>
      </c>
      <c r="V8">
        <f t="shared" si="2"/>
        <v>3.312138994E+18</v>
      </c>
      <c r="W8">
        <v>0.1073279</v>
      </c>
      <c r="X8">
        <v>94.865669299999993</v>
      </c>
    </row>
    <row r="9" spans="1:24" x14ac:dyDescent="0.35">
      <c r="A9">
        <f t="shared" si="0"/>
        <v>1.987164894E+18</v>
      </c>
      <c r="B9">
        <v>6.4392900000000003E-2</v>
      </c>
      <c r="C9">
        <v>71.080078099999994</v>
      </c>
      <c r="K9">
        <f t="shared" si="1"/>
        <v>1.656067954E+18</v>
      </c>
      <c r="L9">
        <v>5.36639E-2</v>
      </c>
      <c r="M9">
        <v>41.462676999999999</v>
      </c>
      <c r="V9">
        <f t="shared" si="2"/>
        <v>3.9143472060000005E+18</v>
      </c>
      <c r="W9">
        <v>0.12684210000000001</v>
      </c>
      <c r="X9">
        <v>109.1279526</v>
      </c>
    </row>
    <row r="10" spans="1:24" x14ac:dyDescent="0.35">
      <c r="A10">
        <f t="shared" si="0"/>
        <v>2.348254668E+18</v>
      </c>
      <c r="B10">
        <v>7.6093800000000003E-2</v>
      </c>
      <c r="C10">
        <v>81.880775499999999</v>
      </c>
      <c r="K10">
        <f t="shared" si="1"/>
        <v>1.9571720600000003E+18</v>
      </c>
      <c r="L10">
        <v>6.3421000000000005E-2</v>
      </c>
      <c r="M10">
        <v>48.207801799999999</v>
      </c>
      <c r="V10">
        <f t="shared" si="2"/>
        <v>4.516552332E+18</v>
      </c>
      <c r="W10">
        <v>0.14635619999999999</v>
      </c>
      <c r="X10">
        <v>122.3614197</v>
      </c>
    </row>
    <row r="11" spans="1:24" x14ac:dyDescent="0.35">
      <c r="A11">
        <f t="shared" si="0"/>
        <v>2.709344442E+18</v>
      </c>
      <c r="B11">
        <v>8.7794700000000003E-2</v>
      </c>
      <c r="C11">
        <v>91.893249499999996</v>
      </c>
      <c r="K11">
        <f t="shared" si="1"/>
        <v>2.258276166E+18</v>
      </c>
      <c r="L11">
        <v>7.3178099999999996E-2</v>
      </c>
      <c r="M11">
        <v>54.299774200000002</v>
      </c>
      <c r="V11">
        <f t="shared" si="2"/>
        <v>5.118760544E+18</v>
      </c>
      <c r="W11">
        <v>0.1658704</v>
      </c>
      <c r="X11">
        <v>134.22802730000001</v>
      </c>
    </row>
    <row r="12" spans="1:24" x14ac:dyDescent="0.35">
      <c r="A12">
        <f t="shared" si="0"/>
        <v>3.071020556E+18</v>
      </c>
      <c r="B12">
        <v>9.9514599999999995E-2</v>
      </c>
      <c r="C12">
        <v>101.1600037</v>
      </c>
      <c r="K12">
        <f t="shared" si="1"/>
        <v>2.559380272E+18</v>
      </c>
      <c r="L12">
        <v>8.2935200000000001E-2</v>
      </c>
      <c r="M12">
        <v>58.587600700000003</v>
      </c>
      <c r="V12">
        <f t="shared" si="2"/>
        <v>5.72096567E+18</v>
      </c>
      <c r="W12">
        <v>0.18538450000000001</v>
      </c>
      <c r="X12">
        <v>144.774292</v>
      </c>
    </row>
    <row r="13" spans="1:24" x14ac:dyDescent="0.35">
      <c r="A13">
        <f t="shared" si="0"/>
        <v>3.43269667E+18</v>
      </c>
      <c r="B13">
        <v>0.1112345</v>
      </c>
      <c r="C13">
        <v>109.65707399999999</v>
      </c>
      <c r="K13">
        <f t="shared" si="1"/>
        <v>2.860484378E+18</v>
      </c>
      <c r="L13">
        <v>9.2692300000000005E-2</v>
      </c>
      <c r="M13">
        <v>60.722701999999998</v>
      </c>
      <c r="V13">
        <f t="shared" si="2"/>
        <v>6.323173882E+18</v>
      </c>
      <c r="W13">
        <v>0.20489869999999999</v>
      </c>
      <c r="X13">
        <v>154.1640472</v>
      </c>
    </row>
    <row r="14" spans="1:24" x14ac:dyDescent="0.35">
      <c r="A14">
        <f t="shared" si="0"/>
        <v>3.793786444E+18</v>
      </c>
      <c r="B14">
        <v>0.1229354</v>
      </c>
      <c r="C14">
        <v>117.6002731</v>
      </c>
      <c r="K14">
        <f t="shared" si="1"/>
        <v>3.161588484E+18</v>
      </c>
      <c r="L14">
        <v>0.1024494</v>
      </c>
      <c r="M14">
        <v>64.152801499999995</v>
      </c>
      <c r="V14">
        <f t="shared" si="2"/>
        <v>6.925382094E+18</v>
      </c>
      <c r="W14">
        <v>0.2244129</v>
      </c>
      <c r="X14">
        <v>162.11431880000001</v>
      </c>
    </row>
    <row r="15" spans="1:24" x14ac:dyDescent="0.35">
      <c r="A15">
        <f t="shared" si="0"/>
        <v>4.155462558E+18</v>
      </c>
      <c r="B15">
        <v>0.13465530000000001</v>
      </c>
      <c r="C15">
        <v>124.8592987</v>
      </c>
      <c r="K15">
        <f t="shared" si="1"/>
        <v>3.462689504E+18</v>
      </c>
      <c r="L15">
        <v>0.1122064</v>
      </c>
      <c r="M15">
        <v>68.562347399999993</v>
      </c>
      <c r="V15">
        <f t="shared" si="2"/>
        <v>7.52758722E+18</v>
      </c>
      <c r="W15">
        <v>0.243927</v>
      </c>
      <c r="X15">
        <v>169.18859860000001</v>
      </c>
    </row>
    <row r="16" spans="1:24" x14ac:dyDescent="0.35">
      <c r="A16">
        <f t="shared" si="0"/>
        <v>4.5171417580000005E+18</v>
      </c>
      <c r="B16">
        <v>0.14637530000000001</v>
      </c>
      <c r="C16">
        <v>131.7731781</v>
      </c>
      <c r="K16">
        <f t="shared" si="1"/>
        <v>3.76379361E+18</v>
      </c>
      <c r="L16">
        <v>0.1219635</v>
      </c>
      <c r="M16">
        <v>74.298927300000003</v>
      </c>
      <c r="V16">
        <f t="shared" si="2"/>
        <v>8.129795432E+18</v>
      </c>
      <c r="W16">
        <v>0.26344119999999999</v>
      </c>
      <c r="X16">
        <v>174.86386110000001</v>
      </c>
    </row>
    <row r="17" spans="1:24" x14ac:dyDescent="0.35">
      <c r="A17">
        <f t="shared" si="0"/>
        <v>4.878231532E+18</v>
      </c>
      <c r="B17">
        <v>0.1580762</v>
      </c>
      <c r="C17">
        <v>138.1021729</v>
      </c>
      <c r="K17">
        <f t="shared" si="1"/>
        <v>4.064897716E+18</v>
      </c>
      <c r="L17">
        <v>0.13172059999999999</v>
      </c>
      <c r="M17">
        <v>79.700676000000001</v>
      </c>
      <c r="V17">
        <f t="shared" si="2"/>
        <v>8.732000558000001E+18</v>
      </c>
      <c r="W17">
        <v>0.28295530000000002</v>
      </c>
      <c r="X17">
        <v>179.93986509999999</v>
      </c>
    </row>
    <row r="18" spans="1:24" x14ac:dyDescent="0.35">
      <c r="A18">
        <f t="shared" si="0"/>
        <v>5.23931822E+18</v>
      </c>
      <c r="B18">
        <v>0.16977700000000001</v>
      </c>
      <c r="C18">
        <v>144.24125670000001</v>
      </c>
      <c r="K18">
        <f t="shared" si="1"/>
        <v>4.3660018220000005E+18</v>
      </c>
      <c r="L18">
        <v>0.14147770000000001</v>
      </c>
      <c r="M18">
        <v>83.288269</v>
      </c>
      <c r="V18">
        <f t="shared" si="2"/>
        <v>9.334208770000001E+18</v>
      </c>
      <c r="W18">
        <v>0.3024695</v>
      </c>
      <c r="X18">
        <v>183.7778931</v>
      </c>
    </row>
    <row r="19" spans="1:24" x14ac:dyDescent="0.35">
      <c r="A19">
        <f t="shared" si="0"/>
        <v>5.600407994E+18</v>
      </c>
      <c r="B19">
        <v>0.1814779</v>
      </c>
      <c r="C19">
        <v>149.89042660000001</v>
      </c>
      <c r="K19">
        <f t="shared" si="1"/>
        <v>4.667105928E+18</v>
      </c>
      <c r="L19">
        <v>0.1512348</v>
      </c>
      <c r="M19">
        <v>86.640472399999993</v>
      </c>
      <c r="V19">
        <f t="shared" si="2"/>
        <v>9.936416981999999E+18</v>
      </c>
      <c r="W19">
        <v>0.32198369999999998</v>
      </c>
      <c r="X19">
        <v>187.2378387</v>
      </c>
    </row>
    <row r="20" spans="1:24" x14ac:dyDescent="0.35">
      <c r="A20">
        <f t="shared" si="0"/>
        <v>5.961497768E+18</v>
      </c>
      <c r="B20">
        <v>0.19317880000000001</v>
      </c>
      <c r="C20">
        <v>155.42955019999999</v>
      </c>
      <c r="K20">
        <f t="shared" si="1"/>
        <v>4.968206948E+18</v>
      </c>
      <c r="L20">
        <v>0.16099179999999999</v>
      </c>
      <c r="M20">
        <v>89.636993399999994</v>
      </c>
      <c r="V20">
        <f t="shared" si="2"/>
        <v>1.0538622108E+19</v>
      </c>
      <c r="W20">
        <v>0.34149780000000002</v>
      </c>
      <c r="X20">
        <v>189.69091800000001</v>
      </c>
    </row>
    <row r="21" spans="1:24" x14ac:dyDescent="0.35">
      <c r="A21">
        <f t="shared" si="0"/>
        <v>6.322587542E+18</v>
      </c>
      <c r="B21">
        <v>0.2048797</v>
      </c>
      <c r="C21">
        <v>160.57795719999999</v>
      </c>
      <c r="K21">
        <f t="shared" si="1"/>
        <v>5.269311054E+18</v>
      </c>
      <c r="L21">
        <v>0.17074890000000001</v>
      </c>
      <c r="M21">
        <v>92.487899799999994</v>
      </c>
      <c r="V21">
        <f t="shared" si="2"/>
        <v>1.114083032E+19</v>
      </c>
      <c r="W21">
        <v>0.361012</v>
      </c>
      <c r="X21">
        <v>191.90911869999999</v>
      </c>
    </row>
    <row r="22" spans="1:24" x14ac:dyDescent="0.35">
      <c r="A22">
        <f t="shared" si="0"/>
        <v>6.684263656E+18</v>
      </c>
      <c r="B22">
        <v>0.2165996</v>
      </c>
      <c r="C22">
        <v>165.63914489999999</v>
      </c>
      <c r="K22">
        <f t="shared" si="1"/>
        <v>5.57041516E+18</v>
      </c>
      <c r="L22">
        <v>0.180506</v>
      </c>
      <c r="M22">
        <v>94.887847899999997</v>
      </c>
      <c r="V22">
        <f t="shared" si="2"/>
        <v>1.1743038532E+19</v>
      </c>
      <c r="W22">
        <v>0.38052619999999998</v>
      </c>
      <c r="X22">
        <v>193.37564090000001</v>
      </c>
    </row>
    <row r="23" spans="1:24" x14ac:dyDescent="0.35">
      <c r="A23">
        <f t="shared" si="0"/>
        <v>7.04593977E+18</v>
      </c>
      <c r="B23">
        <v>0.22831950000000001</v>
      </c>
      <c r="C23">
        <v>170.42124939999999</v>
      </c>
      <c r="K23">
        <f t="shared" si="1"/>
        <v>5.871519266E+18</v>
      </c>
      <c r="L23">
        <v>0.19026309999999999</v>
      </c>
      <c r="M23">
        <v>97.204971299999997</v>
      </c>
      <c r="V23">
        <f t="shared" si="2"/>
        <v>1.2345243658000001E+19</v>
      </c>
      <c r="W23">
        <v>0.40004030000000002</v>
      </c>
      <c r="X23">
        <v>194.67555239999999</v>
      </c>
    </row>
    <row r="24" spans="1:24" x14ac:dyDescent="0.35">
      <c r="A24">
        <f t="shared" si="0"/>
        <v>7.407029544E+18</v>
      </c>
      <c r="B24">
        <v>0.24002039999999999</v>
      </c>
      <c r="C24">
        <v>175.1131287</v>
      </c>
      <c r="K24">
        <f t="shared" si="1"/>
        <v>6.172623372E+18</v>
      </c>
      <c r="L24">
        <v>0.20002020000000001</v>
      </c>
      <c r="M24">
        <v>99.021491999999995</v>
      </c>
      <c r="V24">
        <f t="shared" si="2"/>
        <v>1.2947451869999999E+19</v>
      </c>
      <c r="W24">
        <v>0.4195545</v>
      </c>
      <c r="X24">
        <v>195.46942139999999</v>
      </c>
    </row>
    <row r="25" spans="1:24" x14ac:dyDescent="0.35">
      <c r="A25">
        <f t="shared" si="0"/>
        <v>7.768705657999999E+18</v>
      </c>
      <c r="B25">
        <v>0.25174029999999997</v>
      </c>
      <c r="C25">
        <v>179.6400146</v>
      </c>
      <c r="K25">
        <f t="shared" si="1"/>
        <v>6.473724392E+18</v>
      </c>
      <c r="L25">
        <v>0.2097772</v>
      </c>
      <c r="M25">
        <v>100.7739716</v>
      </c>
      <c r="V25">
        <f t="shared" si="2"/>
        <v>1.3549656996E+19</v>
      </c>
      <c r="W25">
        <v>0.43906859999999998</v>
      </c>
      <c r="X25">
        <v>196.11047360000001</v>
      </c>
    </row>
    <row r="26" spans="1:24" x14ac:dyDescent="0.35">
      <c r="A26">
        <f t="shared" si="0"/>
        <v>8.130381771999999E+18</v>
      </c>
      <c r="B26">
        <v>0.26346019999999998</v>
      </c>
      <c r="C26">
        <v>184.06858829999999</v>
      </c>
      <c r="K26">
        <f t="shared" si="1"/>
        <v>6.774828498E+18</v>
      </c>
      <c r="L26">
        <v>0.21953429999999999</v>
      </c>
      <c r="M26">
        <v>102.0599213</v>
      </c>
      <c r="V26">
        <f t="shared" si="2"/>
        <v>1.4151865208E+19</v>
      </c>
      <c r="W26">
        <v>0.45858280000000001</v>
      </c>
      <c r="X26">
        <v>196.4603424</v>
      </c>
    </row>
    <row r="27" spans="1:24" x14ac:dyDescent="0.35">
      <c r="A27">
        <f t="shared" si="0"/>
        <v>8.491471546E+18</v>
      </c>
      <c r="B27">
        <v>0.27516109999999999</v>
      </c>
      <c r="C27">
        <v>188.42202760000001</v>
      </c>
      <c r="K27">
        <f t="shared" si="1"/>
        <v>7.075932604E+18</v>
      </c>
      <c r="L27">
        <v>0.22929140000000001</v>
      </c>
      <c r="M27">
        <v>103.2537231</v>
      </c>
      <c r="V27">
        <f t="shared" si="2"/>
        <v>1.475407342E+19</v>
      </c>
      <c r="W27">
        <v>0.47809699999999999</v>
      </c>
      <c r="X27">
        <v>196.64617920000001</v>
      </c>
    </row>
    <row r="28" spans="1:24" x14ac:dyDescent="0.35">
      <c r="A28">
        <f t="shared" si="0"/>
        <v>8.85256132E+18</v>
      </c>
      <c r="B28">
        <v>0.28686200000000001</v>
      </c>
      <c r="C28">
        <v>192.66592410000001</v>
      </c>
      <c r="K28">
        <f t="shared" si="1"/>
        <v>7.37703671E+18</v>
      </c>
      <c r="L28">
        <v>0.2390485</v>
      </c>
      <c r="M28">
        <v>104.1043243</v>
      </c>
      <c r="V28">
        <f t="shared" si="2"/>
        <v>1.5356278545999999E+19</v>
      </c>
      <c r="W28">
        <v>0.49761109999999997</v>
      </c>
      <c r="X28">
        <v>196.7129822</v>
      </c>
    </row>
    <row r="29" spans="1:24" x14ac:dyDescent="0.35">
      <c r="A29">
        <f t="shared" si="0"/>
        <v>9.213651094000001E+18</v>
      </c>
      <c r="B29">
        <v>0.29856290000000002</v>
      </c>
      <c r="C29">
        <v>196.87420650000001</v>
      </c>
      <c r="K29">
        <f t="shared" si="1"/>
        <v>7.678140816E+18</v>
      </c>
      <c r="L29">
        <v>0.24880559999999999</v>
      </c>
      <c r="M29">
        <v>104.8063736</v>
      </c>
      <c r="V29">
        <f t="shared" si="2"/>
        <v>1.5958486758000001E+19</v>
      </c>
      <c r="W29">
        <v>0.51712530000000001</v>
      </c>
      <c r="X29">
        <v>196.6091614</v>
      </c>
    </row>
    <row r="30" spans="1:24" x14ac:dyDescent="0.35">
      <c r="A30">
        <f t="shared" si="0"/>
        <v>9.574740868E+18</v>
      </c>
      <c r="B30">
        <v>0.31026379999999998</v>
      </c>
      <c r="C30">
        <v>200.94764710000001</v>
      </c>
      <c r="K30">
        <f t="shared" si="1"/>
        <v>7.979244921999999E+18</v>
      </c>
      <c r="L30">
        <v>0.25856269999999998</v>
      </c>
      <c r="M30">
        <v>103.84011839999999</v>
      </c>
      <c r="V30">
        <f t="shared" si="2"/>
        <v>1.6560694970000001E+19</v>
      </c>
      <c r="W30">
        <v>0.53663950000000005</v>
      </c>
      <c r="X30">
        <v>196.5113983</v>
      </c>
    </row>
    <row r="31" spans="1:24" x14ac:dyDescent="0.35">
      <c r="A31">
        <f t="shared" si="0"/>
        <v>9.935827556E+18</v>
      </c>
      <c r="B31">
        <v>0.32196459999999999</v>
      </c>
      <c r="C31">
        <v>204.96594239999999</v>
      </c>
      <c r="K31">
        <f t="shared" si="1"/>
        <v>8.280345942E+18</v>
      </c>
      <c r="L31">
        <v>0.26831969999999999</v>
      </c>
      <c r="M31">
        <v>101.1645508</v>
      </c>
      <c r="V31">
        <f t="shared" si="2"/>
        <v>1.7162903181999999E+19</v>
      </c>
      <c r="W31">
        <v>0.55615369999999997</v>
      </c>
      <c r="X31">
        <v>196.2606964</v>
      </c>
    </row>
    <row r="32" spans="1:24" x14ac:dyDescent="0.35">
      <c r="A32">
        <f t="shared" si="0"/>
        <v>1.0297506756E+19</v>
      </c>
      <c r="B32">
        <v>0.3336846</v>
      </c>
      <c r="C32">
        <v>208.79933170000001</v>
      </c>
      <c r="K32">
        <f t="shared" si="1"/>
        <v>8.581450048E+18</v>
      </c>
      <c r="L32">
        <v>0.27807680000000001</v>
      </c>
      <c r="M32">
        <v>99.912643399999993</v>
      </c>
      <c r="V32">
        <f t="shared" si="2"/>
        <v>1.7765108307999998E+19</v>
      </c>
      <c r="W32">
        <v>0.57566779999999995</v>
      </c>
      <c r="X32">
        <v>196.0970154</v>
      </c>
    </row>
    <row r="33" spans="1:27" x14ac:dyDescent="0.35">
      <c r="A33">
        <f t="shared" si="0"/>
        <v>1.0659182870000001E+19</v>
      </c>
      <c r="B33">
        <v>0.3454045</v>
      </c>
      <c r="C33">
        <v>212.51292419999999</v>
      </c>
      <c r="K33">
        <f t="shared" si="1"/>
        <v>8.882554153999999E+18</v>
      </c>
      <c r="L33">
        <v>0.28783389999999998</v>
      </c>
      <c r="M33">
        <v>96.907478299999994</v>
      </c>
      <c r="V33">
        <f t="shared" si="2"/>
        <v>1.8367313434000001E+19</v>
      </c>
      <c r="W33">
        <v>0.59518190000000004</v>
      </c>
      <c r="X33">
        <v>195.8256073</v>
      </c>
    </row>
    <row r="34" spans="1:27" x14ac:dyDescent="0.35">
      <c r="A34">
        <f t="shared" si="0"/>
        <v>1.1020269558000001E+19</v>
      </c>
      <c r="B34">
        <v>0.35710530000000001</v>
      </c>
      <c r="C34">
        <v>215.96784969999999</v>
      </c>
      <c r="K34">
        <f t="shared" si="1"/>
        <v>9.18365826E+18</v>
      </c>
      <c r="L34">
        <v>0.29759099999999999</v>
      </c>
      <c r="M34">
        <v>94.1387024</v>
      </c>
      <c r="V34">
        <f t="shared" si="2"/>
        <v>1.8969521646000001E+19</v>
      </c>
      <c r="W34">
        <v>0.61469609999999997</v>
      </c>
      <c r="X34">
        <v>195.6876068</v>
      </c>
    </row>
    <row r="35" spans="1:27" x14ac:dyDescent="0.35">
      <c r="A35">
        <f t="shared" si="0"/>
        <v>1.1381948758000001E+19</v>
      </c>
      <c r="B35">
        <v>0.36882530000000002</v>
      </c>
      <c r="C35">
        <v>219.22254939999999</v>
      </c>
      <c r="K35">
        <f t="shared" si="1"/>
        <v>9.484762366000001E+18</v>
      </c>
      <c r="L35">
        <v>0.30734810000000001</v>
      </c>
      <c r="M35">
        <v>94.159225500000005</v>
      </c>
      <c r="V35">
        <f t="shared" si="2"/>
        <v>1.9571729857999999E+19</v>
      </c>
      <c r="W35">
        <v>0.6342103</v>
      </c>
      <c r="X35">
        <v>195.50187679999999</v>
      </c>
    </row>
    <row r="36" spans="1:27" x14ac:dyDescent="0.35">
      <c r="A36">
        <f t="shared" si="0"/>
        <v>1.1743624872E+19</v>
      </c>
      <c r="B36">
        <v>0.38054519999999997</v>
      </c>
      <c r="C36">
        <v>222.13825990000001</v>
      </c>
      <c r="K36">
        <f t="shared" si="1"/>
        <v>9.785863385999999E+18</v>
      </c>
      <c r="L36">
        <v>0.31710509999999997</v>
      </c>
      <c r="M36">
        <v>94.546325699999997</v>
      </c>
      <c r="V36">
        <f t="shared" si="2"/>
        <v>2.0173934984E+19</v>
      </c>
      <c r="W36">
        <v>0.65372439999999998</v>
      </c>
      <c r="X36">
        <v>195.47279359999999</v>
      </c>
    </row>
    <row r="37" spans="1:27" x14ac:dyDescent="0.35">
      <c r="A37">
        <f t="shared" si="0"/>
        <v>1.2104714645999999E+19</v>
      </c>
      <c r="B37">
        <v>0.39224609999999999</v>
      </c>
      <c r="C37">
        <v>224.7892914</v>
      </c>
      <c r="K37">
        <f t="shared" si="1"/>
        <v>1.0086967492E+19</v>
      </c>
      <c r="L37">
        <v>0.32686219999999999</v>
      </c>
      <c r="M37">
        <v>96.346374499999996</v>
      </c>
      <c r="V37">
        <f t="shared" si="2"/>
        <v>2.0776143196000002E+19</v>
      </c>
      <c r="W37">
        <v>0.67323860000000002</v>
      </c>
      <c r="X37">
        <v>195.45089719999999</v>
      </c>
    </row>
    <row r="38" spans="1:27" x14ac:dyDescent="0.35">
      <c r="A38">
        <f t="shared" si="0"/>
        <v>1.246580442E+19</v>
      </c>
      <c r="B38">
        <v>0.403947</v>
      </c>
      <c r="C38">
        <v>227.04335019999999</v>
      </c>
      <c r="K38">
        <f t="shared" si="1"/>
        <v>1.0388071598000001E+19</v>
      </c>
      <c r="L38">
        <v>0.33661930000000001</v>
      </c>
      <c r="M38">
        <v>98.548423799999995</v>
      </c>
      <c r="V38">
        <f t="shared" si="2"/>
        <v>2.1378351408E+19</v>
      </c>
      <c r="W38">
        <v>0.69275279999999995</v>
      </c>
      <c r="X38">
        <v>195.59310909999999</v>
      </c>
    </row>
    <row r="39" spans="1:27" x14ac:dyDescent="0.35">
      <c r="A39">
        <f t="shared" si="0"/>
        <v>1.2826891108E+19</v>
      </c>
      <c r="B39">
        <v>0.41564780000000001</v>
      </c>
      <c r="C39">
        <v>229.00622559999999</v>
      </c>
      <c r="K39">
        <f t="shared" si="1"/>
        <v>1.0689175704E+19</v>
      </c>
      <c r="L39">
        <v>0.34637639999999997</v>
      </c>
      <c r="M39">
        <v>99.220451400000002</v>
      </c>
      <c r="V39">
        <f t="shared" si="2"/>
        <v>2.1980556534000001E+19</v>
      </c>
      <c r="W39">
        <v>0.71226690000000004</v>
      </c>
      <c r="X39">
        <v>195.77685550000001</v>
      </c>
    </row>
    <row r="40" spans="1:27" x14ac:dyDescent="0.35">
      <c r="A40">
        <f t="shared" si="0"/>
        <v>1.3187980882000001E+19</v>
      </c>
      <c r="B40">
        <v>0.42734870000000003</v>
      </c>
      <c r="C40">
        <v>230.56518550000001</v>
      </c>
      <c r="K40">
        <f t="shared" si="1"/>
        <v>1.0990279809999999E+19</v>
      </c>
      <c r="L40">
        <v>0.35613349999999999</v>
      </c>
      <c r="M40">
        <v>100.2412262</v>
      </c>
      <c r="V40">
        <f t="shared" si="2"/>
        <v>2.2582764745999999E+19</v>
      </c>
      <c r="W40">
        <v>0.73178109999999996</v>
      </c>
      <c r="X40">
        <v>196.11579900000001</v>
      </c>
    </row>
    <row r="41" spans="1:27" x14ac:dyDescent="0.35">
      <c r="A41">
        <f t="shared" si="0"/>
        <v>1.3549070656E+19</v>
      </c>
      <c r="B41">
        <v>0.43904959999999998</v>
      </c>
      <c r="C41">
        <v>231.8510742</v>
      </c>
      <c r="K41">
        <f t="shared" si="1"/>
        <v>1.1291380830000001E+19</v>
      </c>
      <c r="L41">
        <v>0.36589050000000001</v>
      </c>
      <c r="M41">
        <v>101.2935257</v>
      </c>
      <c r="V41">
        <f t="shared" si="2"/>
        <v>2.3184972958000001E+19</v>
      </c>
      <c r="W41">
        <v>0.7512953</v>
      </c>
      <c r="X41">
        <v>196.50714110000001</v>
      </c>
    </row>
    <row r="42" spans="1:27" x14ac:dyDescent="0.35">
      <c r="A42">
        <f t="shared" si="0"/>
        <v>1.3910746769999999E+19</v>
      </c>
      <c r="B42">
        <v>0.45076949999999999</v>
      </c>
      <c r="C42">
        <v>232.7922974</v>
      </c>
      <c r="K42">
        <f t="shared" si="1"/>
        <v>1.1592484936E+19</v>
      </c>
      <c r="L42">
        <v>0.37564760000000003</v>
      </c>
      <c r="M42">
        <v>102.5856476</v>
      </c>
      <c r="V42">
        <f t="shared" si="2"/>
        <v>2.3787178083999998E+19</v>
      </c>
      <c r="W42">
        <v>0.77080939999999998</v>
      </c>
      <c r="X42">
        <v>197.02340699999999</v>
      </c>
      <c r="Z42" t="s">
        <v>10</v>
      </c>
      <c r="AA42" s="2">
        <v>6.67E-11</v>
      </c>
    </row>
    <row r="43" spans="1:27" x14ac:dyDescent="0.35">
      <c r="A43">
        <f t="shared" si="0"/>
        <v>1.4272425969999999E+19</v>
      </c>
      <c r="B43">
        <v>0.4624895</v>
      </c>
      <c r="C43">
        <v>233.51522829999999</v>
      </c>
      <c r="K43">
        <f t="shared" si="1"/>
        <v>1.1893589041999999E+19</v>
      </c>
      <c r="L43">
        <v>0.38540469999999999</v>
      </c>
      <c r="M43">
        <v>103.9304733</v>
      </c>
      <c r="V43">
        <f t="shared" si="2"/>
        <v>2.4389386296E+19</v>
      </c>
      <c r="W43">
        <v>0.79032360000000001</v>
      </c>
      <c r="X43">
        <v>197.58853149999999</v>
      </c>
      <c r="Z43" s="2">
        <f>(((X17*1000)^2)*V17)/AA42</f>
        <v>4.2387978168363822E+39</v>
      </c>
    </row>
    <row r="44" spans="1:27" x14ac:dyDescent="0.35">
      <c r="A44">
        <f t="shared" si="0"/>
        <v>1.4633512658000001E+19</v>
      </c>
      <c r="B44">
        <v>0.47419030000000001</v>
      </c>
      <c r="C44">
        <v>234.01124569999999</v>
      </c>
      <c r="K44">
        <f t="shared" si="1"/>
        <v>1.2194693148E+19</v>
      </c>
      <c r="L44">
        <v>0.39516180000000001</v>
      </c>
      <c r="M44">
        <v>106.86855319999999</v>
      </c>
      <c r="V44">
        <f t="shared" si="2"/>
        <v>2.4991594508000002E+19</v>
      </c>
      <c r="W44">
        <v>0.80983780000000005</v>
      </c>
      <c r="X44">
        <v>198.2246246</v>
      </c>
    </row>
    <row r="45" spans="1:27" x14ac:dyDescent="0.35">
      <c r="A45">
        <f t="shared" si="0"/>
        <v>1.4995191858000001E+19</v>
      </c>
      <c r="B45">
        <v>0.48591030000000002</v>
      </c>
      <c r="C45">
        <v>234.3632202</v>
      </c>
      <c r="E45" t="s">
        <v>7</v>
      </c>
      <c r="K45">
        <f t="shared" si="1"/>
        <v>1.2495797254000001E+19</v>
      </c>
      <c r="L45">
        <v>0.40491890000000003</v>
      </c>
      <c r="M45">
        <v>108.22062680000001</v>
      </c>
      <c r="V45">
        <f t="shared" si="2"/>
        <v>2.5593796547999998E+19</v>
      </c>
      <c r="W45">
        <v>0.82935179999999997</v>
      </c>
      <c r="X45">
        <v>198.90611269999999</v>
      </c>
    </row>
    <row r="46" spans="1:27" x14ac:dyDescent="0.35">
      <c r="A46">
        <f t="shared" si="0"/>
        <v>1.5356867972E+19</v>
      </c>
      <c r="B46">
        <v>0.49763020000000002</v>
      </c>
      <c r="C46">
        <v>234.63487240000001</v>
      </c>
      <c r="E46" s="2">
        <f>(((C40*1000)^2)*A40)/G46</f>
        <v>1.0510900793365668E+40</v>
      </c>
      <c r="G46" s="2">
        <v>6.67E-11</v>
      </c>
      <c r="K46">
        <f t="shared" si="1"/>
        <v>1.279690136E+19</v>
      </c>
      <c r="L46">
        <v>0.41467599999999999</v>
      </c>
      <c r="M46">
        <v>109.5000763</v>
      </c>
      <c r="V46">
        <f t="shared" si="2"/>
        <v>2.6196007845999997E+19</v>
      </c>
      <c r="W46">
        <v>0.84886609999999996</v>
      </c>
      <c r="X46">
        <v>199.58752440000001</v>
      </c>
    </row>
    <row r="47" spans="1:27" x14ac:dyDescent="0.35">
      <c r="A47">
        <f t="shared" si="0"/>
        <v>1.571795466E+19</v>
      </c>
      <c r="B47">
        <v>0.50933099999999998</v>
      </c>
      <c r="C47">
        <v>234.8376007</v>
      </c>
      <c r="K47">
        <f t="shared" si="1"/>
        <v>1.309800238E+19</v>
      </c>
      <c r="L47">
        <v>0.424433</v>
      </c>
      <c r="M47">
        <v>112.2301025</v>
      </c>
      <c r="O47" t="s">
        <v>9</v>
      </c>
      <c r="P47" s="2">
        <v>6.67E-11</v>
      </c>
      <c r="V47">
        <f t="shared" si="2"/>
        <v>2.6798212972000002E+19</v>
      </c>
      <c r="W47">
        <v>0.86838020000000005</v>
      </c>
      <c r="X47">
        <v>200.32217410000001</v>
      </c>
    </row>
    <row r="48" spans="1:27" x14ac:dyDescent="0.35">
      <c r="A48">
        <f t="shared" si="0"/>
        <v>1.6079044433999999E+19</v>
      </c>
      <c r="B48">
        <v>0.52103189999999999</v>
      </c>
      <c r="C48">
        <v>235.09394839999999</v>
      </c>
      <c r="K48">
        <f t="shared" si="1"/>
        <v>1.3399106486000001E+19</v>
      </c>
      <c r="L48">
        <v>0.43419010000000002</v>
      </c>
      <c r="M48">
        <v>113.3682556</v>
      </c>
      <c r="O48" s="2">
        <f>(((M30*1000)^2)*K30)/P47</f>
        <v>1.2899304989246266E+39</v>
      </c>
      <c r="V48">
        <f t="shared" si="2"/>
        <v>2.7400421184E+19</v>
      </c>
      <c r="W48">
        <v>0.88789439999999997</v>
      </c>
      <c r="X48">
        <v>200.9852142</v>
      </c>
    </row>
    <row r="49" spans="1:24" x14ac:dyDescent="0.35">
      <c r="A49">
        <f t="shared" si="0"/>
        <v>1.6440134208E+19</v>
      </c>
      <c r="B49">
        <v>0.53273280000000001</v>
      </c>
      <c r="C49">
        <v>235.34265139999999</v>
      </c>
      <c r="K49">
        <f t="shared" si="1"/>
        <v>1.3700210592E+19</v>
      </c>
      <c r="L49">
        <v>0.44394719999999999</v>
      </c>
      <c r="M49">
        <v>114.47833249999999</v>
      </c>
      <c r="V49">
        <f t="shared" si="2"/>
        <v>2.8002629396000002E+19</v>
      </c>
      <c r="W49">
        <v>0.90740860000000001</v>
      </c>
      <c r="X49">
        <v>200.16564940000001</v>
      </c>
    </row>
    <row r="50" spans="1:24" x14ac:dyDescent="0.35">
      <c r="A50">
        <f t="shared" si="0"/>
        <v>1.6801223982000001E+19</v>
      </c>
      <c r="B50">
        <v>0.54443370000000002</v>
      </c>
      <c r="C50">
        <v>235.72882079999999</v>
      </c>
      <c r="K50">
        <f t="shared" si="1"/>
        <v>1.4001314698000001E+19</v>
      </c>
      <c r="L50">
        <v>0.4537043</v>
      </c>
      <c r="M50">
        <v>115.506958</v>
      </c>
      <c r="V50">
        <f t="shared" si="2"/>
        <v>2.8604834521999999E+19</v>
      </c>
      <c r="W50">
        <v>0.92692269999999999</v>
      </c>
      <c r="X50">
        <v>199.22219849999999</v>
      </c>
    </row>
    <row r="51" spans="1:24" x14ac:dyDescent="0.35">
      <c r="A51">
        <f t="shared" si="0"/>
        <v>1.7162313756000002E+19</v>
      </c>
      <c r="B51">
        <v>0.55613460000000003</v>
      </c>
      <c r="C51">
        <v>236.1467743</v>
      </c>
      <c r="K51">
        <f t="shared" si="1"/>
        <v>1.4302415718000001E+19</v>
      </c>
      <c r="L51">
        <v>0.46346130000000002</v>
      </c>
      <c r="M51">
        <v>116.51607509999999</v>
      </c>
      <c r="V51">
        <f t="shared" si="2"/>
        <v>2.9207039648E+19</v>
      </c>
      <c r="W51">
        <v>0.94643679999999997</v>
      </c>
      <c r="X51">
        <v>199.9042053</v>
      </c>
    </row>
    <row r="52" spans="1:24" x14ac:dyDescent="0.35">
      <c r="A52">
        <f t="shared" si="0"/>
        <v>1.7523989870000001E+19</v>
      </c>
      <c r="B52">
        <v>0.56785450000000004</v>
      </c>
      <c r="C52">
        <v>236.7159729</v>
      </c>
      <c r="K52">
        <f t="shared" si="1"/>
        <v>1.4603519824E+19</v>
      </c>
      <c r="L52">
        <v>0.47321839999999998</v>
      </c>
      <c r="M52">
        <v>118.68824770000001</v>
      </c>
      <c r="V52">
        <f t="shared" si="2"/>
        <v>2.9809247860000002E+19</v>
      </c>
      <c r="W52">
        <v>0.965951</v>
      </c>
      <c r="X52">
        <v>200.4438782</v>
      </c>
    </row>
    <row r="53" spans="1:24" x14ac:dyDescent="0.35">
      <c r="A53">
        <f t="shared" si="0"/>
        <v>1.7885669069999999E+19</v>
      </c>
      <c r="B53">
        <v>0.57957449999999999</v>
      </c>
      <c r="C53">
        <v>237.33140560000001</v>
      </c>
      <c r="K53">
        <f t="shared" si="1"/>
        <v>1.4904623930000001E+19</v>
      </c>
      <c r="L53">
        <v>0.4829755</v>
      </c>
      <c r="M53">
        <v>120.8605499</v>
      </c>
      <c r="V53">
        <f t="shared" si="2"/>
        <v>3.0411456072E+19</v>
      </c>
      <c r="W53">
        <v>0.98546520000000004</v>
      </c>
      <c r="X53">
        <v>201.1427612</v>
      </c>
    </row>
    <row r="54" spans="1:24" x14ac:dyDescent="0.35">
      <c r="A54">
        <f t="shared" si="0"/>
        <v>1.8246755757999999E+19</v>
      </c>
      <c r="B54">
        <v>0.59127529999999995</v>
      </c>
      <c r="C54">
        <v>236.52865600000001</v>
      </c>
      <c r="K54">
        <f t="shared" si="1"/>
        <v>1.5205728036E+19</v>
      </c>
      <c r="L54">
        <v>0.49273260000000002</v>
      </c>
      <c r="M54">
        <v>121.2250061</v>
      </c>
      <c r="V54">
        <f t="shared" si="2"/>
        <v>3.1013664284000002E+19</v>
      </c>
      <c r="W54">
        <v>1.0049794000000001</v>
      </c>
      <c r="X54">
        <v>201.71797179999999</v>
      </c>
    </row>
    <row r="55" spans="1:24" x14ac:dyDescent="0.35">
      <c r="A55">
        <f t="shared" si="0"/>
        <v>1.8608434958000001E+19</v>
      </c>
      <c r="B55">
        <v>0.60299530000000001</v>
      </c>
      <c r="C55">
        <v>235.76135249999999</v>
      </c>
      <c r="K55">
        <f t="shared" si="1"/>
        <v>1.5506832142000001E+19</v>
      </c>
      <c r="L55">
        <v>0.50248970000000004</v>
      </c>
      <c r="M55">
        <v>121.6125183</v>
      </c>
      <c r="V55">
        <f t="shared" si="2"/>
        <v>3.1615872496E+19</v>
      </c>
      <c r="W55">
        <v>1.0244936</v>
      </c>
      <c r="X55">
        <v>202.4516907</v>
      </c>
    </row>
    <row r="56" spans="1:24" x14ac:dyDescent="0.35">
      <c r="A56">
        <f t="shared" si="0"/>
        <v>1.8970111072E+19</v>
      </c>
      <c r="B56">
        <v>0.61471520000000002</v>
      </c>
      <c r="C56">
        <v>236.50595089999999</v>
      </c>
      <c r="K56">
        <f t="shared" si="1"/>
        <v>1.5807933162000001E+19</v>
      </c>
      <c r="L56">
        <v>0.51224670000000005</v>
      </c>
      <c r="M56">
        <v>121.6455536</v>
      </c>
      <c r="V56">
        <f t="shared" si="2"/>
        <v>3.2218080707999998E+19</v>
      </c>
      <c r="W56">
        <v>1.0440077999999999</v>
      </c>
      <c r="X56">
        <v>203.10910029999999</v>
      </c>
    </row>
    <row r="57" spans="1:24" x14ac:dyDescent="0.35">
      <c r="A57">
        <f t="shared" si="0"/>
        <v>1.933119776E+19</v>
      </c>
      <c r="B57">
        <v>0.62641599999999997</v>
      </c>
      <c r="C57">
        <v>237.25039670000001</v>
      </c>
      <c r="K57">
        <f t="shared" si="1"/>
        <v>1.6109037268E+19</v>
      </c>
      <c r="L57">
        <v>0.52200380000000002</v>
      </c>
      <c r="M57">
        <v>121.7204437</v>
      </c>
      <c r="V57">
        <f t="shared" si="2"/>
        <v>3.2820285833999999E+19</v>
      </c>
      <c r="W57">
        <v>1.0635219</v>
      </c>
      <c r="X57">
        <v>205.3941193</v>
      </c>
    </row>
    <row r="58" spans="1:24" x14ac:dyDescent="0.35">
      <c r="A58">
        <f t="shared" si="0"/>
        <v>1.9692287534000001E+19</v>
      </c>
      <c r="B58">
        <v>0.63811689999999999</v>
      </c>
      <c r="C58">
        <v>237.9224701</v>
      </c>
      <c r="K58">
        <f t="shared" si="1"/>
        <v>1.6410141373999999E+19</v>
      </c>
      <c r="L58">
        <v>0.53176089999999998</v>
      </c>
      <c r="M58">
        <v>121.396225</v>
      </c>
      <c r="V58">
        <f t="shared" si="2"/>
        <v>3.3422487874000003E+19</v>
      </c>
      <c r="W58">
        <v>1.0830359000000001</v>
      </c>
      <c r="X58">
        <v>207.6631165</v>
      </c>
    </row>
    <row r="59" spans="1:24" x14ac:dyDescent="0.35">
      <c r="A59">
        <f t="shared" si="0"/>
        <v>2.0053377308000002E+19</v>
      </c>
      <c r="B59">
        <v>0.6498178</v>
      </c>
      <c r="C59">
        <v>238.53634640000001</v>
      </c>
      <c r="K59">
        <f t="shared" si="1"/>
        <v>1.6711245480000002E+19</v>
      </c>
      <c r="L59">
        <v>0.54151800000000005</v>
      </c>
      <c r="M59">
        <v>121.1240997</v>
      </c>
      <c r="V59">
        <f t="shared" si="2"/>
        <v>3.4024696086000001E+19</v>
      </c>
      <c r="W59">
        <v>1.1025501</v>
      </c>
      <c r="X59">
        <v>208.4510803</v>
      </c>
    </row>
    <row r="60" spans="1:24" x14ac:dyDescent="0.35">
      <c r="A60">
        <f t="shared" si="0"/>
        <v>2.0414463995999998E+19</v>
      </c>
      <c r="B60">
        <v>0.66151859999999996</v>
      </c>
      <c r="C60">
        <v>239.01084900000001</v>
      </c>
      <c r="K60">
        <f t="shared" si="1"/>
        <v>1.7012349586000001E+19</v>
      </c>
      <c r="L60">
        <v>0.55127510000000002</v>
      </c>
      <c r="M60">
        <v>118.9603729</v>
      </c>
      <c r="V60">
        <f t="shared" si="2"/>
        <v>3.4626901212000002E+19</v>
      </c>
      <c r="W60">
        <v>1.1220642000000001</v>
      </c>
      <c r="X60">
        <v>207.77278140000001</v>
      </c>
    </row>
    <row r="61" spans="1:24" x14ac:dyDescent="0.35">
      <c r="A61">
        <f t="shared" si="0"/>
        <v>2.0775556856E+19</v>
      </c>
      <c r="B61">
        <v>0.67321960000000003</v>
      </c>
      <c r="C61">
        <v>239.35357669999999</v>
      </c>
      <c r="K61">
        <f t="shared" si="1"/>
        <v>1.7313453692E+19</v>
      </c>
      <c r="L61">
        <v>0.56103219999999998</v>
      </c>
      <c r="M61">
        <v>116.8501205</v>
      </c>
      <c r="V61">
        <f t="shared" si="2"/>
        <v>3.5229109424E+19</v>
      </c>
      <c r="W61">
        <v>1.1415784</v>
      </c>
      <c r="X61">
        <v>207.11979679999999</v>
      </c>
    </row>
    <row r="62" spans="1:24" x14ac:dyDescent="0.35">
      <c r="A62">
        <f t="shared" si="0"/>
        <v>2.1137232970000003E+19</v>
      </c>
      <c r="B62">
        <v>0.68493950000000003</v>
      </c>
      <c r="C62">
        <v>241.0310364</v>
      </c>
      <c r="K62">
        <f t="shared" si="1"/>
        <v>1.7614554712E+19</v>
      </c>
      <c r="L62">
        <v>0.5707892</v>
      </c>
      <c r="M62">
        <v>115.772522</v>
      </c>
      <c r="V62">
        <f t="shared" si="2"/>
        <v>3.5831323808E+19</v>
      </c>
      <c r="W62">
        <v>1.1610928</v>
      </c>
      <c r="X62">
        <v>207.97027589999999</v>
      </c>
    </row>
    <row r="63" spans="1:24" x14ac:dyDescent="0.35">
      <c r="A63">
        <f t="shared" si="0"/>
        <v>2.1498909084000002E+19</v>
      </c>
      <c r="B63">
        <v>0.69665940000000004</v>
      </c>
      <c r="C63">
        <v>242.5013275</v>
      </c>
      <c r="K63">
        <f t="shared" si="1"/>
        <v>1.7915658817999999E+19</v>
      </c>
      <c r="L63">
        <v>0.58054629999999996</v>
      </c>
      <c r="M63">
        <v>114.74424740000001</v>
      </c>
      <c r="V63">
        <f t="shared" si="2"/>
        <v>3.6433525848000004E+19</v>
      </c>
      <c r="W63">
        <v>1.1806068000000001</v>
      </c>
      <c r="X63">
        <v>208.7998657</v>
      </c>
    </row>
    <row r="64" spans="1:24" x14ac:dyDescent="0.35">
      <c r="A64">
        <f t="shared" si="0"/>
        <v>2.1859998858000003E+19</v>
      </c>
      <c r="B64">
        <v>0.70836030000000005</v>
      </c>
      <c r="C64">
        <v>242.31294249999999</v>
      </c>
      <c r="K64">
        <f t="shared" si="1"/>
        <v>1.8216762924000002E+19</v>
      </c>
      <c r="L64">
        <v>0.59030340000000003</v>
      </c>
      <c r="M64">
        <v>111.8718262</v>
      </c>
      <c r="V64">
        <f t="shared" si="2"/>
        <v>3.7035730973999997E+19</v>
      </c>
      <c r="W64">
        <v>1.2001208999999999</v>
      </c>
      <c r="X64">
        <v>209.74572749999999</v>
      </c>
    </row>
    <row r="65" spans="1:24" x14ac:dyDescent="0.35">
      <c r="A65">
        <f t="shared" si="0"/>
        <v>2.2221678057999999E+19</v>
      </c>
      <c r="B65">
        <v>0.72008030000000001</v>
      </c>
      <c r="C65">
        <v>241.8593903</v>
      </c>
      <c r="K65">
        <f t="shared" si="1"/>
        <v>1.8517867030000001E+19</v>
      </c>
      <c r="L65">
        <v>0.6000605</v>
      </c>
      <c r="M65">
        <v>109.0449753</v>
      </c>
      <c r="V65">
        <f t="shared" si="2"/>
        <v>3.7637939186000003E+19</v>
      </c>
      <c r="W65">
        <v>1.2196351000000001</v>
      </c>
      <c r="X65">
        <v>210.63597110000001</v>
      </c>
    </row>
    <row r="66" spans="1:24" x14ac:dyDescent="0.35">
      <c r="A66">
        <f t="shared" si="0"/>
        <v>2.2583351085999997E+19</v>
      </c>
      <c r="B66">
        <v>0.73180009999999995</v>
      </c>
      <c r="C66">
        <v>241.3146667</v>
      </c>
      <c r="K66">
        <f t="shared" si="1"/>
        <v>1.8818968049999999E+19</v>
      </c>
      <c r="L66">
        <v>0.60981750000000001</v>
      </c>
      <c r="M66">
        <v>107.6308289</v>
      </c>
      <c r="V66">
        <f t="shared" si="2"/>
        <v>3.8240144311999996E+19</v>
      </c>
      <c r="W66">
        <v>1.2391492</v>
      </c>
      <c r="X66">
        <v>211.64257810000001</v>
      </c>
    </row>
    <row r="67" spans="1:24" x14ac:dyDescent="0.35">
      <c r="A67">
        <f t="shared" si="0"/>
        <v>2.2944443945999999E+19</v>
      </c>
      <c r="B67">
        <v>0.74350110000000003</v>
      </c>
      <c r="C67">
        <v>240.48477170000001</v>
      </c>
      <c r="K67">
        <f t="shared" si="1"/>
        <v>1.9120075242000003E+19</v>
      </c>
      <c r="L67">
        <v>0.61957470000000003</v>
      </c>
      <c r="M67">
        <v>106.2666016</v>
      </c>
      <c r="V67">
        <f t="shared" si="2"/>
        <v>3.8842352524000002E+19</v>
      </c>
      <c r="W67">
        <v>1.2586634000000001</v>
      </c>
      <c r="X67">
        <v>212.57940669999999</v>
      </c>
    </row>
    <row r="68" spans="1:24" x14ac:dyDescent="0.35">
      <c r="A68">
        <f t="shared" si="0"/>
        <v>2.3305530633999999E+19</v>
      </c>
      <c r="B68">
        <v>0.75520189999999998</v>
      </c>
      <c r="C68">
        <v>239.61795040000001</v>
      </c>
      <c r="K68">
        <f t="shared" si="1"/>
        <v>1.9421176262000001E+19</v>
      </c>
      <c r="L68">
        <v>0.62933170000000005</v>
      </c>
      <c r="M68">
        <v>105.04577639999999</v>
      </c>
      <c r="V68">
        <f t="shared" si="2"/>
        <v>3.9444563822000005E+19</v>
      </c>
      <c r="W68">
        <v>1.2781777000000001</v>
      </c>
      <c r="X68">
        <v>213.6184998</v>
      </c>
    </row>
    <row r="69" spans="1:24" x14ac:dyDescent="0.35">
      <c r="A69">
        <f t="shared" ref="A69:A108" si="3">B69*30860000000000000000</f>
        <v>2.3666620408E+19</v>
      </c>
      <c r="B69">
        <v>0.7669028</v>
      </c>
      <c r="C69">
        <v>238.4977112</v>
      </c>
      <c r="K69">
        <f t="shared" ref="K69:K132" si="4">(L69*30860000000000000000)</f>
        <v>1.9722280368E+19</v>
      </c>
      <c r="L69">
        <v>0.63908880000000001</v>
      </c>
      <c r="M69">
        <v>103.8953705</v>
      </c>
      <c r="V69">
        <f t="shared" ref="V69:V132" si="5">W69*30860000000000000000</f>
        <v>4.0046768947999998E+19</v>
      </c>
      <c r="W69">
        <v>1.2976918</v>
      </c>
      <c r="X69">
        <v>214.59788510000001</v>
      </c>
    </row>
    <row r="70" spans="1:24" x14ac:dyDescent="0.35">
      <c r="A70">
        <f t="shared" si="3"/>
        <v>2.4027707096E+19</v>
      </c>
      <c r="B70">
        <v>0.77860359999999995</v>
      </c>
      <c r="C70">
        <v>237.38134769999999</v>
      </c>
      <c r="K70">
        <f t="shared" si="4"/>
        <v>2.0023384473999999E+19</v>
      </c>
      <c r="L70">
        <v>0.64884589999999998</v>
      </c>
      <c r="M70">
        <v>102.9884491</v>
      </c>
      <c r="V70">
        <f t="shared" si="5"/>
        <v>4.0648974073999999E+19</v>
      </c>
      <c r="W70">
        <v>1.3172059</v>
      </c>
      <c r="X70">
        <v>215.65786739999999</v>
      </c>
    </row>
    <row r="71" spans="1:24" x14ac:dyDescent="0.35">
      <c r="A71">
        <f t="shared" si="3"/>
        <v>2.4388796869999997E+19</v>
      </c>
      <c r="B71">
        <v>0.79030449999999997</v>
      </c>
      <c r="C71">
        <v>236.09632869999999</v>
      </c>
      <c r="K71">
        <f t="shared" si="4"/>
        <v>2.0324488580000002E+19</v>
      </c>
      <c r="L71">
        <v>0.65860300000000005</v>
      </c>
      <c r="M71">
        <v>102.19467160000001</v>
      </c>
      <c r="V71">
        <f t="shared" si="5"/>
        <v>4.1251182285999997E+19</v>
      </c>
      <c r="W71">
        <v>1.3367201</v>
      </c>
      <c r="X71">
        <v>215.16928100000001</v>
      </c>
    </row>
    <row r="72" spans="1:24" x14ac:dyDescent="0.35">
      <c r="A72">
        <f t="shared" si="3"/>
        <v>2.4750472984E+19</v>
      </c>
      <c r="B72">
        <v>0.80202439999999997</v>
      </c>
      <c r="C72">
        <v>234.83610530000001</v>
      </c>
      <c r="K72">
        <f t="shared" si="4"/>
        <v>2.06255896E+19</v>
      </c>
      <c r="L72">
        <v>0.66835999999999995</v>
      </c>
      <c r="M72">
        <v>101.67430109999999</v>
      </c>
      <c r="V72">
        <f t="shared" si="5"/>
        <v>4.1853387411999998E+19</v>
      </c>
      <c r="W72">
        <v>1.3562342000000001</v>
      </c>
      <c r="X72">
        <v>214.73310849999999</v>
      </c>
    </row>
    <row r="73" spans="1:24" x14ac:dyDescent="0.35">
      <c r="A73">
        <f t="shared" si="3"/>
        <v>2.5112152184E+19</v>
      </c>
      <c r="B73">
        <v>0.81374440000000003</v>
      </c>
      <c r="C73">
        <v>232.02725219999999</v>
      </c>
      <c r="K73">
        <f t="shared" si="4"/>
        <v>2.0926696792E+19</v>
      </c>
      <c r="L73">
        <v>0.67811719999999998</v>
      </c>
      <c r="M73">
        <v>101.33134459999999</v>
      </c>
      <c r="V73">
        <f t="shared" si="5"/>
        <v>4.2455595623999996E+19</v>
      </c>
      <c r="W73">
        <v>1.3757484</v>
      </c>
      <c r="X73">
        <v>215.7716064</v>
      </c>
    </row>
    <row r="74" spans="1:24" x14ac:dyDescent="0.35">
      <c r="A74">
        <f t="shared" si="3"/>
        <v>2.5473241958000001E+19</v>
      </c>
      <c r="B74">
        <v>0.82544530000000005</v>
      </c>
      <c r="C74">
        <v>229.2463989</v>
      </c>
      <c r="K74">
        <f t="shared" si="4"/>
        <v>2.1227797811999998E+19</v>
      </c>
      <c r="L74">
        <v>0.68787419999999999</v>
      </c>
      <c r="M74">
        <v>101.2438736</v>
      </c>
      <c r="V74">
        <f t="shared" si="5"/>
        <v>4.3057806921999999E+19</v>
      </c>
      <c r="W74">
        <v>1.3952627</v>
      </c>
      <c r="X74">
        <v>216.8247375</v>
      </c>
    </row>
    <row r="75" spans="1:24" x14ac:dyDescent="0.35">
      <c r="A75">
        <f t="shared" si="3"/>
        <v>2.5834918072E+19</v>
      </c>
      <c r="B75">
        <v>0.83716520000000005</v>
      </c>
      <c r="C75">
        <v>228.0593872</v>
      </c>
      <c r="H75" t="s">
        <v>13</v>
      </c>
      <c r="K75">
        <f t="shared" si="4"/>
        <v>2.1528901917999997E+19</v>
      </c>
      <c r="L75">
        <v>0.69763129999999995</v>
      </c>
      <c r="M75">
        <v>102.85387420000001</v>
      </c>
      <c r="V75">
        <f t="shared" si="5"/>
        <v>4.3660012048E+19</v>
      </c>
      <c r="W75">
        <v>1.4147768000000001</v>
      </c>
      <c r="X75">
        <v>217.93177800000001</v>
      </c>
    </row>
    <row r="76" spans="1:24" x14ac:dyDescent="0.35">
      <c r="A76">
        <f t="shared" si="3"/>
        <v>2.6196594185999999E+19</v>
      </c>
      <c r="B76">
        <v>0.84888509999999995</v>
      </c>
      <c r="C76">
        <v>226.89199830000001</v>
      </c>
      <c r="H76" s="4">
        <f>(E46/E101)*100</f>
        <v>2.8358775341353772</v>
      </c>
      <c r="K76">
        <f t="shared" si="4"/>
        <v>2.1830002937999999E+19</v>
      </c>
      <c r="L76">
        <v>0.70738829999999997</v>
      </c>
      <c r="M76">
        <v>104.6851273</v>
      </c>
      <c r="V76">
        <f t="shared" si="5"/>
        <v>4.4262220259999998E+19</v>
      </c>
      <c r="W76">
        <v>1.434291</v>
      </c>
      <c r="X76">
        <v>219.00543210000001</v>
      </c>
    </row>
    <row r="77" spans="1:24" x14ac:dyDescent="0.35">
      <c r="A77">
        <f t="shared" si="3"/>
        <v>2.655768396E+19</v>
      </c>
      <c r="B77">
        <v>0.86058599999999996</v>
      </c>
      <c r="C77">
        <v>227.43319700000001</v>
      </c>
      <c r="H77" s="3"/>
      <c r="K77">
        <f t="shared" si="4"/>
        <v>2.2131107044000002E+19</v>
      </c>
      <c r="L77">
        <v>0.71714540000000004</v>
      </c>
      <c r="M77">
        <v>106.6711731</v>
      </c>
      <c r="V77">
        <f t="shared" si="5"/>
        <v>4.4864425385999999E+19</v>
      </c>
      <c r="W77">
        <v>1.4538051000000001</v>
      </c>
      <c r="X77">
        <v>220.13699339999999</v>
      </c>
    </row>
    <row r="78" spans="1:24" x14ac:dyDescent="0.35">
      <c r="A78">
        <f t="shared" si="3"/>
        <v>2.6918773734000001E+19</v>
      </c>
      <c r="B78">
        <v>0.87228689999999998</v>
      </c>
      <c r="C78">
        <v>227.98107909999999</v>
      </c>
      <c r="K78">
        <f t="shared" si="4"/>
        <v>2.2432211150000001E+19</v>
      </c>
      <c r="L78">
        <v>0.72690250000000001</v>
      </c>
      <c r="M78">
        <v>108.85392760000001</v>
      </c>
      <c r="V78">
        <f t="shared" si="5"/>
        <v>4.5466630512E+19</v>
      </c>
      <c r="W78">
        <v>1.4733191999999999</v>
      </c>
      <c r="X78">
        <v>221.18386839999999</v>
      </c>
    </row>
    <row r="79" spans="1:24" x14ac:dyDescent="0.35">
      <c r="A79">
        <f t="shared" si="3"/>
        <v>2.7279863507999998E+19</v>
      </c>
      <c r="B79">
        <v>0.88398779999999999</v>
      </c>
      <c r="C79">
        <v>227.30328370000001</v>
      </c>
      <c r="K79">
        <f t="shared" si="4"/>
        <v>2.2733315256E+19</v>
      </c>
      <c r="L79">
        <v>0.73665959999999997</v>
      </c>
      <c r="M79">
        <v>109.8010254</v>
      </c>
      <c r="V79">
        <f t="shared" si="5"/>
        <v>4.6068838724000006E+19</v>
      </c>
      <c r="W79">
        <v>1.4928334000000001</v>
      </c>
      <c r="X79">
        <v>222.26039119999999</v>
      </c>
    </row>
    <row r="80" spans="1:24" x14ac:dyDescent="0.35">
      <c r="A80">
        <f t="shared" si="3"/>
        <v>2.7640950195999998E+19</v>
      </c>
      <c r="B80">
        <v>0.89568859999999995</v>
      </c>
      <c r="C80">
        <v>226.61953740000001</v>
      </c>
      <c r="K80">
        <f t="shared" si="4"/>
        <v>2.3034419362000003E+19</v>
      </c>
      <c r="L80">
        <v>0.74641670000000004</v>
      </c>
      <c r="M80">
        <v>110.941597</v>
      </c>
      <c r="V80">
        <f t="shared" si="5"/>
        <v>4.6671050022000001E+19</v>
      </c>
      <c r="W80">
        <v>1.5123477000000001</v>
      </c>
      <c r="X80">
        <v>224.70594790000001</v>
      </c>
    </row>
    <row r="81" spans="1:24" x14ac:dyDescent="0.35">
      <c r="A81">
        <f t="shared" si="3"/>
        <v>2.8002039969999999E+19</v>
      </c>
      <c r="B81">
        <v>0.90738949999999996</v>
      </c>
      <c r="C81">
        <v>226.22628779999999</v>
      </c>
      <c r="K81">
        <f t="shared" si="4"/>
        <v>2.3335523468000002E+19</v>
      </c>
      <c r="L81">
        <v>0.75617380000000001</v>
      </c>
      <c r="M81">
        <v>112.3198242</v>
      </c>
      <c r="V81">
        <f t="shared" si="5"/>
        <v>4.7273255148000002E+19</v>
      </c>
      <c r="W81">
        <v>1.5318617999999999</v>
      </c>
      <c r="X81">
        <v>225.61013790000001</v>
      </c>
    </row>
    <row r="82" spans="1:24" x14ac:dyDescent="0.35">
      <c r="A82">
        <f t="shared" si="3"/>
        <v>2.8363716083999998E+19</v>
      </c>
      <c r="B82">
        <v>0.91910939999999997</v>
      </c>
      <c r="C82">
        <v>225.81794740000001</v>
      </c>
      <c r="K82">
        <f t="shared" si="4"/>
        <v>2.3636624488E+19</v>
      </c>
      <c r="L82">
        <v>0.76593080000000002</v>
      </c>
      <c r="M82">
        <v>113.9058228</v>
      </c>
      <c r="V82">
        <f t="shared" si="5"/>
        <v>4.7875460274000003E+19</v>
      </c>
      <c r="W82">
        <v>1.5513759</v>
      </c>
      <c r="X82">
        <v>223.3809052</v>
      </c>
    </row>
    <row r="83" spans="1:24" x14ac:dyDescent="0.35">
      <c r="A83">
        <f t="shared" si="3"/>
        <v>2.8725392198000001E+19</v>
      </c>
      <c r="B83">
        <v>0.93082929999999997</v>
      </c>
      <c r="C83">
        <v>225.66052250000001</v>
      </c>
      <c r="K83">
        <f t="shared" si="4"/>
        <v>2.3937728593999999E+19</v>
      </c>
      <c r="L83">
        <v>0.77568789999999999</v>
      </c>
      <c r="M83">
        <v>115.62002560000001</v>
      </c>
      <c r="V83">
        <f t="shared" si="5"/>
        <v>4.8477668486000001E+19</v>
      </c>
      <c r="W83">
        <v>1.5708901</v>
      </c>
      <c r="X83">
        <v>222.58697509999999</v>
      </c>
    </row>
    <row r="84" spans="1:24" x14ac:dyDescent="0.35">
      <c r="A84">
        <f t="shared" si="3"/>
        <v>2.9086481971999998E+19</v>
      </c>
      <c r="B84">
        <v>0.94253019999999998</v>
      </c>
      <c r="C84">
        <v>225.48323060000001</v>
      </c>
      <c r="K84">
        <f t="shared" si="4"/>
        <v>2.4238832699999998E+19</v>
      </c>
      <c r="L84">
        <v>0.78544499999999995</v>
      </c>
      <c r="M84">
        <v>117.5570755</v>
      </c>
      <c r="V84">
        <f t="shared" si="5"/>
        <v>4.9079873612000002E+19</v>
      </c>
      <c r="W84">
        <v>1.5904042</v>
      </c>
      <c r="X84">
        <v>223.15412900000001</v>
      </c>
    </row>
    <row r="85" spans="1:24" x14ac:dyDescent="0.35">
      <c r="A85">
        <f t="shared" si="3"/>
        <v>2.9448161172000002E+19</v>
      </c>
      <c r="B85">
        <v>0.95425020000000005</v>
      </c>
      <c r="C85">
        <v>225.48272710000001</v>
      </c>
      <c r="K85">
        <f t="shared" si="4"/>
        <v>2.4539936806000001E+19</v>
      </c>
      <c r="L85">
        <v>0.79520210000000002</v>
      </c>
      <c r="M85">
        <v>119.4720459</v>
      </c>
      <c r="V85">
        <f t="shared" si="5"/>
        <v>4.9682081824E+19</v>
      </c>
      <c r="W85">
        <v>1.6099184</v>
      </c>
      <c r="X85">
        <v>223.69335939999999</v>
      </c>
    </row>
    <row r="86" spans="1:24" x14ac:dyDescent="0.35">
      <c r="A86">
        <f t="shared" si="3"/>
        <v>2.9809837286000001E+19</v>
      </c>
      <c r="B86">
        <v>0.96597010000000005</v>
      </c>
      <c r="C86">
        <v>225.461792</v>
      </c>
      <c r="K86">
        <f t="shared" si="4"/>
        <v>2.4841040912E+19</v>
      </c>
      <c r="L86">
        <v>0.80495919999999999</v>
      </c>
      <c r="M86">
        <v>121.60249330000001</v>
      </c>
      <c r="V86">
        <f t="shared" si="5"/>
        <v>5.0284283864000004E+19</v>
      </c>
      <c r="W86">
        <v>1.6294324</v>
      </c>
      <c r="X86">
        <v>224.13072199999999</v>
      </c>
    </row>
    <row r="87" spans="1:24" x14ac:dyDescent="0.35">
      <c r="A87">
        <f t="shared" si="3"/>
        <v>3.0170927059999998E+19</v>
      </c>
      <c r="B87">
        <v>0.97767099999999996</v>
      </c>
      <c r="C87">
        <v>225.53382869999999</v>
      </c>
      <c r="K87">
        <f t="shared" si="4"/>
        <v>2.5142145017999999E+19</v>
      </c>
      <c r="L87">
        <v>0.81471629999999995</v>
      </c>
      <c r="M87">
        <v>123.56769559999999</v>
      </c>
      <c r="V87">
        <f t="shared" si="5"/>
        <v>5.0886498248000004E+19</v>
      </c>
      <c r="W87">
        <v>1.6489468</v>
      </c>
      <c r="X87">
        <v>224.62870789999999</v>
      </c>
    </row>
    <row r="88" spans="1:24" x14ac:dyDescent="0.35">
      <c r="A88">
        <f t="shared" si="3"/>
        <v>3.0532013748000002E+19</v>
      </c>
      <c r="B88">
        <v>0.98937180000000002</v>
      </c>
      <c r="C88">
        <v>225.58782959999999</v>
      </c>
      <c r="K88">
        <f t="shared" si="4"/>
        <v>2.5443246037999997E+19</v>
      </c>
      <c r="L88">
        <v>0.82447329999999996</v>
      </c>
      <c r="M88">
        <v>125.6987991</v>
      </c>
      <c r="V88">
        <f t="shared" si="5"/>
        <v>5.1488706460000002E+19</v>
      </c>
      <c r="W88">
        <v>1.668461</v>
      </c>
      <c r="X88">
        <v>225.065506</v>
      </c>
    </row>
    <row r="89" spans="1:24" x14ac:dyDescent="0.35">
      <c r="A89">
        <f t="shared" si="3"/>
        <v>3.0893106608E+19</v>
      </c>
      <c r="B89">
        <v>1.0010728</v>
      </c>
      <c r="C89">
        <v>225.66342159999999</v>
      </c>
      <c r="K89">
        <f t="shared" si="4"/>
        <v>2.5744350144E+19</v>
      </c>
      <c r="L89">
        <v>0.83423040000000004</v>
      </c>
      <c r="M89">
        <v>127.57507320000001</v>
      </c>
      <c r="V89">
        <f t="shared" si="5"/>
        <v>5.2090908499999998E+19</v>
      </c>
      <c r="W89">
        <v>1.687975</v>
      </c>
      <c r="X89">
        <v>225.69239809999999</v>
      </c>
    </row>
    <row r="90" spans="1:24" x14ac:dyDescent="0.35">
      <c r="A90">
        <f t="shared" si="3"/>
        <v>3.1254190209999999E+19</v>
      </c>
      <c r="B90">
        <v>1.0127735</v>
      </c>
      <c r="C90">
        <v>225.7250214</v>
      </c>
      <c r="K90">
        <f t="shared" si="4"/>
        <v>2.6045454249999999E+19</v>
      </c>
      <c r="L90">
        <v>0.8439875</v>
      </c>
      <c r="M90">
        <v>129.51953119999999</v>
      </c>
      <c r="V90">
        <f t="shared" si="5"/>
        <v>5.2693113625999999E+19</v>
      </c>
      <c r="W90">
        <v>1.7074891000000001</v>
      </c>
      <c r="X90">
        <v>226.2949524</v>
      </c>
    </row>
    <row r="91" spans="1:24" x14ac:dyDescent="0.35">
      <c r="A91">
        <f t="shared" si="3"/>
        <v>3.1982838014000001E+19</v>
      </c>
      <c r="B91">
        <v>1.0363849000000001</v>
      </c>
      <c r="C91">
        <v>215.4297028</v>
      </c>
      <c r="K91">
        <f t="shared" si="4"/>
        <v>2.6346558355999998E+19</v>
      </c>
      <c r="L91">
        <v>0.85374459999999996</v>
      </c>
      <c r="M91">
        <v>131.1918335</v>
      </c>
      <c r="V91">
        <f t="shared" si="5"/>
        <v>5.3295321837999997E+19</v>
      </c>
      <c r="W91">
        <v>1.7270033</v>
      </c>
      <c r="X91">
        <v>227.20884699999999</v>
      </c>
    </row>
    <row r="92" spans="1:24" x14ac:dyDescent="0.35">
      <c r="A92">
        <f t="shared" si="3"/>
        <v>4.9983182844000002E+19</v>
      </c>
      <c r="B92">
        <v>1.6196754</v>
      </c>
      <c r="C92">
        <v>172.17222599999999</v>
      </c>
      <c r="K92">
        <f t="shared" si="4"/>
        <v>2.6647662462000001E+19</v>
      </c>
      <c r="L92">
        <v>0.86350170000000004</v>
      </c>
      <c r="M92">
        <v>132.80245969999999</v>
      </c>
      <c r="V92">
        <f t="shared" si="5"/>
        <v>5.3897526964000006E+19</v>
      </c>
      <c r="W92">
        <v>1.7465174000000001</v>
      </c>
      <c r="X92">
        <v>228.12480160000001</v>
      </c>
    </row>
    <row r="93" spans="1:24" x14ac:dyDescent="0.35">
      <c r="A93">
        <f t="shared" si="3"/>
        <v>1.1730981221400001E+20</v>
      </c>
      <c r="B93">
        <v>3.8013549000000002</v>
      </c>
      <c r="C93">
        <v>169.14498900000001</v>
      </c>
      <c r="K93">
        <f t="shared" si="4"/>
        <v>2.6948766568E+19</v>
      </c>
      <c r="L93">
        <v>0.8732588</v>
      </c>
      <c r="M93">
        <v>132.5795593</v>
      </c>
      <c r="V93">
        <f t="shared" si="5"/>
        <v>5.4499738262000001E+19</v>
      </c>
      <c r="W93">
        <v>1.7660317000000001</v>
      </c>
      <c r="X93">
        <v>229.40847780000001</v>
      </c>
    </row>
    <row r="94" spans="1:24" x14ac:dyDescent="0.35">
      <c r="A94">
        <f t="shared" si="3"/>
        <v>1.75783889522E+20</v>
      </c>
      <c r="B94">
        <v>5.6961727</v>
      </c>
      <c r="C94">
        <v>183.51809689999999</v>
      </c>
      <c r="K94">
        <f t="shared" si="4"/>
        <v>2.7249867588000002E+19</v>
      </c>
      <c r="L94">
        <v>0.88301580000000002</v>
      </c>
      <c r="M94">
        <v>132.1670532</v>
      </c>
      <c r="V94">
        <f t="shared" si="5"/>
        <v>5.5101943388000002E+19</v>
      </c>
      <c r="W94">
        <v>1.7855458</v>
      </c>
      <c r="X94">
        <v>230.71170040000001</v>
      </c>
    </row>
    <row r="95" spans="1:24" x14ac:dyDescent="0.35">
      <c r="A95">
        <f t="shared" si="3"/>
        <v>2.0432871986E+20</v>
      </c>
      <c r="B95">
        <v>6.6211510000000002</v>
      </c>
      <c r="C95">
        <v>189.08927919999999</v>
      </c>
      <c r="K95">
        <f t="shared" si="4"/>
        <v>2.7550971694000001E+19</v>
      </c>
      <c r="L95">
        <v>0.89277289999999998</v>
      </c>
      <c r="M95">
        <v>132.96737669999999</v>
      </c>
      <c r="V95">
        <f t="shared" si="5"/>
        <v>5.57041516E+19</v>
      </c>
      <c r="W95">
        <v>1.8050600000000001</v>
      </c>
      <c r="X95">
        <v>233.76098630000001</v>
      </c>
    </row>
    <row r="96" spans="1:24" x14ac:dyDescent="0.35">
      <c r="A96">
        <f t="shared" si="3"/>
        <v>2.2016724145400001E+20</v>
      </c>
      <c r="B96">
        <v>7.1343889000000003</v>
      </c>
      <c r="C96">
        <v>173.800354</v>
      </c>
      <c r="K96">
        <f t="shared" si="4"/>
        <v>2.78520758E+19</v>
      </c>
      <c r="L96">
        <v>0.90253000000000005</v>
      </c>
      <c r="M96">
        <v>133.49072269999999</v>
      </c>
      <c r="V96">
        <f t="shared" si="5"/>
        <v>5.6306356726000001E+19</v>
      </c>
      <c r="W96">
        <v>1.8245741</v>
      </c>
      <c r="X96">
        <v>236.84455869999999</v>
      </c>
    </row>
    <row r="97" spans="1:27" x14ac:dyDescent="0.35">
      <c r="A97">
        <f t="shared" si="3"/>
        <v>2.349813098E+20</v>
      </c>
      <c r="B97">
        <v>7.6144299999999996</v>
      </c>
      <c r="C97">
        <v>177.33639529999999</v>
      </c>
      <c r="K97">
        <f t="shared" si="4"/>
        <v>2.8153179905999999E+19</v>
      </c>
      <c r="L97">
        <v>0.91228710000000002</v>
      </c>
      <c r="M97">
        <v>133.86705019999999</v>
      </c>
      <c r="V97">
        <f t="shared" si="5"/>
        <v>5.6908564937999999E+19</v>
      </c>
      <c r="W97">
        <v>1.8440882999999999</v>
      </c>
      <c r="X97">
        <v>238.5765686</v>
      </c>
    </row>
    <row r="98" spans="1:27" x14ac:dyDescent="0.35">
      <c r="A98">
        <f t="shared" si="3"/>
        <v>2.5298692243200003E+20</v>
      </c>
      <c r="B98">
        <v>8.1978912000000008</v>
      </c>
      <c r="C98">
        <v>200.9185028</v>
      </c>
      <c r="K98">
        <f t="shared" si="4"/>
        <v>2.8454284011999998E+19</v>
      </c>
      <c r="L98">
        <v>0.92204419999999998</v>
      </c>
      <c r="M98">
        <v>133.9441223</v>
      </c>
      <c r="V98">
        <f t="shared" si="5"/>
        <v>5.7510770064E+19</v>
      </c>
      <c r="W98">
        <v>1.8636024</v>
      </c>
      <c r="X98">
        <v>238.7937775</v>
      </c>
    </row>
    <row r="99" spans="1:27" x14ac:dyDescent="0.35">
      <c r="A99">
        <f t="shared" si="3"/>
        <v>2.7087259458799999E+20</v>
      </c>
      <c r="B99">
        <v>8.7774657999999999</v>
      </c>
      <c r="C99">
        <v>215.87672420000001</v>
      </c>
      <c r="K99">
        <f t="shared" si="4"/>
        <v>2.8755388118000001E+19</v>
      </c>
      <c r="L99">
        <v>0.93180130000000005</v>
      </c>
      <c r="M99">
        <v>133.8691101</v>
      </c>
      <c r="V99">
        <f t="shared" si="5"/>
        <v>5.8112981362000003E+19</v>
      </c>
      <c r="W99">
        <v>1.8831167</v>
      </c>
      <c r="X99">
        <v>240.43380740000001</v>
      </c>
    </row>
    <row r="100" spans="1:27" x14ac:dyDescent="0.35">
      <c r="A100">
        <f t="shared" si="3"/>
        <v>2.8243508977600001E+20</v>
      </c>
      <c r="B100">
        <v>9.1521416000000002</v>
      </c>
      <c r="C100">
        <v>217.68289179999999</v>
      </c>
      <c r="E100" t="s">
        <v>11</v>
      </c>
      <c r="F100" s="2">
        <v>6.67E-11</v>
      </c>
      <c r="H100" t="s">
        <v>12</v>
      </c>
      <c r="K100">
        <f t="shared" si="4"/>
        <v>2.9056489137999999E+19</v>
      </c>
      <c r="L100">
        <v>0.94155829999999996</v>
      </c>
      <c r="M100">
        <v>133.53779599999999</v>
      </c>
      <c r="V100">
        <f t="shared" si="5"/>
        <v>5.8715189574000001E+19</v>
      </c>
      <c r="W100">
        <v>1.9026308999999999</v>
      </c>
      <c r="X100">
        <v>243.63394170000001</v>
      </c>
    </row>
    <row r="101" spans="1:27" x14ac:dyDescent="0.35">
      <c r="A101">
        <f t="shared" si="3"/>
        <v>2.9297372731399999E+20</v>
      </c>
      <c r="B101">
        <v>9.4936398999999998</v>
      </c>
      <c r="C101">
        <v>215.06265260000001</v>
      </c>
      <c r="E101" s="2">
        <f>(((C108*1000)^2)*A108)/F100</f>
        <v>3.7064015165839336E+41</v>
      </c>
      <c r="H101" s="2">
        <f>E101-E46</f>
        <v>3.6012925086502773E+41</v>
      </c>
      <c r="K101">
        <f t="shared" si="4"/>
        <v>2.9357593244000002E+19</v>
      </c>
      <c r="L101">
        <v>0.95131540000000003</v>
      </c>
      <c r="M101">
        <v>133.04490659999999</v>
      </c>
      <c r="V101">
        <f t="shared" si="5"/>
        <v>5.9317394700000002E+19</v>
      </c>
      <c r="W101">
        <v>1.922145</v>
      </c>
      <c r="X101">
        <v>245.0967407</v>
      </c>
    </row>
    <row r="102" spans="1:27" x14ac:dyDescent="0.35">
      <c r="A102">
        <f t="shared" si="3"/>
        <v>3.0411457306400005E+20</v>
      </c>
      <c r="B102">
        <v>9.8546524000000009</v>
      </c>
      <c r="C102">
        <v>211.95907589999999</v>
      </c>
      <c r="K102">
        <f t="shared" si="4"/>
        <v>2.9658694264E+19</v>
      </c>
      <c r="L102">
        <v>0.96107240000000005</v>
      </c>
      <c r="M102">
        <v>132.38165280000001</v>
      </c>
      <c r="V102">
        <f t="shared" si="5"/>
        <v>5.9919599826000003E+19</v>
      </c>
      <c r="W102">
        <v>1.9416591000000001</v>
      </c>
      <c r="X102">
        <v>246.6783752</v>
      </c>
    </row>
    <row r="103" spans="1:27" x14ac:dyDescent="0.35">
      <c r="A103">
        <f t="shared" si="3"/>
        <v>3.1248545916000004E+20</v>
      </c>
      <c r="B103">
        <v>10.125906000000001</v>
      </c>
      <c r="C103">
        <v>214.40124510000001</v>
      </c>
      <c r="K103">
        <f t="shared" si="4"/>
        <v>2.9959798369999999E+19</v>
      </c>
      <c r="L103">
        <v>0.97082950000000001</v>
      </c>
      <c r="M103">
        <v>131.58984380000001</v>
      </c>
      <c r="V103">
        <f t="shared" si="5"/>
        <v>6.0521808038000001E+19</v>
      </c>
      <c r="W103">
        <v>1.9611733</v>
      </c>
      <c r="X103">
        <v>247.98217769999999</v>
      </c>
    </row>
    <row r="104" spans="1:27" x14ac:dyDescent="0.35">
      <c r="A104">
        <f t="shared" si="3"/>
        <v>3.4494464596199997E+20</v>
      </c>
      <c r="B104">
        <v>11.177726699999999</v>
      </c>
      <c r="C104">
        <v>217.68290709999999</v>
      </c>
      <c r="K104">
        <f t="shared" si="4"/>
        <v>3.0260902475999998E+19</v>
      </c>
      <c r="L104">
        <v>0.98058659999999997</v>
      </c>
      <c r="M104">
        <v>129.2218475</v>
      </c>
      <c r="V104">
        <f t="shared" si="5"/>
        <v>6.1124013164000002E+19</v>
      </c>
      <c r="W104">
        <v>1.9806874000000001</v>
      </c>
      <c r="X104">
        <v>249.41329959999999</v>
      </c>
    </row>
    <row r="105" spans="1:27" x14ac:dyDescent="0.35">
      <c r="A105">
        <f t="shared" si="3"/>
        <v>3.9980551102999999E+20</v>
      </c>
      <c r="B105">
        <v>12.955460499999999</v>
      </c>
      <c r="C105">
        <v>225.49273679999999</v>
      </c>
      <c r="K105">
        <f t="shared" si="4"/>
        <v>3.0562006582000001E+19</v>
      </c>
      <c r="L105">
        <v>0.99034370000000005</v>
      </c>
      <c r="M105">
        <v>126.8227997</v>
      </c>
      <c r="V105">
        <f t="shared" si="5"/>
        <v>6.1726224461999997E+19</v>
      </c>
      <c r="W105">
        <v>2.0002016999999999</v>
      </c>
      <c r="X105">
        <v>250.5417175</v>
      </c>
      <c r="AA105" t="s">
        <v>13</v>
      </c>
    </row>
    <row r="106" spans="1:27" x14ac:dyDescent="0.35">
      <c r="A106">
        <f t="shared" si="3"/>
        <v>4.4220051921600001E+20</v>
      </c>
      <c r="B106">
        <v>14.3292456</v>
      </c>
      <c r="C106">
        <v>232.20867920000001</v>
      </c>
      <c r="K106">
        <f t="shared" si="4"/>
        <v>3.0863113774000001E+19</v>
      </c>
      <c r="L106">
        <v>1.0001009000000001</v>
      </c>
      <c r="M106">
        <v>122.8824539</v>
      </c>
      <c r="V106">
        <f t="shared" si="5"/>
        <v>6.2328429588000006E+19</v>
      </c>
      <c r="W106">
        <v>2.0197158000000002</v>
      </c>
      <c r="X106">
        <v>251.77844239999999</v>
      </c>
      <c r="AA106" s="3">
        <f>(Z43/Z132)*100</f>
        <v>1.0473737861445045</v>
      </c>
    </row>
    <row r="107" spans="1:27" x14ac:dyDescent="0.35">
      <c r="A107">
        <f t="shared" si="3"/>
        <v>4.8610106336199999E+20</v>
      </c>
      <c r="B107">
        <v>15.751816699999999</v>
      </c>
      <c r="C107">
        <v>196.69560240000001</v>
      </c>
      <c r="K107">
        <f t="shared" si="4"/>
        <v>3.1164214794000003E+19</v>
      </c>
      <c r="L107">
        <v>1.0098579000000001</v>
      </c>
      <c r="M107">
        <v>119.05362700000001</v>
      </c>
      <c r="V107">
        <f t="shared" si="5"/>
        <v>6.2930634713999999E+19</v>
      </c>
      <c r="W107">
        <v>2.0392299</v>
      </c>
      <c r="X107">
        <v>252.76145940000001</v>
      </c>
    </row>
    <row r="108" spans="1:27" x14ac:dyDescent="0.35">
      <c r="A108">
        <f t="shared" si="3"/>
        <v>5.49212799986E+20</v>
      </c>
      <c r="B108">
        <v>17.7969151</v>
      </c>
      <c r="C108">
        <v>212.16259769999999</v>
      </c>
      <c r="K108">
        <f t="shared" si="4"/>
        <v>3.1465315814000005E+19</v>
      </c>
      <c r="L108">
        <v>1.0196149000000001</v>
      </c>
      <c r="M108">
        <v>118.2565002</v>
      </c>
      <c r="V108">
        <f t="shared" si="5"/>
        <v>6.353283984E+19</v>
      </c>
      <c r="W108">
        <v>2.0587439999999999</v>
      </c>
      <c r="X108">
        <v>253.81330869999999</v>
      </c>
    </row>
    <row r="109" spans="1:27" x14ac:dyDescent="0.35">
      <c r="K109">
        <f t="shared" si="4"/>
        <v>3.1766423006000001E+19</v>
      </c>
      <c r="L109">
        <v>1.0293721</v>
      </c>
      <c r="M109">
        <v>117.7095947</v>
      </c>
      <c r="V109">
        <f t="shared" si="5"/>
        <v>6.4135041879999996E+19</v>
      </c>
      <c r="W109">
        <v>2.0782579999999999</v>
      </c>
      <c r="X109">
        <v>253.19635009999999</v>
      </c>
    </row>
    <row r="110" spans="1:27" x14ac:dyDescent="0.35">
      <c r="K110">
        <f t="shared" si="4"/>
        <v>3.2067524025999999E+19</v>
      </c>
      <c r="L110">
        <v>1.0391291</v>
      </c>
      <c r="M110">
        <v>117.2835236</v>
      </c>
      <c r="V110">
        <f t="shared" si="5"/>
        <v>6.4737256264000004E+19</v>
      </c>
      <c r="W110">
        <v>2.0977724000000002</v>
      </c>
      <c r="X110">
        <v>252.605896</v>
      </c>
    </row>
    <row r="111" spans="1:27" x14ac:dyDescent="0.35">
      <c r="K111">
        <f t="shared" si="4"/>
        <v>3.2368631217999999E+19</v>
      </c>
      <c r="L111">
        <v>1.0488862999999999</v>
      </c>
      <c r="M111">
        <v>117.1920776</v>
      </c>
      <c r="V111">
        <f t="shared" si="5"/>
        <v>6.5339467562000007E+19</v>
      </c>
      <c r="W111">
        <v>2.1172867000000002</v>
      </c>
      <c r="X111">
        <v>251.8405151</v>
      </c>
    </row>
    <row r="112" spans="1:27" x14ac:dyDescent="0.35">
      <c r="K112">
        <f t="shared" si="4"/>
        <v>3.2669732237999997E+19</v>
      </c>
      <c r="L112">
        <v>1.0586433</v>
      </c>
      <c r="M112">
        <v>117.227829</v>
      </c>
      <c r="V112">
        <f t="shared" si="5"/>
        <v>6.5941672688E+19</v>
      </c>
      <c r="W112">
        <v>2.1368008000000001</v>
      </c>
      <c r="X112">
        <v>252.5734253</v>
      </c>
    </row>
    <row r="113" spans="11:24" x14ac:dyDescent="0.35">
      <c r="K113">
        <f t="shared" si="4"/>
        <v>3.2970836344E+19</v>
      </c>
      <c r="L113">
        <v>1.0684004</v>
      </c>
      <c r="M113">
        <v>117.60110469999999</v>
      </c>
      <c r="V113">
        <f t="shared" si="5"/>
        <v>6.6543874728000004E+19</v>
      </c>
      <c r="W113">
        <v>2.1563148000000001</v>
      </c>
      <c r="X113">
        <v>254.82339479999999</v>
      </c>
    </row>
    <row r="114" spans="11:24" x14ac:dyDescent="0.35">
      <c r="K114">
        <f t="shared" si="4"/>
        <v>3.3271937364000002E+19</v>
      </c>
      <c r="L114">
        <v>1.0781574</v>
      </c>
      <c r="M114">
        <v>118.0886993</v>
      </c>
      <c r="V114">
        <f t="shared" si="5"/>
        <v>6.7146079853999997E+19</v>
      </c>
      <c r="W114">
        <v>2.1758289</v>
      </c>
      <c r="X114">
        <v>255.527771</v>
      </c>
    </row>
    <row r="115" spans="11:24" x14ac:dyDescent="0.35">
      <c r="K115">
        <f t="shared" si="4"/>
        <v>3.3573044555999998E+19</v>
      </c>
      <c r="L115">
        <v>1.0879146</v>
      </c>
      <c r="M115">
        <v>118.8401947</v>
      </c>
      <c r="V115">
        <f t="shared" si="5"/>
        <v>6.7748294238000005E+19</v>
      </c>
      <c r="W115">
        <v>2.1953433000000002</v>
      </c>
      <c r="X115">
        <v>256.3192444</v>
      </c>
    </row>
    <row r="116" spans="11:24" x14ac:dyDescent="0.35">
      <c r="K116">
        <f t="shared" si="4"/>
        <v>3.3874148662000001E+19</v>
      </c>
      <c r="L116">
        <v>1.0976717</v>
      </c>
      <c r="M116">
        <v>119.68206790000001</v>
      </c>
      <c r="V116">
        <f t="shared" si="5"/>
        <v>6.8350496277999993E+19</v>
      </c>
      <c r="W116">
        <v>2.2148572999999998</v>
      </c>
      <c r="X116">
        <v>257.12084959999999</v>
      </c>
    </row>
    <row r="117" spans="11:24" x14ac:dyDescent="0.35">
      <c r="K117">
        <f t="shared" si="4"/>
        <v>3.4175249682000003E+19</v>
      </c>
      <c r="L117">
        <v>1.1074287</v>
      </c>
      <c r="M117">
        <v>120.6674957</v>
      </c>
      <c r="V117">
        <f t="shared" si="5"/>
        <v>6.8952710662000001E+19</v>
      </c>
      <c r="W117">
        <v>2.2343717000000001</v>
      </c>
      <c r="X117">
        <v>257.983429</v>
      </c>
    </row>
    <row r="118" spans="11:24" x14ac:dyDescent="0.35">
      <c r="K118">
        <f t="shared" si="4"/>
        <v>3.4476353787999998E+19</v>
      </c>
      <c r="L118">
        <v>1.1171857999999999</v>
      </c>
      <c r="M118">
        <v>121.71379090000001</v>
      </c>
      <c r="V118">
        <f t="shared" si="5"/>
        <v>6.9554912702000005E+19</v>
      </c>
      <c r="W118">
        <v>2.2538857000000001</v>
      </c>
      <c r="X118">
        <v>258.85824580000002</v>
      </c>
    </row>
    <row r="119" spans="11:24" x14ac:dyDescent="0.35">
      <c r="K119">
        <f t="shared" si="4"/>
        <v>3.4777457894000001E+19</v>
      </c>
      <c r="L119">
        <v>1.1269429</v>
      </c>
      <c r="M119">
        <v>122.7753754</v>
      </c>
      <c r="Q119" t="s">
        <v>13</v>
      </c>
      <c r="V119">
        <f t="shared" si="5"/>
        <v>7.0157117827999998E+19</v>
      </c>
      <c r="W119">
        <v>2.2733998</v>
      </c>
      <c r="X119">
        <v>259.74234009999998</v>
      </c>
    </row>
    <row r="120" spans="11:24" x14ac:dyDescent="0.35">
      <c r="K120">
        <f t="shared" si="4"/>
        <v>3.5078558913999999E+19</v>
      </c>
      <c r="L120">
        <v>1.1366999</v>
      </c>
      <c r="M120">
        <v>123.8668213</v>
      </c>
      <c r="Q120" s="4">
        <f>(O48/O145)*100</f>
        <v>4.3355770879400044</v>
      </c>
      <c r="V120">
        <f t="shared" si="5"/>
        <v>7.0759322953999999E+19</v>
      </c>
      <c r="W120">
        <v>2.2929138999999998</v>
      </c>
      <c r="X120">
        <v>260.63436890000003</v>
      </c>
    </row>
    <row r="121" spans="11:24" x14ac:dyDescent="0.35">
      <c r="K121">
        <f t="shared" si="4"/>
        <v>3.5379666105999995E+19</v>
      </c>
      <c r="L121">
        <v>1.1464570999999999</v>
      </c>
      <c r="M121">
        <v>124.87040709999999</v>
      </c>
      <c r="Q121" s="4"/>
      <c r="V121">
        <f t="shared" si="5"/>
        <v>7.1361528080000008E+19</v>
      </c>
      <c r="W121">
        <v>2.3124280000000002</v>
      </c>
      <c r="X121">
        <v>262.98498540000003</v>
      </c>
    </row>
    <row r="122" spans="11:24" x14ac:dyDescent="0.35">
      <c r="K122">
        <f t="shared" si="4"/>
        <v>3.5680767125999997E+19</v>
      </c>
      <c r="L122">
        <v>1.1562140999999999</v>
      </c>
      <c r="M122">
        <v>128.84175110000001</v>
      </c>
      <c r="V122">
        <f t="shared" si="5"/>
        <v>7.1963739378000003E+19</v>
      </c>
      <c r="W122">
        <v>2.3319423000000001</v>
      </c>
      <c r="X122">
        <v>265.33822629999997</v>
      </c>
    </row>
    <row r="123" spans="11:24" x14ac:dyDescent="0.35">
      <c r="K123">
        <f t="shared" si="4"/>
        <v>3.5981871232E+19</v>
      </c>
      <c r="L123">
        <v>1.1659712</v>
      </c>
      <c r="M123">
        <v>132.66471859999999</v>
      </c>
      <c r="V123">
        <f t="shared" si="5"/>
        <v>7.2565950676000006E+19</v>
      </c>
      <c r="W123">
        <v>2.3514566000000001</v>
      </c>
      <c r="X123">
        <v>266.1387939</v>
      </c>
    </row>
    <row r="124" spans="11:24" x14ac:dyDescent="0.35">
      <c r="K124">
        <f t="shared" si="4"/>
        <v>3.6282972252000002E+19</v>
      </c>
      <c r="L124">
        <v>1.1757282</v>
      </c>
      <c r="M124">
        <v>134.9465027</v>
      </c>
      <c r="V124">
        <f t="shared" si="5"/>
        <v>7.3168155801999999E+19</v>
      </c>
      <c r="W124">
        <v>2.3709707</v>
      </c>
      <c r="X124">
        <v>266.9433899</v>
      </c>
    </row>
    <row r="125" spans="11:24" x14ac:dyDescent="0.35">
      <c r="K125">
        <f t="shared" si="4"/>
        <v>3.6584079443999998E+19</v>
      </c>
      <c r="L125">
        <v>1.1854853999999999</v>
      </c>
      <c r="M125">
        <v>138.5034637</v>
      </c>
      <c r="V125">
        <f t="shared" si="5"/>
        <v>7.3770360927999992E+19</v>
      </c>
      <c r="W125">
        <v>2.3904847999999999</v>
      </c>
      <c r="X125">
        <v>267.7703247</v>
      </c>
    </row>
    <row r="126" spans="11:24" x14ac:dyDescent="0.35">
      <c r="K126">
        <f t="shared" si="4"/>
        <v>3.6885180463999996E+19</v>
      </c>
      <c r="L126">
        <v>1.1952423999999999</v>
      </c>
      <c r="M126">
        <v>140.5270233</v>
      </c>
      <c r="V126">
        <f t="shared" si="5"/>
        <v>7.4372566054000001E+19</v>
      </c>
      <c r="W126">
        <v>2.4099989000000002</v>
      </c>
      <c r="X126">
        <v>268.61096190000001</v>
      </c>
    </row>
    <row r="127" spans="11:24" x14ac:dyDescent="0.35">
      <c r="K127">
        <f t="shared" si="4"/>
        <v>3.7186287656000004E+19</v>
      </c>
      <c r="L127">
        <v>1.2049996000000001</v>
      </c>
      <c r="M127">
        <v>140.89599609999999</v>
      </c>
      <c r="V127">
        <f t="shared" si="5"/>
        <v>7.4974777352000012E+19</v>
      </c>
      <c r="W127">
        <v>2.4295132000000002</v>
      </c>
      <c r="X127">
        <v>269.52670289999998</v>
      </c>
    </row>
    <row r="128" spans="11:24" x14ac:dyDescent="0.35">
      <c r="K128">
        <f t="shared" si="4"/>
        <v>3.7487388676000006E+19</v>
      </c>
      <c r="L128">
        <v>1.2147566000000001</v>
      </c>
      <c r="M128">
        <v>141.2355957</v>
      </c>
      <c r="V128">
        <f t="shared" si="5"/>
        <v>7.5576982477999997E+19</v>
      </c>
      <c r="W128">
        <v>2.4490273</v>
      </c>
      <c r="X128">
        <v>270.46539310000003</v>
      </c>
    </row>
    <row r="129" spans="11:29" x14ac:dyDescent="0.35">
      <c r="K129">
        <f t="shared" si="4"/>
        <v>3.7788489696E+19</v>
      </c>
      <c r="L129">
        <v>1.2245136000000001</v>
      </c>
      <c r="M129">
        <v>141.51016240000001</v>
      </c>
      <c r="V129">
        <f t="shared" si="5"/>
        <v>7.6179193776000008E+19</v>
      </c>
      <c r="W129">
        <v>2.4685416</v>
      </c>
      <c r="X129">
        <v>271.5125122</v>
      </c>
    </row>
    <row r="130" spans="11:29" x14ac:dyDescent="0.35">
      <c r="K130">
        <f t="shared" si="4"/>
        <v>3.8089596888000004E+19</v>
      </c>
      <c r="L130">
        <v>1.2342708</v>
      </c>
      <c r="M130">
        <v>141.75724790000001</v>
      </c>
      <c r="V130">
        <f t="shared" si="5"/>
        <v>7.6781398901999993E+19</v>
      </c>
      <c r="W130">
        <v>2.4880556999999999</v>
      </c>
      <c r="X130">
        <v>272.57922359999998</v>
      </c>
    </row>
    <row r="131" spans="11:29" x14ac:dyDescent="0.35">
      <c r="K131">
        <f t="shared" si="4"/>
        <v>3.8390700994000003E+19</v>
      </c>
      <c r="L131">
        <v>1.2440279000000001</v>
      </c>
      <c r="M131">
        <v>141.97033690000001</v>
      </c>
      <c r="V131">
        <f t="shared" si="5"/>
        <v>7.738360402800001E+19</v>
      </c>
      <c r="W131">
        <v>2.5075698000000002</v>
      </c>
      <c r="X131">
        <v>273.74847410000001</v>
      </c>
      <c r="Z131" t="s">
        <v>11</v>
      </c>
      <c r="AA131" s="2">
        <v>6.67E-11</v>
      </c>
      <c r="AC131" t="s">
        <v>12</v>
      </c>
    </row>
    <row r="132" spans="11:29" x14ac:dyDescent="0.35">
      <c r="K132">
        <f t="shared" si="4"/>
        <v>3.8691802014000005E+19</v>
      </c>
      <c r="L132">
        <v>1.2537849000000001</v>
      </c>
      <c r="M132">
        <v>142.16134640000001</v>
      </c>
      <c r="V132">
        <f t="shared" si="5"/>
        <v>7.7985809153999995E+19</v>
      </c>
      <c r="W132">
        <v>2.5270839</v>
      </c>
      <c r="X132">
        <v>276.31903080000001</v>
      </c>
      <c r="Z132" s="2">
        <f>(((X158*1000)^2)*V158)/AA131</f>
        <v>4.047072662033917E+41</v>
      </c>
      <c r="AC132" s="2">
        <f>Z132-Z43</f>
        <v>4.0046846838655534E+41</v>
      </c>
    </row>
    <row r="133" spans="11:29" x14ac:dyDescent="0.35">
      <c r="K133">
        <f t="shared" ref="K133:K171" si="6">(L133*30860000000000000000)</f>
        <v>3.8992909206000001E+19</v>
      </c>
      <c r="L133">
        <v>1.2635421</v>
      </c>
      <c r="M133">
        <v>140.75570680000001</v>
      </c>
      <c r="V133">
        <f t="shared" ref="V133:V158" si="7">W133*30860000000000000000</f>
        <v>7.8588014279999996E+19</v>
      </c>
      <c r="W133">
        <v>2.5465979999999999</v>
      </c>
      <c r="X133">
        <v>280.4171753</v>
      </c>
    </row>
    <row r="134" spans="11:29" x14ac:dyDescent="0.35">
      <c r="K134">
        <f t="shared" si="6"/>
        <v>3.9294010226000003E+19</v>
      </c>
      <c r="L134">
        <v>1.2732991</v>
      </c>
      <c r="M134">
        <v>139.3345032</v>
      </c>
      <c r="V134">
        <f t="shared" si="7"/>
        <v>7.9190225577999991E+19</v>
      </c>
      <c r="W134">
        <v>2.5661122999999999</v>
      </c>
      <c r="X134">
        <v>282.97064210000002</v>
      </c>
    </row>
    <row r="135" spans="11:29" x14ac:dyDescent="0.35">
      <c r="K135">
        <f t="shared" si="6"/>
        <v>3.9595111245999997E+19</v>
      </c>
      <c r="L135">
        <v>1.2830561</v>
      </c>
      <c r="M135">
        <v>139.32087709999999</v>
      </c>
      <c r="V135">
        <f t="shared" si="7"/>
        <v>7.9792436876000002E+19</v>
      </c>
      <c r="W135">
        <v>2.5856265999999999</v>
      </c>
      <c r="X135">
        <v>283.8956604</v>
      </c>
    </row>
    <row r="136" spans="11:29" x14ac:dyDescent="0.35">
      <c r="K136">
        <f t="shared" si="6"/>
        <v>3.9896215352000004E+19</v>
      </c>
      <c r="L136">
        <v>1.2928132000000001</v>
      </c>
      <c r="M136">
        <v>139.2976074</v>
      </c>
      <c r="V136">
        <f t="shared" si="7"/>
        <v>8.0394642002000003E+19</v>
      </c>
      <c r="W136">
        <v>2.6051407000000002</v>
      </c>
      <c r="X136">
        <v>284.75939940000001</v>
      </c>
    </row>
    <row r="137" spans="11:29" x14ac:dyDescent="0.35">
      <c r="K137">
        <f t="shared" si="6"/>
        <v>4.0197319457999995E+19</v>
      </c>
      <c r="L137">
        <v>1.3025703</v>
      </c>
      <c r="M137">
        <v>139.2706757</v>
      </c>
      <c r="V137">
        <f t="shared" si="7"/>
        <v>8.0996847128000004E+19</v>
      </c>
      <c r="W137">
        <v>2.6246548000000001</v>
      </c>
      <c r="X137">
        <v>285.55770869999998</v>
      </c>
    </row>
    <row r="138" spans="11:29" x14ac:dyDescent="0.35">
      <c r="K138">
        <f t="shared" si="6"/>
        <v>4.0498423564000002E+19</v>
      </c>
      <c r="L138">
        <v>1.3123274</v>
      </c>
      <c r="M138">
        <v>139.2384491</v>
      </c>
      <c r="V138">
        <f t="shared" si="7"/>
        <v>8.1599052254000005E+19</v>
      </c>
      <c r="W138">
        <v>2.6441688999999999</v>
      </c>
      <c r="X138">
        <v>286.2958069</v>
      </c>
    </row>
    <row r="139" spans="11:29" x14ac:dyDescent="0.35">
      <c r="K139">
        <f t="shared" si="6"/>
        <v>4.0799527670000001E+19</v>
      </c>
      <c r="L139">
        <v>1.3220845000000001</v>
      </c>
      <c r="M139">
        <v>139.26232909999999</v>
      </c>
      <c r="V139">
        <f t="shared" si="7"/>
        <v>8.2201263552E+19</v>
      </c>
      <c r="W139">
        <v>2.6636831999999999</v>
      </c>
      <c r="X139">
        <v>286.94393919999999</v>
      </c>
    </row>
    <row r="140" spans="11:29" x14ac:dyDescent="0.35">
      <c r="K140">
        <f t="shared" si="6"/>
        <v>4.1100631776E+19</v>
      </c>
      <c r="L140">
        <v>1.3318416</v>
      </c>
      <c r="M140">
        <v>139.28359990000001</v>
      </c>
      <c r="V140">
        <f t="shared" si="7"/>
        <v>8.2803474849999995E+19</v>
      </c>
      <c r="W140">
        <v>2.6831974999999999</v>
      </c>
      <c r="X140">
        <v>287.55465700000002</v>
      </c>
    </row>
    <row r="141" spans="11:29" x14ac:dyDescent="0.35">
      <c r="K141">
        <f t="shared" si="6"/>
        <v>4.1401732796000002E+19</v>
      </c>
      <c r="L141">
        <v>1.3415986</v>
      </c>
      <c r="M141">
        <v>139.4343567</v>
      </c>
      <c r="V141">
        <f t="shared" si="7"/>
        <v>8.3405670717999989E+19</v>
      </c>
      <c r="W141">
        <v>2.7027112999999998</v>
      </c>
      <c r="X141">
        <v>288.08166499999999</v>
      </c>
    </row>
    <row r="142" spans="11:29" x14ac:dyDescent="0.35">
      <c r="K142">
        <f t="shared" si="6"/>
        <v>4.1702839988000006E+19</v>
      </c>
      <c r="L142">
        <v>1.3513558000000001</v>
      </c>
      <c r="M142">
        <v>139.58393860000001</v>
      </c>
      <c r="V142">
        <f t="shared" si="7"/>
        <v>8.3755592257999995E+19</v>
      </c>
      <c r="W142">
        <v>2.7140502999999998</v>
      </c>
      <c r="X142">
        <v>290.38232420000003</v>
      </c>
    </row>
    <row r="143" spans="11:29" x14ac:dyDescent="0.35">
      <c r="K143">
        <f t="shared" si="6"/>
        <v>4.2003941008E+19</v>
      </c>
      <c r="L143">
        <v>1.3611127999999999</v>
      </c>
      <c r="M143">
        <v>139.93379210000001</v>
      </c>
      <c r="V143">
        <f t="shared" si="7"/>
        <v>8.4105504539999994E+19</v>
      </c>
      <c r="W143">
        <v>2.7253889999999998</v>
      </c>
      <c r="X143">
        <v>292.63314819999999</v>
      </c>
    </row>
    <row r="144" spans="11:29" x14ac:dyDescent="0.35">
      <c r="K144">
        <f t="shared" si="6"/>
        <v>4.2449695192000004E+19</v>
      </c>
      <c r="L144">
        <v>1.3755572</v>
      </c>
      <c r="M144">
        <v>148.75340270000001</v>
      </c>
      <c r="O144" t="s">
        <v>11</v>
      </c>
      <c r="P144" s="2">
        <v>6.67E-11</v>
      </c>
      <c r="R144" t="s">
        <v>12</v>
      </c>
      <c r="V144">
        <f t="shared" si="7"/>
        <v>8.9887045304000004E+19</v>
      </c>
      <c r="W144">
        <v>2.9127364</v>
      </c>
      <c r="X144">
        <v>299.08325200000002</v>
      </c>
    </row>
    <row r="145" spans="11:24" x14ac:dyDescent="0.35">
      <c r="K145">
        <f t="shared" si="6"/>
        <v>4.3045999885999997E+19</v>
      </c>
      <c r="L145">
        <v>1.3948801</v>
      </c>
      <c r="M145">
        <v>158.64286799999999</v>
      </c>
      <c r="O145" s="2">
        <f>(((M171*1000)^2)*K171)/P144</f>
        <v>2.9752221509628857E+40</v>
      </c>
      <c r="R145" s="2">
        <f>O145-O48</f>
        <v>2.8462291010704232E+40</v>
      </c>
      <c r="V145">
        <f t="shared" si="7"/>
        <v>1.00738529178E+20</v>
      </c>
      <c r="W145">
        <v>3.2643722999999998</v>
      </c>
      <c r="X145">
        <v>296.74520869999998</v>
      </c>
    </row>
    <row r="146" spans="11:24" x14ac:dyDescent="0.35">
      <c r="K146">
        <f t="shared" si="6"/>
        <v>4.3648208098000003E+19</v>
      </c>
      <c r="L146">
        <v>1.4143943000000001</v>
      </c>
      <c r="M146">
        <v>161.8772888</v>
      </c>
      <c r="V146">
        <f t="shared" si="7"/>
        <v>1.11408892626E+20</v>
      </c>
      <c r="W146">
        <v>3.6101391</v>
      </c>
      <c r="X146">
        <v>284.50177000000002</v>
      </c>
    </row>
    <row r="147" spans="11:24" x14ac:dyDescent="0.35">
      <c r="K147">
        <f t="shared" si="6"/>
        <v>4.4250416310000001E+19</v>
      </c>
      <c r="L147">
        <v>1.4339085</v>
      </c>
      <c r="M147">
        <v>165.7106934</v>
      </c>
      <c r="V147">
        <f t="shared" si="7"/>
        <v>1.22489147852E+20</v>
      </c>
      <c r="W147">
        <v>3.9691882000000001</v>
      </c>
      <c r="X147">
        <v>280.1807556</v>
      </c>
    </row>
    <row r="148" spans="11:24" x14ac:dyDescent="0.35">
      <c r="K148">
        <f t="shared" si="6"/>
        <v>4.4852618350000005E+19</v>
      </c>
      <c r="L148">
        <v>1.4534225000000001</v>
      </c>
      <c r="M148">
        <v>169.6926727</v>
      </c>
      <c r="V148">
        <f t="shared" si="7"/>
        <v>1.3224442589200001E+20</v>
      </c>
      <c r="W148">
        <v>4.2853022000000003</v>
      </c>
      <c r="X148">
        <v>285.13345340000001</v>
      </c>
    </row>
    <row r="149" spans="11:24" x14ac:dyDescent="0.35">
      <c r="K149">
        <f t="shared" si="6"/>
        <v>4.5454823475999998E+19</v>
      </c>
      <c r="L149">
        <v>1.4729365999999999</v>
      </c>
      <c r="M149">
        <v>173.32409670000001</v>
      </c>
      <c r="V149">
        <f t="shared" si="7"/>
        <v>1.41458080072E+20</v>
      </c>
      <c r="W149">
        <v>4.5838652</v>
      </c>
      <c r="X149">
        <v>285.61358639999997</v>
      </c>
    </row>
    <row r="150" spans="11:24" x14ac:dyDescent="0.35">
      <c r="K150">
        <f t="shared" si="6"/>
        <v>4.6057037859999998E+19</v>
      </c>
      <c r="L150">
        <v>1.492451</v>
      </c>
      <c r="M150">
        <v>177.63055420000001</v>
      </c>
      <c r="V150">
        <f t="shared" si="7"/>
        <v>1.5103340419400001E+20</v>
      </c>
      <c r="W150">
        <v>4.8941479000000001</v>
      </c>
      <c r="X150">
        <v>280.6103516</v>
      </c>
    </row>
    <row r="151" spans="11:24" x14ac:dyDescent="0.35">
      <c r="K151">
        <f t="shared" si="6"/>
        <v>4.6659246071999996E+19</v>
      </c>
      <c r="L151">
        <v>1.5119651999999999</v>
      </c>
      <c r="M151">
        <v>182.3291016</v>
      </c>
      <c r="V151">
        <f t="shared" si="7"/>
        <v>1.62475350964E+20</v>
      </c>
      <c r="W151">
        <v>5.2649173999999999</v>
      </c>
      <c r="X151">
        <v>290.64208980000001</v>
      </c>
    </row>
    <row r="152" spans="11:24" x14ac:dyDescent="0.35">
      <c r="K152">
        <f t="shared" si="6"/>
        <v>4.7261448112E+19</v>
      </c>
      <c r="L152">
        <v>1.5314791999999999</v>
      </c>
      <c r="M152">
        <v>184.5549164</v>
      </c>
      <c r="V152">
        <f t="shared" si="7"/>
        <v>1.7494115229799999E+20</v>
      </c>
      <c r="W152">
        <v>5.6688643000000001</v>
      </c>
      <c r="X152">
        <v>302.11413570000002</v>
      </c>
    </row>
    <row r="153" spans="11:24" x14ac:dyDescent="0.35">
      <c r="K153">
        <f t="shared" si="6"/>
        <v>4.7863656324000006E+19</v>
      </c>
      <c r="L153">
        <v>1.5509934000000001</v>
      </c>
      <c r="M153">
        <v>184.67474369999999</v>
      </c>
      <c r="V153">
        <f t="shared" si="7"/>
        <v>1.86985890534E+20</v>
      </c>
      <c r="W153">
        <v>6.0591669000000001</v>
      </c>
      <c r="X153">
        <v>304.085083</v>
      </c>
    </row>
    <row r="154" spans="11:24" x14ac:dyDescent="0.35">
      <c r="K154">
        <f t="shared" si="6"/>
        <v>4.8465861449999999E+19</v>
      </c>
      <c r="L154">
        <v>1.5705074999999999</v>
      </c>
      <c r="M154">
        <v>184.4999847</v>
      </c>
      <c r="V154">
        <f t="shared" si="7"/>
        <v>1.9969278561800002E+20</v>
      </c>
      <c r="W154">
        <v>6.4709263000000004</v>
      </c>
      <c r="X154">
        <v>303.22595209999997</v>
      </c>
    </row>
    <row r="155" spans="11:24" x14ac:dyDescent="0.35">
      <c r="K155">
        <f t="shared" si="6"/>
        <v>4.9068072747999994E+19</v>
      </c>
      <c r="L155">
        <v>1.5900217999999999</v>
      </c>
      <c r="M155">
        <v>184.2598572</v>
      </c>
      <c r="V155">
        <f t="shared" si="7"/>
        <v>2.1101415619599997E+20</v>
      </c>
      <c r="W155">
        <v>6.8377885999999997</v>
      </c>
      <c r="X155">
        <v>305.04525760000001</v>
      </c>
    </row>
    <row r="156" spans="11:24" x14ac:dyDescent="0.35">
      <c r="K156">
        <f t="shared" si="6"/>
        <v>4.9670277874000003E+19</v>
      </c>
      <c r="L156">
        <v>1.6095359</v>
      </c>
      <c r="M156">
        <v>184.10910029999999</v>
      </c>
      <c r="V156">
        <f t="shared" si="7"/>
        <v>2.2167276815599999E+20</v>
      </c>
      <c r="W156">
        <v>7.1831746000000001</v>
      </c>
      <c r="X156">
        <v>308.30493159999997</v>
      </c>
    </row>
    <row r="157" spans="11:24" x14ac:dyDescent="0.35">
      <c r="K157">
        <f t="shared" si="6"/>
        <v>5.0272483000000004E+19</v>
      </c>
      <c r="L157">
        <v>1.6290500000000001</v>
      </c>
      <c r="M157">
        <v>184.1216278</v>
      </c>
      <c r="V157">
        <f t="shared" si="7"/>
        <v>2.2715202904799999E+20</v>
      </c>
      <c r="W157">
        <v>7.3607268000000001</v>
      </c>
      <c r="X157">
        <v>304.33779909999998</v>
      </c>
    </row>
    <row r="158" spans="11:24" x14ac:dyDescent="0.35">
      <c r="K158">
        <f t="shared" si="6"/>
        <v>5.0874691212000002E+19</v>
      </c>
      <c r="L158">
        <v>1.6485642</v>
      </c>
      <c r="M158">
        <v>184.30619809999999</v>
      </c>
      <c r="V158">
        <f t="shared" si="7"/>
        <v>2.5389143828999999E+20</v>
      </c>
      <c r="W158">
        <v>8.2272014999999996</v>
      </c>
      <c r="X158">
        <v>326.06890870000001</v>
      </c>
    </row>
    <row r="159" spans="11:24" x14ac:dyDescent="0.35">
      <c r="K159">
        <f t="shared" si="6"/>
        <v>5.1476899424E+19</v>
      </c>
      <c r="L159">
        <v>1.6680784</v>
      </c>
      <c r="M159">
        <v>184.62689209999999</v>
      </c>
    </row>
    <row r="160" spans="11:24" x14ac:dyDescent="0.35">
      <c r="K160">
        <f t="shared" si="6"/>
        <v>5.2079104550000001E+19</v>
      </c>
      <c r="L160">
        <v>1.6875925000000001</v>
      </c>
      <c r="M160">
        <v>185.01977539999999</v>
      </c>
    </row>
    <row r="161" spans="11:13" x14ac:dyDescent="0.35">
      <c r="K161">
        <f t="shared" si="6"/>
        <v>5.2681309675999994E+19</v>
      </c>
      <c r="L161">
        <v>1.7071065999999999</v>
      </c>
      <c r="M161">
        <v>185.40640260000001</v>
      </c>
    </row>
    <row r="162" spans="11:13" x14ac:dyDescent="0.35">
      <c r="K162">
        <f t="shared" si="6"/>
        <v>5.3283520973999997E+19</v>
      </c>
      <c r="L162">
        <v>1.7266208999999999</v>
      </c>
      <c r="M162">
        <v>185.70861819999999</v>
      </c>
    </row>
    <row r="163" spans="11:13" x14ac:dyDescent="0.35">
      <c r="K163">
        <f t="shared" si="6"/>
        <v>5.3885729186000003E+19</v>
      </c>
      <c r="L163">
        <v>1.7461351000000001</v>
      </c>
      <c r="M163">
        <v>185.8653717</v>
      </c>
    </row>
    <row r="164" spans="11:13" x14ac:dyDescent="0.35">
      <c r="K164">
        <f t="shared" si="6"/>
        <v>5.4487934311999996E+19</v>
      </c>
      <c r="L164">
        <v>1.7656491999999999</v>
      </c>
      <c r="M164">
        <v>185.84725950000001</v>
      </c>
    </row>
    <row r="165" spans="11:13" x14ac:dyDescent="0.35">
      <c r="K165">
        <f t="shared" si="6"/>
        <v>5.5090142524000002E+19</v>
      </c>
      <c r="L165">
        <v>1.7851634000000001</v>
      </c>
      <c r="M165">
        <v>185.66328429999999</v>
      </c>
    </row>
    <row r="166" spans="11:13" x14ac:dyDescent="0.35">
      <c r="K166">
        <f t="shared" si="6"/>
        <v>5.5692347649999995E+19</v>
      </c>
      <c r="L166">
        <v>1.8046774999999999</v>
      </c>
      <c r="M166">
        <v>185.35617070000001</v>
      </c>
    </row>
    <row r="167" spans="11:13" x14ac:dyDescent="0.35">
      <c r="K167">
        <f t="shared" si="6"/>
        <v>5.6294558947999998E+19</v>
      </c>
      <c r="L167">
        <v>1.8241917999999999</v>
      </c>
      <c r="M167">
        <v>184.9876251</v>
      </c>
    </row>
    <row r="168" spans="11:13" x14ac:dyDescent="0.35">
      <c r="K168">
        <f t="shared" si="6"/>
        <v>5.6896764073999999E+19</v>
      </c>
      <c r="L168">
        <v>1.8437059</v>
      </c>
      <c r="M168">
        <v>184.61967469999999</v>
      </c>
    </row>
    <row r="169" spans="11:13" x14ac:dyDescent="0.35">
      <c r="K169">
        <f t="shared" si="6"/>
        <v>5.74989692E+19</v>
      </c>
      <c r="L169">
        <v>1.8632200000000001</v>
      </c>
      <c r="M169">
        <v>184.29933170000001</v>
      </c>
    </row>
    <row r="170" spans="11:13" x14ac:dyDescent="0.35">
      <c r="K170">
        <f t="shared" si="6"/>
        <v>5.8101177411999998E+19</v>
      </c>
      <c r="L170">
        <v>1.8827342</v>
      </c>
      <c r="M170">
        <v>184.03129580000001</v>
      </c>
    </row>
    <row r="171" spans="11:13" x14ac:dyDescent="0.35">
      <c r="K171">
        <f t="shared" si="6"/>
        <v>5.8703385623999996E+19</v>
      </c>
      <c r="L171">
        <v>1.9022484</v>
      </c>
      <c r="M171">
        <v>183.86160280000001</v>
      </c>
    </row>
  </sheetData>
  <mergeCells count="3">
    <mergeCell ref="B2:C2"/>
    <mergeCell ref="L2:M2"/>
    <mergeCell ref="W2:X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Oputa</dc:creator>
  <cp:lastModifiedBy>David Oputa</cp:lastModifiedBy>
  <dcterms:created xsi:type="dcterms:W3CDTF">2022-01-03T17:02:12Z</dcterms:created>
  <dcterms:modified xsi:type="dcterms:W3CDTF">2022-01-11T15:22:27Z</dcterms:modified>
</cp:coreProperties>
</file>