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CM\Data\"/>
    </mc:Choice>
  </mc:AlternateContent>
  <xr:revisionPtr revIDLastSave="0" documentId="13_ncr:1_{402586F0-7640-4A82-B35B-CE49BD924852}" xr6:coauthVersionLast="47" xr6:coauthVersionMax="47" xr10:uidLastSave="{00000000-0000-0000-0000-000000000000}"/>
  <bookViews>
    <workbookView xWindow="-27990" yWindow="-120" windowWidth="28110" windowHeight="16440" firstSheet="2" activeTab="9" xr2:uid="{3DBCC3EF-FEA8-4E66-94EA-E944D65E78C3}"/>
  </bookViews>
  <sheets>
    <sheet name="Notes" sheetId="9" r:id="rId1"/>
    <sheet name="wgt_len_fecund_relationships" sheetId="2" r:id="rId2"/>
    <sheet name="age_mat" sheetId="1" r:id="rId3"/>
    <sheet name="age_length" sheetId="6" r:id="rId4"/>
    <sheet name="age_weight" sheetId="7" r:id="rId5"/>
    <sheet name="age_fecundity" sheetId="10" r:id="rId6"/>
    <sheet name="age_removals" sheetId="3" r:id="rId7"/>
    <sheet name="age_nat_mort" sheetId="4" r:id="rId8"/>
    <sheet name="max_age" sheetId="5" r:id="rId9"/>
    <sheet name="abundance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0" l="1"/>
  <c r="C3" i="10"/>
  <c r="D3" i="10"/>
  <c r="E3" i="10"/>
  <c r="F3" i="10"/>
  <c r="G3" i="10"/>
  <c r="B4" i="10"/>
  <c r="C4" i="10"/>
  <c r="D4" i="10"/>
  <c r="E4" i="10"/>
  <c r="F4" i="10"/>
  <c r="G4" i="10"/>
  <c r="B5" i="10"/>
  <c r="C5" i="10"/>
  <c r="D5" i="10"/>
  <c r="E5" i="10"/>
  <c r="F5" i="10"/>
  <c r="G5" i="10"/>
  <c r="B6" i="10"/>
  <c r="C6" i="10"/>
  <c r="D6" i="10"/>
  <c r="E6" i="10"/>
  <c r="F6" i="10"/>
  <c r="G6" i="10"/>
  <c r="B7" i="10"/>
  <c r="C7" i="10"/>
  <c r="D7" i="10"/>
  <c r="E7" i="10"/>
  <c r="F7" i="10"/>
  <c r="G7" i="10"/>
  <c r="B8" i="10"/>
  <c r="C8" i="10"/>
  <c r="D8" i="10"/>
  <c r="E8" i="10"/>
  <c r="F8" i="10"/>
  <c r="G8" i="10"/>
  <c r="B9" i="10"/>
  <c r="C9" i="10"/>
  <c r="D9" i="10"/>
  <c r="E9" i="10"/>
  <c r="F9" i="10"/>
  <c r="G9" i="10"/>
  <c r="B10" i="10"/>
  <c r="C10" i="10"/>
  <c r="D10" i="10"/>
  <c r="E10" i="10"/>
  <c r="F10" i="10"/>
  <c r="G10" i="10"/>
  <c r="B11" i="10"/>
  <c r="C11" i="10"/>
  <c r="D11" i="10"/>
  <c r="E11" i="10"/>
  <c r="F11" i="10"/>
  <c r="G11" i="10"/>
  <c r="B12" i="10"/>
  <c r="C12" i="10"/>
  <c r="D12" i="10"/>
  <c r="E12" i="10"/>
  <c r="F12" i="10"/>
  <c r="G12" i="10"/>
  <c r="B13" i="10"/>
  <c r="C13" i="10"/>
  <c r="D13" i="10"/>
  <c r="E13" i="10"/>
  <c r="F13" i="10"/>
  <c r="G13" i="10"/>
  <c r="B14" i="10"/>
  <c r="C14" i="10"/>
  <c r="D14" i="10"/>
  <c r="E14" i="10"/>
  <c r="F14" i="10"/>
  <c r="G14" i="10"/>
  <c r="B15" i="10"/>
  <c r="C15" i="10"/>
  <c r="D15" i="10"/>
  <c r="E15" i="10"/>
  <c r="F15" i="10"/>
  <c r="G15" i="10"/>
  <c r="B16" i="10"/>
  <c r="C16" i="10"/>
  <c r="D16" i="10"/>
  <c r="E16" i="10"/>
  <c r="F16" i="10"/>
  <c r="G16" i="10"/>
  <c r="B17" i="10"/>
  <c r="C17" i="10"/>
  <c r="D17" i="10"/>
  <c r="E17" i="10"/>
  <c r="F17" i="10"/>
  <c r="G17" i="10"/>
  <c r="B18" i="10"/>
  <c r="C18" i="10"/>
  <c r="D18" i="10"/>
  <c r="E18" i="10"/>
  <c r="F18" i="10"/>
  <c r="G18" i="10"/>
  <c r="B19" i="10"/>
  <c r="C19" i="10"/>
  <c r="D19" i="10"/>
  <c r="E19" i="10"/>
  <c r="F19" i="10"/>
  <c r="G19" i="10"/>
  <c r="B20" i="10"/>
  <c r="C20" i="10"/>
  <c r="D20" i="10"/>
  <c r="E20" i="10"/>
  <c r="F20" i="10"/>
  <c r="G20" i="10"/>
  <c r="B21" i="10"/>
  <c r="C21" i="10"/>
  <c r="D21" i="10"/>
  <c r="E21" i="10"/>
  <c r="F21" i="10"/>
  <c r="G21" i="10"/>
  <c r="B22" i="10"/>
  <c r="C22" i="10"/>
  <c r="D22" i="10"/>
  <c r="E22" i="10"/>
  <c r="F22" i="10"/>
  <c r="G22" i="10"/>
  <c r="B23" i="10"/>
  <c r="C23" i="10"/>
  <c r="D23" i="10"/>
  <c r="E23" i="10"/>
  <c r="F23" i="10"/>
  <c r="G23" i="10"/>
  <c r="B24" i="10"/>
  <c r="C24" i="10"/>
  <c r="D24" i="10"/>
  <c r="E24" i="10"/>
  <c r="F24" i="10"/>
  <c r="G24" i="10"/>
  <c r="B25" i="10"/>
  <c r="C25" i="10"/>
  <c r="D25" i="10"/>
  <c r="E25" i="10"/>
  <c r="F25" i="10"/>
  <c r="G25" i="10"/>
  <c r="B26" i="10"/>
  <c r="C26" i="10"/>
  <c r="D26" i="10"/>
  <c r="E26" i="10"/>
  <c r="F26" i="10"/>
  <c r="G26" i="10"/>
  <c r="B27" i="10"/>
  <c r="C27" i="10"/>
  <c r="D27" i="10"/>
  <c r="E27" i="10"/>
  <c r="F27" i="10"/>
  <c r="G27" i="10"/>
  <c r="B28" i="10"/>
  <c r="C28" i="10"/>
  <c r="D28" i="10"/>
  <c r="E28" i="10"/>
  <c r="F28" i="10"/>
  <c r="G28" i="10"/>
  <c r="B29" i="10"/>
  <c r="C29" i="10"/>
  <c r="D29" i="10"/>
  <c r="E29" i="10"/>
  <c r="F29" i="10"/>
  <c r="G29" i="10"/>
  <c r="B30" i="10"/>
  <c r="C30" i="10"/>
  <c r="D30" i="10"/>
  <c r="E30" i="10"/>
  <c r="F30" i="10"/>
  <c r="G30" i="10"/>
  <c r="B31" i="10"/>
  <c r="C31" i="10"/>
  <c r="D31" i="10"/>
  <c r="E31" i="10"/>
  <c r="F31" i="10"/>
  <c r="G31" i="10"/>
  <c r="B32" i="10"/>
  <c r="C32" i="10"/>
  <c r="D32" i="10"/>
  <c r="E32" i="10"/>
  <c r="F32" i="10"/>
  <c r="G32" i="10"/>
  <c r="B33" i="10"/>
  <c r="C33" i="10"/>
  <c r="D33" i="10"/>
  <c r="E33" i="10"/>
  <c r="F33" i="10"/>
  <c r="G33" i="10"/>
  <c r="B34" i="10"/>
  <c r="C34" i="10"/>
  <c r="D34" i="10"/>
  <c r="E34" i="10"/>
  <c r="F34" i="10"/>
  <c r="G34" i="10"/>
  <c r="B35" i="10"/>
  <c r="C35" i="10"/>
  <c r="D35" i="10"/>
  <c r="E35" i="10"/>
  <c r="F35" i="10"/>
  <c r="G35" i="10"/>
  <c r="B36" i="10"/>
  <c r="C36" i="10"/>
  <c r="D36" i="10"/>
  <c r="E36" i="10"/>
  <c r="F36" i="10"/>
  <c r="G36" i="10"/>
  <c r="B37" i="10"/>
  <c r="C37" i="10"/>
  <c r="D37" i="10"/>
  <c r="E37" i="10"/>
  <c r="F37" i="10"/>
  <c r="G37" i="10"/>
  <c r="B38" i="10"/>
  <c r="C38" i="10"/>
  <c r="D38" i="10"/>
  <c r="E38" i="10"/>
  <c r="F38" i="10"/>
  <c r="G38" i="10"/>
  <c r="B39" i="10"/>
  <c r="C39" i="10"/>
  <c r="D39" i="10"/>
  <c r="E39" i="10"/>
  <c r="F39" i="10"/>
  <c r="G39" i="10"/>
  <c r="B40" i="10"/>
  <c r="C40" i="10"/>
  <c r="D40" i="10"/>
  <c r="E40" i="10"/>
  <c r="F40" i="10"/>
  <c r="G40" i="10"/>
  <c r="B41" i="10"/>
  <c r="C41" i="10"/>
  <c r="D41" i="10"/>
  <c r="E41" i="10"/>
  <c r="F41" i="10"/>
  <c r="G41" i="10"/>
  <c r="B42" i="10"/>
  <c r="C42" i="10"/>
  <c r="D42" i="10"/>
  <c r="E42" i="10"/>
  <c r="F42" i="10"/>
  <c r="G42" i="10"/>
  <c r="B43" i="10"/>
  <c r="C43" i="10"/>
  <c r="D43" i="10"/>
  <c r="E43" i="10"/>
  <c r="F43" i="10"/>
  <c r="G43" i="10"/>
  <c r="B44" i="10"/>
  <c r="C44" i="10"/>
  <c r="D44" i="10"/>
  <c r="E44" i="10"/>
  <c r="F44" i="10"/>
  <c r="G44" i="10"/>
  <c r="B45" i="10"/>
  <c r="C45" i="10"/>
  <c r="D45" i="10"/>
  <c r="E45" i="10"/>
  <c r="F45" i="10"/>
  <c r="G45" i="10"/>
  <c r="B46" i="10"/>
  <c r="C46" i="10"/>
  <c r="D46" i="10"/>
  <c r="E46" i="10"/>
  <c r="F46" i="10"/>
  <c r="G46" i="10"/>
  <c r="B47" i="10"/>
  <c r="C47" i="10"/>
  <c r="D47" i="10"/>
  <c r="E47" i="10"/>
  <c r="F47" i="10"/>
  <c r="G47" i="10"/>
  <c r="B48" i="10"/>
  <c r="C48" i="10"/>
  <c r="D48" i="10"/>
  <c r="E48" i="10"/>
  <c r="F48" i="10"/>
  <c r="G48" i="10"/>
  <c r="B49" i="10"/>
  <c r="C49" i="10"/>
  <c r="D49" i="10"/>
  <c r="E49" i="10"/>
  <c r="F49" i="10"/>
  <c r="G49" i="10"/>
  <c r="B50" i="10"/>
  <c r="C50" i="10"/>
  <c r="D50" i="10"/>
  <c r="E50" i="10"/>
  <c r="F50" i="10"/>
  <c r="G50" i="10"/>
  <c r="B51" i="10"/>
  <c r="C51" i="10"/>
  <c r="D51" i="10"/>
  <c r="E51" i="10"/>
  <c r="F51" i="10"/>
  <c r="G51" i="10"/>
  <c r="B52" i="10"/>
  <c r="C52" i="10"/>
  <c r="D52" i="10"/>
  <c r="E52" i="10"/>
  <c r="F52" i="10"/>
  <c r="G52" i="10"/>
  <c r="B53" i="10"/>
  <c r="C53" i="10"/>
  <c r="D53" i="10"/>
  <c r="E53" i="10"/>
  <c r="F53" i="10"/>
  <c r="G53" i="10"/>
  <c r="B54" i="10"/>
  <c r="C54" i="10"/>
  <c r="D54" i="10"/>
  <c r="E54" i="10"/>
  <c r="F54" i="10"/>
  <c r="G54" i="10"/>
  <c r="B55" i="10"/>
  <c r="C55" i="10"/>
  <c r="D55" i="10"/>
  <c r="E55" i="10"/>
  <c r="F55" i="10"/>
  <c r="G55" i="10"/>
  <c r="B56" i="10"/>
  <c r="C56" i="10"/>
  <c r="D56" i="10"/>
  <c r="E56" i="10"/>
  <c r="F56" i="10"/>
  <c r="G56" i="10"/>
  <c r="B57" i="10"/>
  <c r="C57" i="10"/>
  <c r="D57" i="10"/>
  <c r="E57" i="10"/>
  <c r="F57" i="10"/>
  <c r="G57" i="10"/>
  <c r="B58" i="10"/>
  <c r="C58" i="10"/>
  <c r="D58" i="10"/>
  <c r="E58" i="10"/>
  <c r="F58" i="10"/>
  <c r="G58" i="10"/>
  <c r="B59" i="10"/>
  <c r="C59" i="10"/>
  <c r="D59" i="10"/>
  <c r="E59" i="10"/>
  <c r="F59" i="10"/>
  <c r="G59" i="10"/>
  <c r="B60" i="10"/>
  <c r="C60" i="10"/>
  <c r="D60" i="10"/>
  <c r="E60" i="10"/>
  <c r="F60" i="10"/>
  <c r="G60" i="10"/>
  <c r="C2" i="10"/>
  <c r="D2" i="10"/>
  <c r="E2" i="10"/>
  <c r="F2" i="10"/>
  <c r="G2" i="10"/>
  <c r="B2" i="10"/>
  <c r="B3" i="6"/>
  <c r="C3" i="6"/>
  <c r="D3" i="6"/>
  <c r="E3" i="6"/>
  <c r="F3" i="6"/>
  <c r="G3" i="6"/>
  <c r="B4" i="6"/>
  <c r="C4" i="6"/>
  <c r="D4" i="6"/>
  <c r="E4" i="6"/>
  <c r="F4" i="6"/>
  <c r="G4" i="6"/>
  <c r="B5" i="6"/>
  <c r="C5" i="6"/>
  <c r="D5" i="6"/>
  <c r="E5" i="6"/>
  <c r="F5" i="6"/>
  <c r="G5" i="6"/>
  <c r="B6" i="6"/>
  <c r="C6" i="6"/>
  <c r="D6" i="6"/>
  <c r="E6" i="6"/>
  <c r="F6" i="6"/>
  <c r="G6" i="6"/>
  <c r="B7" i="6"/>
  <c r="C7" i="6"/>
  <c r="D7" i="6"/>
  <c r="E7" i="6"/>
  <c r="F7" i="6"/>
  <c r="G7" i="6"/>
  <c r="B8" i="6"/>
  <c r="C8" i="6"/>
  <c r="D8" i="6"/>
  <c r="E8" i="6"/>
  <c r="F8" i="6"/>
  <c r="G8" i="6"/>
  <c r="B9" i="6"/>
  <c r="C9" i="6"/>
  <c r="D9" i="6"/>
  <c r="E9" i="6"/>
  <c r="F9" i="6"/>
  <c r="G9" i="6"/>
  <c r="B10" i="6"/>
  <c r="C10" i="6"/>
  <c r="D10" i="6"/>
  <c r="E10" i="6"/>
  <c r="F10" i="6"/>
  <c r="G10" i="6"/>
  <c r="B11" i="6"/>
  <c r="C11" i="6"/>
  <c r="D11" i="6"/>
  <c r="E11" i="6"/>
  <c r="F11" i="6"/>
  <c r="G11" i="6"/>
  <c r="B12" i="6"/>
  <c r="C12" i="6"/>
  <c r="D12" i="6"/>
  <c r="E12" i="6"/>
  <c r="F12" i="6"/>
  <c r="G12" i="6"/>
  <c r="B13" i="6"/>
  <c r="C13" i="6"/>
  <c r="D13" i="6"/>
  <c r="E13" i="6"/>
  <c r="F13" i="6"/>
  <c r="G13" i="6"/>
  <c r="B14" i="6"/>
  <c r="C14" i="6"/>
  <c r="D14" i="6"/>
  <c r="E14" i="6"/>
  <c r="F14" i="6"/>
  <c r="G14" i="6"/>
  <c r="B15" i="6"/>
  <c r="C15" i="6"/>
  <c r="D15" i="6"/>
  <c r="E15" i="6"/>
  <c r="F15" i="6"/>
  <c r="G15" i="6"/>
  <c r="B16" i="6"/>
  <c r="C16" i="6"/>
  <c r="D16" i="6"/>
  <c r="E16" i="6"/>
  <c r="F16" i="6"/>
  <c r="G16" i="6"/>
  <c r="B17" i="6"/>
  <c r="C17" i="6"/>
  <c r="D17" i="6"/>
  <c r="E17" i="6"/>
  <c r="F17" i="6"/>
  <c r="G17" i="6"/>
  <c r="B18" i="6"/>
  <c r="C18" i="6"/>
  <c r="D18" i="6"/>
  <c r="E18" i="6"/>
  <c r="F18" i="6"/>
  <c r="G18" i="6"/>
  <c r="B19" i="6"/>
  <c r="C19" i="6"/>
  <c r="D19" i="6"/>
  <c r="E19" i="6"/>
  <c r="F19" i="6"/>
  <c r="G19" i="6"/>
  <c r="B20" i="6"/>
  <c r="C20" i="6"/>
  <c r="D20" i="6"/>
  <c r="E20" i="6"/>
  <c r="F20" i="6"/>
  <c r="G20" i="6"/>
  <c r="B21" i="6"/>
  <c r="C21" i="6"/>
  <c r="D21" i="6"/>
  <c r="E21" i="6"/>
  <c r="F21" i="6"/>
  <c r="G21" i="6"/>
  <c r="B22" i="6"/>
  <c r="C22" i="6"/>
  <c r="D22" i="6"/>
  <c r="E22" i="6"/>
  <c r="F22" i="6"/>
  <c r="G22" i="6"/>
  <c r="B23" i="6"/>
  <c r="C23" i="6"/>
  <c r="D23" i="6"/>
  <c r="E23" i="6"/>
  <c r="F23" i="6"/>
  <c r="G23" i="6"/>
  <c r="B24" i="6"/>
  <c r="C24" i="6"/>
  <c r="D24" i="6"/>
  <c r="E24" i="6"/>
  <c r="F24" i="6"/>
  <c r="G24" i="6"/>
  <c r="B25" i="6"/>
  <c r="C25" i="6"/>
  <c r="D25" i="6"/>
  <c r="E25" i="6"/>
  <c r="F25" i="6"/>
  <c r="G25" i="6"/>
  <c r="B26" i="6"/>
  <c r="C26" i="6"/>
  <c r="D26" i="6"/>
  <c r="E26" i="6"/>
  <c r="F26" i="6"/>
  <c r="G26" i="6"/>
  <c r="B27" i="6"/>
  <c r="C27" i="6"/>
  <c r="D27" i="6"/>
  <c r="E27" i="6"/>
  <c r="F27" i="6"/>
  <c r="G27" i="6"/>
  <c r="B28" i="6"/>
  <c r="C28" i="6"/>
  <c r="D28" i="6"/>
  <c r="E28" i="6"/>
  <c r="F28" i="6"/>
  <c r="G28" i="6"/>
  <c r="B29" i="6"/>
  <c r="C29" i="6"/>
  <c r="D29" i="6"/>
  <c r="E29" i="6"/>
  <c r="F29" i="6"/>
  <c r="G29" i="6"/>
  <c r="B30" i="6"/>
  <c r="C30" i="6"/>
  <c r="D30" i="6"/>
  <c r="E30" i="6"/>
  <c r="F30" i="6"/>
  <c r="G30" i="6"/>
  <c r="B31" i="6"/>
  <c r="C31" i="6"/>
  <c r="D31" i="6"/>
  <c r="E31" i="6"/>
  <c r="F31" i="6"/>
  <c r="G31" i="6"/>
  <c r="B32" i="6"/>
  <c r="C32" i="6"/>
  <c r="D32" i="6"/>
  <c r="E32" i="6"/>
  <c r="F32" i="6"/>
  <c r="G32" i="6"/>
  <c r="B33" i="6"/>
  <c r="C33" i="6"/>
  <c r="D33" i="6"/>
  <c r="E33" i="6"/>
  <c r="F33" i="6"/>
  <c r="G33" i="6"/>
  <c r="B34" i="6"/>
  <c r="C34" i="6"/>
  <c r="D34" i="6"/>
  <c r="E34" i="6"/>
  <c r="F34" i="6"/>
  <c r="G34" i="6"/>
  <c r="B35" i="6"/>
  <c r="C35" i="6"/>
  <c r="D35" i="6"/>
  <c r="E35" i="6"/>
  <c r="F35" i="6"/>
  <c r="G35" i="6"/>
  <c r="B36" i="6"/>
  <c r="C36" i="6"/>
  <c r="D36" i="6"/>
  <c r="E36" i="6"/>
  <c r="F36" i="6"/>
  <c r="G36" i="6"/>
  <c r="B37" i="6"/>
  <c r="C37" i="6"/>
  <c r="D37" i="6"/>
  <c r="E37" i="6"/>
  <c r="F37" i="6"/>
  <c r="G37" i="6"/>
  <c r="B38" i="6"/>
  <c r="C38" i="6"/>
  <c r="D38" i="6"/>
  <c r="E38" i="6"/>
  <c r="F38" i="6"/>
  <c r="G38" i="6"/>
  <c r="B39" i="6"/>
  <c r="C39" i="6"/>
  <c r="D39" i="6"/>
  <c r="E39" i="6"/>
  <c r="F39" i="6"/>
  <c r="G39" i="6"/>
  <c r="B40" i="6"/>
  <c r="C40" i="6"/>
  <c r="D40" i="6"/>
  <c r="E40" i="6"/>
  <c r="F40" i="6"/>
  <c r="G40" i="6"/>
  <c r="B41" i="6"/>
  <c r="C41" i="6"/>
  <c r="D41" i="6"/>
  <c r="E41" i="6"/>
  <c r="F41" i="6"/>
  <c r="G41" i="6"/>
  <c r="B42" i="6"/>
  <c r="C42" i="6"/>
  <c r="D42" i="6"/>
  <c r="E42" i="6"/>
  <c r="F42" i="6"/>
  <c r="G42" i="6"/>
  <c r="B43" i="6"/>
  <c r="C43" i="6"/>
  <c r="D43" i="6"/>
  <c r="E43" i="6"/>
  <c r="F43" i="6"/>
  <c r="G43" i="6"/>
  <c r="B44" i="6"/>
  <c r="C44" i="6"/>
  <c r="D44" i="6"/>
  <c r="E44" i="6"/>
  <c r="F44" i="6"/>
  <c r="G44" i="6"/>
  <c r="B45" i="6"/>
  <c r="C45" i="6"/>
  <c r="D45" i="6"/>
  <c r="E45" i="6"/>
  <c r="F45" i="6"/>
  <c r="G45" i="6"/>
  <c r="B46" i="6"/>
  <c r="C46" i="6"/>
  <c r="D46" i="6"/>
  <c r="E46" i="6"/>
  <c r="F46" i="6"/>
  <c r="G46" i="6"/>
  <c r="B47" i="6"/>
  <c r="C47" i="6"/>
  <c r="D47" i="6"/>
  <c r="E47" i="6"/>
  <c r="F47" i="6"/>
  <c r="G47" i="6"/>
  <c r="B48" i="6"/>
  <c r="C48" i="6"/>
  <c r="D48" i="6"/>
  <c r="E48" i="6"/>
  <c r="F48" i="6"/>
  <c r="G48" i="6"/>
  <c r="B49" i="6"/>
  <c r="C49" i="6"/>
  <c r="D49" i="6"/>
  <c r="E49" i="6"/>
  <c r="F49" i="6"/>
  <c r="G49" i="6"/>
  <c r="B50" i="6"/>
  <c r="C50" i="6"/>
  <c r="D50" i="6"/>
  <c r="E50" i="6"/>
  <c r="F50" i="6"/>
  <c r="G50" i="6"/>
  <c r="B51" i="6"/>
  <c r="C51" i="6"/>
  <c r="D51" i="6"/>
  <c r="E51" i="6"/>
  <c r="F51" i="6"/>
  <c r="G51" i="6"/>
  <c r="B52" i="6"/>
  <c r="C52" i="6"/>
  <c r="D52" i="6"/>
  <c r="E52" i="6"/>
  <c r="F52" i="6"/>
  <c r="G52" i="6"/>
  <c r="B53" i="6"/>
  <c r="C53" i="6"/>
  <c r="D53" i="6"/>
  <c r="E53" i="6"/>
  <c r="F53" i="6"/>
  <c r="G53" i="6"/>
  <c r="B54" i="6"/>
  <c r="C54" i="6"/>
  <c r="D54" i="6"/>
  <c r="E54" i="6"/>
  <c r="F54" i="6"/>
  <c r="G54" i="6"/>
  <c r="B55" i="6"/>
  <c r="C55" i="6"/>
  <c r="D55" i="6"/>
  <c r="E55" i="6"/>
  <c r="F55" i="6"/>
  <c r="G55" i="6"/>
  <c r="B56" i="6"/>
  <c r="C56" i="6"/>
  <c r="D56" i="6"/>
  <c r="E56" i="6"/>
  <c r="F56" i="6"/>
  <c r="G56" i="6"/>
  <c r="B57" i="6"/>
  <c r="C57" i="6"/>
  <c r="D57" i="6"/>
  <c r="E57" i="6"/>
  <c r="F57" i="6"/>
  <c r="G57" i="6"/>
  <c r="B58" i="6"/>
  <c r="C58" i="6"/>
  <c r="D58" i="6"/>
  <c r="E58" i="6"/>
  <c r="F58" i="6"/>
  <c r="G58" i="6"/>
  <c r="B59" i="6"/>
  <c r="C59" i="6"/>
  <c r="D59" i="6"/>
  <c r="E59" i="6"/>
  <c r="F59" i="6"/>
  <c r="G59" i="6"/>
  <c r="B60" i="6"/>
  <c r="C60" i="6"/>
  <c r="D60" i="6"/>
  <c r="E60" i="6"/>
  <c r="F60" i="6"/>
  <c r="G60" i="6"/>
  <c r="C2" i="6"/>
  <c r="D2" i="6"/>
  <c r="E2" i="6"/>
  <c r="F2" i="6"/>
  <c r="G2" i="6"/>
  <c r="B2" i="6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2" i="3"/>
</calcChain>
</file>

<file path=xl/sharedStrings.xml><?xml version="1.0" encoding="utf-8"?>
<sst xmlns="http://schemas.openxmlformats.org/spreadsheetml/2006/main" count="463" uniqueCount="37">
  <si>
    <t>year</t>
  </si>
  <si>
    <t>total_catch</t>
  </si>
  <si>
    <t>6+</t>
  </si>
  <si>
    <t>Year</t>
  </si>
  <si>
    <t>Stock</t>
  </si>
  <si>
    <t>North Sea Cod</t>
  </si>
  <si>
    <t>Age</t>
  </si>
  <si>
    <t>North Sea cod</t>
  </si>
  <si>
    <t>From Fishbase</t>
  </si>
  <si>
    <t>a</t>
  </si>
  <si>
    <t>b</t>
  </si>
  <si>
    <t>Fec_len</t>
  </si>
  <si>
    <t>Abs_fec</t>
  </si>
  <si>
    <t>min</t>
  </si>
  <si>
    <t>max</t>
  </si>
  <si>
    <t>Rel_fec</t>
  </si>
  <si>
    <t xml:space="preserve">min </t>
  </si>
  <si>
    <t>NA</t>
  </si>
  <si>
    <t>Relative fecundity = Number of mature oocytes in a female divided by the total weight of that female</t>
  </si>
  <si>
    <t>Absolute fecundity = Total number of eggs in a female.</t>
  </si>
  <si>
    <t>The fecundity length relationship</t>
  </si>
  <si>
    <t>f = aL^b</t>
  </si>
  <si>
    <t>L is in cm and f is number of eggs</t>
  </si>
  <si>
    <t>Some notes:</t>
  </si>
  <si>
    <t>All the data is either from fishbase using "North Sea" data where possible, and the ICES Working Group Assessment of North Sea (and Skagerrak) Demersal stocks in 2021 https://ices-library.figshare.com/articles/report/Working_Group_for_the_Assessment_of_Demersal_Stocks_in_the_North_Sea_and_Skagerrak_WGNSSK_/18621326?file=33483233</t>
  </si>
  <si>
    <t>Annoyingly they only have an age-weight time series in the assessment while fishbase has a fecundity-length relationship for cod so I'll have to go into Fishbase to grab the age-length relationhip</t>
  </si>
  <si>
    <t>I'm going to go with Fishbases 'overall' estimate of the length-weight of Cod rather than from one study, it's reasonable but we'll have to talk about it…</t>
  </si>
  <si>
    <t>Weight_len</t>
  </si>
  <si>
    <t>See Fishbase overall average</t>
  </si>
  <si>
    <t>W = aL^b</t>
  </si>
  <si>
    <t>L is in cm and weight is in grams</t>
  </si>
  <si>
    <t>We need L = (W/a)^(1/b)</t>
  </si>
  <si>
    <t>The age at maturity I used is the model estimated there is also a measured one, I don't know which is the better choice!</t>
  </si>
  <si>
    <t>weight at age is in kg</t>
  </si>
  <si>
    <t>The  fecundity at age is taken from the age-length and the fecundity-length relationship.  It is the total number of eggs the average female in that age class will produce in a year, and currently accounts for the proportion of females that are mature.</t>
  </si>
  <si>
    <t>catch at age is the model output estimate</t>
  </si>
  <si>
    <t>In a couple of places I'm using model output, but I probably shouldn't be, because that gets all circular real quickly, we need to do this using model inputs not outputs.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</si>
</sst>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0"/>
      <name val="Calibri Light"/>
      <family val="2"/>
      <scheme val="major"/>
    </font>
    <font>
      <sz val="10"/>
      <color indexed="8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Arial"/>
      <family val="2"/>
    </font>
    <font>
      <sz val="10"/>
      <color indexed="8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3" fillId="0" borderId="0" xfId="0" applyFont="1" applyBorder="1" applyAlignment="1"/>
    <xf numFmtId="1" fontId="2" fillId="0" borderId="0" xfId="0" applyNumberFormat="1" applyFont="1" applyBorder="1" applyAlignment="1">
      <alignment horizontal="left" vertical="top" shrinkToFit="1"/>
    </xf>
    <xf numFmtId="165" fontId="2" fillId="0" borderId="0" xfId="0" applyNumberFormat="1" applyFont="1" applyBorder="1" applyAlignment="1">
      <alignment vertical="top" shrinkToFit="1"/>
    </xf>
    <xf numFmtId="164" fontId="2" fillId="0" borderId="0" xfId="0" applyNumberFormat="1" applyFont="1" applyBorder="1" applyAlignment="1">
      <alignment horizontal="center" vertical="top" shrinkToFit="1"/>
    </xf>
    <xf numFmtId="165" fontId="2" fillId="0" borderId="0" xfId="0" applyNumberFormat="1" applyFont="1" applyBorder="1" applyAlignment="1">
      <alignment horizontal="center" vertical="top" shrinkToFit="1"/>
    </xf>
    <xf numFmtId="1" fontId="2" fillId="0" borderId="0" xfId="0" applyNumberFormat="1" applyFont="1" applyBorder="1" applyAlignment="1">
      <alignment horizontal="center" vertical="top" shrinkToFit="1"/>
    </xf>
    <xf numFmtId="0" fontId="2" fillId="0" borderId="0" xfId="0" applyFont="1" applyBorder="1" applyAlignment="1">
      <alignment horizontal="left" vertical="top"/>
    </xf>
    <xf numFmtId="164" fontId="3" fillId="0" borderId="0" xfId="0" applyNumberFormat="1" applyFont="1" applyBorder="1" applyAlignment="1"/>
    <xf numFmtId="0" fontId="4" fillId="0" borderId="0" xfId="0" applyFont="1" applyBorder="1" applyAlignment="1">
      <alignment horizontal="left" wrapText="1"/>
    </xf>
    <xf numFmtId="1" fontId="5" fillId="0" borderId="0" xfId="0" applyNumberFormat="1" applyFont="1" applyBorder="1" applyAlignment="1">
      <alignment horizontal="left" vertical="top" indent="3" shrinkToFit="1"/>
    </xf>
    <xf numFmtId="1" fontId="5" fillId="0" borderId="0" xfId="0" applyNumberFormat="1" applyFont="1" applyBorder="1" applyAlignment="1">
      <alignment horizontal="left" vertical="top" indent="1" shrinkToFit="1"/>
    </xf>
    <xf numFmtId="0" fontId="5" fillId="0" borderId="0" xfId="0" applyFont="1" applyBorder="1" applyAlignment="1">
      <alignment horizontal="left" vertical="top" wrapText="1" indent="1"/>
    </xf>
    <xf numFmtId="0" fontId="6" fillId="0" borderId="0" xfId="0" applyFont="1" applyBorder="1"/>
    <xf numFmtId="1" fontId="5" fillId="0" borderId="0" xfId="0" applyNumberFormat="1" applyFont="1" applyBorder="1" applyAlignment="1">
      <alignment horizontal="left" vertical="top" shrinkToFit="1"/>
    </xf>
    <xf numFmtId="0" fontId="6" fillId="0" borderId="0" xfId="0" applyFont="1" applyAlignment="1">
      <alignment horizontal="left" vertical="center"/>
    </xf>
    <xf numFmtId="1" fontId="5" fillId="0" borderId="0" xfId="0" applyNumberFormat="1" applyFont="1" applyAlignment="1">
      <alignment horizontal="left" vertical="center" shrinkToFit="1"/>
    </xf>
    <xf numFmtId="164" fontId="7" fillId="0" borderId="0" xfId="0" applyNumberFormat="1" applyFont="1" applyAlignment="1">
      <alignment horizontal="center" vertical="top" shrinkToFit="1"/>
    </xf>
    <xf numFmtId="164" fontId="7" fillId="0" borderId="0" xfId="0" applyNumberFormat="1" applyFont="1" applyAlignment="1">
      <alignment horizontal="right" vertical="top" indent="1" shrinkToFit="1"/>
    </xf>
    <xf numFmtId="164" fontId="7" fillId="0" borderId="2" xfId="0" applyNumberFormat="1" applyFont="1" applyBorder="1" applyAlignment="1">
      <alignment horizontal="center" vertical="top" shrinkToFit="1"/>
    </xf>
    <xf numFmtId="164" fontId="7" fillId="0" borderId="2" xfId="0" applyNumberFormat="1" applyFont="1" applyBorder="1" applyAlignment="1">
      <alignment horizontal="right" vertical="top" indent="1" shrinkToFit="1"/>
    </xf>
    <xf numFmtId="0" fontId="0" fillId="0" borderId="0" xfId="0" applyBorder="1"/>
    <xf numFmtId="164" fontId="7" fillId="0" borderId="0" xfId="0" applyNumberFormat="1" applyFont="1" applyBorder="1" applyAlignment="1">
      <alignment horizontal="center" vertical="top" shrinkToFit="1"/>
    </xf>
    <xf numFmtId="164" fontId="7" fillId="0" borderId="0" xfId="0" applyNumberFormat="1" applyFont="1" applyBorder="1" applyAlignment="1">
      <alignment horizontal="right" vertical="top" indent="1" shrinkToFit="1"/>
    </xf>
    <xf numFmtId="164" fontId="7" fillId="0" borderId="0" xfId="0" applyNumberFormat="1" applyFont="1" applyBorder="1" applyAlignment="1">
      <alignment horizontal="right" vertical="top" shrinkToFit="1"/>
    </xf>
    <xf numFmtId="1" fontId="7" fillId="0" borderId="0" xfId="0" applyNumberFormat="1" applyFont="1" applyBorder="1" applyAlignment="1">
      <alignment horizontal="left" vertical="top" shrinkToFit="1"/>
    </xf>
    <xf numFmtId="0" fontId="8" fillId="0" borderId="0" xfId="0" applyFont="1" applyBorder="1" applyAlignment="1">
      <alignment horizontal="center" vertical="top" wrapText="1"/>
    </xf>
    <xf numFmtId="1" fontId="9" fillId="0" borderId="0" xfId="0" applyNumberFormat="1" applyFont="1" applyBorder="1" applyAlignment="1">
      <alignment horizontal="center" vertical="top" shrinkToFit="1"/>
    </xf>
    <xf numFmtId="165" fontId="0" fillId="0" borderId="0" xfId="0" applyNumberFormat="1"/>
    <xf numFmtId="164" fontId="7" fillId="0" borderId="1" xfId="0" applyNumberFormat="1" applyFont="1" applyBorder="1" applyAlignment="1">
      <alignment horizontal="center" vertical="top" shrinkToFit="1"/>
    </xf>
    <xf numFmtId="165" fontId="7" fillId="0" borderId="0" xfId="0" applyNumberFormat="1" applyFont="1" applyAlignment="1">
      <alignment horizontal="right" vertical="top" indent="1" shrinkToFit="1"/>
    </xf>
    <xf numFmtId="2" fontId="7" fillId="0" borderId="0" xfId="0" applyNumberFormat="1" applyFont="1" applyAlignment="1">
      <alignment horizontal="center" vertical="top" shrinkToFit="1"/>
    </xf>
    <xf numFmtId="2" fontId="7" fillId="0" borderId="0" xfId="0" applyNumberFormat="1" applyFont="1" applyAlignment="1">
      <alignment horizontal="right" vertical="top" indent="1" shrinkToFit="1"/>
    </xf>
    <xf numFmtId="2" fontId="7" fillId="0" borderId="1" xfId="0" applyNumberFormat="1" applyFont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2A71E-5F3E-49C6-8167-BFF3D25A3BA0}">
  <dimension ref="A2:A10"/>
  <sheetViews>
    <sheetView workbookViewId="0">
      <selection activeCell="A4" sqref="A4"/>
    </sheetView>
  </sheetViews>
  <sheetFormatPr defaultRowHeight="15" x14ac:dyDescent="0.25"/>
  <sheetData>
    <row r="2" spans="1:1" x14ac:dyDescent="0.25">
      <c r="A2" t="s">
        <v>23</v>
      </c>
    </row>
    <row r="3" spans="1:1" x14ac:dyDescent="0.25">
      <c r="A3" t="s">
        <v>36</v>
      </c>
    </row>
    <row r="4" spans="1:1" x14ac:dyDescent="0.25">
      <c r="A4" t="s">
        <v>24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32</v>
      </c>
    </row>
    <row r="8" spans="1:1" x14ac:dyDescent="0.25">
      <c r="A8" t="s">
        <v>34</v>
      </c>
    </row>
    <row r="9" spans="1:1" x14ac:dyDescent="0.25">
      <c r="A9" t="s">
        <v>33</v>
      </c>
    </row>
    <row r="10" spans="1:1" x14ac:dyDescent="0.25">
      <c r="A10" t="s">
        <v>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E53A2-CBB7-4AD7-903A-238DA8984BEB}">
  <dimension ref="A1:H60"/>
  <sheetViews>
    <sheetView tabSelected="1" workbookViewId="0">
      <selection activeCell="H10" sqref="H10"/>
    </sheetView>
  </sheetViews>
  <sheetFormatPr defaultRowHeight="12.75" x14ac:dyDescent="0.2"/>
  <cols>
    <col min="1" max="1" width="7.85546875" style="15" bestFit="1" customWidth="1"/>
    <col min="2" max="2" width="8" style="15" bestFit="1" customWidth="1"/>
    <col min="3" max="4" width="7" style="15" bestFit="1" customWidth="1"/>
    <col min="5" max="7" width="6" style="15" bestFit="1" customWidth="1"/>
    <col min="8" max="8" width="11.7109375" style="3" bestFit="1" customWidth="1"/>
    <col min="9" max="16384" width="9.140625" style="15"/>
  </cols>
  <sheetData>
    <row r="1" spans="1:8" x14ac:dyDescent="0.2">
      <c r="A1" s="28" t="s">
        <v>3</v>
      </c>
      <c r="B1" s="29">
        <v>1</v>
      </c>
      <c r="C1" s="29">
        <v>2</v>
      </c>
      <c r="D1" s="29">
        <v>3</v>
      </c>
      <c r="E1" s="29">
        <v>4</v>
      </c>
      <c r="F1" s="29">
        <v>5</v>
      </c>
      <c r="G1" s="28" t="s">
        <v>2</v>
      </c>
      <c r="H1" s="2" t="s">
        <v>4</v>
      </c>
    </row>
    <row r="2" spans="1:8" x14ac:dyDescent="0.2">
      <c r="A2" s="29">
        <v>1963</v>
      </c>
      <c r="B2" s="29">
        <v>446529</v>
      </c>
      <c r="C2" s="29">
        <v>180484</v>
      </c>
      <c r="D2" s="29">
        <v>20288</v>
      </c>
      <c r="E2" s="29">
        <v>10373</v>
      </c>
      <c r="F2" s="29">
        <v>8278</v>
      </c>
      <c r="G2" s="29">
        <v>5804</v>
      </c>
      <c r="H2" s="5" t="s">
        <v>5</v>
      </c>
    </row>
    <row r="3" spans="1:8" x14ac:dyDescent="0.2">
      <c r="A3" s="29">
        <v>1964</v>
      </c>
      <c r="B3" s="29">
        <v>727964</v>
      </c>
      <c r="C3" s="29">
        <v>125464</v>
      </c>
      <c r="D3" s="29">
        <v>52141</v>
      </c>
      <c r="E3" s="29">
        <v>11555</v>
      </c>
      <c r="F3" s="29">
        <v>5257</v>
      </c>
      <c r="G3" s="29">
        <v>7505</v>
      </c>
      <c r="H3" s="5" t="s">
        <v>5</v>
      </c>
    </row>
    <row r="4" spans="1:8" x14ac:dyDescent="0.2">
      <c r="A4" s="29">
        <v>1965</v>
      </c>
      <c r="B4" s="29">
        <v>985009</v>
      </c>
      <c r="C4" s="29">
        <v>214875</v>
      </c>
      <c r="D4" s="29">
        <v>40464</v>
      </c>
      <c r="E4" s="29">
        <v>22970</v>
      </c>
      <c r="F4" s="29">
        <v>6209</v>
      </c>
      <c r="G4" s="29">
        <v>5808</v>
      </c>
      <c r="H4" s="5" t="s">
        <v>5</v>
      </c>
    </row>
    <row r="5" spans="1:8" x14ac:dyDescent="0.2">
      <c r="A5" s="29">
        <v>1966</v>
      </c>
      <c r="B5" s="29">
        <v>1193302</v>
      </c>
      <c r="C5" s="29">
        <v>264645</v>
      </c>
      <c r="D5" s="29">
        <v>67817</v>
      </c>
      <c r="E5" s="29">
        <v>16357</v>
      </c>
      <c r="F5" s="29">
        <v>9345</v>
      </c>
      <c r="G5" s="29">
        <v>6377</v>
      </c>
      <c r="H5" s="5" t="s">
        <v>5</v>
      </c>
    </row>
    <row r="6" spans="1:8" x14ac:dyDescent="0.2">
      <c r="A6" s="29">
        <v>1967</v>
      </c>
      <c r="B6" s="29">
        <v>1012126</v>
      </c>
      <c r="C6" s="29">
        <v>322778</v>
      </c>
      <c r="D6" s="29">
        <v>72880</v>
      </c>
      <c r="E6" s="29">
        <v>28447</v>
      </c>
      <c r="F6" s="29">
        <v>7953</v>
      </c>
      <c r="G6" s="29">
        <v>8191</v>
      </c>
      <c r="H6" s="5" t="s">
        <v>5</v>
      </c>
    </row>
    <row r="7" spans="1:8" x14ac:dyDescent="0.2">
      <c r="A7" s="29">
        <v>1968</v>
      </c>
      <c r="B7" s="29">
        <v>500385</v>
      </c>
      <c r="C7" s="29">
        <v>279617</v>
      </c>
      <c r="D7" s="29">
        <v>90064</v>
      </c>
      <c r="E7" s="29">
        <v>28690</v>
      </c>
      <c r="F7" s="29">
        <v>14272</v>
      </c>
      <c r="G7" s="29">
        <v>6980</v>
      </c>
      <c r="H7" s="5" t="s">
        <v>5</v>
      </c>
    </row>
    <row r="8" spans="1:8" x14ac:dyDescent="0.2">
      <c r="A8" s="29">
        <v>1969</v>
      </c>
      <c r="B8" s="29">
        <v>435718</v>
      </c>
      <c r="C8" s="29">
        <v>132267</v>
      </c>
      <c r="D8" s="29">
        <v>72765</v>
      </c>
      <c r="E8" s="29">
        <v>34112</v>
      </c>
      <c r="F8" s="29">
        <v>11401</v>
      </c>
      <c r="G8" s="29">
        <v>10114</v>
      </c>
      <c r="H8" s="5" t="s">
        <v>5</v>
      </c>
    </row>
    <row r="9" spans="1:8" x14ac:dyDescent="0.2">
      <c r="A9" s="29">
        <v>1970</v>
      </c>
      <c r="B9" s="29">
        <v>1479665</v>
      </c>
      <c r="C9" s="29">
        <v>123107</v>
      </c>
      <c r="D9" s="29">
        <v>39001</v>
      </c>
      <c r="E9" s="29">
        <v>32378</v>
      </c>
      <c r="F9" s="29">
        <v>15391</v>
      </c>
      <c r="G9" s="29">
        <v>8546</v>
      </c>
      <c r="H9" s="5" t="s">
        <v>5</v>
      </c>
    </row>
    <row r="10" spans="1:8" x14ac:dyDescent="0.2">
      <c r="A10" s="29">
        <v>1971</v>
      </c>
      <c r="B10" s="29">
        <v>1956201</v>
      </c>
      <c r="C10" s="29">
        <v>403257</v>
      </c>
      <c r="D10" s="29">
        <v>33559</v>
      </c>
      <c r="E10" s="29">
        <v>14920</v>
      </c>
      <c r="F10" s="29">
        <v>15962</v>
      </c>
      <c r="G10" s="29">
        <v>10418</v>
      </c>
      <c r="H10" s="5" t="s">
        <v>5</v>
      </c>
    </row>
    <row r="11" spans="1:8" x14ac:dyDescent="0.2">
      <c r="A11" s="29">
        <v>1972</v>
      </c>
      <c r="B11" s="29">
        <v>479664</v>
      </c>
      <c r="C11" s="29">
        <v>507918</v>
      </c>
      <c r="D11" s="29">
        <v>90500</v>
      </c>
      <c r="E11" s="29">
        <v>12043</v>
      </c>
      <c r="F11" s="29">
        <v>5910</v>
      </c>
      <c r="G11" s="29">
        <v>12251</v>
      </c>
      <c r="H11" s="5" t="s">
        <v>5</v>
      </c>
    </row>
    <row r="12" spans="1:8" x14ac:dyDescent="0.2">
      <c r="A12" s="29">
        <v>1973</v>
      </c>
      <c r="B12" s="29">
        <v>698722</v>
      </c>
      <c r="C12" s="29">
        <v>114146</v>
      </c>
      <c r="D12" s="29">
        <v>106004</v>
      </c>
      <c r="E12" s="29">
        <v>29796</v>
      </c>
      <c r="F12" s="29">
        <v>4930</v>
      </c>
      <c r="G12" s="29">
        <v>6847</v>
      </c>
      <c r="H12" s="5" t="s">
        <v>5</v>
      </c>
    </row>
    <row r="13" spans="1:8" x14ac:dyDescent="0.2">
      <c r="A13" s="29">
        <v>1974</v>
      </c>
      <c r="B13" s="29">
        <v>689808</v>
      </c>
      <c r="C13" s="29">
        <v>170487</v>
      </c>
      <c r="D13" s="29">
        <v>23734</v>
      </c>
      <c r="E13" s="29">
        <v>36375</v>
      </c>
      <c r="F13" s="29">
        <v>10912</v>
      </c>
      <c r="G13" s="29">
        <v>5452</v>
      </c>
      <c r="H13" s="5" t="s">
        <v>5</v>
      </c>
    </row>
    <row r="14" spans="1:8" x14ac:dyDescent="0.2">
      <c r="A14" s="29">
        <v>1975</v>
      </c>
      <c r="B14" s="29">
        <v>1197898</v>
      </c>
      <c r="C14" s="29">
        <v>163510</v>
      </c>
      <c r="D14" s="29">
        <v>36861</v>
      </c>
      <c r="E14" s="29">
        <v>9646</v>
      </c>
      <c r="F14" s="29">
        <v>16298</v>
      </c>
      <c r="G14" s="29">
        <v>6870</v>
      </c>
      <c r="H14" s="5" t="s">
        <v>5</v>
      </c>
    </row>
    <row r="15" spans="1:8" x14ac:dyDescent="0.2">
      <c r="A15" s="29">
        <v>1976</v>
      </c>
      <c r="B15" s="29">
        <v>820106</v>
      </c>
      <c r="C15" s="29">
        <v>288393</v>
      </c>
      <c r="D15" s="29">
        <v>33920</v>
      </c>
      <c r="E15" s="29">
        <v>13562</v>
      </c>
      <c r="F15" s="29">
        <v>3771</v>
      </c>
      <c r="G15" s="29">
        <v>9336</v>
      </c>
      <c r="H15" s="5" t="s">
        <v>5</v>
      </c>
    </row>
    <row r="16" spans="1:8" x14ac:dyDescent="0.2">
      <c r="A16" s="29">
        <v>1977</v>
      </c>
      <c r="B16" s="29">
        <v>2002052</v>
      </c>
      <c r="C16" s="29">
        <v>174274</v>
      </c>
      <c r="D16" s="29">
        <v>51226</v>
      </c>
      <c r="E16" s="29">
        <v>10714</v>
      </c>
      <c r="F16" s="29">
        <v>5053</v>
      </c>
      <c r="G16" s="29">
        <v>5757</v>
      </c>
      <c r="H16" s="5" t="s">
        <v>5</v>
      </c>
    </row>
    <row r="17" spans="1:8" x14ac:dyDescent="0.2">
      <c r="A17" s="29">
        <v>1978</v>
      </c>
      <c r="B17" s="29">
        <v>1177574</v>
      </c>
      <c r="C17" s="29">
        <v>457184</v>
      </c>
      <c r="D17" s="29">
        <v>30885</v>
      </c>
      <c r="E17" s="29">
        <v>18608</v>
      </c>
      <c r="F17" s="29">
        <v>5573</v>
      </c>
      <c r="G17" s="29">
        <v>4194</v>
      </c>
      <c r="H17" s="5" t="s">
        <v>5</v>
      </c>
    </row>
    <row r="18" spans="1:8" x14ac:dyDescent="0.2">
      <c r="A18" s="29">
        <v>1979</v>
      </c>
      <c r="B18" s="29">
        <v>1478518</v>
      </c>
      <c r="C18" s="29">
        <v>263506</v>
      </c>
      <c r="D18" s="29">
        <v>81472</v>
      </c>
      <c r="E18" s="29">
        <v>8887</v>
      </c>
      <c r="F18" s="29">
        <v>7266</v>
      </c>
      <c r="G18" s="29">
        <v>3274</v>
      </c>
      <c r="H18" s="5" t="s">
        <v>5</v>
      </c>
    </row>
    <row r="19" spans="1:8" x14ac:dyDescent="0.2">
      <c r="A19" s="29">
        <v>1980</v>
      </c>
      <c r="B19" s="29">
        <v>2370072</v>
      </c>
      <c r="C19" s="29">
        <v>312464</v>
      </c>
      <c r="D19" s="29">
        <v>59406</v>
      </c>
      <c r="E19" s="29">
        <v>24556</v>
      </c>
      <c r="F19" s="29">
        <v>3949</v>
      </c>
      <c r="G19" s="29">
        <v>4293</v>
      </c>
      <c r="H19" s="5" t="s">
        <v>5</v>
      </c>
    </row>
    <row r="20" spans="1:8" x14ac:dyDescent="0.2">
      <c r="A20" s="29">
        <v>1981</v>
      </c>
      <c r="B20" s="29">
        <v>931094</v>
      </c>
      <c r="C20" s="29">
        <v>497921</v>
      </c>
      <c r="D20" s="29">
        <v>59579</v>
      </c>
      <c r="E20" s="29">
        <v>17610</v>
      </c>
      <c r="F20" s="29">
        <v>8671</v>
      </c>
      <c r="G20" s="29">
        <v>3259</v>
      </c>
      <c r="H20" s="5" t="s">
        <v>5</v>
      </c>
    </row>
    <row r="21" spans="1:8" x14ac:dyDescent="0.2">
      <c r="A21" s="29">
        <v>1982</v>
      </c>
      <c r="B21" s="29">
        <v>1459702</v>
      </c>
      <c r="C21" s="29">
        <v>191346</v>
      </c>
      <c r="D21" s="29">
        <v>93973</v>
      </c>
      <c r="E21" s="29">
        <v>17070</v>
      </c>
      <c r="F21" s="29">
        <v>6539</v>
      </c>
      <c r="G21" s="29">
        <v>4939</v>
      </c>
      <c r="H21" s="5" t="s">
        <v>5</v>
      </c>
    </row>
    <row r="22" spans="1:8" x14ac:dyDescent="0.2">
      <c r="A22" s="29">
        <v>1983</v>
      </c>
      <c r="B22" s="29">
        <v>831936</v>
      </c>
      <c r="C22" s="29">
        <v>308201</v>
      </c>
      <c r="D22" s="29">
        <v>34119</v>
      </c>
      <c r="E22" s="29">
        <v>21284</v>
      </c>
      <c r="F22" s="29">
        <v>5479</v>
      </c>
      <c r="G22" s="29">
        <v>3908</v>
      </c>
      <c r="H22" s="5" t="s">
        <v>5</v>
      </c>
    </row>
    <row r="23" spans="1:8" x14ac:dyDescent="0.2">
      <c r="A23" s="29">
        <v>1984</v>
      </c>
      <c r="B23" s="29">
        <v>1526121</v>
      </c>
      <c r="C23" s="29">
        <v>178040</v>
      </c>
      <c r="D23" s="29">
        <v>52373</v>
      </c>
      <c r="E23" s="29">
        <v>8149</v>
      </c>
      <c r="F23" s="29">
        <v>6749</v>
      </c>
      <c r="G23" s="29">
        <v>3386</v>
      </c>
      <c r="H23" s="5" t="s">
        <v>5</v>
      </c>
    </row>
    <row r="24" spans="1:8" x14ac:dyDescent="0.2">
      <c r="A24" s="29">
        <v>1985</v>
      </c>
      <c r="B24" s="29">
        <v>376392</v>
      </c>
      <c r="C24" s="29">
        <v>330357</v>
      </c>
      <c r="D24" s="29">
        <v>33551</v>
      </c>
      <c r="E24" s="29">
        <v>14909</v>
      </c>
      <c r="F24" s="29">
        <v>2816</v>
      </c>
      <c r="G24" s="29">
        <v>3761</v>
      </c>
      <c r="H24" s="5" t="s">
        <v>5</v>
      </c>
    </row>
    <row r="25" spans="1:8" x14ac:dyDescent="0.2">
      <c r="A25" s="29">
        <v>1986</v>
      </c>
      <c r="B25" s="29">
        <v>1825626</v>
      </c>
      <c r="C25" s="29">
        <v>87368</v>
      </c>
      <c r="D25" s="29">
        <v>57597</v>
      </c>
      <c r="E25" s="29">
        <v>10405</v>
      </c>
      <c r="F25" s="29">
        <v>5570</v>
      </c>
      <c r="G25" s="29">
        <v>2570</v>
      </c>
      <c r="H25" s="5" t="s">
        <v>5</v>
      </c>
    </row>
    <row r="26" spans="1:8" x14ac:dyDescent="0.2">
      <c r="A26" s="29">
        <v>1987</v>
      </c>
      <c r="B26" s="29">
        <v>701797</v>
      </c>
      <c r="C26" s="29">
        <v>420715</v>
      </c>
      <c r="D26" s="29">
        <v>16490</v>
      </c>
      <c r="E26" s="29">
        <v>15338</v>
      </c>
      <c r="F26" s="29">
        <v>3033</v>
      </c>
      <c r="G26" s="29">
        <v>2901</v>
      </c>
      <c r="H26" s="5" t="s">
        <v>5</v>
      </c>
    </row>
    <row r="27" spans="1:8" x14ac:dyDescent="0.2">
      <c r="A27" s="29">
        <v>1988</v>
      </c>
      <c r="B27" s="29">
        <v>471493</v>
      </c>
      <c r="C27" s="29">
        <v>161989</v>
      </c>
      <c r="D27" s="29">
        <v>72250</v>
      </c>
      <c r="E27" s="29">
        <v>5378</v>
      </c>
      <c r="F27" s="29">
        <v>4877</v>
      </c>
      <c r="G27" s="29">
        <v>1987</v>
      </c>
      <c r="H27" s="5" t="s">
        <v>5</v>
      </c>
    </row>
    <row r="28" spans="1:8" x14ac:dyDescent="0.2">
      <c r="A28" s="29">
        <v>1989</v>
      </c>
      <c r="B28" s="29">
        <v>846975</v>
      </c>
      <c r="C28" s="29">
        <v>108077</v>
      </c>
      <c r="D28" s="29">
        <v>31153</v>
      </c>
      <c r="E28" s="29">
        <v>16991</v>
      </c>
      <c r="F28" s="29">
        <v>1828</v>
      </c>
      <c r="G28" s="29">
        <v>2492</v>
      </c>
      <c r="H28" s="5" t="s">
        <v>5</v>
      </c>
    </row>
    <row r="29" spans="1:8" x14ac:dyDescent="0.2">
      <c r="A29" s="29">
        <v>1990</v>
      </c>
      <c r="B29" s="29">
        <v>340447</v>
      </c>
      <c r="C29" s="29">
        <v>193230</v>
      </c>
      <c r="D29" s="29">
        <v>20302</v>
      </c>
      <c r="E29" s="29">
        <v>7805</v>
      </c>
      <c r="F29" s="29">
        <v>4946</v>
      </c>
      <c r="G29" s="29">
        <v>1366</v>
      </c>
      <c r="H29" s="5" t="s">
        <v>5</v>
      </c>
    </row>
    <row r="30" spans="1:8" x14ac:dyDescent="0.2">
      <c r="A30" s="29">
        <v>1991</v>
      </c>
      <c r="B30" s="29">
        <v>398707</v>
      </c>
      <c r="C30" s="29">
        <v>81787</v>
      </c>
      <c r="D30" s="29">
        <v>31014</v>
      </c>
      <c r="E30" s="29">
        <v>5904</v>
      </c>
      <c r="F30" s="29">
        <v>2605</v>
      </c>
      <c r="G30" s="29">
        <v>2485</v>
      </c>
      <c r="H30" s="5" t="s">
        <v>5</v>
      </c>
    </row>
    <row r="31" spans="1:8" x14ac:dyDescent="0.2">
      <c r="A31" s="29">
        <v>1992</v>
      </c>
      <c r="B31" s="29">
        <v>957698</v>
      </c>
      <c r="C31" s="29">
        <v>98286</v>
      </c>
      <c r="D31" s="29">
        <v>15861</v>
      </c>
      <c r="E31" s="29">
        <v>8627</v>
      </c>
      <c r="F31" s="29">
        <v>1984</v>
      </c>
      <c r="G31" s="29">
        <v>1686</v>
      </c>
      <c r="H31" s="5" t="s">
        <v>5</v>
      </c>
    </row>
    <row r="32" spans="1:8" x14ac:dyDescent="0.2">
      <c r="A32" s="29">
        <v>1993</v>
      </c>
      <c r="B32" s="29">
        <v>436538</v>
      </c>
      <c r="C32" s="29">
        <v>222505</v>
      </c>
      <c r="D32" s="29">
        <v>19216</v>
      </c>
      <c r="E32" s="29">
        <v>5262</v>
      </c>
      <c r="F32" s="29">
        <v>2848</v>
      </c>
      <c r="G32" s="29">
        <v>1313</v>
      </c>
      <c r="H32" s="5" t="s">
        <v>5</v>
      </c>
    </row>
    <row r="33" spans="1:8" x14ac:dyDescent="0.2">
      <c r="A33" s="29">
        <v>1994</v>
      </c>
      <c r="B33" s="29">
        <v>1078364</v>
      </c>
      <c r="C33" s="29">
        <v>108545</v>
      </c>
      <c r="D33" s="29">
        <v>36377</v>
      </c>
      <c r="E33" s="29">
        <v>5388</v>
      </c>
      <c r="F33" s="29">
        <v>1663</v>
      </c>
      <c r="G33" s="29">
        <v>1360</v>
      </c>
      <c r="H33" s="5" t="s">
        <v>5</v>
      </c>
    </row>
    <row r="34" spans="1:8" x14ac:dyDescent="0.2">
      <c r="A34" s="29">
        <v>1995</v>
      </c>
      <c r="B34" s="29">
        <v>687763</v>
      </c>
      <c r="C34" s="29">
        <v>255870</v>
      </c>
      <c r="D34" s="29">
        <v>22879</v>
      </c>
      <c r="E34" s="29">
        <v>9517</v>
      </c>
      <c r="F34" s="29">
        <v>1681</v>
      </c>
      <c r="G34" s="29">
        <v>994</v>
      </c>
      <c r="H34" s="5" t="s">
        <v>5</v>
      </c>
    </row>
    <row r="35" spans="1:8" x14ac:dyDescent="0.2">
      <c r="A35" s="29">
        <v>1996</v>
      </c>
      <c r="B35" s="29">
        <v>469770</v>
      </c>
      <c r="C35" s="29">
        <v>168386</v>
      </c>
      <c r="D35" s="29">
        <v>42290</v>
      </c>
      <c r="E35" s="29">
        <v>6044</v>
      </c>
      <c r="F35" s="29">
        <v>3404</v>
      </c>
      <c r="G35" s="29">
        <v>1174</v>
      </c>
      <c r="H35" s="5" t="s">
        <v>5</v>
      </c>
    </row>
    <row r="36" spans="1:8" x14ac:dyDescent="0.2">
      <c r="A36" s="29">
        <v>1997</v>
      </c>
      <c r="B36" s="29">
        <v>1542688</v>
      </c>
      <c r="C36" s="29">
        <v>130570</v>
      </c>
      <c r="D36" s="29">
        <v>32001</v>
      </c>
      <c r="E36" s="29">
        <v>11202</v>
      </c>
      <c r="F36" s="29">
        <v>2183</v>
      </c>
      <c r="G36" s="29">
        <v>1566</v>
      </c>
      <c r="H36" s="5" t="s">
        <v>5</v>
      </c>
    </row>
    <row r="37" spans="1:8" x14ac:dyDescent="0.2">
      <c r="A37" s="29">
        <v>1998</v>
      </c>
      <c r="B37" s="29">
        <v>144395</v>
      </c>
      <c r="C37" s="29">
        <v>415464</v>
      </c>
      <c r="D37" s="29">
        <v>27880</v>
      </c>
      <c r="E37" s="29">
        <v>8802</v>
      </c>
      <c r="F37" s="29">
        <v>3750</v>
      </c>
      <c r="G37" s="29">
        <v>1179</v>
      </c>
      <c r="H37" s="5" t="s">
        <v>5</v>
      </c>
    </row>
    <row r="38" spans="1:8" x14ac:dyDescent="0.2">
      <c r="A38" s="29">
        <v>1999</v>
      </c>
      <c r="B38" s="29">
        <v>312967</v>
      </c>
      <c r="C38" s="29">
        <v>38327</v>
      </c>
      <c r="D38" s="29">
        <v>63484</v>
      </c>
      <c r="E38" s="29">
        <v>6010</v>
      </c>
      <c r="F38" s="29">
        <v>2218</v>
      </c>
      <c r="G38" s="29">
        <v>1317</v>
      </c>
      <c r="H38" s="5" t="s">
        <v>5</v>
      </c>
    </row>
    <row r="39" spans="1:8" x14ac:dyDescent="0.2">
      <c r="A39" s="29">
        <v>2000</v>
      </c>
      <c r="B39" s="29">
        <v>452949</v>
      </c>
      <c r="C39" s="29">
        <v>79405</v>
      </c>
      <c r="D39" s="29">
        <v>8942</v>
      </c>
      <c r="E39" s="29">
        <v>10285</v>
      </c>
      <c r="F39" s="29">
        <v>1503</v>
      </c>
      <c r="G39" s="29">
        <v>800</v>
      </c>
      <c r="H39" s="5" t="s">
        <v>5</v>
      </c>
    </row>
    <row r="40" spans="1:8" x14ac:dyDescent="0.2">
      <c r="A40" s="29">
        <v>2001</v>
      </c>
      <c r="B40" s="29">
        <v>183390</v>
      </c>
      <c r="C40" s="29">
        <v>125746</v>
      </c>
      <c r="D40" s="29">
        <v>13225</v>
      </c>
      <c r="E40" s="29">
        <v>1981</v>
      </c>
      <c r="F40" s="29">
        <v>1928</v>
      </c>
      <c r="G40" s="29">
        <v>479</v>
      </c>
      <c r="H40" s="5" t="s">
        <v>5</v>
      </c>
    </row>
    <row r="41" spans="1:8" x14ac:dyDescent="0.2">
      <c r="A41" s="29">
        <v>2002</v>
      </c>
      <c r="B41" s="29">
        <v>265362</v>
      </c>
      <c r="C41" s="29">
        <v>51186</v>
      </c>
      <c r="D41" s="29">
        <v>27530</v>
      </c>
      <c r="E41" s="29">
        <v>4189</v>
      </c>
      <c r="F41" s="29">
        <v>639</v>
      </c>
      <c r="G41" s="29">
        <v>764</v>
      </c>
      <c r="H41" s="5" t="s">
        <v>5</v>
      </c>
    </row>
    <row r="42" spans="1:8" x14ac:dyDescent="0.2">
      <c r="A42" s="29">
        <v>2003</v>
      </c>
      <c r="B42" s="29">
        <v>120876</v>
      </c>
      <c r="C42" s="29">
        <v>64278</v>
      </c>
      <c r="D42" s="29">
        <v>9028</v>
      </c>
      <c r="E42" s="29">
        <v>5832</v>
      </c>
      <c r="F42" s="29">
        <v>891</v>
      </c>
      <c r="G42" s="29">
        <v>326</v>
      </c>
      <c r="H42" s="5" t="s">
        <v>5</v>
      </c>
    </row>
    <row r="43" spans="1:8" x14ac:dyDescent="0.2">
      <c r="A43" s="29">
        <v>2004</v>
      </c>
      <c r="B43" s="29">
        <v>241790</v>
      </c>
      <c r="C43" s="29">
        <v>37547</v>
      </c>
      <c r="D43" s="29">
        <v>14360</v>
      </c>
      <c r="E43" s="29">
        <v>2930</v>
      </c>
      <c r="F43" s="29">
        <v>1921</v>
      </c>
      <c r="G43" s="29">
        <v>437</v>
      </c>
      <c r="H43" s="5" t="s">
        <v>5</v>
      </c>
    </row>
    <row r="44" spans="1:8" x14ac:dyDescent="0.2">
      <c r="A44" s="29">
        <v>2005</v>
      </c>
      <c r="B44" s="29">
        <v>192080</v>
      </c>
      <c r="C44" s="29">
        <v>62102</v>
      </c>
      <c r="D44" s="29">
        <v>8746</v>
      </c>
      <c r="E44" s="29">
        <v>3586</v>
      </c>
      <c r="F44" s="29">
        <v>1030</v>
      </c>
      <c r="G44" s="29">
        <v>869</v>
      </c>
      <c r="H44" s="5" t="s">
        <v>5</v>
      </c>
    </row>
    <row r="45" spans="1:8" x14ac:dyDescent="0.2">
      <c r="A45" s="29">
        <v>2006</v>
      </c>
      <c r="B45" s="29">
        <v>423208</v>
      </c>
      <c r="C45" s="29">
        <v>53151</v>
      </c>
      <c r="D45" s="29">
        <v>13430</v>
      </c>
      <c r="E45" s="29">
        <v>2203</v>
      </c>
      <c r="F45" s="29">
        <v>1092</v>
      </c>
      <c r="G45" s="29">
        <v>726</v>
      </c>
      <c r="H45" s="5" t="s">
        <v>5</v>
      </c>
    </row>
    <row r="46" spans="1:8" x14ac:dyDescent="0.2">
      <c r="A46" s="29">
        <v>2007</v>
      </c>
      <c r="B46" s="29">
        <v>190907</v>
      </c>
      <c r="C46" s="29">
        <v>112919</v>
      </c>
      <c r="D46" s="29">
        <v>10988</v>
      </c>
      <c r="E46" s="29">
        <v>4182</v>
      </c>
      <c r="F46" s="29">
        <v>971</v>
      </c>
      <c r="G46" s="29">
        <v>645</v>
      </c>
      <c r="H46" s="5" t="s">
        <v>5</v>
      </c>
    </row>
    <row r="47" spans="1:8" x14ac:dyDescent="0.2">
      <c r="A47" s="29">
        <v>2008</v>
      </c>
      <c r="B47" s="29">
        <v>214364</v>
      </c>
      <c r="C47" s="29">
        <v>48978</v>
      </c>
      <c r="D47" s="29">
        <v>25562</v>
      </c>
      <c r="E47" s="29">
        <v>3266</v>
      </c>
      <c r="F47" s="29">
        <v>1608</v>
      </c>
      <c r="G47" s="29">
        <v>793</v>
      </c>
      <c r="H47" s="5" t="s">
        <v>5</v>
      </c>
    </row>
    <row r="48" spans="1:8" x14ac:dyDescent="0.2">
      <c r="A48" s="29">
        <v>2009</v>
      </c>
      <c r="B48" s="29">
        <v>240060</v>
      </c>
      <c r="C48" s="29">
        <v>56682</v>
      </c>
      <c r="D48" s="29">
        <v>12052</v>
      </c>
      <c r="E48" s="29">
        <v>7995</v>
      </c>
      <c r="F48" s="29">
        <v>1410</v>
      </c>
      <c r="G48" s="29">
        <v>930</v>
      </c>
      <c r="H48" s="5" t="s">
        <v>5</v>
      </c>
    </row>
    <row r="49" spans="1:8" x14ac:dyDescent="0.2">
      <c r="A49" s="29">
        <v>2010</v>
      </c>
      <c r="B49" s="29">
        <v>302150</v>
      </c>
      <c r="C49" s="29">
        <v>67827</v>
      </c>
      <c r="D49" s="29">
        <v>14327</v>
      </c>
      <c r="E49" s="29">
        <v>4127</v>
      </c>
      <c r="F49" s="29">
        <v>3349</v>
      </c>
      <c r="G49" s="29">
        <v>934</v>
      </c>
      <c r="H49" s="5" t="s">
        <v>5</v>
      </c>
    </row>
    <row r="50" spans="1:8" x14ac:dyDescent="0.2">
      <c r="A50" s="29">
        <v>2011</v>
      </c>
      <c r="B50" s="29">
        <v>143866</v>
      </c>
      <c r="C50" s="29">
        <v>89265</v>
      </c>
      <c r="D50" s="29">
        <v>17161</v>
      </c>
      <c r="E50" s="29">
        <v>5011</v>
      </c>
      <c r="F50" s="29">
        <v>1934</v>
      </c>
      <c r="G50" s="29">
        <v>2229</v>
      </c>
      <c r="H50" s="5" t="s">
        <v>5</v>
      </c>
    </row>
    <row r="51" spans="1:8" x14ac:dyDescent="0.2">
      <c r="A51" s="29">
        <v>2012</v>
      </c>
      <c r="B51" s="29">
        <v>222046</v>
      </c>
      <c r="C51" s="29">
        <v>42719</v>
      </c>
      <c r="D51" s="29">
        <v>25541</v>
      </c>
      <c r="E51" s="29">
        <v>7068</v>
      </c>
      <c r="F51" s="29">
        <v>2133</v>
      </c>
      <c r="G51" s="29">
        <v>1920</v>
      </c>
      <c r="H51" s="5" t="s">
        <v>5</v>
      </c>
    </row>
    <row r="52" spans="1:8" x14ac:dyDescent="0.2">
      <c r="A52" s="29">
        <v>2013</v>
      </c>
      <c r="B52" s="29">
        <v>251482</v>
      </c>
      <c r="C52" s="29">
        <v>60921</v>
      </c>
      <c r="D52" s="29">
        <v>13820</v>
      </c>
      <c r="E52" s="29">
        <v>10298</v>
      </c>
      <c r="F52" s="29">
        <v>3231</v>
      </c>
      <c r="G52" s="29">
        <v>1818</v>
      </c>
      <c r="H52" s="5" t="s">
        <v>5</v>
      </c>
    </row>
    <row r="53" spans="1:8" x14ac:dyDescent="0.2">
      <c r="A53" s="29">
        <v>2014</v>
      </c>
      <c r="B53" s="29">
        <v>313474</v>
      </c>
      <c r="C53" s="29">
        <v>74510</v>
      </c>
      <c r="D53" s="29">
        <v>19248</v>
      </c>
      <c r="E53" s="29">
        <v>5878</v>
      </c>
      <c r="F53" s="29">
        <v>4570</v>
      </c>
      <c r="G53" s="29">
        <v>2201</v>
      </c>
      <c r="H53" s="5" t="s">
        <v>5</v>
      </c>
    </row>
    <row r="54" spans="1:8" x14ac:dyDescent="0.2">
      <c r="A54" s="29">
        <v>2015</v>
      </c>
      <c r="B54" s="29">
        <v>147284</v>
      </c>
      <c r="C54" s="29">
        <v>99594</v>
      </c>
      <c r="D54" s="29">
        <v>24106</v>
      </c>
      <c r="E54" s="29">
        <v>7315</v>
      </c>
      <c r="F54" s="29">
        <v>2474</v>
      </c>
      <c r="G54" s="29">
        <v>3523</v>
      </c>
      <c r="H54" s="5" t="s">
        <v>5</v>
      </c>
    </row>
    <row r="55" spans="1:8" x14ac:dyDescent="0.2">
      <c r="A55" s="29">
        <v>2016</v>
      </c>
      <c r="B55" s="29">
        <v>102928</v>
      </c>
      <c r="C55" s="29">
        <v>43049</v>
      </c>
      <c r="D55" s="29">
        <v>30169</v>
      </c>
      <c r="E55" s="29">
        <v>11286</v>
      </c>
      <c r="F55" s="29">
        <v>3304</v>
      </c>
      <c r="G55" s="29">
        <v>2470</v>
      </c>
      <c r="H55" s="5" t="s">
        <v>5</v>
      </c>
    </row>
    <row r="56" spans="1:8" x14ac:dyDescent="0.2">
      <c r="A56" s="29">
        <v>2017</v>
      </c>
      <c r="B56" s="29">
        <v>313264</v>
      </c>
      <c r="C56" s="29">
        <v>30118</v>
      </c>
      <c r="D56" s="29">
        <v>14071</v>
      </c>
      <c r="E56" s="29">
        <v>11643</v>
      </c>
      <c r="F56" s="29">
        <v>5151</v>
      </c>
      <c r="G56" s="29">
        <v>2480</v>
      </c>
      <c r="H56" s="5" t="s">
        <v>5</v>
      </c>
    </row>
    <row r="57" spans="1:8" x14ac:dyDescent="0.2">
      <c r="A57" s="29">
        <v>2018</v>
      </c>
      <c r="B57" s="29">
        <v>67402</v>
      </c>
      <c r="C57" s="29">
        <v>79236</v>
      </c>
      <c r="D57" s="29">
        <v>10161</v>
      </c>
      <c r="E57" s="29">
        <v>5521</v>
      </c>
      <c r="F57" s="29">
        <v>4288</v>
      </c>
      <c r="G57" s="29">
        <v>3490</v>
      </c>
      <c r="H57" s="5" t="s">
        <v>5</v>
      </c>
    </row>
    <row r="58" spans="1:8" x14ac:dyDescent="0.2">
      <c r="A58" s="29">
        <v>2019</v>
      </c>
      <c r="B58" s="29">
        <v>145193</v>
      </c>
      <c r="C58" s="29">
        <v>19138</v>
      </c>
      <c r="D58" s="29">
        <v>17753</v>
      </c>
      <c r="E58" s="29">
        <v>2935</v>
      </c>
      <c r="F58" s="29">
        <v>2142</v>
      </c>
      <c r="G58" s="29">
        <v>2912</v>
      </c>
      <c r="H58" s="5" t="s">
        <v>5</v>
      </c>
    </row>
    <row r="59" spans="1:8" x14ac:dyDescent="0.2">
      <c r="A59" s="29">
        <v>2020</v>
      </c>
      <c r="B59" s="29">
        <v>271264</v>
      </c>
      <c r="C59" s="29">
        <v>44490</v>
      </c>
      <c r="D59" s="29">
        <v>5694</v>
      </c>
      <c r="E59" s="29">
        <v>4708</v>
      </c>
      <c r="F59" s="29">
        <v>1172</v>
      </c>
      <c r="G59" s="29">
        <v>1791</v>
      </c>
      <c r="H59" s="5" t="s">
        <v>5</v>
      </c>
    </row>
    <row r="60" spans="1:8" x14ac:dyDescent="0.2">
      <c r="A60" s="29">
        <v>2021</v>
      </c>
      <c r="B60" s="29">
        <v>185468</v>
      </c>
      <c r="C60" s="29">
        <v>80510</v>
      </c>
      <c r="D60" s="29">
        <v>13696</v>
      </c>
      <c r="E60" s="29">
        <v>2356</v>
      </c>
      <c r="F60" s="29">
        <v>1839</v>
      </c>
      <c r="G60" s="29">
        <v>1323</v>
      </c>
      <c r="H6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242A-42FA-4C11-855D-6961A13AF2BA}">
  <dimension ref="A1:P7"/>
  <sheetViews>
    <sheetView workbookViewId="0">
      <selection activeCell="B5" sqref="B5"/>
    </sheetView>
  </sheetViews>
  <sheetFormatPr defaultRowHeight="15" x14ac:dyDescent="0.25"/>
  <cols>
    <col min="1" max="1" width="11.28515625" bestFit="1" customWidth="1"/>
  </cols>
  <sheetData>
    <row r="1" spans="1:16" x14ac:dyDescent="0.25">
      <c r="B1" t="s">
        <v>9</v>
      </c>
      <c r="C1" t="s">
        <v>10</v>
      </c>
      <c r="D1" t="s">
        <v>4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14</v>
      </c>
      <c r="O1" t="s">
        <v>8</v>
      </c>
    </row>
    <row r="2" spans="1:16" x14ac:dyDescent="0.25">
      <c r="A2" t="s">
        <v>11</v>
      </c>
      <c r="B2">
        <v>0.27</v>
      </c>
      <c r="C2">
        <v>3.74</v>
      </c>
      <c r="D2" t="s">
        <v>5</v>
      </c>
      <c r="G2" t="s">
        <v>17</v>
      </c>
      <c r="H2" t="s">
        <v>17</v>
      </c>
      <c r="J2">
        <v>213</v>
      </c>
      <c r="K2">
        <v>1188</v>
      </c>
      <c r="O2" t="s">
        <v>18</v>
      </c>
    </row>
    <row r="3" spans="1:16" x14ac:dyDescent="0.25">
      <c r="A3" t="s">
        <v>27</v>
      </c>
      <c r="B3">
        <v>6.8999999999999999E-3</v>
      </c>
      <c r="C3">
        <v>3.08</v>
      </c>
      <c r="D3" t="s">
        <v>28</v>
      </c>
      <c r="O3" t="s">
        <v>19</v>
      </c>
    </row>
    <row r="4" spans="1:16" x14ac:dyDescent="0.25">
      <c r="O4" t="s">
        <v>20</v>
      </c>
    </row>
    <row r="5" spans="1:16" x14ac:dyDescent="0.25">
      <c r="O5" t="s">
        <v>21</v>
      </c>
      <c r="P5" t="s">
        <v>22</v>
      </c>
    </row>
    <row r="6" spans="1:16" x14ac:dyDescent="0.25">
      <c r="O6" t="s">
        <v>29</v>
      </c>
      <c r="P6" t="s">
        <v>30</v>
      </c>
    </row>
    <row r="7" spans="1:16" x14ac:dyDescent="0.25">
      <c r="O7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3E6B-D7B0-4EC5-BEE8-E74542472A7C}">
  <dimension ref="A1:H60"/>
  <sheetViews>
    <sheetView workbookViewId="0">
      <selection activeCell="H1" sqref="H1:H1048576"/>
    </sheetView>
  </sheetViews>
  <sheetFormatPr defaultRowHeight="15" x14ac:dyDescent="0.25"/>
  <cols>
    <col min="1" max="1" width="5" bestFit="1" customWidth="1"/>
    <col min="2" max="2" width="9.28515625" bestFit="1" customWidth="1"/>
    <col min="8" max="8" width="13.7109375" bestFit="1" customWidth="1"/>
  </cols>
  <sheetData>
    <row r="1" spans="1:8" x14ac:dyDescent="0.25">
      <c r="A1" s="11" t="s">
        <v>3</v>
      </c>
      <c r="B1" s="12">
        <v>1</v>
      </c>
      <c r="C1" s="13">
        <v>2</v>
      </c>
      <c r="D1" s="13">
        <v>3</v>
      </c>
      <c r="E1" s="13">
        <v>4</v>
      </c>
      <c r="F1" s="13">
        <v>5</v>
      </c>
      <c r="G1" s="14">
        <v>6</v>
      </c>
      <c r="H1" s="15" t="s">
        <v>4</v>
      </c>
    </row>
    <row r="2" spans="1:8" x14ac:dyDescent="0.25">
      <c r="A2" s="16">
        <v>1963</v>
      </c>
      <c r="B2" s="31">
        <v>4.0000000000000001E-3</v>
      </c>
      <c r="C2" s="20">
        <v>6.4000000000000001E-2</v>
      </c>
      <c r="D2" s="19">
        <v>0.23799999999999999</v>
      </c>
      <c r="E2" s="20">
        <v>0.505</v>
      </c>
      <c r="F2" s="19">
        <v>0.74399999999999999</v>
      </c>
      <c r="G2" s="19">
        <v>0.995</v>
      </c>
      <c r="H2" s="15" t="s">
        <v>5</v>
      </c>
    </row>
    <row r="3" spans="1:8" x14ac:dyDescent="0.25">
      <c r="A3" s="16">
        <v>1964</v>
      </c>
      <c r="B3" s="31">
        <v>4.0000000000000001E-3</v>
      </c>
      <c r="C3" s="20">
        <v>6.4000000000000001E-2</v>
      </c>
      <c r="D3" s="19">
        <v>0.23699999999999999</v>
      </c>
      <c r="E3" s="20">
        <v>0.504</v>
      </c>
      <c r="F3" s="19">
        <v>0.74299999999999999</v>
      </c>
      <c r="G3" s="19">
        <v>0.995</v>
      </c>
      <c r="H3" s="15" t="s">
        <v>5</v>
      </c>
    </row>
    <row r="4" spans="1:8" x14ac:dyDescent="0.25">
      <c r="A4" s="16">
        <v>1965</v>
      </c>
      <c r="B4" s="31">
        <v>4.0000000000000001E-3</v>
      </c>
      <c r="C4" s="20">
        <v>6.4000000000000001E-2</v>
      </c>
      <c r="D4" s="19">
        <v>0.23699999999999999</v>
      </c>
      <c r="E4" s="20">
        <v>0.504</v>
      </c>
      <c r="F4" s="19">
        <v>0.74299999999999999</v>
      </c>
      <c r="G4" s="19">
        <v>0.995</v>
      </c>
      <c r="H4" s="15" t="s">
        <v>5</v>
      </c>
    </row>
    <row r="5" spans="1:8" x14ac:dyDescent="0.25">
      <c r="A5" s="16">
        <v>1966</v>
      </c>
      <c r="B5" s="31">
        <v>3.0000000000000001E-3</v>
      </c>
      <c r="C5" s="20">
        <v>6.3E-2</v>
      </c>
      <c r="D5" s="19">
        <v>0.23599999999999999</v>
      </c>
      <c r="E5" s="20">
        <v>0.503</v>
      </c>
      <c r="F5" s="19">
        <v>0.74199999999999999</v>
      </c>
      <c r="G5" s="19">
        <v>0.995</v>
      </c>
      <c r="H5" s="15" t="s">
        <v>5</v>
      </c>
    </row>
    <row r="6" spans="1:8" x14ac:dyDescent="0.25">
      <c r="A6" s="16">
        <v>1967</v>
      </c>
      <c r="B6" s="31">
        <v>3.0000000000000001E-3</v>
      </c>
      <c r="C6" s="20">
        <v>6.3E-2</v>
      </c>
      <c r="D6" s="19">
        <v>0.23499999999999999</v>
      </c>
      <c r="E6" s="20">
        <v>0.501</v>
      </c>
      <c r="F6" s="19">
        <v>0.74199999999999999</v>
      </c>
      <c r="G6" s="19">
        <v>0.995</v>
      </c>
      <c r="H6" s="15" t="s">
        <v>5</v>
      </c>
    </row>
    <row r="7" spans="1:8" x14ac:dyDescent="0.25">
      <c r="A7" s="16">
        <v>1968</v>
      </c>
      <c r="B7" s="31">
        <v>3.0000000000000001E-3</v>
      </c>
      <c r="C7" s="20">
        <v>6.2E-2</v>
      </c>
      <c r="D7" s="19">
        <v>0.23400000000000001</v>
      </c>
      <c r="E7" s="32">
        <v>0.5</v>
      </c>
      <c r="F7" s="19">
        <v>0.74099999999999999</v>
      </c>
      <c r="G7" s="19">
        <v>0.995</v>
      </c>
      <c r="H7" s="15" t="s">
        <v>5</v>
      </c>
    </row>
    <row r="8" spans="1:8" x14ac:dyDescent="0.25">
      <c r="A8" s="16">
        <v>1969</v>
      </c>
      <c r="B8" s="31">
        <v>3.0000000000000001E-3</v>
      </c>
      <c r="C8" s="20">
        <v>6.2E-2</v>
      </c>
      <c r="D8" s="19">
        <v>0.23200000000000001</v>
      </c>
      <c r="E8" s="20">
        <v>0.498</v>
      </c>
      <c r="F8" s="33">
        <v>0.74</v>
      </c>
      <c r="G8" s="19">
        <v>0.995</v>
      </c>
      <c r="H8" s="15" t="s">
        <v>5</v>
      </c>
    </row>
    <row r="9" spans="1:8" x14ac:dyDescent="0.25">
      <c r="A9" s="16">
        <v>1970</v>
      </c>
      <c r="B9" s="31">
        <v>3.0000000000000001E-3</v>
      </c>
      <c r="C9" s="20">
        <v>6.0999999999999999E-2</v>
      </c>
      <c r="D9" s="19">
        <v>0.23100000000000001</v>
      </c>
      <c r="E9" s="20">
        <v>0.497</v>
      </c>
      <c r="F9" s="19">
        <v>0.73799999999999999</v>
      </c>
      <c r="G9" s="19">
        <v>0.995</v>
      </c>
      <c r="H9" s="15" t="s">
        <v>5</v>
      </c>
    </row>
    <row r="10" spans="1:8" x14ac:dyDescent="0.25">
      <c r="A10" s="16">
        <v>1971</v>
      </c>
      <c r="B10" s="31">
        <v>3.0000000000000001E-3</v>
      </c>
      <c r="C10" s="20">
        <v>6.0999999999999999E-2</v>
      </c>
      <c r="D10" s="19">
        <v>0.22900000000000001</v>
      </c>
      <c r="E10" s="20">
        <v>0.49399999999999999</v>
      </c>
      <c r="F10" s="19">
        <v>0.73699999999999999</v>
      </c>
      <c r="G10" s="19">
        <v>0.995</v>
      </c>
      <c r="H10" s="15" t="s">
        <v>5</v>
      </c>
    </row>
    <row r="11" spans="1:8" x14ac:dyDescent="0.25">
      <c r="A11" s="16">
        <v>1972</v>
      </c>
      <c r="B11" s="31">
        <v>3.0000000000000001E-3</v>
      </c>
      <c r="C11" s="34">
        <v>0.06</v>
      </c>
      <c r="D11" s="19">
        <v>0.22600000000000001</v>
      </c>
      <c r="E11" s="20">
        <v>0.49199999999999999</v>
      </c>
      <c r="F11" s="19">
        <v>0.73499999999999999</v>
      </c>
      <c r="G11" s="19">
        <v>0.995</v>
      </c>
      <c r="H11" s="15" t="s">
        <v>5</v>
      </c>
    </row>
    <row r="12" spans="1:8" x14ac:dyDescent="0.25">
      <c r="A12" s="16">
        <v>1973</v>
      </c>
      <c r="B12" s="31">
        <v>3.0000000000000001E-3</v>
      </c>
      <c r="C12" s="20">
        <v>5.8999999999999997E-2</v>
      </c>
      <c r="D12" s="19">
        <v>0.224</v>
      </c>
      <c r="E12" s="20">
        <v>0.48899999999999999</v>
      </c>
      <c r="F12" s="19">
        <v>0.73399999999999999</v>
      </c>
      <c r="G12" s="19">
        <v>0.995</v>
      </c>
      <c r="H12" s="15" t="s">
        <v>5</v>
      </c>
    </row>
    <row r="13" spans="1:8" x14ac:dyDescent="0.25">
      <c r="A13" s="16">
        <v>1974</v>
      </c>
      <c r="B13" s="31">
        <v>3.0000000000000001E-3</v>
      </c>
      <c r="C13" s="20">
        <v>5.8000000000000003E-2</v>
      </c>
      <c r="D13" s="33">
        <v>0.22</v>
      </c>
      <c r="E13" s="20">
        <v>0.48499999999999999</v>
      </c>
      <c r="F13" s="19">
        <v>0.73199999999999998</v>
      </c>
      <c r="G13" s="19">
        <v>0.995</v>
      </c>
      <c r="H13" s="15" t="s">
        <v>5</v>
      </c>
    </row>
    <row r="14" spans="1:8" x14ac:dyDescent="0.25">
      <c r="A14" s="16">
        <v>1975</v>
      </c>
      <c r="B14" s="31">
        <v>3.0000000000000001E-3</v>
      </c>
      <c r="C14" s="20">
        <v>5.7000000000000002E-2</v>
      </c>
      <c r="D14" s="19">
        <v>0.216</v>
      </c>
      <c r="E14" s="34">
        <v>0.48</v>
      </c>
      <c r="F14" s="19">
        <v>0.72899999999999998</v>
      </c>
      <c r="G14" s="19">
        <v>0.995</v>
      </c>
      <c r="H14" s="15" t="s">
        <v>5</v>
      </c>
    </row>
    <row r="15" spans="1:8" x14ac:dyDescent="0.25">
      <c r="A15" s="16">
        <v>1976</v>
      </c>
      <c r="B15" s="31">
        <v>3.0000000000000001E-3</v>
      </c>
      <c r="C15" s="20">
        <v>5.6000000000000001E-2</v>
      </c>
      <c r="D15" s="19">
        <v>0.21099999999999999</v>
      </c>
      <c r="E15" s="20">
        <v>0.47199999999999998</v>
      </c>
      <c r="F15" s="19">
        <v>0.72599999999999998</v>
      </c>
      <c r="G15" s="19">
        <v>0.995</v>
      </c>
      <c r="H15" s="15" t="s">
        <v>5</v>
      </c>
    </row>
    <row r="16" spans="1:8" x14ac:dyDescent="0.25">
      <c r="A16" s="16">
        <v>1977</v>
      </c>
      <c r="B16" s="31">
        <v>3.0000000000000001E-3</v>
      </c>
      <c r="C16" s="20">
        <v>5.6000000000000001E-2</v>
      </c>
      <c r="D16" s="19">
        <v>0.20499999999999999</v>
      </c>
      <c r="E16" s="20">
        <v>0.46200000000000002</v>
      </c>
      <c r="F16" s="19">
        <v>0.71899999999999997</v>
      </c>
      <c r="G16" s="19">
        <v>0.995</v>
      </c>
      <c r="H16" s="15" t="s">
        <v>5</v>
      </c>
    </row>
    <row r="17" spans="1:8" x14ac:dyDescent="0.25">
      <c r="A17" s="16">
        <v>1978</v>
      </c>
      <c r="B17" s="31">
        <v>4.0000000000000001E-3</v>
      </c>
      <c r="C17" s="34">
        <v>0.06</v>
      </c>
      <c r="D17" s="19">
        <v>0.192</v>
      </c>
      <c r="E17" s="20">
        <v>0.45800000000000002</v>
      </c>
      <c r="F17" s="19">
        <v>0.69899999999999995</v>
      </c>
      <c r="G17" s="19">
        <v>0.995</v>
      </c>
      <c r="H17" s="15" t="s">
        <v>5</v>
      </c>
    </row>
    <row r="18" spans="1:8" x14ac:dyDescent="0.25">
      <c r="A18" s="16">
        <v>1979</v>
      </c>
      <c r="B18" s="31">
        <v>3.0000000000000001E-3</v>
      </c>
      <c r="C18" s="20">
        <v>5.7000000000000002E-2</v>
      </c>
      <c r="D18" s="19">
        <v>0.193</v>
      </c>
      <c r="E18" s="20">
        <v>0.44600000000000001</v>
      </c>
      <c r="F18" s="19">
        <v>0.67100000000000004</v>
      </c>
      <c r="G18" s="19">
        <v>0.995</v>
      </c>
      <c r="H18" s="15" t="s">
        <v>5</v>
      </c>
    </row>
    <row r="19" spans="1:8" x14ac:dyDescent="0.25">
      <c r="A19" s="16">
        <v>1980</v>
      </c>
      <c r="B19" s="31">
        <v>4.0000000000000001E-3</v>
      </c>
      <c r="C19" s="20">
        <v>5.7000000000000002E-2</v>
      </c>
      <c r="D19" s="19">
        <v>0.17699999999999999</v>
      </c>
      <c r="E19" s="20">
        <v>0.36699999999999999</v>
      </c>
      <c r="F19" s="19">
        <v>0.65400000000000003</v>
      </c>
      <c r="G19" s="19">
        <v>0.99399999999999999</v>
      </c>
      <c r="H19" s="15" t="s">
        <v>5</v>
      </c>
    </row>
    <row r="20" spans="1:8" x14ac:dyDescent="0.25">
      <c r="A20" s="16">
        <v>1981</v>
      </c>
      <c r="B20" s="31">
        <v>3.0000000000000001E-3</v>
      </c>
      <c r="C20" s="20">
        <v>5.5E-2</v>
      </c>
      <c r="D20" s="19">
        <v>0.186</v>
      </c>
      <c r="E20" s="20">
        <v>0.40200000000000002</v>
      </c>
      <c r="F20" s="19">
        <v>0.61199999999999999</v>
      </c>
      <c r="G20" s="19">
        <v>0.99399999999999999</v>
      </c>
      <c r="H20" s="15" t="s">
        <v>5</v>
      </c>
    </row>
    <row r="21" spans="1:8" x14ac:dyDescent="0.25">
      <c r="A21" s="16">
        <v>1982</v>
      </c>
      <c r="B21" s="31">
        <v>3.0000000000000001E-3</v>
      </c>
      <c r="C21" s="20">
        <v>5.5E-2</v>
      </c>
      <c r="D21" s="19">
        <v>0.17799999999999999</v>
      </c>
      <c r="E21" s="20">
        <v>0.42699999999999999</v>
      </c>
      <c r="F21" s="19">
        <v>0.63700000000000001</v>
      </c>
      <c r="G21" s="19">
        <v>0.99399999999999999</v>
      </c>
      <c r="H21" s="15" t="s">
        <v>5</v>
      </c>
    </row>
    <row r="22" spans="1:8" x14ac:dyDescent="0.25">
      <c r="A22" s="16">
        <v>1983</v>
      </c>
      <c r="B22" s="31">
        <v>3.0000000000000001E-3</v>
      </c>
      <c r="C22" s="20">
        <v>5.6000000000000001E-2</v>
      </c>
      <c r="D22" s="19">
        <v>0.19500000000000001</v>
      </c>
      <c r="E22" s="34">
        <v>0.42</v>
      </c>
      <c r="F22" s="19">
        <v>0.70099999999999996</v>
      </c>
      <c r="G22" s="19">
        <v>0.99399999999999999</v>
      </c>
      <c r="H22" s="15" t="s">
        <v>5</v>
      </c>
    </row>
    <row r="23" spans="1:8" x14ac:dyDescent="0.25">
      <c r="A23" s="16">
        <v>1984</v>
      </c>
      <c r="B23" s="31">
        <v>4.0000000000000001E-3</v>
      </c>
      <c r="C23" s="20">
        <v>5.5E-2</v>
      </c>
      <c r="D23" s="19">
        <v>0.21299999999999999</v>
      </c>
      <c r="E23" s="20">
        <v>0.439</v>
      </c>
      <c r="F23" s="33">
        <v>0.69</v>
      </c>
      <c r="G23" s="19">
        <v>0.99399999999999999</v>
      </c>
      <c r="H23" s="15" t="s">
        <v>5</v>
      </c>
    </row>
    <row r="24" spans="1:8" x14ac:dyDescent="0.25">
      <c r="A24" s="16">
        <v>1985</v>
      </c>
      <c r="B24" s="31">
        <v>4.0000000000000001E-3</v>
      </c>
      <c r="C24" s="20">
        <v>5.8000000000000003E-2</v>
      </c>
      <c r="D24" s="19">
        <v>0.19500000000000001</v>
      </c>
      <c r="E24" s="20">
        <v>0.45800000000000002</v>
      </c>
      <c r="F24" s="19">
        <v>0.69099999999999995</v>
      </c>
      <c r="G24" s="19">
        <v>0.995</v>
      </c>
      <c r="H24" s="15" t="s">
        <v>5</v>
      </c>
    </row>
    <row r="25" spans="1:8" x14ac:dyDescent="0.25">
      <c r="A25" s="16">
        <v>1986</v>
      </c>
      <c r="B25" s="31">
        <v>4.0000000000000001E-3</v>
      </c>
      <c r="C25" s="20">
        <v>6.9000000000000006E-2</v>
      </c>
      <c r="D25" s="19">
        <v>0.20200000000000001</v>
      </c>
      <c r="E25" s="20">
        <v>0.41899999999999998</v>
      </c>
      <c r="F25" s="19">
        <v>0.67900000000000005</v>
      </c>
      <c r="G25" s="19">
        <v>0.995</v>
      </c>
      <c r="H25" s="15" t="s">
        <v>5</v>
      </c>
    </row>
    <row r="26" spans="1:8" x14ac:dyDescent="0.25">
      <c r="A26" s="16">
        <v>1987</v>
      </c>
      <c r="B26" s="31">
        <v>5.0000000000000001E-3</v>
      </c>
      <c r="C26" s="20">
        <v>6.8000000000000005E-2</v>
      </c>
      <c r="D26" s="19">
        <v>0.23300000000000001</v>
      </c>
      <c r="E26" s="20">
        <v>0.47099999999999997</v>
      </c>
      <c r="F26" s="19">
        <v>0.72399999999999998</v>
      </c>
      <c r="G26" s="19">
        <v>0.995</v>
      </c>
      <c r="H26" s="15" t="s">
        <v>5</v>
      </c>
    </row>
    <row r="27" spans="1:8" x14ac:dyDescent="0.25">
      <c r="A27" s="16">
        <v>1988</v>
      </c>
      <c r="B27" s="31">
        <v>6.0000000000000001E-3</v>
      </c>
      <c r="C27" s="34">
        <v>0.08</v>
      </c>
      <c r="D27" s="19">
        <v>0.23100000000000001</v>
      </c>
      <c r="E27" s="20">
        <v>0.47599999999999998</v>
      </c>
      <c r="F27" s="19">
        <v>0.67800000000000005</v>
      </c>
      <c r="G27" s="19">
        <v>0.995</v>
      </c>
      <c r="H27" s="15" t="s">
        <v>5</v>
      </c>
    </row>
    <row r="28" spans="1:8" x14ac:dyDescent="0.25">
      <c r="A28" s="16">
        <v>1989</v>
      </c>
      <c r="B28" s="31">
        <v>7.0000000000000001E-3</v>
      </c>
      <c r="C28" s="20">
        <v>0.106</v>
      </c>
      <c r="D28" s="19">
        <v>0.26400000000000001</v>
      </c>
      <c r="E28" s="32">
        <v>0.5</v>
      </c>
      <c r="F28" s="33">
        <v>0.73</v>
      </c>
      <c r="G28" s="19">
        <v>0.995</v>
      </c>
      <c r="H28" s="15" t="s">
        <v>5</v>
      </c>
    </row>
    <row r="29" spans="1:8" x14ac:dyDescent="0.25">
      <c r="A29" s="16">
        <v>1990</v>
      </c>
      <c r="B29" s="31">
        <v>7.0000000000000001E-3</v>
      </c>
      <c r="C29" s="34">
        <v>0.11</v>
      </c>
      <c r="D29" s="19">
        <v>0.29299999999999998</v>
      </c>
      <c r="E29" s="20">
        <v>0.49399999999999999</v>
      </c>
      <c r="F29" s="19">
        <v>0.73199999999999998</v>
      </c>
      <c r="G29" s="19">
        <v>0.995</v>
      </c>
      <c r="H29" s="15" t="s">
        <v>5</v>
      </c>
    </row>
    <row r="30" spans="1:8" x14ac:dyDescent="0.25">
      <c r="A30" s="16">
        <v>1991</v>
      </c>
      <c r="B30" s="31">
        <v>6.0000000000000001E-3</v>
      </c>
      <c r="C30" s="20">
        <v>0.113</v>
      </c>
      <c r="D30" s="19">
        <v>0.34799999999999998</v>
      </c>
      <c r="E30" s="20">
        <v>0.53300000000000003</v>
      </c>
      <c r="F30" s="19">
        <v>0.74399999999999999</v>
      </c>
      <c r="G30" s="19">
        <v>0.995</v>
      </c>
      <c r="H30" s="15" t="s">
        <v>5</v>
      </c>
    </row>
    <row r="31" spans="1:8" x14ac:dyDescent="0.25">
      <c r="A31" s="16">
        <v>1992</v>
      </c>
      <c r="B31" s="31">
        <v>6.0000000000000001E-3</v>
      </c>
      <c r="C31" s="20">
        <v>0.127</v>
      </c>
      <c r="D31" s="19">
        <v>0.39800000000000002</v>
      </c>
      <c r="E31" s="20">
        <v>0.67300000000000004</v>
      </c>
      <c r="F31" s="19">
        <v>0.752</v>
      </c>
      <c r="G31" s="19">
        <v>0.996</v>
      </c>
      <c r="H31" s="15" t="s">
        <v>5</v>
      </c>
    </row>
    <row r="32" spans="1:8" x14ac:dyDescent="0.25">
      <c r="A32" s="16">
        <v>1993</v>
      </c>
      <c r="B32" s="31">
        <v>6.0000000000000001E-3</v>
      </c>
      <c r="C32" s="20">
        <v>0.11600000000000001</v>
      </c>
      <c r="D32" s="19">
        <v>0.39700000000000002</v>
      </c>
      <c r="E32" s="20">
        <v>0.66600000000000004</v>
      </c>
      <c r="F32" s="19">
        <v>0.80100000000000005</v>
      </c>
      <c r="G32" s="19">
        <v>0.996</v>
      </c>
      <c r="H32" s="15" t="s">
        <v>5</v>
      </c>
    </row>
    <row r="33" spans="1:8" x14ac:dyDescent="0.25">
      <c r="A33" s="16">
        <v>1994</v>
      </c>
      <c r="B33" s="31">
        <v>6.0000000000000001E-3</v>
      </c>
      <c r="C33" s="20">
        <v>0.123</v>
      </c>
      <c r="D33" s="19">
        <v>0.42299999999999999</v>
      </c>
      <c r="E33" s="20">
        <v>0.71299999999999997</v>
      </c>
      <c r="F33" s="19">
        <v>0.84699999999999998</v>
      </c>
      <c r="G33" s="19">
        <v>0.997</v>
      </c>
      <c r="H33" s="15" t="s">
        <v>5</v>
      </c>
    </row>
    <row r="34" spans="1:8" x14ac:dyDescent="0.25">
      <c r="A34" s="16">
        <v>1995</v>
      </c>
      <c r="B34" s="31">
        <v>8.0000000000000002E-3</v>
      </c>
      <c r="C34" s="20">
        <v>0.11600000000000001</v>
      </c>
      <c r="D34" s="19">
        <v>0.40600000000000003</v>
      </c>
      <c r="E34" s="20">
        <v>0.71899999999999997</v>
      </c>
      <c r="F34" s="33">
        <v>0.86</v>
      </c>
      <c r="G34" s="19">
        <v>0.997</v>
      </c>
      <c r="H34" s="15" t="s">
        <v>5</v>
      </c>
    </row>
    <row r="35" spans="1:8" x14ac:dyDescent="0.25">
      <c r="A35" s="16">
        <v>1996</v>
      </c>
      <c r="B35" s="31">
        <v>8.0000000000000002E-3</v>
      </c>
      <c r="C35" s="20">
        <v>0.153</v>
      </c>
      <c r="D35" s="19">
        <v>0.44600000000000001</v>
      </c>
      <c r="E35" s="20">
        <v>0.74099999999999999</v>
      </c>
      <c r="F35" s="19">
        <v>0.86699999999999999</v>
      </c>
      <c r="G35" s="19">
        <v>0.997</v>
      </c>
      <c r="H35" s="15" t="s">
        <v>5</v>
      </c>
    </row>
    <row r="36" spans="1:8" x14ac:dyDescent="0.25">
      <c r="A36" s="16">
        <v>1997</v>
      </c>
      <c r="B36" s="31">
        <v>8.9999999999999993E-3</v>
      </c>
      <c r="C36" s="20">
        <v>0.17100000000000001</v>
      </c>
      <c r="D36" s="19">
        <v>0.51300000000000001</v>
      </c>
      <c r="E36" s="20">
        <v>0.72899999999999998</v>
      </c>
      <c r="F36" s="33">
        <v>0.87</v>
      </c>
      <c r="G36" s="19">
        <v>0.998</v>
      </c>
      <c r="H36" s="15" t="s">
        <v>5</v>
      </c>
    </row>
    <row r="37" spans="1:8" x14ac:dyDescent="0.25">
      <c r="A37" s="16">
        <v>1998</v>
      </c>
      <c r="B37" s="31">
        <v>1.4E-2</v>
      </c>
      <c r="C37" s="20">
        <v>0.17899999999999999</v>
      </c>
      <c r="D37" s="19">
        <v>0.51400000000000001</v>
      </c>
      <c r="E37" s="20">
        <v>0.77700000000000002</v>
      </c>
      <c r="F37" s="19">
        <v>0.90100000000000002</v>
      </c>
      <c r="G37" s="19">
        <v>0.998</v>
      </c>
      <c r="H37" s="15" t="s">
        <v>5</v>
      </c>
    </row>
    <row r="38" spans="1:8" x14ac:dyDescent="0.25">
      <c r="A38" s="16">
        <v>1999</v>
      </c>
      <c r="B38" s="31">
        <v>1.6E-2</v>
      </c>
      <c r="C38" s="20">
        <v>0.253</v>
      </c>
      <c r="D38" s="19">
        <v>0.52100000000000002</v>
      </c>
      <c r="E38" s="20">
        <v>0.77100000000000002</v>
      </c>
      <c r="F38" s="33">
        <v>0.92</v>
      </c>
      <c r="G38" s="19">
        <v>0.998</v>
      </c>
      <c r="H38" s="15" t="s">
        <v>5</v>
      </c>
    </row>
    <row r="39" spans="1:8" x14ac:dyDescent="0.25">
      <c r="A39" s="16">
        <v>2000</v>
      </c>
      <c r="B39" s="31">
        <v>1.6E-2</v>
      </c>
      <c r="C39" s="20">
        <v>0.23799999999999999</v>
      </c>
      <c r="D39" s="19">
        <v>0.59199999999999997</v>
      </c>
      <c r="E39" s="20">
        <v>0.80900000000000005</v>
      </c>
      <c r="F39" s="19">
        <v>0.91700000000000004</v>
      </c>
      <c r="G39" s="19">
        <v>0.998</v>
      </c>
      <c r="H39" s="15" t="s">
        <v>5</v>
      </c>
    </row>
    <row r="40" spans="1:8" x14ac:dyDescent="0.25">
      <c r="A40" s="16">
        <v>2001</v>
      </c>
      <c r="B40" s="31">
        <v>1.7000000000000001E-2</v>
      </c>
      <c r="C40" s="20">
        <v>0.22800000000000001</v>
      </c>
      <c r="D40" s="33">
        <v>0.54</v>
      </c>
      <c r="E40" s="20">
        <v>0.82799999999999996</v>
      </c>
      <c r="F40" s="19">
        <v>0.94099999999999995</v>
      </c>
      <c r="G40" s="19">
        <v>0.999</v>
      </c>
      <c r="H40" s="15" t="s">
        <v>5</v>
      </c>
    </row>
    <row r="41" spans="1:8" x14ac:dyDescent="0.25">
      <c r="A41" s="16">
        <v>2002</v>
      </c>
      <c r="B41" s="31">
        <v>1.4999999999999999E-2</v>
      </c>
      <c r="C41" s="20">
        <v>0.25600000000000001</v>
      </c>
      <c r="D41" s="19">
        <v>0.54600000000000004</v>
      </c>
      <c r="E41" s="34">
        <v>0.82</v>
      </c>
      <c r="F41" s="19">
        <v>0.96499999999999997</v>
      </c>
      <c r="G41" s="19">
        <v>0.999</v>
      </c>
      <c r="H41" s="15" t="s">
        <v>5</v>
      </c>
    </row>
    <row r="42" spans="1:8" x14ac:dyDescent="0.25">
      <c r="A42" s="16">
        <v>2003</v>
      </c>
      <c r="B42" s="31">
        <v>1.0999999999999999E-2</v>
      </c>
      <c r="C42" s="20">
        <v>0.23400000000000001</v>
      </c>
      <c r="D42" s="19">
        <v>0.54600000000000004</v>
      </c>
      <c r="E42" s="20">
        <v>0.77800000000000002</v>
      </c>
      <c r="F42" s="19">
        <v>0.93899999999999995</v>
      </c>
      <c r="G42" s="19">
        <v>0.999</v>
      </c>
      <c r="H42" s="15" t="s">
        <v>5</v>
      </c>
    </row>
    <row r="43" spans="1:8" x14ac:dyDescent="0.25">
      <c r="A43" s="16">
        <v>2004</v>
      </c>
      <c r="B43" s="31">
        <v>1.0999999999999999E-2</v>
      </c>
      <c r="C43" s="20">
        <v>0.221</v>
      </c>
      <c r="D43" s="19">
        <v>0.63800000000000001</v>
      </c>
      <c r="E43" s="20">
        <v>0.78400000000000003</v>
      </c>
      <c r="F43" s="19">
        <v>0.91300000000000003</v>
      </c>
      <c r="G43" s="19">
        <v>0.999</v>
      </c>
      <c r="H43" s="15" t="s">
        <v>5</v>
      </c>
    </row>
    <row r="44" spans="1:8" x14ac:dyDescent="0.25">
      <c r="A44" s="16">
        <v>2005</v>
      </c>
      <c r="B44" s="31">
        <v>1.4999999999999999E-2</v>
      </c>
      <c r="C44" s="20">
        <v>0.216</v>
      </c>
      <c r="D44" s="19">
        <v>0.59399999999999997</v>
      </c>
      <c r="E44" s="20">
        <v>0.81200000000000006</v>
      </c>
      <c r="F44" s="19">
        <v>0.91100000000000003</v>
      </c>
      <c r="G44" s="19">
        <v>0.999</v>
      </c>
      <c r="H44" s="15" t="s">
        <v>5</v>
      </c>
    </row>
    <row r="45" spans="1:8" x14ac:dyDescent="0.25">
      <c r="A45" s="16">
        <v>2006</v>
      </c>
      <c r="B45" s="31">
        <v>1.7999999999999999E-2</v>
      </c>
      <c r="C45" s="20">
        <v>0.23200000000000001</v>
      </c>
      <c r="D45" s="19">
        <v>0.55500000000000005</v>
      </c>
      <c r="E45" s="20">
        <v>0.80900000000000005</v>
      </c>
      <c r="F45" s="19">
        <v>0.90900000000000003</v>
      </c>
      <c r="G45" s="19">
        <v>0.998</v>
      </c>
      <c r="H45" s="15" t="s">
        <v>5</v>
      </c>
    </row>
    <row r="46" spans="1:8" x14ac:dyDescent="0.25">
      <c r="A46" s="16">
        <v>2007</v>
      </c>
      <c r="B46" s="35">
        <v>0.02</v>
      </c>
      <c r="C46" s="34">
        <v>0.25</v>
      </c>
      <c r="D46" s="19">
        <v>0.59299999999999997</v>
      </c>
      <c r="E46" s="20">
        <v>0.81100000000000005</v>
      </c>
      <c r="F46" s="19">
        <v>0.92600000000000005</v>
      </c>
      <c r="G46" s="19">
        <v>0.998</v>
      </c>
      <c r="H46" s="15" t="s">
        <v>5</v>
      </c>
    </row>
    <row r="47" spans="1:8" x14ac:dyDescent="0.25">
      <c r="A47" s="16">
        <v>2008</v>
      </c>
      <c r="B47" s="31">
        <v>2.1000000000000001E-2</v>
      </c>
      <c r="C47" s="20">
        <v>0.30299999999999999</v>
      </c>
      <c r="D47" s="19">
        <v>0.64900000000000002</v>
      </c>
      <c r="E47" s="20">
        <v>0.82099999999999995</v>
      </c>
      <c r="F47" s="19">
        <v>0.92300000000000004</v>
      </c>
      <c r="G47" s="19">
        <v>0.999</v>
      </c>
      <c r="H47" s="15" t="s">
        <v>5</v>
      </c>
    </row>
    <row r="48" spans="1:8" x14ac:dyDescent="0.25">
      <c r="A48" s="16">
        <v>2009</v>
      </c>
      <c r="B48" s="31">
        <v>1.7999999999999999E-2</v>
      </c>
      <c r="C48" s="20">
        <v>0.27200000000000002</v>
      </c>
      <c r="D48" s="33">
        <v>0.66</v>
      </c>
      <c r="E48" s="20">
        <v>0.84099999999999997</v>
      </c>
      <c r="F48" s="19">
        <v>0.92300000000000004</v>
      </c>
      <c r="G48" s="19">
        <v>0.999</v>
      </c>
      <c r="H48" s="15" t="s">
        <v>5</v>
      </c>
    </row>
    <row r="49" spans="1:8" x14ac:dyDescent="0.25">
      <c r="A49" s="16">
        <v>2010</v>
      </c>
      <c r="B49" s="31">
        <v>1.7000000000000001E-2</v>
      </c>
      <c r="C49" s="20">
        <v>0.23799999999999999</v>
      </c>
      <c r="D49" s="19">
        <v>0.65800000000000003</v>
      </c>
      <c r="E49" s="20">
        <v>0.84199999999999997</v>
      </c>
      <c r="F49" s="19">
        <v>0.93200000000000005</v>
      </c>
      <c r="G49" s="19">
        <v>0.999</v>
      </c>
      <c r="H49" s="15" t="s">
        <v>5</v>
      </c>
    </row>
    <row r="50" spans="1:8" x14ac:dyDescent="0.25">
      <c r="A50" s="16">
        <v>2011</v>
      </c>
      <c r="B50" s="31">
        <v>1.6E-2</v>
      </c>
      <c r="C50" s="20">
        <v>0.21299999999999999</v>
      </c>
      <c r="D50" s="19">
        <v>0.63700000000000001</v>
      </c>
      <c r="E50" s="20">
        <v>0.84699999999999998</v>
      </c>
      <c r="F50" s="19">
        <v>0.93700000000000006</v>
      </c>
      <c r="G50" s="19">
        <v>0.999</v>
      </c>
      <c r="H50" s="15" t="s">
        <v>5</v>
      </c>
    </row>
    <row r="51" spans="1:8" x14ac:dyDescent="0.25">
      <c r="A51" s="16">
        <v>2012</v>
      </c>
      <c r="B51" s="31">
        <v>1.4E-2</v>
      </c>
      <c r="C51" s="20">
        <v>0.215</v>
      </c>
      <c r="D51" s="19">
        <v>0.55800000000000005</v>
      </c>
      <c r="E51" s="20">
        <v>0.82199999999999995</v>
      </c>
      <c r="F51" s="19">
        <v>0.92900000000000005</v>
      </c>
      <c r="G51" s="19">
        <v>0.999</v>
      </c>
      <c r="H51" s="15" t="s">
        <v>5</v>
      </c>
    </row>
    <row r="52" spans="1:8" x14ac:dyDescent="0.25">
      <c r="A52" s="16">
        <v>2013</v>
      </c>
      <c r="B52" s="31">
        <v>1.4E-2</v>
      </c>
      <c r="C52" s="20">
        <v>0.17499999999999999</v>
      </c>
      <c r="D52" s="33">
        <v>0.52</v>
      </c>
      <c r="E52" s="20">
        <v>0.81399999999999995</v>
      </c>
      <c r="F52" s="19">
        <v>0.91700000000000004</v>
      </c>
      <c r="G52" s="19">
        <v>0.999</v>
      </c>
      <c r="H52" s="15" t="s">
        <v>5</v>
      </c>
    </row>
    <row r="53" spans="1:8" x14ac:dyDescent="0.25">
      <c r="A53" s="16">
        <v>2014</v>
      </c>
      <c r="B53" s="31">
        <v>1.4E-2</v>
      </c>
      <c r="C53" s="34">
        <v>0.18</v>
      </c>
      <c r="D53" s="19">
        <v>0.497</v>
      </c>
      <c r="E53" s="20">
        <v>0.80300000000000005</v>
      </c>
      <c r="F53" s="19">
        <v>0.91400000000000003</v>
      </c>
      <c r="G53" s="19">
        <v>0.998</v>
      </c>
      <c r="H53" s="15" t="s">
        <v>5</v>
      </c>
    </row>
    <row r="54" spans="1:8" x14ac:dyDescent="0.25">
      <c r="A54" s="16">
        <v>2015</v>
      </c>
      <c r="B54" s="31">
        <v>1.4E-2</v>
      </c>
      <c r="C54" s="20">
        <v>0.19800000000000001</v>
      </c>
      <c r="D54" s="33">
        <v>0.46</v>
      </c>
      <c r="E54" s="20">
        <v>0.76200000000000001</v>
      </c>
      <c r="F54" s="19">
        <v>0.89600000000000002</v>
      </c>
      <c r="G54" s="19">
        <v>0.998</v>
      </c>
      <c r="H54" s="15" t="s">
        <v>5</v>
      </c>
    </row>
    <row r="55" spans="1:8" x14ac:dyDescent="0.25">
      <c r="A55" s="16">
        <v>2016</v>
      </c>
      <c r="B55" s="31">
        <v>1.2999999999999999E-2</v>
      </c>
      <c r="C55" s="20">
        <v>0.18099999999999999</v>
      </c>
      <c r="D55" s="19">
        <v>0.42499999999999999</v>
      </c>
      <c r="E55" s="34">
        <v>0.73</v>
      </c>
      <c r="F55" s="19">
        <v>0.88100000000000001</v>
      </c>
      <c r="G55" s="19">
        <v>0.998</v>
      </c>
      <c r="H55" s="15" t="s">
        <v>5</v>
      </c>
    </row>
    <row r="56" spans="1:8" x14ac:dyDescent="0.25">
      <c r="A56" s="16">
        <v>2017</v>
      </c>
      <c r="B56" s="31">
        <v>1.2E-2</v>
      </c>
      <c r="C56" s="20">
        <v>0.17799999999999999</v>
      </c>
      <c r="D56" s="19">
        <v>0.47899999999999998</v>
      </c>
      <c r="E56" s="20">
        <v>0.74399999999999999</v>
      </c>
      <c r="F56" s="19">
        <v>0.88600000000000001</v>
      </c>
      <c r="G56" s="19">
        <v>0.998</v>
      </c>
      <c r="H56" s="15" t="s">
        <v>5</v>
      </c>
    </row>
    <row r="57" spans="1:8" x14ac:dyDescent="0.25">
      <c r="A57" s="16">
        <v>2018</v>
      </c>
      <c r="B57" s="31">
        <v>8.9999999999999993E-3</v>
      </c>
      <c r="C57" s="20">
        <v>0.183</v>
      </c>
      <c r="D57" s="19">
        <v>0.48599999999999999</v>
      </c>
      <c r="E57" s="20">
        <v>0.75900000000000001</v>
      </c>
      <c r="F57" s="19">
        <v>0.91200000000000003</v>
      </c>
      <c r="G57" s="19">
        <v>0.998</v>
      </c>
      <c r="H57" s="15" t="s">
        <v>5</v>
      </c>
    </row>
    <row r="58" spans="1:8" x14ac:dyDescent="0.25">
      <c r="A58" s="16">
        <v>2019</v>
      </c>
      <c r="B58" s="31">
        <v>8.0000000000000002E-3</v>
      </c>
      <c r="C58" s="20">
        <v>0.19800000000000001</v>
      </c>
      <c r="D58" s="33">
        <v>0.54</v>
      </c>
      <c r="E58" s="20">
        <v>0.76500000000000001</v>
      </c>
      <c r="F58" s="19">
        <v>0.91300000000000003</v>
      </c>
      <c r="G58" s="19">
        <v>0.998</v>
      </c>
      <c r="H58" s="15" t="s">
        <v>5</v>
      </c>
    </row>
    <row r="59" spans="1:8" x14ac:dyDescent="0.25">
      <c r="A59" s="16">
        <v>2020</v>
      </c>
      <c r="B59" s="31">
        <v>8.0000000000000002E-3</v>
      </c>
      <c r="C59" s="20">
        <v>0.155</v>
      </c>
      <c r="D59" s="19">
        <v>0.54200000000000004</v>
      </c>
      <c r="E59" s="20">
        <v>0.77700000000000002</v>
      </c>
      <c r="F59" s="19">
        <v>0.89900000000000002</v>
      </c>
      <c r="G59" s="19">
        <v>0.998</v>
      </c>
      <c r="H59" s="15" t="s">
        <v>5</v>
      </c>
    </row>
    <row r="60" spans="1:8" x14ac:dyDescent="0.25">
      <c r="A60" s="16">
        <v>2021</v>
      </c>
      <c r="B60" s="21">
        <v>7.0000000000000001E-3</v>
      </c>
      <c r="C60" s="22">
        <v>0.13100000000000001</v>
      </c>
      <c r="D60" s="21">
        <v>0.42399999999999999</v>
      </c>
      <c r="E60" s="22">
        <v>0.71499999999999997</v>
      </c>
      <c r="F60" s="21">
        <v>0.88400000000000001</v>
      </c>
      <c r="G60" s="21">
        <v>0.998</v>
      </c>
      <c r="H60" s="1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EE2B-5374-46C0-9D57-81F15653C4BA}">
  <dimension ref="A1:H60"/>
  <sheetViews>
    <sheetView workbookViewId="0">
      <selection activeCell="H1" sqref="H1:H1048576"/>
    </sheetView>
  </sheetViews>
  <sheetFormatPr defaultRowHeight="15" x14ac:dyDescent="0.25"/>
  <cols>
    <col min="2" max="3" width="26.28515625" bestFit="1" customWidth="1"/>
    <col min="4" max="6" width="25" bestFit="1" customWidth="1"/>
    <col min="7" max="7" width="26.140625" bestFit="1" customWidth="1"/>
    <col min="8" max="8" width="13.7109375" bestFit="1" customWidth="1"/>
  </cols>
  <sheetData>
    <row r="1" spans="1:8" x14ac:dyDescent="0.25">
      <c r="A1" s="23" t="s">
        <v>3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15" t="s">
        <v>4</v>
      </c>
    </row>
    <row r="2" spans="1:8" x14ac:dyDescent="0.25">
      <c r="A2" s="27">
        <v>1963</v>
      </c>
      <c r="B2" s="30">
        <f>(1000*age_weight!B2/wgt_len_fecund_relationships!$B$3)^(1/wgt_len_fecund_relationships!$C$3)</f>
        <v>19.010529248112427</v>
      </c>
      <c r="C2" s="30">
        <f>(1000*age_weight!C2/wgt_len_fecund_relationships!$B$3)^(1/wgt_len_fecund_relationships!$C$3)</f>
        <v>38.634332664879622</v>
      </c>
      <c r="D2" s="30">
        <f>(1000*age_weight!D2/wgt_len_fecund_relationships!$B$3)^(1/wgt_len_fecund_relationships!$C$3)</f>
        <v>61.913765396080976</v>
      </c>
      <c r="E2" s="30">
        <f>(1000*age_weight!E2/wgt_len_fecund_relationships!$B$3)^(1/wgt_len_fecund_relationships!$C$3)</f>
        <v>74.307268145983244</v>
      </c>
      <c r="F2" s="30">
        <f>(1000*age_weight!F2/wgt_len_fecund_relationships!$B$3)^(1/wgt_len_fecund_relationships!$C$3)</f>
        <v>85.323366725029388</v>
      </c>
      <c r="G2" s="30">
        <f>(1000*age_weight!G2/wgt_len_fecund_relationships!$B$3)^(1/wgt_len_fecund_relationships!$C$3)</f>
        <v>98.734884443183262</v>
      </c>
      <c r="H2" s="15" t="s">
        <v>5</v>
      </c>
    </row>
    <row r="3" spans="1:8" x14ac:dyDescent="0.25">
      <c r="A3" s="27">
        <v>1964</v>
      </c>
      <c r="B3" s="30">
        <f>(1000*age_weight!B3/wgt_len_fecund_relationships!$B$3)^(1/wgt_len_fecund_relationships!$C$3)</f>
        <v>19.798979197699051</v>
      </c>
      <c r="C3" s="30">
        <f>(1000*age_weight!C3/wgt_len_fecund_relationships!$B$3)^(1/wgt_len_fecund_relationships!$C$3)</f>
        <v>37.865444849498999</v>
      </c>
      <c r="D3" s="30">
        <f>(1000*age_weight!D3/wgt_len_fecund_relationships!$B$3)^(1/wgt_len_fecund_relationships!$C$3)</f>
        <v>59.69677516717956</v>
      </c>
      <c r="E3" s="30">
        <f>(1000*age_weight!E3/wgt_len_fecund_relationships!$B$3)^(1/wgt_len_fecund_relationships!$C$3)</f>
        <v>74.50595168432163</v>
      </c>
      <c r="F3" s="30">
        <f>(1000*age_weight!F3/wgt_len_fecund_relationships!$B$3)^(1/wgt_len_fecund_relationships!$C$3)</f>
        <v>83.885342534367055</v>
      </c>
      <c r="G3" s="30">
        <f>(1000*age_weight!G3/wgt_len_fecund_relationships!$B$3)^(1/wgt_len_fecund_relationships!$C$3)</f>
        <v>95.486210091868287</v>
      </c>
      <c r="H3" s="15" t="s">
        <v>5</v>
      </c>
    </row>
    <row r="4" spans="1:8" x14ac:dyDescent="0.25">
      <c r="A4" s="27">
        <v>1965</v>
      </c>
      <c r="B4" s="30">
        <f>(1000*age_weight!B4/wgt_len_fecund_relationships!$B$3)^(1/wgt_len_fecund_relationships!$C$3)</f>
        <v>19.010529248112427</v>
      </c>
      <c r="C4" s="30">
        <f>(1000*age_weight!C4/wgt_len_fecund_relationships!$B$3)^(1/wgt_len_fecund_relationships!$C$3)</f>
        <v>39.995838498383748</v>
      </c>
      <c r="D4" s="30">
        <f>(1000*age_weight!D4/wgt_len_fecund_relationships!$B$3)^(1/wgt_len_fecund_relationships!$C$3)</f>
        <v>59.110099623817121</v>
      </c>
      <c r="E4" s="30">
        <f>(1000*age_weight!E4/wgt_len_fecund_relationships!$B$3)^(1/wgt_len_fecund_relationships!$C$3)</f>
        <v>74.415777754808289</v>
      </c>
      <c r="F4" s="30">
        <f>(1000*age_weight!F4/wgt_len_fecund_relationships!$B$3)^(1/wgt_len_fecund_relationships!$C$3)</f>
        <v>87.234891887545871</v>
      </c>
      <c r="G4" s="30">
        <f>(1000*age_weight!G4/wgt_len_fecund_relationships!$B$3)^(1/wgt_len_fecund_relationships!$C$3)</f>
        <v>101.30222118077234</v>
      </c>
      <c r="H4" s="15" t="s">
        <v>5</v>
      </c>
    </row>
    <row r="5" spans="1:8" x14ac:dyDescent="0.25">
      <c r="A5" s="27">
        <v>1966</v>
      </c>
      <c r="B5" s="30">
        <f>(1000*age_weight!B5/wgt_len_fecund_relationships!$B$3)^(1/wgt_len_fecund_relationships!$C$3)</f>
        <v>19.010529248112427</v>
      </c>
      <c r="C5" s="30">
        <f>(1000*age_weight!C5/wgt_len_fecund_relationships!$B$3)^(1/wgt_len_fecund_relationships!$C$3)</f>
        <v>39.030176845995513</v>
      </c>
      <c r="D5" s="30">
        <f>(1000*age_weight!D5/wgt_len_fecund_relationships!$B$3)^(1/wgt_len_fecund_relationships!$C$3)</f>
        <v>60.271697336611084</v>
      </c>
      <c r="E5" s="30">
        <f>(1000*age_weight!E5/wgt_len_fecund_relationships!$B$3)^(1/wgt_len_fecund_relationships!$C$3)</f>
        <v>72.530720951607123</v>
      </c>
      <c r="F5" s="30">
        <f>(1000*age_weight!F5/wgt_len_fecund_relationships!$B$3)^(1/wgt_len_fecund_relationships!$C$3)</f>
        <v>86.263587246235744</v>
      </c>
      <c r="G5" s="30">
        <f>(1000*age_weight!G5/wgt_len_fecund_relationships!$B$3)^(1/wgt_len_fecund_relationships!$C$3)</f>
        <v>101.26417915723449</v>
      </c>
      <c r="H5" s="15" t="s">
        <v>5</v>
      </c>
    </row>
    <row r="6" spans="1:8" x14ac:dyDescent="0.25">
      <c r="A6" s="27">
        <v>1967</v>
      </c>
      <c r="B6" s="30">
        <f>(1000*age_weight!B6/wgt_len_fecund_relationships!$B$3)^(1/wgt_len_fecund_relationships!$C$3)</f>
        <v>19.213997367821737</v>
      </c>
      <c r="C6" s="30">
        <f>(1000*age_weight!C6/wgt_len_fecund_relationships!$B$3)^(1/wgt_len_fecund_relationships!$C$3)</f>
        <v>39.530364969446296</v>
      </c>
      <c r="D6" s="30">
        <f>(1000*age_weight!D6/wgt_len_fecund_relationships!$B$3)^(1/wgt_len_fecund_relationships!$C$3)</f>
        <v>59.933787145028667</v>
      </c>
      <c r="E6" s="30">
        <f>(1000*age_weight!E6/wgt_len_fecund_relationships!$B$3)^(1/wgt_len_fecund_relationships!$C$3)</f>
        <v>66.24164299386139</v>
      </c>
      <c r="F6" s="30">
        <f>(1000*age_weight!F6/wgt_len_fecund_relationships!$B$3)^(1/wgt_len_fecund_relationships!$C$3)</f>
        <v>85.359580774010027</v>
      </c>
      <c r="G6" s="30">
        <f>(1000*age_weight!G6/wgt_len_fecund_relationships!$B$3)^(1/wgt_len_fecund_relationships!$C$3)</f>
        <v>100.60000669121655</v>
      </c>
      <c r="H6" s="15" t="s">
        <v>5</v>
      </c>
    </row>
    <row r="7" spans="1:8" x14ac:dyDescent="0.25">
      <c r="A7" s="27">
        <v>1968</v>
      </c>
      <c r="B7" s="30">
        <f>(1000*age_weight!B7/wgt_len_fecund_relationships!$B$3)^(1/wgt_len_fecund_relationships!$C$3)</f>
        <v>19.314072185662457</v>
      </c>
      <c r="C7" s="30">
        <f>(1000*age_weight!C7/wgt_len_fecund_relationships!$B$3)^(1/wgt_len_fecund_relationships!$C$3)</f>
        <v>39.213600808720251</v>
      </c>
      <c r="D7" s="30">
        <f>(1000*age_weight!D7/wgt_len_fecund_relationships!$B$3)^(1/wgt_len_fecund_relationships!$C$3)</f>
        <v>58.431540928855746</v>
      </c>
      <c r="E7" s="30">
        <f>(1000*age_weight!E7/wgt_len_fecund_relationships!$B$3)^(1/wgt_len_fecund_relationships!$C$3)</f>
        <v>72.109134992526421</v>
      </c>
      <c r="F7" s="30">
        <f>(1000*age_weight!F7/wgt_len_fecund_relationships!$B$3)^(1/wgt_len_fecund_relationships!$C$3)</f>
        <v>78.912300312680074</v>
      </c>
      <c r="G7" s="30">
        <f>(1000*age_weight!G7/wgt_len_fecund_relationships!$B$3)^(1/wgt_len_fecund_relationships!$C$3)</f>
        <v>94.218090483242591</v>
      </c>
      <c r="H7" s="15" t="s">
        <v>5</v>
      </c>
    </row>
    <row r="8" spans="1:8" x14ac:dyDescent="0.25">
      <c r="A8" s="27">
        <v>1969</v>
      </c>
      <c r="B8" s="30">
        <f>(1000*age_weight!B8/wgt_len_fecund_relationships!$B$3)^(1/wgt_len_fecund_relationships!$C$3)</f>
        <v>20.871743673916047</v>
      </c>
      <c r="C8" s="30">
        <f>(1000*age_weight!C8/wgt_len_fecund_relationships!$B$3)^(1/wgt_len_fecund_relationships!$C$3)</f>
        <v>37.767023551443287</v>
      </c>
      <c r="D8" s="30">
        <f>(1000*age_weight!D8/wgt_len_fecund_relationships!$B$3)^(1/wgt_len_fecund_relationships!$C$3)</f>
        <v>57.664660561714044</v>
      </c>
      <c r="E8" s="30">
        <f>(1000*age_weight!E8/wgt_len_fecund_relationships!$B$3)^(1/wgt_len_fecund_relationships!$C$3)</f>
        <v>70.692242356568826</v>
      </c>
      <c r="F8" s="30">
        <f>(1000*age_weight!F8/wgt_len_fecund_relationships!$B$3)^(1/wgt_len_fecund_relationships!$C$3)</f>
        <v>80.666837239022584</v>
      </c>
      <c r="G8" s="30">
        <f>(1000*age_weight!G8/wgt_len_fecund_relationships!$B$3)^(1/wgt_len_fecund_relationships!$C$3)</f>
        <v>89.89579165796377</v>
      </c>
      <c r="H8" s="15" t="s">
        <v>5</v>
      </c>
    </row>
    <row r="9" spans="1:8" x14ac:dyDescent="0.25">
      <c r="A9" s="27">
        <v>1970</v>
      </c>
      <c r="B9" s="30">
        <f>(1000*age_weight!B9/wgt_len_fecund_relationships!$B$3)^(1/wgt_len_fecund_relationships!$C$3)</f>
        <v>21.367626605404979</v>
      </c>
      <c r="C9" s="30">
        <f>(1000*age_weight!C9/wgt_len_fecund_relationships!$B$3)^(1/wgt_len_fecund_relationships!$C$3)</f>
        <v>39.167912177414721</v>
      </c>
      <c r="D9" s="30">
        <f>(1000*age_weight!D9/wgt_len_fecund_relationships!$B$3)^(1/wgt_len_fecund_relationships!$C$3)</f>
        <v>56.781041900389006</v>
      </c>
      <c r="E9" s="30">
        <f>(1000*age_weight!E9/wgt_len_fecund_relationships!$B$3)^(1/wgt_len_fecund_relationships!$C$3)</f>
        <v>71.571571690586723</v>
      </c>
      <c r="F9" s="30">
        <f>(1000*age_weight!F9/wgt_len_fecund_relationships!$B$3)^(1/wgt_len_fecund_relationships!$C$3)</f>
        <v>82.525403816528737</v>
      </c>
      <c r="G9" s="30">
        <f>(1000*age_weight!G9/wgt_len_fecund_relationships!$B$3)^(1/wgt_len_fecund_relationships!$C$3)</f>
        <v>95.367797526344702</v>
      </c>
      <c r="H9" s="15" t="s">
        <v>5</v>
      </c>
    </row>
    <row r="10" spans="1:8" x14ac:dyDescent="0.25">
      <c r="A10" s="27">
        <v>1971</v>
      </c>
      <c r="B10" s="30">
        <f>(1000*age_weight!B10/wgt_len_fecund_relationships!$B$3)^(1/wgt_len_fecund_relationships!$C$3)</f>
        <v>19.010529248112427</v>
      </c>
      <c r="C10" s="30">
        <f>(1000*age_weight!C10/wgt_len_fecund_relationships!$B$3)^(1/wgt_len_fecund_relationships!$C$3)</f>
        <v>39.007122440410399</v>
      </c>
      <c r="D10" s="30">
        <f>(1000*age_weight!D10/wgt_len_fecund_relationships!$B$3)^(1/wgt_len_fecund_relationships!$C$3)</f>
        <v>58.201672394318095</v>
      </c>
      <c r="E10" s="30">
        <f>(1000*age_weight!E10/wgt_len_fecund_relationships!$B$3)^(1/wgt_len_fecund_relationships!$C$3)</f>
        <v>73.028737387142129</v>
      </c>
      <c r="F10" s="30">
        <f>(1000*age_weight!F10/wgt_len_fecund_relationships!$B$3)^(1/wgt_len_fecund_relationships!$C$3)</f>
        <v>84.22174216809745</v>
      </c>
      <c r="G10" s="30">
        <f>(1000*age_weight!G10/wgt_len_fecund_relationships!$B$3)^(1/wgt_len_fecund_relationships!$C$3)</f>
        <v>97.137066313518034</v>
      </c>
      <c r="H10" s="15" t="s">
        <v>5</v>
      </c>
    </row>
    <row r="11" spans="1:8" x14ac:dyDescent="0.25">
      <c r="A11" s="27">
        <v>1972</v>
      </c>
      <c r="B11" s="30">
        <f>(1000*age_weight!B11/wgt_len_fecund_relationships!$B$3)^(1/wgt_len_fecund_relationships!$C$3)</f>
        <v>18.696555884806813</v>
      </c>
      <c r="C11" s="30">
        <f>(1000*age_weight!C11/wgt_len_fecund_relationships!$B$3)^(1/wgt_len_fecund_relationships!$C$3)</f>
        <v>37.342659307539691</v>
      </c>
      <c r="D11" s="30">
        <f>(1000*age_weight!D11/wgt_len_fecund_relationships!$B$3)^(1/wgt_len_fecund_relationships!$C$3)</f>
        <v>57.252372346322822</v>
      </c>
      <c r="E11" s="30">
        <f>(1000*age_weight!E11/wgt_len_fecund_relationships!$B$3)^(1/wgt_len_fecund_relationships!$C$3)</f>
        <v>71.375190023205079</v>
      </c>
      <c r="F11" s="30">
        <f>(1000*age_weight!F11/wgt_len_fecund_relationships!$B$3)^(1/wgt_len_fecund_relationships!$C$3)</f>
        <v>81.997672486879694</v>
      </c>
      <c r="G11" s="30">
        <f>(1000*age_weight!G11/wgt_len_fecund_relationships!$B$3)^(1/wgt_len_fecund_relationships!$C$3)</f>
        <v>95.59716858912131</v>
      </c>
      <c r="H11" s="15" t="s">
        <v>5</v>
      </c>
    </row>
    <row r="12" spans="1:8" x14ac:dyDescent="0.25">
      <c r="A12" s="27">
        <v>1973</v>
      </c>
      <c r="B12" s="30">
        <f>(1000*age_weight!B12/wgt_len_fecund_relationships!$B$3)^(1/wgt_len_fecund_relationships!$C$3)</f>
        <v>19.413079927074548</v>
      </c>
      <c r="C12" s="30">
        <f>(1000*age_weight!C12/wgt_len_fecund_relationships!$B$3)^(1/wgt_len_fecund_relationships!$C$3)</f>
        <v>36.856181327945833</v>
      </c>
      <c r="D12" s="30">
        <f>(1000*age_weight!D12/wgt_len_fecund_relationships!$B$3)^(1/wgt_len_fecund_relationships!$C$3)</f>
        <v>55.714440397713787</v>
      </c>
      <c r="E12" s="30">
        <f>(1000*age_weight!E12/wgt_len_fecund_relationships!$B$3)^(1/wgt_len_fecund_relationships!$C$3)</f>
        <v>70.240520790696635</v>
      </c>
      <c r="F12" s="30">
        <f>(1000*age_weight!F12/wgt_len_fecund_relationships!$B$3)^(1/wgt_len_fecund_relationships!$C$3)</f>
        <v>79.609135922794039</v>
      </c>
      <c r="G12" s="30">
        <f>(1000*age_weight!G12/wgt_len_fecund_relationships!$B$3)^(1/wgt_len_fecund_relationships!$C$3)</f>
        <v>94.854741445616696</v>
      </c>
      <c r="H12" s="15" t="s">
        <v>5</v>
      </c>
    </row>
    <row r="13" spans="1:8" x14ac:dyDescent="0.25">
      <c r="A13" s="27">
        <v>1974</v>
      </c>
      <c r="B13" s="30">
        <f>(1000*age_weight!B13/wgt_len_fecund_relationships!$B$3)^(1/wgt_len_fecund_relationships!$C$3)</f>
        <v>18.802427791167865</v>
      </c>
      <c r="C13" s="30">
        <f>(1000*age_weight!C13/wgt_len_fecund_relationships!$B$3)^(1/wgt_len_fecund_relationships!$C$3)</f>
        <v>39.995838498383748</v>
      </c>
      <c r="D13" s="30">
        <f>(1000*age_weight!D13/wgt_len_fecund_relationships!$B$3)^(1/wgt_len_fecund_relationships!$C$3)</f>
        <v>58.351800194464779</v>
      </c>
      <c r="E13" s="30">
        <f>(1000*age_weight!E13/wgt_len_fecund_relationships!$B$3)^(1/wgt_len_fecund_relationships!$C$3)</f>
        <v>72.460810429351994</v>
      </c>
      <c r="F13" s="30">
        <f>(1000*age_weight!F13/wgt_len_fecund_relationships!$B$3)^(1/wgt_len_fecund_relationships!$C$3)</f>
        <v>82.714259140927382</v>
      </c>
      <c r="G13" s="30">
        <f>(1000*age_weight!G13/wgt_len_fecund_relationships!$B$3)^(1/wgt_len_fecund_relationships!$C$3)</f>
        <v>98.961647996946667</v>
      </c>
      <c r="H13" s="15" t="s">
        <v>5</v>
      </c>
    </row>
    <row r="14" spans="1:8" x14ac:dyDescent="0.25">
      <c r="A14" s="27">
        <v>1975</v>
      </c>
      <c r="B14" s="30">
        <f>(1000*age_weight!B14/wgt_len_fecund_relationships!$B$3)^(1/wgt_len_fecund_relationships!$C$3)</f>
        <v>18.802427791167865</v>
      </c>
      <c r="C14" s="30">
        <f>(1000*age_weight!C14/wgt_len_fecund_relationships!$B$3)^(1/wgt_len_fecund_relationships!$C$3)</f>
        <v>37.840889418955939</v>
      </c>
      <c r="D14" s="30">
        <f>(1000*age_weight!D14/wgt_len_fecund_relationships!$B$3)^(1/wgt_len_fecund_relationships!$C$3)</f>
        <v>59.544054320328982</v>
      </c>
      <c r="E14" s="30">
        <f>(1000*age_weight!E14/wgt_len_fecund_relationships!$B$3)^(1/wgt_len_fecund_relationships!$C$3)</f>
        <v>72.853034767804616</v>
      </c>
      <c r="F14" s="30">
        <f>(1000*age_weight!F14/wgt_len_fecund_relationships!$B$3)^(1/wgt_len_fecund_relationships!$C$3)</f>
        <v>83.70194835462631</v>
      </c>
      <c r="G14" s="30">
        <f>(1000*age_weight!G14/wgt_len_fecund_relationships!$B$3)^(1/wgt_len_fecund_relationships!$C$3)</f>
        <v>96.632923557921202</v>
      </c>
      <c r="H14" s="15" t="s">
        <v>5</v>
      </c>
    </row>
    <row r="15" spans="1:8" x14ac:dyDescent="0.25">
      <c r="A15" s="27">
        <v>1976</v>
      </c>
      <c r="B15" s="30">
        <f>(1000*age_weight!B15/wgt_len_fecund_relationships!$B$3)^(1/wgt_len_fecund_relationships!$C$3)</f>
        <v>16.390383878610706</v>
      </c>
      <c r="C15" s="30">
        <f>(1000*age_weight!C15/wgt_len_fecund_relationships!$B$3)^(1/wgt_len_fecund_relationships!$C$3)</f>
        <v>37.215918321819082</v>
      </c>
      <c r="D15" s="30">
        <f>(1000*age_weight!D15/wgt_len_fecund_relationships!$B$3)^(1/wgt_len_fecund_relationships!$C$3)</f>
        <v>60.364865227199658</v>
      </c>
      <c r="E15" s="30">
        <f>(1000*age_weight!E15/wgt_len_fecund_relationships!$B$3)^(1/wgt_len_fecund_relationships!$C$3)</f>
        <v>74.763200166412389</v>
      </c>
      <c r="F15" s="30">
        <f>(1000*age_weight!F15/wgt_len_fecund_relationships!$B$3)^(1/wgt_len_fecund_relationships!$C$3)</f>
        <v>84.081915782523765</v>
      </c>
      <c r="G15" s="30">
        <f>(1000*age_weight!G15/wgt_len_fecund_relationships!$B$3)^(1/wgt_len_fecund_relationships!$C$3)</f>
        <v>95.396531682919786</v>
      </c>
      <c r="H15" s="15" t="s">
        <v>5</v>
      </c>
    </row>
    <row r="16" spans="1:8" x14ac:dyDescent="0.25">
      <c r="A16" s="27">
        <v>1977</v>
      </c>
      <c r="B16" s="30">
        <f>(1000*age_weight!B16/wgt_len_fecund_relationships!$B$3)^(1/wgt_len_fecund_relationships!$C$3)</f>
        <v>18.589422081948708</v>
      </c>
      <c r="C16" s="30">
        <f>(1000*age_weight!C16/wgt_len_fecund_relationships!$B$3)^(1/wgt_len_fecund_relationships!$C$3)</f>
        <v>36.382652816549694</v>
      </c>
      <c r="D16" s="30">
        <f>(1000*age_weight!D16/wgt_len_fecund_relationships!$B$3)^(1/wgt_len_fecund_relationships!$C$3)</f>
        <v>57.674889435430629</v>
      </c>
      <c r="E16" s="30">
        <f>(1000*age_weight!E16/wgt_len_fecund_relationships!$B$3)^(1/wgt_len_fecund_relationships!$C$3)</f>
        <v>74.917856862420734</v>
      </c>
      <c r="F16" s="30">
        <f>(1000*age_weight!F16/wgt_len_fecund_relationships!$B$3)^(1/wgt_len_fecund_relationships!$C$3)</f>
        <v>84.995991859828649</v>
      </c>
      <c r="G16" s="30">
        <f>(1000*age_weight!G16/wgt_len_fecund_relationships!$B$3)^(1/wgt_len_fecund_relationships!$C$3)</f>
        <v>99.081263006257942</v>
      </c>
      <c r="H16" s="15" t="s">
        <v>5</v>
      </c>
    </row>
    <row r="17" spans="1:8" x14ac:dyDescent="0.25">
      <c r="A17" s="27">
        <v>1978</v>
      </c>
      <c r="B17" s="30">
        <f>(1000*age_weight!B17/wgt_len_fecund_relationships!$B$3)^(1/wgt_len_fecund_relationships!$C$3)</f>
        <v>21.122711913211841</v>
      </c>
      <c r="C17" s="30">
        <f>(1000*age_weight!C17/wgt_len_fecund_relationships!$B$3)^(1/wgt_len_fecund_relationships!$C$3)</f>
        <v>37.568564430512545</v>
      </c>
      <c r="D17" s="30">
        <f>(1000*age_weight!D17/wgt_len_fecund_relationships!$B$3)^(1/wgt_len_fecund_relationships!$C$3)</f>
        <v>56.536964312853208</v>
      </c>
      <c r="E17" s="30">
        <f>(1000*age_weight!E17/wgt_len_fecund_relationships!$B$3)^(1/wgt_len_fecund_relationships!$C$3)</f>
        <v>72.403506380452839</v>
      </c>
      <c r="F17" s="30">
        <f>(1000*age_weight!F17/wgt_len_fecund_relationships!$B$3)^(1/wgt_len_fecund_relationships!$C$3)</f>
        <v>84.231046772455031</v>
      </c>
      <c r="G17" s="30">
        <f>(1000*age_weight!G17/wgt_len_fecund_relationships!$B$3)^(1/wgt_len_fecund_relationships!$C$3)</f>
        <v>97.495334200902903</v>
      </c>
      <c r="H17" s="15" t="s">
        <v>5</v>
      </c>
    </row>
    <row r="18" spans="1:8" x14ac:dyDescent="0.25">
      <c r="A18" s="27">
        <v>1979</v>
      </c>
      <c r="B18" s="30">
        <f>(1000*age_weight!B18/wgt_len_fecund_relationships!$B$3)^(1/wgt_len_fecund_relationships!$C$3)</f>
        <v>18.589422081948708</v>
      </c>
      <c r="C18" s="30">
        <f>(1000*age_weight!C18/wgt_len_fecund_relationships!$B$3)^(1/wgt_len_fecund_relationships!$C$3)</f>
        <v>40.061421339866264</v>
      </c>
      <c r="D18" s="30">
        <f>(1000*age_weight!D18/wgt_len_fecund_relationships!$B$3)^(1/wgt_len_fecund_relationships!$C$3)</f>
        <v>60.065666721101834</v>
      </c>
      <c r="E18" s="30">
        <f>(1000*age_weight!E18/wgt_len_fecund_relationships!$B$3)^(1/wgt_len_fecund_relationships!$C$3)</f>
        <v>73.937067699156316</v>
      </c>
      <c r="F18" s="30">
        <f>(1000*age_weight!F18/wgt_len_fecund_relationships!$B$3)^(1/wgt_len_fecund_relationships!$C$3)</f>
        <v>84.435209451060246</v>
      </c>
      <c r="G18" s="30">
        <f>(1000*age_weight!G18/wgt_len_fecund_relationships!$B$3)^(1/wgt_len_fecund_relationships!$C$3)</f>
        <v>98.641195578112374</v>
      </c>
      <c r="H18" s="15" t="s">
        <v>5</v>
      </c>
    </row>
    <row r="19" spans="1:8" x14ac:dyDescent="0.25">
      <c r="A19" s="27">
        <v>1980</v>
      </c>
      <c r="B19" s="30">
        <f>(1000*age_weight!B19/wgt_len_fecund_relationships!$B$3)^(1/wgt_len_fecund_relationships!$C$3)</f>
        <v>17.800710378722336</v>
      </c>
      <c r="C19" s="30">
        <f>(1000*age_weight!C19/wgt_len_fecund_relationships!$B$3)^(1/wgt_len_fecund_relationships!$C$3)</f>
        <v>40.235225910121407</v>
      </c>
      <c r="D19" s="30">
        <f>(1000*age_weight!D19/wgt_len_fecund_relationships!$B$3)^(1/wgt_len_fecund_relationships!$C$3)</f>
        <v>56.04212385248033</v>
      </c>
      <c r="E19" s="30">
        <f>(1000*age_weight!E19/wgt_len_fecund_relationships!$B$3)^(1/wgt_len_fecund_relationships!$C$3)</f>
        <v>73.820968352559362</v>
      </c>
      <c r="F19" s="30">
        <f>(1000*age_weight!F19/wgt_len_fecund_relationships!$B$3)^(1/wgt_len_fecund_relationships!$C$3)</f>
        <v>82.428205233629271</v>
      </c>
      <c r="G19" s="30">
        <f>(1000*age_weight!G19/wgt_len_fecund_relationships!$B$3)^(1/wgt_len_fecund_relationships!$C$3)</f>
        <v>97.515920093706441</v>
      </c>
      <c r="H19" s="15" t="s">
        <v>5</v>
      </c>
    </row>
    <row r="20" spans="1:8" x14ac:dyDescent="0.25">
      <c r="A20" s="27">
        <v>1981</v>
      </c>
      <c r="B20" s="30">
        <f>(1000*age_weight!B20/wgt_len_fecund_relationships!$B$3)^(1/wgt_len_fecund_relationships!$C$3)</f>
        <v>19.314072185662457</v>
      </c>
      <c r="C20" s="30">
        <f>(1000*age_weight!C20/wgt_len_fecund_relationships!$B$3)^(1/wgt_len_fecund_relationships!$C$3)</f>
        <v>37.98772804011837</v>
      </c>
      <c r="D20" s="30">
        <f>(1000*age_weight!D20/wgt_len_fecund_relationships!$B$3)^(1/wgt_len_fecund_relationships!$C$3)</f>
        <v>58.181594403820867</v>
      </c>
      <c r="E20" s="30">
        <f>(1000*age_weight!E20/wgt_len_fecund_relationships!$B$3)^(1/wgt_len_fecund_relationships!$C$3)</f>
        <v>74.965310182481389</v>
      </c>
      <c r="F20" s="30">
        <f>(1000*age_weight!F20/wgt_len_fecund_relationships!$B$3)^(1/wgt_len_fecund_relationships!$C$3)</f>
        <v>86.334353868768801</v>
      </c>
      <c r="G20" s="30">
        <f>(1000*age_weight!G20/wgt_len_fecund_relationships!$B$3)^(1/wgt_len_fecund_relationships!$C$3)</f>
        <v>98.058184189818618</v>
      </c>
      <c r="H20" s="15" t="s">
        <v>5</v>
      </c>
    </row>
    <row r="21" spans="1:8" x14ac:dyDescent="0.25">
      <c r="A21" s="27">
        <v>1982</v>
      </c>
      <c r="B21" s="30">
        <f>(1000*age_weight!B21/wgt_len_fecund_relationships!$B$3)^(1/wgt_len_fecund_relationships!$C$3)</f>
        <v>19.798979197699051</v>
      </c>
      <c r="C21" s="30">
        <f>(1000*age_weight!C21/wgt_len_fecund_relationships!$B$3)^(1/wgt_len_fecund_relationships!$C$3)</f>
        <v>40.1050194755055</v>
      </c>
      <c r="D21" s="30">
        <f>(1000*age_weight!D21/wgt_len_fecund_relationships!$B$3)^(1/wgt_len_fecund_relationships!$C$3)</f>
        <v>55.170438631154134</v>
      </c>
      <c r="E21" s="30">
        <f>(1000*age_weight!E21/wgt_len_fecund_relationships!$B$3)^(1/wgt_len_fecund_relationships!$C$3)</f>
        <v>72.314178790984855</v>
      </c>
      <c r="F21" s="30">
        <f>(1000*age_weight!F21/wgt_len_fecund_relationships!$B$3)^(1/wgt_len_fecund_relationships!$C$3)</f>
        <v>85.287120677286651</v>
      </c>
      <c r="G21" s="30">
        <f>(1000*age_weight!G21/wgt_len_fecund_relationships!$B$3)^(1/wgt_len_fecund_relationships!$C$3)</f>
        <v>96.646904440585175</v>
      </c>
      <c r="H21" s="15" t="s">
        <v>5</v>
      </c>
    </row>
    <row r="22" spans="1:8" x14ac:dyDescent="0.25">
      <c r="A22" s="27">
        <v>1983</v>
      </c>
      <c r="B22" s="30">
        <f>(1000*age_weight!B22/wgt_len_fecund_relationships!$B$3)^(1/wgt_len_fecund_relationships!$C$3)</f>
        <v>20.614336538743373</v>
      </c>
      <c r="C22" s="30">
        <f>(1000*age_weight!C22/wgt_len_fecund_relationships!$B$3)^(1/wgt_len_fecund_relationships!$C$3)</f>
        <v>39.731243377096355</v>
      </c>
      <c r="D22" s="30">
        <f>(1000*age_weight!D22/wgt_len_fecund_relationships!$B$3)^(1/wgt_len_fecund_relationships!$C$3)</f>
        <v>54.956466492679667</v>
      </c>
      <c r="E22" s="30">
        <f>(1000*age_weight!E22/wgt_len_fecund_relationships!$B$3)^(1/wgt_len_fecund_relationships!$C$3)</f>
        <v>70.859266863117526</v>
      </c>
      <c r="F22" s="30">
        <f>(1000*age_weight!F22/wgt_len_fecund_relationships!$B$3)^(1/wgt_len_fecund_relationships!$C$3)</f>
        <v>84.067906519187417</v>
      </c>
      <c r="G22" s="30">
        <f>(1000*age_weight!G22/wgt_len_fecund_relationships!$B$3)^(1/wgt_len_fecund_relationships!$C$3)</f>
        <v>96.147984149902612</v>
      </c>
      <c r="H22" s="15" t="s">
        <v>5</v>
      </c>
    </row>
    <row r="23" spans="1:8" x14ac:dyDescent="0.25">
      <c r="A23" s="27">
        <v>1984</v>
      </c>
      <c r="B23" s="30">
        <f>(1000*age_weight!B23/wgt_len_fecund_relationships!$B$3)^(1/wgt_len_fecund_relationships!$C$3)</f>
        <v>18.802427791167865</v>
      </c>
      <c r="C23" s="30">
        <f>(1000*age_weight!C23/wgt_len_fecund_relationships!$B$3)^(1/wgt_len_fecund_relationships!$C$3)</f>
        <v>40.278433876945748</v>
      </c>
      <c r="D23" s="30">
        <f>(1000*age_weight!D23/wgt_len_fecund_relationships!$B$3)^(1/wgt_len_fecund_relationships!$C$3)</f>
        <v>57.919258672783691</v>
      </c>
      <c r="E23" s="30">
        <f>(1000*age_weight!E23/wgt_len_fecund_relationships!$B$3)^(1/wgt_len_fecund_relationships!$C$3)</f>
        <v>71.401439203772725</v>
      </c>
      <c r="F23" s="30">
        <f>(1000*age_weight!F23/wgt_len_fecund_relationships!$B$3)^(1/wgt_len_fecund_relationships!$C$3)</f>
        <v>82.781835077732595</v>
      </c>
      <c r="G23" s="30">
        <f>(1000*age_weight!G23/wgt_len_fecund_relationships!$B$3)^(1/wgt_len_fecund_relationships!$C$3)</f>
        <v>96.870028744272645</v>
      </c>
      <c r="H23" s="15" t="s">
        <v>5</v>
      </c>
    </row>
    <row r="24" spans="1:8" x14ac:dyDescent="0.25">
      <c r="A24" s="27">
        <v>1985</v>
      </c>
      <c r="B24" s="30">
        <f>(1000*age_weight!B24/wgt_len_fecund_relationships!$B$3)^(1/wgt_len_fecund_relationships!$C$3)</f>
        <v>19.010529248112427</v>
      </c>
      <c r="C24" s="30">
        <f>(1000*age_weight!C24/wgt_len_fecund_relationships!$B$3)^(1/wgt_len_fecund_relationships!$C$3)</f>
        <v>38.492588622643524</v>
      </c>
      <c r="D24" s="30">
        <f>(1000*age_weight!D24/wgt_len_fecund_relationships!$B$3)^(1/wgt_len_fecund_relationships!$C$3)</f>
        <v>57.715767244729349</v>
      </c>
      <c r="E24" s="30">
        <f>(1000*age_weight!E24/wgt_len_fecund_relationships!$B$3)^(1/wgt_len_fecund_relationships!$C$3)</f>
        <v>72.505315164607936</v>
      </c>
      <c r="F24" s="30">
        <f>(1000*age_weight!F24/wgt_len_fecund_relationships!$B$3)^(1/wgt_len_fecund_relationships!$C$3)</f>
        <v>83.361161498733537</v>
      </c>
      <c r="G24" s="30">
        <f>(1000*age_weight!G24/wgt_len_fecund_relationships!$B$3)^(1/wgt_len_fecund_relationships!$C$3)</f>
        <v>96.391088178178876</v>
      </c>
      <c r="H24" s="15" t="s">
        <v>5</v>
      </c>
    </row>
    <row r="25" spans="1:8" x14ac:dyDescent="0.25">
      <c r="A25" s="27">
        <v>1986</v>
      </c>
      <c r="B25" s="30">
        <f>(1000*age_weight!B25/wgt_len_fecund_relationships!$B$3)^(1/wgt_len_fecund_relationships!$C$3)</f>
        <v>18.589422081948708</v>
      </c>
      <c r="C25" s="30">
        <f>(1000*age_weight!C25/wgt_len_fecund_relationships!$B$3)^(1/wgt_len_fecund_relationships!$C$3)</f>
        <v>38.205797165268514</v>
      </c>
      <c r="D25" s="30">
        <f>(1000*age_weight!D25/wgt_len_fecund_relationships!$B$3)^(1/wgt_len_fecund_relationships!$C$3)</f>
        <v>54.843150111312951</v>
      </c>
      <c r="E25" s="30">
        <f>(1000*age_weight!E25/wgt_len_fecund_relationships!$B$3)^(1/wgt_len_fecund_relationships!$C$3)</f>
        <v>68.556357338914552</v>
      </c>
      <c r="F25" s="30">
        <f>(1000*age_weight!F25/wgt_len_fecund_relationships!$B$3)^(1/wgt_len_fecund_relationships!$C$3)</f>
        <v>82.955076955172004</v>
      </c>
      <c r="G25" s="30">
        <f>(1000*age_weight!G25/wgt_len_fecund_relationships!$B$3)^(1/wgt_len_fecund_relationships!$C$3)</f>
        <v>97.680282793494129</v>
      </c>
      <c r="H25" s="15" t="s">
        <v>5</v>
      </c>
    </row>
    <row r="26" spans="1:8" x14ac:dyDescent="0.25">
      <c r="A26" s="27">
        <v>1987</v>
      </c>
      <c r="B26" s="30">
        <f>(1000*age_weight!B26/wgt_len_fecund_relationships!$B$3)^(1/wgt_len_fecund_relationships!$C$3)</f>
        <v>21.205004800099633</v>
      </c>
      <c r="C26" s="30">
        <f>(1000*age_weight!C26/wgt_len_fecund_relationships!$B$3)^(1/wgt_len_fecund_relationships!$C$3)</f>
        <v>38.060706703850094</v>
      </c>
      <c r="D26" s="30">
        <f>(1000*age_weight!D26/wgt_len_fecund_relationships!$B$3)^(1/wgt_len_fecund_relationships!$C$3)</f>
        <v>56.107184271227162</v>
      </c>
      <c r="E26" s="30">
        <f>(1000*age_weight!E26/wgt_len_fecund_relationships!$B$3)^(1/wgt_len_fecund_relationships!$C$3)</f>
        <v>69.471622959273063</v>
      </c>
      <c r="F26" s="30">
        <f>(1000*age_weight!F26/wgt_len_fecund_relationships!$B$3)^(1/wgt_len_fecund_relationships!$C$3)</f>
        <v>82.179263705713325</v>
      </c>
      <c r="G26" s="30">
        <f>(1000*age_weight!G26/wgt_len_fecund_relationships!$B$3)^(1/wgt_len_fecund_relationships!$C$3)</f>
        <v>96.569957459022234</v>
      </c>
      <c r="H26" s="15" t="s">
        <v>5</v>
      </c>
    </row>
    <row r="27" spans="1:8" x14ac:dyDescent="0.25">
      <c r="A27" s="27">
        <v>1988</v>
      </c>
      <c r="B27" s="30">
        <f>(1000*age_weight!B27/wgt_len_fecund_relationships!$B$3)^(1/wgt_len_fecund_relationships!$C$3)</f>
        <v>21.606837537152522</v>
      </c>
      <c r="C27" s="30">
        <f>(1000*age_weight!C27/wgt_len_fecund_relationships!$B$3)^(1/wgt_len_fecund_relationships!$C$3)</f>
        <v>37.742334696640427</v>
      </c>
      <c r="D27" s="30">
        <f>(1000*age_weight!D27/wgt_len_fecund_relationships!$B$3)^(1/wgt_len_fecund_relationships!$C$3)</f>
        <v>56.29067509412986</v>
      </c>
      <c r="E27" s="30">
        <f>(1000*age_weight!E27/wgt_len_fecund_relationships!$B$3)^(1/wgt_len_fecund_relationships!$C$3)</f>
        <v>66.478450501906863</v>
      </c>
      <c r="F27" s="30">
        <f>(1000*age_weight!F27/wgt_len_fecund_relationships!$B$3)^(1/wgt_len_fecund_relationships!$C$3)</f>
        <v>81.913957513596245</v>
      </c>
      <c r="G27" s="30">
        <f>(1000*age_weight!G27/wgt_len_fecund_relationships!$B$3)^(1/wgt_len_fecund_relationships!$C$3)</f>
        <v>96.102038561761546</v>
      </c>
      <c r="H27" s="15" t="s">
        <v>5</v>
      </c>
    </row>
    <row r="28" spans="1:8" x14ac:dyDescent="0.25">
      <c r="A28" s="27">
        <v>1989</v>
      </c>
      <c r="B28" s="30">
        <f>(1000*age_weight!B28/wgt_len_fecund_relationships!$B$3)^(1/wgt_len_fecund_relationships!$C$3)</f>
        <v>19.986197666633565</v>
      </c>
      <c r="C28" s="30">
        <f>(1000*age_weight!C28/wgt_len_fecund_relationships!$B$3)^(1/wgt_len_fecund_relationships!$C$3)</f>
        <v>40.450309069809862</v>
      </c>
      <c r="D28" s="30">
        <f>(1000*age_weight!D28/wgt_len_fecund_relationships!$B$3)^(1/wgt_len_fecund_relationships!$C$3)</f>
        <v>54.729344628693724</v>
      </c>
      <c r="E28" s="30">
        <f>(1000*age_weight!E28/wgt_len_fecund_relationships!$B$3)^(1/wgt_len_fecund_relationships!$C$3)</f>
        <v>69.066389061130579</v>
      </c>
      <c r="F28" s="30">
        <f>(1000*age_weight!F28/wgt_len_fecund_relationships!$B$3)^(1/wgt_len_fecund_relationships!$C$3)</f>
        <v>78.585909121478522</v>
      </c>
      <c r="G28" s="30">
        <f>(1000*age_weight!G28/wgt_len_fecund_relationships!$B$3)^(1/wgt_len_fecund_relationships!$C$3)</f>
        <v>94.111108215554665</v>
      </c>
      <c r="H28" s="15" t="s">
        <v>5</v>
      </c>
    </row>
    <row r="29" spans="1:8" x14ac:dyDescent="0.25">
      <c r="A29" s="27">
        <v>1990</v>
      </c>
      <c r="B29" s="30">
        <f>(1000*age_weight!B29/wgt_len_fecund_relationships!$B$3)^(1/wgt_len_fecund_relationships!$C$3)</f>
        <v>20.260367920731188</v>
      </c>
      <c r="C29" s="30">
        <f>(1000*age_weight!C29/wgt_len_fecund_relationships!$B$3)^(1/wgt_len_fecund_relationships!$C$3)</f>
        <v>36.673540976195156</v>
      </c>
      <c r="D29" s="30">
        <f>(1000*age_weight!D29/wgt_len_fecund_relationships!$B$3)^(1/wgt_len_fecund_relationships!$C$3)</f>
        <v>58.000240389737563</v>
      </c>
      <c r="E29" s="30">
        <f>(1000*age_weight!E29/wgt_len_fecund_relationships!$B$3)^(1/wgt_len_fecund_relationships!$C$3)</f>
        <v>70.328640804940591</v>
      </c>
      <c r="F29" s="30">
        <f>(1000*age_weight!F29/wgt_len_fecund_relationships!$B$3)^(1/wgt_len_fecund_relationships!$C$3)</f>
        <v>81.641888303956875</v>
      </c>
      <c r="G29" s="30">
        <f>(1000*age_weight!G29/wgt_len_fecund_relationships!$B$3)^(1/wgt_len_fecund_relationships!$C$3)</f>
        <v>97.711036830728247</v>
      </c>
      <c r="H29" s="15" t="s">
        <v>5</v>
      </c>
    </row>
    <row r="30" spans="1:8" x14ac:dyDescent="0.25">
      <c r="A30" s="27">
        <v>1991</v>
      </c>
      <c r="B30" s="30">
        <f>(1000*age_weight!B30/wgt_len_fecund_relationships!$B$3)^(1/wgt_len_fecund_relationships!$C$3)</f>
        <v>20.43894606433425</v>
      </c>
      <c r="C30" s="30">
        <f>(1000*age_weight!C30/wgt_len_fecund_relationships!$B$3)^(1/wgt_len_fecund_relationships!$C$3)</f>
        <v>39.819848410354687</v>
      </c>
      <c r="D30" s="30">
        <f>(1000*age_weight!D30/wgt_len_fecund_relationships!$B$3)^(1/wgt_len_fecund_relationships!$C$3)</f>
        <v>56.483613025018634</v>
      </c>
      <c r="E30" s="30">
        <f>(1000*age_weight!E30/wgt_len_fecund_relationships!$B$3)^(1/wgt_len_fecund_relationships!$C$3)</f>
        <v>71.394878790417195</v>
      </c>
      <c r="F30" s="30">
        <f>(1000*age_weight!F30/wgt_len_fecund_relationships!$B$3)^(1/wgt_len_fecund_relationships!$C$3)</f>
        <v>82.311251342648958</v>
      </c>
      <c r="G30" s="30">
        <f>(1000*age_weight!G30/wgt_len_fecund_relationships!$B$3)^(1/wgt_len_fecund_relationships!$C$3)</f>
        <v>93.561148671471585</v>
      </c>
      <c r="H30" s="15" t="s">
        <v>5</v>
      </c>
    </row>
    <row r="31" spans="1:8" x14ac:dyDescent="0.25">
      <c r="A31" s="27">
        <v>1992</v>
      </c>
      <c r="B31" s="30">
        <f>(1000*age_weight!B31/wgt_len_fecund_relationships!$B$3)^(1/wgt_len_fecund_relationships!$C$3)</f>
        <v>20.527030937420161</v>
      </c>
      <c r="C31" s="30">
        <f>(1000*age_weight!C31/wgt_len_fecund_relationships!$B$3)^(1/wgt_len_fecund_relationships!$C$3)</f>
        <v>40.97786007361271</v>
      </c>
      <c r="D31" s="30">
        <f>(1000*age_weight!D31/wgt_len_fecund_relationships!$B$3)^(1/wgt_len_fecund_relationships!$C$3)</f>
        <v>61.135929804883872</v>
      </c>
      <c r="E31" s="30">
        <f>(1000*age_weight!E31/wgt_len_fecund_relationships!$B$3)^(1/wgt_len_fecund_relationships!$C$3)</f>
        <v>72.834157141658224</v>
      </c>
      <c r="F31" s="30">
        <f>(1000*age_weight!F31/wgt_len_fecund_relationships!$B$3)^(1/wgt_len_fecund_relationships!$C$3)</f>
        <v>83.02703946678254</v>
      </c>
      <c r="G31" s="30">
        <f>(1000*age_weight!G31/wgt_len_fecund_relationships!$B$3)^(1/wgt_len_fecund_relationships!$C$3)</f>
        <v>96.517420400896341</v>
      </c>
      <c r="H31" s="15" t="s">
        <v>5</v>
      </c>
    </row>
    <row r="32" spans="1:8" x14ac:dyDescent="0.25">
      <c r="A32" s="27">
        <v>1993</v>
      </c>
      <c r="B32" s="30">
        <f>(1000*age_weight!B32/wgt_len_fecund_relationships!$B$3)^(1/wgt_len_fecund_relationships!$C$3)</f>
        <v>19.213997367821737</v>
      </c>
      <c r="C32" s="30">
        <f>(1000*age_weight!C32/wgt_len_fecund_relationships!$B$3)^(1/wgt_len_fecund_relationships!$C$3)</f>
        <v>39.190770341666457</v>
      </c>
      <c r="D32" s="30">
        <f>(1000*age_weight!D32/wgt_len_fecund_relationships!$B$3)^(1/wgt_len_fecund_relationships!$C$3)</f>
        <v>60.587256231588917</v>
      </c>
      <c r="E32" s="30">
        <f>(1000*age_weight!E32/wgt_len_fecund_relationships!$B$3)^(1/wgt_len_fecund_relationships!$C$3)</f>
        <v>74.625831601786615</v>
      </c>
      <c r="F32" s="30">
        <f>(1000*age_weight!F32/wgt_len_fecund_relationships!$B$3)^(1/wgt_len_fecund_relationships!$C$3)</f>
        <v>84.272891059224278</v>
      </c>
      <c r="G32" s="30">
        <f>(1000*age_weight!G32/wgt_len_fecund_relationships!$B$3)^(1/wgt_len_fecund_relationships!$C$3)</f>
        <v>95.313872393863363</v>
      </c>
      <c r="H32" s="15" t="s">
        <v>5</v>
      </c>
    </row>
    <row r="33" spans="1:8" x14ac:dyDescent="0.25">
      <c r="A33" s="27">
        <v>1994</v>
      </c>
      <c r="B33" s="30">
        <f>(1000*age_weight!B33/wgt_len_fecund_relationships!$B$3)^(1/wgt_len_fecund_relationships!$C$3)</f>
        <v>18.802427791167865</v>
      </c>
      <c r="C33" s="30">
        <f>(1000*age_weight!C33/wgt_len_fecund_relationships!$B$3)^(1/wgt_len_fecund_relationships!$C$3)</f>
        <v>38.301891050615367</v>
      </c>
      <c r="D33" s="30">
        <f>(1000*age_weight!D33/wgt_len_fecund_relationships!$B$3)^(1/wgt_len_fecund_relationships!$C$3)</f>
        <v>58.201672394318095</v>
      </c>
      <c r="E33" s="30">
        <f>(1000*age_weight!E33/wgt_len_fecund_relationships!$B$3)^(1/wgt_len_fecund_relationships!$C$3)</f>
        <v>74.198427946528739</v>
      </c>
      <c r="F33" s="30">
        <f>(1000*age_weight!F33/wgt_len_fecund_relationships!$B$3)^(1/wgt_len_fecund_relationships!$C$3)</f>
        <v>86.817640526914872</v>
      </c>
      <c r="G33" s="30">
        <f>(1000*age_weight!G33/wgt_len_fecund_relationships!$B$3)^(1/wgt_len_fecund_relationships!$C$3)</f>
        <v>94.894691727525711</v>
      </c>
      <c r="H33" s="15" t="s">
        <v>5</v>
      </c>
    </row>
    <row r="34" spans="1:8" x14ac:dyDescent="0.25">
      <c r="A34" s="27">
        <v>1995</v>
      </c>
      <c r="B34" s="30">
        <f>(1000*age_weight!B34/wgt_len_fecund_relationships!$B$3)^(1/wgt_len_fecund_relationships!$C$3)</f>
        <v>20.871743673916047</v>
      </c>
      <c r="C34" s="30">
        <f>(1000*age_weight!C34/wgt_len_fecund_relationships!$B$3)^(1/wgt_len_fecund_relationships!$C$3)</f>
        <v>37.98772804011837</v>
      </c>
      <c r="D34" s="30">
        <f>(1000*age_weight!D34/wgt_len_fecund_relationships!$B$3)^(1/wgt_len_fecund_relationships!$C$3)</f>
        <v>58.351800194464779</v>
      </c>
      <c r="E34" s="30">
        <f>(1000*age_weight!E34/wgt_len_fecund_relationships!$B$3)^(1/wgt_len_fecund_relationships!$C$3)</f>
        <v>73.228469697171178</v>
      </c>
      <c r="F34" s="30">
        <f>(1000*age_weight!F34/wgt_len_fecund_relationships!$B$3)^(1/wgt_len_fecund_relationships!$C$3)</f>
        <v>87.026786341943136</v>
      </c>
      <c r="G34" s="30">
        <f>(1000*age_weight!G34/wgt_len_fecund_relationships!$B$3)^(1/wgt_len_fecund_relationships!$C$3)</f>
        <v>97.646088003051872</v>
      </c>
      <c r="H34" s="15" t="s">
        <v>5</v>
      </c>
    </row>
    <row r="35" spans="1:8" x14ac:dyDescent="0.25">
      <c r="A35" s="27">
        <v>1996</v>
      </c>
      <c r="B35" s="30">
        <f>(1000*age_weight!B35/wgt_len_fecund_relationships!$B$3)^(1/wgt_len_fecund_relationships!$C$3)</f>
        <v>21.122711913211841</v>
      </c>
      <c r="C35" s="30">
        <f>(1000*age_weight!C35/wgt_len_fecund_relationships!$B$3)^(1/wgt_len_fecund_relationships!$C$3)</f>
        <v>38.960928412378436</v>
      </c>
      <c r="D35" s="30">
        <f>(1000*age_weight!D35/wgt_len_fecund_relationships!$B$3)^(1/wgt_len_fecund_relationships!$C$3)</f>
        <v>57.387042412721563</v>
      </c>
      <c r="E35" s="30">
        <f>(1000*age_weight!E35/wgt_len_fecund_relationships!$B$3)^(1/wgt_len_fecund_relationships!$C$3)</f>
        <v>71.760347800474378</v>
      </c>
      <c r="F35" s="30">
        <f>(1000*age_weight!F35/wgt_len_fecund_relationships!$B$3)^(1/wgt_len_fecund_relationships!$C$3)</f>
        <v>84.679777294374148</v>
      </c>
      <c r="G35" s="30">
        <f>(1000*age_weight!G35/wgt_len_fecund_relationships!$B$3)^(1/wgt_len_fecund_relationships!$C$3)</f>
        <v>96.12324989406811</v>
      </c>
      <c r="H35" s="15" t="s">
        <v>5</v>
      </c>
    </row>
    <row r="36" spans="1:8" x14ac:dyDescent="0.25">
      <c r="A36" s="27">
        <v>1997</v>
      </c>
      <c r="B36" s="30">
        <f>(1000*age_weight!B36/wgt_len_fecund_relationships!$B$3)^(1/wgt_len_fecund_relationships!$C$3)</f>
        <v>20.35006443273577</v>
      </c>
      <c r="C36" s="30">
        <f>(1000*age_weight!C36/wgt_len_fecund_relationships!$B$3)^(1/wgt_len_fecund_relationships!$C$3)</f>
        <v>38.445098517178522</v>
      </c>
      <c r="D36" s="30">
        <f>(1000*age_weight!D36/wgt_len_fecund_relationships!$B$3)^(1/wgt_len_fecund_relationships!$C$3)</f>
        <v>57.582693364350021</v>
      </c>
      <c r="E36" s="30">
        <f>(1000*age_weight!E36/wgt_len_fecund_relationships!$B$3)^(1/wgt_len_fecund_relationships!$C$3)</f>
        <v>70.510929073623672</v>
      </c>
      <c r="F36" s="30">
        <f>(1000*age_weight!F36/wgt_len_fecund_relationships!$B$3)^(1/wgt_len_fecund_relationships!$C$3)</f>
        <v>82.945472137919609</v>
      </c>
      <c r="G36" s="30">
        <f>(1000*age_weight!G36/wgt_len_fecund_relationships!$B$3)^(1/wgt_len_fecund_relationships!$C$3)</f>
        <v>94.533871713002185</v>
      </c>
      <c r="H36" s="15" t="s">
        <v>5</v>
      </c>
    </row>
    <row r="37" spans="1:8" x14ac:dyDescent="0.25">
      <c r="A37" s="27">
        <v>1998</v>
      </c>
      <c r="B37" s="30">
        <f>(1000*age_weight!B37/wgt_len_fecund_relationships!$B$3)^(1/wgt_len_fecund_relationships!$C$3)</f>
        <v>20.078454397339428</v>
      </c>
      <c r="C37" s="30">
        <f>(1000*age_weight!C37/wgt_len_fecund_relationships!$B$3)^(1/wgt_len_fecund_relationships!$C$3)</f>
        <v>35.675157364393577</v>
      </c>
      <c r="D37" s="30">
        <f>(1000*age_weight!D37/wgt_len_fecund_relationships!$B$3)^(1/wgt_len_fecund_relationships!$C$3)</f>
        <v>52.812784689972325</v>
      </c>
      <c r="E37" s="30">
        <f>(1000*age_weight!E37/wgt_len_fecund_relationships!$B$3)^(1/wgt_len_fecund_relationships!$C$3)</f>
        <v>68.499197957015369</v>
      </c>
      <c r="F37" s="30">
        <f>(1000*age_weight!F37/wgt_len_fecund_relationships!$B$3)^(1/wgt_len_fecund_relationships!$C$3)</f>
        <v>79.130109879723435</v>
      </c>
      <c r="G37" s="30">
        <f>(1000*age_weight!G37/wgt_len_fecund_relationships!$B$3)^(1/wgt_len_fecund_relationships!$C$3)</f>
        <v>93.09136145983247</v>
      </c>
      <c r="H37" s="15" t="s">
        <v>5</v>
      </c>
    </row>
    <row r="38" spans="1:8" x14ac:dyDescent="0.25">
      <c r="A38" s="27">
        <v>1999</v>
      </c>
      <c r="B38" s="30">
        <f>(1000*age_weight!B38/wgt_len_fecund_relationships!$B$3)^(1/wgt_len_fecund_relationships!$C$3)</f>
        <v>19.112826479573815</v>
      </c>
      <c r="C38" s="30">
        <f>(1000*age_weight!C38/wgt_len_fecund_relationships!$B$3)^(1/wgt_len_fecund_relationships!$C$3)</f>
        <v>37.3931060646322</v>
      </c>
      <c r="D38" s="30">
        <f>(1000*age_weight!D38/wgt_len_fecund_relationships!$B$3)^(1/wgt_len_fecund_relationships!$C$3)</f>
        <v>50.40343482394767</v>
      </c>
      <c r="E38" s="30">
        <f>(1000*age_weight!E38/wgt_len_fecund_relationships!$B$3)^(1/wgt_len_fecund_relationships!$C$3)</f>
        <v>67.267784059115201</v>
      </c>
      <c r="F38" s="30">
        <f>(1000*age_weight!F38/wgt_len_fecund_relationships!$B$3)^(1/wgt_len_fecund_relationships!$C$3)</f>
        <v>80.712615653129447</v>
      </c>
      <c r="G38" s="30">
        <f>(1000*age_weight!G38/wgt_len_fecund_relationships!$B$3)^(1/wgt_len_fecund_relationships!$C$3)</f>
        <v>91.424626726861916</v>
      </c>
      <c r="H38" s="15" t="s">
        <v>5</v>
      </c>
    </row>
    <row r="39" spans="1:8" x14ac:dyDescent="0.25">
      <c r="A39" s="27">
        <v>2000</v>
      </c>
      <c r="B39" s="30">
        <f>(1000*age_weight!B39/wgt_len_fecund_relationships!$B$3)^(1/wgt_len_fecund_relationships!$C$3)</f>
        <v>19.798979197699051</v>
      </c>
      <c r="C39" s="30">
        <f>(1000*age_weight!C39/wgt_len_fecund_relationships!$B$3)^(1/wgt_len_fecund_relationships!$C$3)</f>
        <v>40.039585214108975</v>
      </c>
      <c r="D39" s="30">
        <f>(1000*age_weight!D39/wgt_len_fecund_relationships!$B$3)^(1/wgt_len_fecund_relationships!$C$3)</f>
        <v>54.094431582247907</v>
      </c>
      <c r="E39" s="30">
        <f>(1000*age_weight!E39/wgt_len_fecund_relationships!$B$3)^(1/wgt_len_fecund_relationships!$C$3)</f>
        <v>66.668154141244713</v>
      </c>
      <c r="F39" s="30">
        <f>(1000*age_weight!F39/wgt_len_fecund_relationships!$B$3)^(1/wgt_len_fecund_relationships!$C$3)</f>
        <v>76.746661544202723</v>
      </c>
      <c r="G39" s="30">
        <f>(1000*age_weight!G39/wgt_len_fecund_relationships!$B$3)^(1/wgt_len_fecund_relationships!$C$3)</f>
        <v>92.452093399763811</v>
      </c>
      <c r="H39" s="15" t="s">
        <v>5</v>
      </c>
    </row>
    <row r="40" spans="1:8" x14ac:dyDescent="0.25">
      <c r="A40" s="27">
        <v>2001</v>
      </c>
      <c r="B40" s="30">
        <f>(1000*age_weight!B40/wgt_len_fecund_relationships!$B$3)^(1/wgt_len_fecund_relationships!$C$3)</f>
        <v>20.078454397339428</v>
      </c>
      <c r="C40" s="30">
        <f>(1000*age_weight!C40/wgt_len_fecund_relationships!$B$3)^(1/wgt_len_fecund_relationships!$C$3)</f>
        <v>35.167710245961018</v>
      </c>
      <c r="D40" s="30">
        <f>(1000*age_weight!D40/wgt_len_fecund_relationships!$B$3)^(1/wgt_len_fecund_relationships!$C$3)</f>
        <v>57.366366716945635</v>
      </c>
      <c r="E40" s="30">
        <f>(1000*age_weight!E40/wgt_len_fecund_relationships!$B$3)^(1/wgt_len_fecund_relationships!$C$3)</f>
        <v>69.547925219831512</v>
      </c>
      <c r="F40" s="30">
        <f>(1000*age_weight!F40/wgt_len_fecund_relationships!$B$3)^(1/wgt_len_fecund_relationships!$C$3)</f>
        <v>81.372918436016533</v>
      </c>
      <c r="G40" s="30">
        <f>(1000*age_weight!G40/wgt_len_fecund_relationships!$B$3)^(1/wgt_len_fecund_relationships!$C$3)</f>
        <v>93.343778876967491</v>
      </c>
      <c r="H40" s="15" t="s">
        <v>5</v>
      </c>
    </row>
    <row r="41" spans="1:8" x14ac:dyDescent="0.25">
      <c r="A41" s="27">
        <v>2002</v>
      </c>
      <c r="B41" s="30">
        <f>(1000*age_weight!B41/wgt_len_fecund_relationships!$B$3)^(1/wgt_len_fecund_relationships!$C$3)</f>
        <v>18.696555884806813</v>
      </c>
      <c r="C41" s="30">
        <f>(1000*age_weight!C41/wgt_len_fecund_relationships!$B$3)^(1/wgt_len_fecund_relationships!$C$3)</f>
        <v>31.671248161872185</v>
      </c>
      <c r="D41" s="30">
        <f>(1000*age_weight!D41/wgt_len_fecund_relationships!$B$3)^(1/wgt_len_fecund_relationships!$C$3)</f>
        <v>53.67030933631095</v>
      </c>
      <c r="E41" s="30">
        <f>(1000*age_weight!E41/wgt_len_fecund_relationships!$B$3)^(1/wgt_len_fecund_relationships!$C$3)</f>
        <v>70.83259796060986</v>
      </c>
      <c r="F41" s="30">
        <f>(1000*age_weight!F41/wgt_len_fecund_relationships!$B$3)^(1/wgt_len_fecund_relationships!$C$3)</f>
        <v>79.509614702615949</v>
      </c>
      <c r="G41" s="30">
        <f>(1000*age_weight!G41/wgt_len_fecund_relationships!$B$3)^(1/wgt_len_fecund_relationships!$C$3)</f>
        <v>92.132842611227218</v>
      </c>
      <c r="H41" s="15" t="s">
        <v>5</v>
      </c>
    </row>
    <row r="42" spans="1:8" x14ac:dyDescent="0.25">
      <c r="A42" s="27">
        <v>2003</v>
      </c>
      <c r="B42" s="30">
        <f>(1000*age_weight!B42/wgt_len_fecund_relationships!$B$3)^(1/wgt_len_fecund_relationships!$C$3)</f>
        <v>18.802427791167865</v>
      </c>
      <c r="C42" s="30">
        <f>(1000*age_weight!C42/wgt_len_fecund_relationships!$B$3)^(1/wgt_len_fecund_relationships!$C$3)</f>
        <v>36.059702233849315</v>
      </c>
      <c r="D42" s="30">
        <f>(1000*age_weight!D42/wgt_len_fecund_relationships!$B$3)^(1/wgt_len_fecund_relationships!$C$3)</f>
        <v>54.809060060237869</v>
      </c>
      <c r="E42" s="30">
        <f>(1000*age_weight!E42/wgt_len_fecund_relationships!$B$3)^(1/wgt_len_fecund_relationships!$C$3)</f>
        <v>67.972973175229129</v>
      </c>
      <c r="F42" s="30">
        <f>(1000*age_weight!F42/wgt_len_fecund_relationships!$B$3)^(1/wgt_len_fecund_relationships!$C$3)</f>
        <v>81.222688188844629</v>
      </c>
      <c r="G42" s="30">
        <f>(1000*age_weight!G42/wgt_len_fecund_relationships!$B$3)^(1/wgt_len_fecund_relationships!$C$3)</f>
        <v>91.966538853847737</v>
      </c>
      <c r="H42" s="15" t="s">
        <v>5</v>
      </c>
    </row>
    <row r="43" spans="1:8" x14ac:dyDescent="0.25">
      <c r="A43" s="27">
        <v>2004</v>
      </c>
      <c r="B43" s="30">
        <f>(1000*age_weight!B43/wgt_len_fecund_relationships!$B$3)^(1/wgt_len_fecund_relationships!$C$3)</f>
        <v>18.589422081948708</v>
      </c>
      <c r="C43" s="30">
        <f>(1000*age_weight!C43/wgt_len_fecund_relationships!$B$3)^(1/wgt_len_fecund_relationships!$C$3)</f>
        <v>29.897742770280189</v>
      </c>
      <c r="D43" s="30">
        <f>(1000*age_weight!D43/wgt_len_fecund_relationships!$B$3)^(1/wgt_len_fecund_relationships!$C$3)</f>
        <v>53.190736132118204</v>
      </c>
      <c r="E43" s="30">
        <f>(1000*age_weight!E43/wgt_len_fecund_relationships!$B$3)^(1/wgt_len_fecund_relationships!$C$3)</f>
        <v>65.910223883577473</v>
      </c>
      <c r="F43" s="30">
        <f>(1000*age_weight!F43/wgt_len_fecund_relationships!$B$3)^(1/wgt_len_fecund_relationships!$C$3)</f>
        <v>78.354124561643758</v>
      </c>
      <c r="G43" s="30">
        <f>(1000*age_weight!G43/wgt_len_fecund_relationships!$B$3)^(1/wgt_len_fecund_relationships!$C$3)</f>
        <v>91.058288126877926</v>
      </c>
      <c r="H43" s="15" t="s">
        <v>5</v>
      </c>
    </row>
    <row r="44" spans="1:8" x14ac:dyDescent="0.25">
      <c r="A44" s="27">
        <v>2005</v>
      </c>
      <c r="B44" s="30">
        <f>(1000*age_weight!B44/wgt_len_fecund_relationships!$B$3)^(1/wgt_len_fecund_relationships!$C$3)</f>
        <v>19.010529248112427</v>
      </c>
      <c r="C44" s="30">
        <f>(1000*age_weight!C44/wgt_len_fecund_relationships!$B$3)^(1/wgt_len_fecund_relationships!$C$3)</f>
        <v>36.435901518201696</v>
      </c>
      <c r="D44" s="30">
        <f>(1000*age_weight!D44/wgt_len_fecund_relationships!$B$3)^(1/wgt_len_fecund_relationships!$C$3)</f>
        <v>51.912550703851934</v>
      </c>
      <c r="E44" s="30">
        <f>(1000*age_weight!E44/wgt_len_fecund_relationships!$B$3)^(1/wgt_len_fecund_relationships!$C$3)</f>
        <v>67.304893314353151</v>
      </c>
      <c r="F44" s="30">
        <f>(1000*age_weight!F44/wgt_len_fecund_relationships!$B$3)^(1/wgt_len_fecund_relationships!$C$3)</f>
        <v>77.384677398149606</v>
      </c>
      <c r="G44" s="30">
        <f>(1000*age_weight!G44/wgt_len_fecund_relationships!$B$3)^(1/wgt_len_fecund_relationships!$C$3)</f>
        <v>89.48759001217887</v>
      </c>
      <c r="H44" s="15" t="s">
        <v>5</v>
      </c>
    </row>
    <row r="45" spans="1:8" x14ac:dyDescent="0.25">
      <c r="A45" s="27">
        <v>2006</v>
      </c>
      <c r="B45" s="30">
        <f>(1000*age_weight!B45/wgt_len_fecund_relationships!$B$3)^(1/wgt_len_fecund_relationships!$C$3)</f>
        <v>18.802427791167865</v>
      </c>
      <c r="C45" s="30">
        <f>(1000*age_weight!C45/wgt_len_fecund_relationships!$B$3)^(1/wgt_len_fecund_relationships!$C$3)</f>
        <v>37.791678881728281</v>
      </c>
      <c r="D45" s="30">
        <f>(1000*age_weight!D45/wgt_len_fecund_relationships!$B$3)^(1/wgt_len_fecund_relationships!$C$3)</f>
        <v>53.871454896067767</v>
      </c>
      <c r="E45" s="30">
        <f>(1000*age_weight!E45/wgt_len_fecund_relationships!$B$3)^(1/wgt_len_fecund_relationships!$C$3)</f>
        <v>70.369234234160999</v>
      </c>
      <c r="F45" s="30">
        <f>(1000*age_weight!F45/wgt_len_fecund_relationships!$B$3)^(1/wgt_len_fecund_relationships!$C$3)</f>
        <v>80.154511663491789</v>
      </c>
      <c r="G45" s="30">
        <f>(1000*age_weight!G45/wgt_len_fecund_relationships!$B$3)^(1/wgt_len_fecund_relationships!$C$3)</f>
        <v>92.455925833294188</v>
      </c>
      <c r="H45" s="15" t="s">
        <v>5</v>
      </c>
    </row>
    <row r="46" spans="1:8" x14ac:dyDescent="0.25">
      <c r="A46" s="27">
        <v>2007</v>
      </c>
      <c r="B46" s="30">
        <f>(1000*age_weight!B46/wgt_len_fecund_relationships!$B$3)^(1/wgt_len_fecund_relationships!$C$3)</f>
        <v>20.169837739154051</v>
      </c>
      <c r="C46" s="30">
        <f>(1000*age_weight!C46/wgt_len_fecund_relationships!$B$3)^(1/wgt_len_fecund_relationships!$C$3)</f>
        <v>36.194993753695826</v>
      </c>
      <c r="D46" s="30">
        <f>(1000*age_weight!D46/wgt_len_fecund_relationships!$B$3)^(1/wgt_len_fecund_relationships!$C$3)</f>
        <v>56.182890305963305</v>
      </c>
      <c r="E46" s="30">
        <f>(1000*age_weight!E46/wgt_len_fecund_relationships!$B$3)^(1/wgt_len_fecund_relationships!$C$3)</f>
        <v>70.945796933538915</v>
      </c>
      <c r="F46" s="30">
        <f>(1000*age_weight!F46/wgt_len_fecund_relationships!$B$3)^(1/wgt_len_fecund_relationships!$C$3)</f>
        <v>82.559367128392708</v>
      </c>
      <c r="G46" s="30">
        <f>(1000*age_weight!G46/wgt_len_fecund_relationships!$B$3)^(1/wgt_len_fecund_relationships!$C$3)</f>
        <v>94.12218707957004</v>
      </c>
      <c r="H46" s="15" t="s">
        <v>5</v>
      </c>
    </row>
    <row r="47" spans="1:8" x14ac:dyDescent="0.25">
      <c r="A47" s="27">
        <v>2008</v>
      </c>
      <c r="B47" s="30">
        <f>(1000*age_weight!B47/wgt_len_fecund_relationships!$B$3)^(1/wgt_len_fecund_relationships!$C$3)</f>
        <v>21.122711913211841</v>
      </c>
      <c r="C47" s="30">
        <f>(1000*age_weight!C47/wgt_len_fecund_relationships!$B$3)^(1/wgt_len_fecund_relationships!$C$3)</f>
        <v>41.83360886684153</v>
      </c>
      <c r="D47" s="30">
        <f>(1000*age_weight!D47/wgt_len_fecund_relationships!$B$3)^(1/wgt_len_fecund_relationships!$C$3)</f>
        <v>58.261820089065765</v>
      </c>
      <c r="E47" s="30">
        <f>(1000*age_weight!E47/wgt_len_fecund_relationships!$B$3)^(1/wgt_len_fecund_relationships!$C$3)</f>
        <v>71.480066558031837</v>
      </c>
      <c r="F47" s="30">
        <f>(1000*age_weight!F47/wgt_len_fecund_relationships!$B$3)^(1/wgt_len_fecund_relationships!$C$3)</f>
        <v>81.958299360344128</v>
      </c>
      <c r="G47" s="30">
        <f>(1000*age_weight!G47/wgt_len_fecund_relationships!$B$3)^(1/wgt_len_fecund_relationships!$C$3)</f>
        <v>90.780513740360661</v>
      </c>
      <c r="H47" s="15" t="s">
        <v>5</v>
      </c>
    </row>
    <row r="48" spans="1:8" x14ac:dyDescent="0.25">
      <c r="A48" s="27">
        <v>2009</v>
      </c>
      <c r="B48" s="30">
        <f>(1000*age_weight!B48/wgt_len_fecund_relationships!$B$3)^(1/wgt_len_fecund_relationships!$C$3)</f>
        <v>18.589422081948708</v>
      </c>
      <c r="C48" s="30">
        <f>(1000*age_weight!C48/wgt_len_fecund_relationships!$B$3)^(1/wgt_len_fecund_relationships!$C$3)</f>
        <v>42.864046935583808</v>
      </c>
      <c r="D48" s="30">
        <f>(1000*age_weight!D48/wgt_len_fecund_relationships!$B$3)^(1/wgt_len_fecund_relationships!$C$3)</f>
        <v>58.451440783679118</v>
      </c>
      <c r="E48" s="30">
        <f>(1000*age_weight!E48/wgt_len_fecund_relationships!$B$3)^(1/wgt_len_fecund_relationships!$C$3)</f>
        <v>72.237429195429684</v>
      </c>
      <c r="F48" s="30">
        <f>(1000*age_weight!F48/wgt_len_fecund_relationships!$B$3)^(1/wgt_len_fecund_relationships!$C$3)</f>
        <v>82.549666290615704</v>
      </c>
      <c r="G48" s="30">
        <f>(1000*age_weight!G48/wgt_len_fecund_relationships!$B$3)^(1/wgt_len_fecund_relationships!$C$3)</f>
        <v>93.377577700247329</v>
      </c>
      <c r="H48" s="15" t="s">
        <v>5</v>
      </c>
    </row>
    <row r="49" spans="1:8" x14ac:dyDescent="0.25">
      <c r="A49" s="27">
        <v>2010</v>
      </c>
      <c r="B49" s="30">
        <f>(1000*age_weight!B49/wgt_len_fecund_relationships!$B$3)^(1/wgt_len_fecund_relationships!$C$3)</f>
        <v>20.260367920731188</v>
      </c>
      <c r="C49" s="30">
        <f>(1000*age_weight!C49/wgt_len_fecund_relationships!$B$3)^(1/wgt_len_fecund_relationships!$C$3)</f>
        <v>39.462931418992575</v>
      </c>
      <c r="D49" s="30">
        <f>(1000*age_weight!D49/wgt_len_fecund_relationships!$B$3)^(1/wgt_len_fecund_relationships!$C$3)</f>
        <v>61.108738779752088</v>
      </c>
      <c r="E49" s="30">
        <f>(1000*age_weight!E49/wgt_len_fecund_relationships!$B$3)^(1/wgt_len_fecund_relationships!$C$3)</f>
        <v>73.427075260034016</v>
      </c>
      <c r="F49" s="30">
        <f>(1000*age_weight!F49/wgt_len_fecund_relationships!$B$3)^(1/wgt_len_fecund_relationships!$C$3)</f>
        <v>82.617522428285312</v>
      </c>
      <c r="G49" s="30">
        <f>(1000*age_weight!G49/wgt_len_fecund_relationships!$B$3)^(1/wgt_len_fecund_relationships!$C$3)</f>
        <v>96.359451255263039</v>
      </c>
      <c r="H49" s="15" t="s">
        <v>5</v>
      </c>
    </row>
    <row r="50" spans="1:8" x14ac:dyDescent="0.25">
      <c r="A50" s="27">
        <v>2011</v>
      </c>
      <c r="B50" s="30">
        <f>(1000*age_weight!B50/wgt_len_fecund_relationships!$B$3)^(1/wgt_len_fecund_relationships!$C$3)</f>
        <v>19.213997367821737</v>
      </c>
      <c r="C50" s="30">
        <f>(1000*age_weight!C50/wgt_len_fecund_relationships!$B$3)^(1/wgt_len_fecund_relationships!$C$3)</f>
        <v>37.317382684772468</v>
      </c>
      <c r="D50" s="30">
        <f>(1000*age_weight!D50/wgt_len_fecund_relationships!$B$3)^(1/wgt_len_fecund_relationships!$C$3)</f>
        <v>60.243688476198948</v>
      </c>
      <c r="E50" s="30">
        <f>(1000*age_weight!E50/wgt_len_fecund_relationships!$B$3)^(1/wgt_len_fecund_relationships!$C$3)</f>
        <v>75.739430107538851</v>
      </c>
      <c r="F50" s="30">
        <f>(1000*age_weight!F50/wgt_len_fecund_relationships!$B$3)^(1/wgt_len_fecund_relationships!$C$3)</f>
        <v>84.053892398334597</v>
      </c>
      <c r="G50" s="30">
        <f>(1000*age_weight!G50/wgt_len_fecund_relationships!$B$3)^(1/wgt_len_fecund_relationships!$C$3)</f>
        <v>91.346101946315997</v>
      </c>
      <c r="H50" s="15" t="s">
        <v>5</v>
      </c>
    </row>
    <row r="51" spans="1:8" x14ac:dyDescent="0.25">
      <c r="A51" s="27">
        <v>2012</v>
      </c>
      <c r="B51" s="30">
        <f>(1000*age_weight!B51/wgt_len_fecund_relationships!$B$3)^(1/wgt_len_fecund_relationships!$C$3)</f>
        <v>19.213997367821737</v>
      </c>
      <c r="C51" s="30">
        <f>(1000*age_weight!C51/wgt_len_fecund_relationships!$B$3)^(1/wgt_len_fecund_relationships!$C$3)</f>
        <v>40.599463558389928</v>
      </c>
      <c r="D51" s="30">
        <f>(1000*age_weight!D51/wgt_len_fecund_relationships!$B$3)^(1/wgt_len_fecund_relationships!$C$3)</f>
        <v>58.471326556625442</v>
      </c>
      <c r="E51" s="30">
        <f>(1000*age_weight!E51/wgt_len_fecund_relationships!$B$3)^(1/wgt_len_fecund_relationships!$C$3)</f>
        <v>72.301398956827057</v>
      </c>
      <c r="F51" s="30">
        <f>(1000*age_weight!F51/wgt_len_fecund_relationships!$B$3)^(1/wgt_len_fecund_relationships!$C$3)</f>
        <v>84.435209451060246</v>
      </c>
      <c r="G51" s="30">
        <f>(1000*age_weight!G51/wgt_len_fecund_relationships!$B$3)^(1/wgt_len_fecund_relationships!$C$3)</f>
        <v>93.493801537335244</v>
      </c>
      <c r="H51" s="15" t="s">
        <v>5</v>
      </c>
    </row>
    <row r="52" spans="1:8" x14ac:dyDescent="0.25">
      <c r="A52" s="27">
        <v>2013</v>
      </c>
      <c r="B52" s="30">
        <f>(1000*age_weight!B52/wgt_len_fecund_relationships!$B$3)^(1/wgt_len_fecund_relationships!$C$3)</f>
        <v>19.798979197699051</v>
      </c>
      <c r="C52" s="30">
        <f>(1000*age_weight!C52/wgt_len_fecund_relationships!$B$3)^(1/wgt_len_fecund_relationships!$C$3)</f>
        <v>36.985495126575266</v>
      </c>
      <c r="D52" s="30">
        <f>(1000*age_weight!D52/wgt_len_fecund_relationships!$B$3)^(1/wgt_len_fecund_relationships!$C$3)</f>
        <v>58.261820089065765</v>
      </c>
      <c r="E52" s="30">
        <f>(1000*age_weight!E52/wgt_len_fecund_relationships!$B$3)^(1/wgt_len_fecund_relationships!$C$3)</f>
        <v>72.940996119380372</v>
      </c>
      <c r="F52" s="30">
        <f>(1000*age_weight!F52/wgt_len_fecund_relationships!$B$3)^(1/wgt_len_fecund_relationships!$C$3)</f>
        <v>83.422906872215322</v>
      </c>
      <c r="G52" s="30">
        <f>(1000*age_weight!G52/wgt_len_fecund_relationships!$B$3)^(1/wgt_len_fecund_relationships!$C$3)</f>
        <v>94.148027219281502</v>
      </c>
      <c r="H52" s="15" t="s">
        <v>5</v>
      </c>
    </row>
    <row r="53" spans="1:8" x14ac:dyDescent="0.25">
      <c r="A53" s="27">
        <v>2014</v>
      </c>
      <c r="B53" s="30">
        <f>(1000*age_weight!B53/wgt_len_fecund_relationships!$B$3)^(1/wgt_len_fecund_relationships!$C$3)</f>
        <v>19.413079927074548</v>
      </c>
      <c r="C53" s="30">
        <f>(1000*age_weight!C53/wgt_len_fecund_relationships!$B$3)^(1/wgt_len_fecund_relationships!$C$3)</f>
        <v>38.798345332681514</v>
      </c>
      <c r="D53" s="30">
        <f>(1000*age_weight!D53/wgt_len_fecund_relationships!$B$3)^(1/wgt_len_fecund_relationships!$C$3)</f>
        <v>58.101137962663458</v>
      </c>
      <c r="E53" s="30">
        <f>(1000*age_weight!E53/wgt_len_fecund_relationships!$B$3)^(1/wgt_len_fecund_relationships!$C$3)</f>
        <v>71.2831593950187</v>
      </c>
      <c r="F53" s="30">
        <f>(1000*age_weight!F53/wgt_len_fecund_relationships!$B$3)^(1/wgt_len_fecund_relationships!$C$3)</f>
        <v>80.996253202783123</v>
      </c>
      <c r="G53" s="30">
        <f>(1000*age_weight!G53/wgt_len_fecund_relationships!$B$3)^(1/wgt_len_fecund_relationships!$C$3)</f>
        <v>90.844160875476533</v>
      </c>
      <c r="H53" s="15" t="s">
        <v>5</v>
      </c>
    </row>
    <row r="54" spans="1:8" x14ac:dyDescent="0.25">
      <c r="A54" s="27">
        <v>2015</v>
      </c>
      <c r="B54" s="30">
        <f>(1000*age_weight!B54/wgt_len_fecund_relationships!$B$3)^(1/wgt_len_fecund_relationships!$C$3)</f>
        <v>19.798979197699051</v>
      </c>
      <c r="C54" s="30">
        <f>(1000*age_weight!C54/wgt_len_fecund_relationships!$B$3)^(1/wgt_len_fecund_relationships!$C$3)</f>
        <v>39.863997558865663</v>
      </c>
      <c r="D54" s="30">
        <f>(1000*age_weight!D54/wgt_len_fecund_relationships!$B$3)^(1/wgt_len_fecund_relationships!$C$3)</f>
        <v>56.897007118144039</v>
      </c>
      <c r="E54" s="30">
        <f>(1000*age_weight!E54/wgt_len_fecund_relationships!$B$3)^(1/wgt_len_fecund_relationships!$C$3)</f>
        <v>70.551304716147143</v>
      </c>
      <c r="F54" s="30">
        <f>(1000*age_weight!F54/wgt_len_fecund_relationships!$B$3)^(1/wgt_len_fecund_relationships!$C$3)</f>
        <v>79.776168034410063</v>
      </c>
      <c r="G54" s="30">
        <f>(1000*age_weight!G54/wgt_len_fecund_relationships!$B$3)^(1/wgt_len_fecund_relationships!$C$3)</f>
        <v>88.251810317676373</v>
      </c>
      <c r="H54" s="15" t="s">
        <v>5</v>
      </c>
    </row>
    <row r="55" spans="1:8" x14ac:dyDescent="0.25">
      <c r="A55" s="27">
        <v>2016</v>
      </c>
      <c r="B55" s="30">
        <f>(1000*age_weight!B55/wgt_len_fecund_relationships!$B$3)^(1/wgt_len_fecund_relationships!$C$3)</f>
        <v>20.078454397339428</v>
      </c>
      <c r="C55" s="30">
        <f>(1000*age_weight!C55/wgt_len_fecund_relationships!$B$3)^(1/wgt_len_fecund_relationships!$C$3)</f>
        <v>39.099170664382676</v>
      </c>
      <c r="D55" s="30">
        <f>(1000*age_weight!D55/wgt_len_fecund_relationships!$B$3)^(1/wgt_len_fecund_relationships!$C$3)</f>
        <v>56.430156714003935</v>
      </c>
      <c r="E55" s="30">
        <f>(1000*age_weight!E55/wgt_len_fecund_relationships!$B$3)^(1/wgt_len_fecund_relationships!$C$3)</f>
        <v>69.506327404063228</v>
      </c>
      <c r="F55" s="30">
        <f>(1000*age_weight!F55/wgt_len_fecund_relationships!$B$3)^(1/wgt_len_fecund_relationships!$C$3)</f>
        <v>80.651565753107008</v>
      </c>
      <c r="G55" s="30">
        <f>(1000*age_weight!G55/wgt_len_fecund_relationships!$B$3)^(1/wgt_len_fecund_relationships!$C$3)</f>
        <v>90.021554482386605</v>
      </c>
      <c r="H55" s="15" t="s">
        <v>5</v>
      </c>
    </row>
    <row r="56" spans="1:8" x14ac:dyDescent="0.25">
      <c r="A56" s="27">
        <v>2017</v>
      </c>
      <c r="B56" s="30">
        <f>(1000*age_weight!B56/wgt_len_fecund_relationships!$B$3)^(1/wgt_len_fecund_relationships!$C$3)</f>
        <v>18.696555884806813</v>
      </c>
      <c r="C56" s="30">
        <f>(1000*age_weight!C56/wgt_len_fecund_relationships!$B$3)^(1/wgt_len_fecund_relationships!$C$3)</f>
        <v>39.053202961278956</v>
      </c>
      <c r="D56" s="30">
        <f>(1000*age_weight!D56/wgt_len_fecund_relationships!$B$3)^(1/wgt_len_fecund_relationships!$C$3)</f>
        <v>57.541618598609084</v>
      </c>
      <c r="E56" s="30">
        <f>(1000*age_weight!E56/wgt_len_fecund_relationships!$B$3)^(1/wgt_len_fecund_relationships!$C$3)</f>
        <v>69.339416063888905</v>
      </c>
      <c r="F56" s="30">
        <f>(1000*age_weight!F56/wgt_len_fecund_relationships!$B$3)^(1/wgt_len_fecund_relationships!$C$3)</f>
        <v>78.26751400113227</v>
      </c>
      <c r="G56" s="30">
        <f>(1000*age_weight!G56/wgt_len_fecund_relationships!$B$3)^(1/wgt_len_fecund_relationships!$C$3)</f>
        <v>92.837512341813508</v>
      </c>
      <c r="H56" s="15" t="s">
        <v>5</v>
      </c>
    </row>
    <row r="57" spans="1:8" x14ac:dyDescent="0.25">
      <c r="A57" s="27">
        <v>2018</v>
      </c>
      <c r="B57" s="30">
        <f>(1000*age_weight!B57/wgt_len_fecund_relationships!$B$3)^(1/wgt_len_fecund_relationships!$C$3)</f>
        <v>18.907074043014049</v>
      </c>
      <c r="C57" s="30">
        <f>(1000*age_weight!C57/wgt_len_fecund_relationships!$B$3)^(1/wgt_len_fecund_relationships!$C$3)</f>
        <v>36.830205041486451</v>
      </c>
      <c r="D57" s="30">
        <f>(1000*age_weight!D57/wgt_len_fecund_relationships!$B$3)^(1/wgt_len_fecund_relationships!$C$3)</f>
        <v>56.107184271227162</v>
      </c>
      <c r="E57" s="30">
        <f>(1000*age_weight!E57/wgt_len_fecund_relationships!$B$3)^(1/wgt_len_fecund_relationships!$C$3)</f>
        <v>69.665505536536827</v>
      </c>
      <c r="F57" s="30">
        <f>(1000*age_weight!F57/wgt_len_fecund_relationships!$B$3)^(1/wgt_len_fecund_relationships!$C$3)</f>
        <v>80.804010811093619</v>
      </c>
      <c r="G57" s="30">
        <f>(1000*age_weight!G57/wgt_len_fecund_relationships!$B$3)^(1/wgt_len_fecund_relationships!$C$3)</f>
        <v>88.763771625941018</v>
      </c>
      <c r="H57" s="15" t="s">
        <v>5</v>
      </c>
    </row>
    <row r="58" spans="1:8" x14ac:dyDescent="0.25">
      <c r="A58" s="27">
        <v>2019</v>
      </c>
      <c r="B58" s="30">
        <f>(1000*age_weight!B58/wgt_len_fecund_relationships!$B$3)^(1/wgt_len_fecund_relationships!$C$3)</f>
        <v>18.589422081948708</v>
      </c>
      <c r="C58" s="30">
        <f>(1000*age_weight!C58/wgt_len_fecund_relationships!$B$3)^(1/wgt_len_fecund_relationships!$C$3)</f>
        <v>35.785905820373273</v>
      </c>
      <c r="D58" s="30">
        <f>(1000*age_weight!D58/wgt_len_fecund_relationships!$B$3)^(1/wgt_len_fecund_relationships!$C$3)</f>
        <v>56.107184271227162</v>
      </c>
      <c r="E58" s="30">
        <f>(1000*age_weight!E58/wgt_len_fecund_relationships!$B$3)^(1/wgt_len_fecund_relationships!$C$3)</f>
        <v>70.578195133336521</v>
      </c>
      <c r="F58" s="30">
        <f>(1000*age_weight!F58/wgt_len_fecund_relationships!$B$3)^(1/wgt_len_fecund_relationships!$C$3)</f>
        <v>78.36493688906495</v>
      </c>
      <c r="G58" s="30">
        <f>(1000*age_weight!G58/wgt_len_fecund_relationships!$B$3)^(1/wgt_len_fecund_relationships!$C$3)</f>
        <v>90.796434225323225</v>
      </c>
      <c r="H58" s="15" t="s">
        <v>5</v>
      </c>
    </row>
    <row r="59" spans="1:8" x14ac:dyDescent="0.25">
      <c r="A59" s="27">
        <v>2020</v>
      </c>
      <c r="B59" s="30">
        <f>(1000*age_weight!B59/wgt_len_fecund_relationships!$B$3)^(1/wgt_len_fecund_relationships!$C$3)</f>
        <v>18.907074043014049</v>
      </c>
      <c r="C59" s="30">
        <f>(1000*age_weight!C59/wgt_len_fecund_relationships!$B$3)^(1/wgt_len_fecund_relationships!$C$3)</f>
        <v>36.752046641147523</v>
      </c>
      <c r="D59" s="30">
        <f>(1000*age_weight!D59/wgt_len_fecund_relationships!$B$3)^(1/wgt_len_fecund_relationships!$C$3)</f>
        <v>56.430156714003935</v>
      </c>
      <c r="E59" s="30">
        <f>(1000*age_weight!E59/wgt_len_fecund_relationships!$B$3)^(1/wgt_len_fecund_relationships!$C$3)</f>
        <v>70.179379662550232</v>
      </c>
      <c r="F59" s="30">
        <f>(1000*age_weight!F59/wgt_len_fecund_relationships!$B$3)^(1/wgt_len_fecund_relationships!$C$3)</f>
        <v>80.07190491011653</v>
      </c>
      <c r="G59" s="30">
        <f>(1000*age_weight!G59/wgt_len_fecund_relationships!$B$3)^(1/wgt_len_fecund_relationships!$C$3)</f>
        <v>90.860058174746968</v>
      </c>
      <c r="H59" s="15" t="s">
        <v>5</v>
      </c>
    </row>
    <row r="60" spans="1:8" x14ac:dyDescent="0.25">
      <c r="A60" s="27">
        <v>2021</v>
      </c>
      <c r="B60" s="30">
        <f>(1000*age_weight!B60/wgt_len_fecund_relationships!$B$3)^(1/wgt_len_fecund_relationships!$C$3)</f>
        <v>20.700879750096686</v>
      </c>
      <c r="C60" s="30">
        <f>(1000*age_weight!C60/wgt_len_fecund_relationships!$B$3)^(1/wgt_len_fecund_relationships!$C$3)</f>
        <v>36.409297415233745</v>
      </c>
      <c r="D60" s="30">
        <f>(1000*age_weight!D60/wgt_len_fecund_relationships!$B$3)^(1/wgt_len_fecund_relationships!$C$3)</f>
        <v>56.215270889855766</v>
      </c>
      <c r="E60" s="30">
        <f>(1000*age_weight!E60/wgt_len_fecund_relationships!$B$3)^(1/wgt_len_fecund_relationships!$C$3)</f>
        <v>70.145364439745762</v>
      </c>
      <c r="F60" s="30">
        <f>(1000*age_weight!F60/wgt_len_fecund_relationships!$B$3)^(1/wgt_len_fecund_relationships!$C$3)</f>
        <v>79.760539662557989</v>
      </c>
      <c r="G60" s="30">
        <f>(1000*age_weight!G60/wgt_len_fecund_relationships!$B$3)^(1/wgt_len_fecund_relationships!$C$3)</f>
        <v>90.251846739600509</v>
      </c>
      <c r="H60" s="15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5AD4-44C5-4517-988C-FD74FF94EF03}">
  <dimension ref="A1:H60"/>
  <sheetViews>
    <sheetView workbookViewId="0">
      <selection activeCell="H1" sqref="H1:H1048576"/>
    </sheetView>
  </sheetViews>
  <sheetFormatPr defaultRowHeight="15" x14ac:dyDescent="0.25"/>
  <cols>
    <col min="1" max="7" width="9.140625" style="23"/>
    <col min="8" max="8" width="13.7109375" bestFit="1" customWidth="1"/>
    <col min="9" max="16384" width="9.140625" style="23"/>
  </cols>
  <sheetData>
    <row r="1" spans="1:8" x14ac:dyDescent="0.25">
      <c r="A1" s="23" t="s">
        <v>3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15" t="s">
        <v>4</v>
      </c>
    </row>
    <row r="2" spans="1:8" x14ac:dyDescent="0.25">
      <c r="A2" s="27">
        <v>1963</v>
      </c>
      <c r="B2" s="25">
        <v>0.06</v>
      </c>
      <c r="C2" s="24">
        <v>0.53300000000000003</v>
      </c>
      <c r="D2" s="24">
        <v>2.278</v>
      </c>
      <c r="E2" s="24">
        <v>3.996</v>
      </c>
      <c r="F2" s="25">
        <v>6.117</v>
      </c>
      <c r="G2" s="26">
        <v>9.59</v>
      </c>
      <c r="H2" s="15" t="s">
        <v>5</v>
      </c>
    </row>
    <row r="3" spans="1:8" x14ac:dyDescent="0.25">
      <c r="A3" s="27">
        <v>1964</v>
      </c>
      <c r="B3" s="25">
        <v>6.8000000000000005E-2</v>
      </c>
      <c r="C3" s="24">
        <v>0.501</v>
      </c>
      <c r="D3" s="24">
        <v>2.036</v>
      </c>
      <c r="E3" s="24">
        <v>4.0289999999999999</v>
      </c>
      <c r="F3" s="25">
        <v>5.8049999999999997</v>
      </c>
      <c r="G3" s="26">
        <v>8.6509999999999998</v>
      </c>
      <c r="H3" s="15" t="s">
        <v>5</v>
      </c>
    </row>
    <row r="4" spans="1:8" x14ac:dyDescent="0.25">
      <c r="A4" s="27">
        <v>1965</v>
      </c>
      <c r="B4" s="25">
        <v>0.06</v>
      </c>
      <c r="C4" s="24">
        <v>0.59299999999999997</v>
      </c>
      <c r="D4" s="24">
        <v>1.9750000000000001</v>
      </c>
      <c r="E4" s="24">
        <v>4.0140000000000002</v>
      </c>
      <c r="F4" s="25">
        <v>6.5490000000000004</v>
      </c>
      <c r="G4" s="26">
        <v>10.379</v>
      </c>
      <c r="H4" s="15" t="s">
        <v>5</v>
      </c>
    </row>
    <row r="5" spans="1:8" x14ac:dyDescent="0.25">
      <c r="A5" s="27">
        <v>1966</v>
      </c>
      <c r="B5" s="25">
        <v>0.06</v>
      </c>
      <c r="C5" s="24">
        <v>0.55000000000000004</v>
      </c>
      <c r="D5" s="24">
        <v>2.097</v>
      </c>
      <c r="E5" s="24">
        <v>3.7090000000000001</v>
      </c>
      <c r="F5" s="25">
        <v>6.327</v>
      </c>
      <c r="G5" s="26">
        <v>10.367000000000001</v>
      </c>
      <c r="H5" s="15" t="s">
        <v>5</v>
      </c>
    </row>
    <row r="6" spans="1:8" x14ac:dyDescent="0.25">
      <c r="A6" s="27">
        <v>1967</v>
      </c>
      <c r="B6" s="25">
        <v>6.2E-2</v>
      </c>
      <c r="C6" s="24">
        <v>0.57199999999999995</v>
      </c>
      <c r="D6" s="24">
        <v>2.0609999999999999</v>
      </c>
      <c r="E6" s="24">
        <v>2.8050000000000002</v>
      </c>
      <c r="F6" s="25">
        <v>6.125</v>
      </c>
      <c r="G6" s="26">
        <v>10.159000000000001</v>
      </c>
      <c r="H6" s="15" t="s">
        <v>5</v>
      </c>
    </row>
    <row r="7" spans="1:8" x14ac:dyDescent="0.25">
      <c r="A7" s="27">
        <v>1968</v>
      </c>
      <c r="B7" s="25">
        <v>6.3E-2</v>
      </c>
      <c r="C7" s="24">
        <v>0.55800000000000005</v>
      </c>
      <c r="D7" s="24">
        <v>1.9059999999999999</v>
      </c>
      <c r="E7" s="24">
        <v>3.6429999999999998</v>
      </c>
      <c r="F7" s="25">
        <v>4.8090000000000002</v>
      </c>
      <c r="G7" s="26">
        <v>8.3019999999999996</v>
      </c>
      <c r="H7" s="15" t="s">
        <v>5</v>
      </c>
    </row>
    <row r="8" spans="1:8" x14ac:dyDescent="0.25">
      <c r="A8" s="27">
        <v>1969</v>
      </c>
      <c r="B8" s="25">
        <v>0.08</v>
      </c>
      <c r="C8" s="24">
        <v>0.497</v>
      </c>
      <c r="D8" s="24">
        <v>1.83</v>
      </c>
      <c r="E8" s="24">
        <v>3.427</v>
      </c>
      <c r="F8" s="25">
        <v>5.1459999999999999</v>
      </c>
      <c r="G8" s="26">
        <v>7.1840000000000002</v>
      </c>
      <c r="H8" s="15" t="s">
        <v>5</v>
      </c>
    </row>
    <row r="9" spans="1:8" x14ac:dyDescent="0.25">
      <c r="A9" s="27">
        <v>1970</v>
      </c>
      <c r="B9" s="25">
        <v>8.5999999999999993E-2</v>
      </c>
      <c r="C9" s="24">
        <v>0.55600000000000005</v>
      </c>
      <c r="D9" s="24">
        <v>1.7450000000000001</v>
      </c>
      <c r="E9" s="24">
        <v>3.56</v>
      </c>
      <c r="F9" s="25">
        <v>5.52</v>
      </c>
      <c r="G9" s="26">
        <v>8.6180000000000003</v>
      </c>
      <c r="H9" s="15" t="s">
        <v>5</v>
      </c>
    </row>
    <row r="10" spans="1:8" x14ac:dyDescent="0.25">
      <c r="A10" s="27">
        <v>1971</v>
      </c>
      <c r="B10" s="25">
        <v>0.06</v>
      </c>
      <c r="C10" s="24">
        <v>0.54900000000000004</v>
      </c>
      <c r="D10" s="24">
        <v>1.883</v>
      </c>
      <c r="E10" s="24">
        <v>3.7879999999999998</v>
      </c>
      <c r="F10" s="25">
        <v>5.8769999999999998</v>
      </c>
      <c r="G10" s="26">
        <v>9.1199999999999992</v>
      </c>
      <c r="H10" s="15" t="s">
        <v>5</v>
      </c>
    </row>
    <row r="11" spans="1:8" x14ac:dyDescent="0.25">
      <c r="A11" s="27">
        <v>1972</v>
      </c>
      <c r="B11" s="25">
        <v>5.7000000000000002E-2</v>
      </c>
      <c r="C11" s="24">
        <v>0.48</v>
      </c>
      <c r="D11" s="24">
        <v>1.79</v>
      </c>
      <c r="E11" s="24">
        <v>3.53</v>
      </c>
      <c r="F11" s="25">
        <v>5.4119999999999999</v>
      </c>
      <c r="G11" s="26">
        <v>8.6820000000000004</v>
      </c>
      <c r="H11" s="15" t="s">
        <v>5</v>
      </c>
    </row>
    <row r="12" spans="1:8" x14ac:dyDescent="0.25">
      <c r="A12" s="27">
        <v>1973</v>
      </c>
      <c r="B12" s="25">
        <v>6.4000000000000001E-2</v>
      </c>
      <c r="C12" s="24">
        <v>0.46100000000000002</v>
      </c>
      <c r="D12" s="24">
        <v>1.6459999999999999</v>
      </c>
      <c r="E12" s="24">
        <v>3.36</v>
      </c>
      <c r="F12" s="25">
        <v>4.9409999999999998</v>
      </c>
      <c r="G12" s="26">
        <v>8.4760000000000009</v>
      </c>
      <c r="H12" s="15" t="s">
        <v>5</v>
      </c>
    </row>
    <row r="13" spans="1:8" x14ac:dyDescent="0.25">
      <c r="A13" s="27">
        <v>1974</v>
      </c>
      <c r="B13" s="25">
        <v>5.8000000000000003E-2</v>
      </c>
      <c r="C13" s="24">
        <v>0.59299999999999997</v>
      </c>
      <c r="D13" s="24">
        <v>1.8979999999999999</v>
      </c>
      <c r="E13" s="24">
        <v>3.698</v>
      </c>
      <c r="F13" s="25">
        <v>5.5590000000000002</v>
      </c>
      <c r="G13" s="26">
        <v>9.6579999999999995</v>
      </c>
      <c r="H13" s="15" t="s">
        <v>5</v>
      </c>
    </row>
    <row r="14" spans="1:8" x14ac:dyDescent="0.25">
      <c r="A14" s="27">
        <v>1975</v>
      </c>
      <c r="B14" s="25">
        <v>5.8000000000000003E-2</v>
      </c>
      <c r="C14" s="24">
        <v>0.5</v>
      </c>
      <c r="D14" s="24">
        <v>2.02</v>
      </c>
      <c r="E14" s="24">
        <v>3.76</v>
      </c>
      <c r="F14" s="25">
        <v>5.766</v>
      </c>
      <c r="G14" s="26">
        <v>8.9749999999999996</v>
      </c>
      <c r="H14" s="15" t="s">
        <v>5</v>
      </c>
    </row>
    <row r="15" spans="1:8" x14ac:dyDescent="0.25">
      <c r="A15" s="27">
        <v>1976</v>
      </c>
      <c r="B15" s="25">
        <v>3.7999999999999999E-2</v>
      </c>
      <c r="C15" s="24">
        <v>0.47499999999999998</v>
      </c>
      <c r="D15" s="24">
        <v>2.1070000000000002</v>
      </c>
      <c r="E15" s="24">
        <v>4.0720000000000001</v>
      </c>
      <c r="F15" s="25">
        <v>5.8470000000000004</v>
      </c>
      <c r="G15" s="26">
        <v>8.6259999999999994</v>
      </c>
      <c r="H15" s="15" t="s">
        <v>5</v>
      </c>
    </row>
    <row r="16" spans="1:8" x14ac:dyDescent="0.25">
      <c r="A16" s="27">
        <v>1977</v>
      </c>
      <c r="B16" s="25">
        <v>5.6000000000000001E-2</v>
      </c>
      <c r="C16" s="24">
        <v>0.443</v>
      </c>
      <c r="D16" s="24">
        <v>1.831</v>
      </c>
      <c r="E16" s="24">
        <v>4.0979999999999999</v>
      </c>
      <c r="F16" s="25">
        <v>6.0449999999999999</v>
      </c>
      <c r="G16" s="26">
        <v>9.6940000000000008</v>
      </c>
      <c r="H16" s="15" t="s">
        <v>5</v>
      </c>
    </row>
    <row r="17" spans="1:8" x14ac:dyDescent="0.25">
      <c r="A17" s="27">
        <v>1978</v>
      </c>
      <c r="B17" s="25">
        <v>8.3000000000000004E-2</v>
      </c>
      <c r="C17" s="24">
        <v>0.48899999999999999</v>
      </c>
      <c r="D17" s="24">
        <v>1.722</v>
      </c>
      <c r="E17" s="24">
        <v>3.6890000000000001</v>
      </c>
      <c r="F17" s="25">
        <v>5.8789999999999996</v>
      </c>
      <c r="G17" s="26">
        <v>9.2240000000000002</v>
      </c>
      <c r="H17" s="15" t="s">
        <v>5</v>
      </c>
    </row>
    <row r="18" spans="1:8" x14ac:dyDescent="0.25">
      <c r="A18" s="27">
        <v>1979</v>
      </c>
      <c r="B18" s="25">
        <v>5.6000000000000001E-2</v>
      </c>
      <c r="C18" s="24">
        <v>0.59599999999999997</v>
      </c>
      <c r="D18" s="24">
        <v>2.0750000000000002</v>
      </c>
      <c r="E18" s="24">
        <v>3.9350000000000001</v>
      </c>
      <c r="F18" s="25">
        <v>5.923</v>
      </c>
      <c r="G18" s="26">
        <v>9.5619999999999994</v>
      </c>
      <c r="H18" s="15" t="s">
        <v>5</v>
      </c>
    </row>
    <row r="19" spans="1:8" x14ac:dyDescent="0.25">
      <c r="A19" s="27">
        <v>1980</v>
      </c>
      <c r="B19" s="25">
        <v>4.9000000000000002E-2</v>
      </c>
      <c r="C19" s="24">
        <v>0.60399999999999998</v>
      </c>
      <c r="D19" s="24">
        <v>1.6759999999999999</v>
      </c>
      <c r="E19" s="24">
        <v>3.9159999999999999</v>
      </c>
      <c r="F19" s="25">
        <v>5.5</v>
      </c>
      <c r="G19" s="26">
        <v>9.23</v>
      </c>
      <c r="H19" s="15" t="s">
        <v>5</v>
      </c>
    </row>
    <row r="20" spans="1:8" x14ac:dyDescent="0.25">
      <c r="A20" s="27">
        <v>1981</v>
      </c>
      <c r="B20" s="25">
        <v>6.3E-2</v>
      </c>
      <c r="C20" s="24">
        <v>0.50600000000000001</v>
      </c>
      <c r="D20" s="24">
        <v>1.881</v>
      </c>
      <c r="E20" s="24">
        <v>4.1059999999999999</v>
      </c>
      <c r="F20" s="25">
        <v>6.343</v>
      </c>
      <c r="G20" s="26">
        <v>9.3889999999999993</v>
      </c>
      <c r="H20" s="15" t="s">
        <v>5</v>
      </c>
    </row>
    <row r="21" spans="1:8" x14ac:dyDescent="0.25">
      <c r="A21" s="27">
        <v>1982</v>
      </c>
      <c r="B21" s="25">
        <v>6.8000000000000005E-2</v>
      </c>
      <c r="C21" s="24">
        <v>0.59799999999999998</v>
      </c>
      <c r="D21" s="24">
        <v>1.597</v>
      </c>
      <c r="E21" s="24">
        <v>3.6749999999999998</v>
      </c>
      <c r="F21" s="25">
        <v>6.109</v>
      </c>
      <c r="G21" s="26">
        <v>8.9789999999999992</v>
      </c>
      <c r="H21" s="15" t="s">
        <v>5</v>
      </c>
    </row>
    <row r="22" spans="1:8" x14ac:dyDescent="0.25">
      <c r="A22" s="27">
        <v>1983</v>
      </c>
      <c r="B22" s="25">
        <v>7.6999999999999999E-2</v>
      </c>
      <c r="C22" s="24">
        <v>0.58099999999999996</v>
      </c>
      <c r="D22" s="24">
        <v>1.5780000000000001</v>
      </c>
      <c r="E22" s="24">
        <v>3.452</v>
      </c>
      <c r="F22" s="25">
        <v>5.8440000000000003</v>
      </c>
      <c r="G22" s="26">
        <v>8.8369999999999997</v>
      </c>
      <c r="H22" s="15" t="s">
        <v>5</v>
      </c>
    </row>
    <row r="23" spans="1:8" x14ac:dyDescent="0.25">
      <c r="A23" s="27">
        <v>1984</v>
      </c>
      <c r="B23" s="25">
        <v>5.8000000000000003E-2</v>
      </c>
      <c r="C23" s="24">
        <v>0.60599999999999998</v>
      </c>
      <c r="D23" s="24">
        <v>1.855</v>
      </c>
      <c r="E23" s="24">
        <v>3.5339999999999998</v>
      </c>
      <c r="F23" s="25">
        <v>5.5730000000000004</v>
      </c>
      <c r="G23" s="26">
        <v>9.0429999999999993</v>
      </c>
      <c r="H23" s="15" t="s">
        <v>5</v>
      </c>
    </row>
    <row r="24" spans="1:8" x14ac:dyDescent="0.25">
      <c r="A24" s="27">
        <v>1985</v>
      </c>
      <c r="B24" s="25">
        <v>0.06</v>
      </c>
      <c r="C24" s="24">
        <v>0.52700000000000002</v>
      </c>
      <c r="D24" s="24">
        <v>1.835</v>
      </c>
      <c r="E24" s="24">
        <v>3.7050000000000001</v>
      </c>
      <c r="F24" s="25">
        <v>5.694</v>
      </c>
      <c r="G24" s="26">
        <v>8.9060000000000006</v>
      </c>
      <c r="H24" s="15" t="s">
        <v>5</v>
      </c>
    </row>
    <row r="25" spans="1:8" x14ac:dyDescent="0.25">
      <c r="A25" s="27">
        <v>1986</v>
      </c>
      <c r="B25" s="25">
        <v>5.6000000000000001E-2</v>
      </c>
      <c r="C25" s="24">
        <v>0.51500000000000001</v>
      </c>
      <c r="D25" s="24">
        <v>1.5680000000000001</v>
      </c>
      <c r="E25" s="24">
        <v>3.1179999999999999</v>
      </c>
      <c r="F25" s="25">
        <v>5.609</v>
      </c>
      <c r="G25" s="26">
        <v>9.2780000000000005</v>
      </c>
      <c r="H25" s="15" t="s">
        <v>5</v>
      </c>
    </row>
    <row r="26" spans="1:8" x14ac:dyDescent="0.25">
      <c r="A26" s="27">
        <v>1987</v>
      </c>
      <c r="B26" s="25">
        <v>8.4000000000000005E-2</v>
      </c>
      <c r="C26" s="24">
        <v>0.50900000000000001</v>
      </c>
      <c r="D26" s="24">
        <v>1.6819999999999999</v>
      </c>
      <c r="E26" s="24">
        <v>3.2480000000000002</v>
      </c>
      <c r="F26" s="25">
        <v>5.4489999999999998</v>
      </c>
      <c r="G26" s="26">
        <v>8.9570000000000007</v>
      </c>
      <c r="H26" s="15" t="s">
        <v>5</v>
      </c>
    </row>
    <row r="27" spans="1:8" x14ac:dyDescent="0.25">
      <c r="A27" s="27">
        <v>1988</v>
      </c>
      <c r="B27" s="25">
        <v>8.8999999999999996E-2</v>
      </c>
      <c r="C27" s="24">
        <v>0.496</v>
      </c>
      <c r="D27" s="24">
        <v>1.6990000000000001</v>
      </c>
      <c r="E27" s="24">
        <v>2.8359999999999999</v>
      </c>
      <c r="F27" s="25">
        <v>5.3949999999999996</v>
      </c>
      <c r="G27" s="26">
        <v>8.8239999999999998</v>
      </c>
      <c r="H27" s="15" t="s">
        <v>5</v>
      </c>
    </row>
    <row r="28" spans="1:8" x14ac:dyDescent="0.25">
      <c r="A28" s="27">
        <v>1989</v>
      </c>
      <c r="B28" s="25">
        <v>7.0000000000000007E-2</v>
      </c>
      <c r="C28" s="24">
        <v>0.61399999999999999</v>
      </c>
      <c r="D28" s="24">
        <v>1.5580000000000001</v>
      </c>
      <c r="E28" s="24">
        <v>3.19</v>
      </c>
      <c r="F28" s="25">
        <v>4.7480000000000002</v>
      </c>
      <c r="G28" s="26">
        <v>8.2729999999999997</v>
      </c>
      <c r="H28" s="15" t="s">
        <v>5</v>
      </c>
    </row>
    <row r="29" spans="1:8" x14ac:dyDescent="0.25">
      <c r="A29" s="27">
        <v>1990</v>
      </c>
      <c r="B29" s="25">
        <v>7.2999999999999995E-2</v>
      </c>
      <c r="C29" s="24">
        <v>0.45400000000000001</v>
      </c>
      <c r="D29" s="24">
        <v>1.863</v>
      </c>
      <c r="E29" s="24">
        <v>3.3730000000000002</v>
      </c>
      <c r="F29" s="25">
        <v>5.34</v>
      </c>
      <c r="G29" s="26">
        <v>9.2870000000000008</v>
      </c>
      <c r="H29" s="15" t="s">
        <v>5</v>
      </c>
    </row>
    <row r="30" spans="1:8" x14ac:dyDescent="0.25">
      <c r="A30" s="27">
        <v>1991</v>
      </c>
      <c r="B30" s="25">
        <v>7.4999999999999997E-2</v>
      </c>
      <c r="C30" s="24">
        <v>0.58499999999999996</v>
      </c>
      <c r="D30" s="24">
        <v>1.7170000000000001</v>
      </c>
      <c r="E30" s="24">
        <v>3.5329999999999999</v>
      </c>
      <c r="F30" s="25">
        <v>5.476</v>
      </c>
      <c r="G30" s="26">
        <v>8.125</v>
      </c>
      <c r="H30" s="15" t="s">
        <v>5</v>
      </c>
    </row>
    <row r="31" spans="1:8" x14ac:dyDescent="0.25">
      <c r="A31" s="27">
        <v>1992</v>
      </c>
      <c r="B31" s="25">
        <v>7.5999999999999998E-2</v>
      </c>
      <c r="C31" s="24">
        <v>0.63900000000000001</v>
      </c>
      <c r="D31" s="24">
        <v>2.1909999999999998</v>
      </c>
      <c r="E31" s="24">
        <v>3.7570000000000001</v>
      </c>
      <c r="F31" s="25">
        <v>5.6239999999999997</v>
      </c>
      <c r="G31" s="26">
        <v>8.9420000000000002</v>
      </c>
      <c r="H31" s="15" t="s">
        <v>5</v>
      </c>
    </row>
    <row r="32" spans="1:8" x14ac:dyDescent="0.25">
      <c r="A32" s="27">
        <v>1993</v>
      </c>
      <c r="B32" s="25">
        <v>6.2E-2</v>
      </c>
      <c r="C32" s="24">
        <v>0.55700000000000005</v>
      </c>
      <c r="D32" s="24">
        <v>2.1309999999999998</v>
      </c>
      <c r="E32" s="24">
        <v>4.0490000000000004</v>
      </c>
      <c r="F32" s="25">
        <v>5.8879999999999999</v>
      </c>
      <c r="G32" s="26">
        <v>8.6029999999999998</v>
      </c>
      <c r="H32" s="15" t="s">
        <v>5</v>
      </c>
    </row>
    <row r="33" spans="1:8" x14ac:dyDescent="0.25">
      <c r="A33" s="27">
        <v>1994</v>
      </c>
      <c r="B33" s="25">
        <v>5.8000000000000003E-2</v>
      </c>
      <c r="C33" s="24">
        <v>0.51900000000000002</v>
      </c>
      <c r="D33" s="24">
        <v>1.883</v>
      </c>
      <c r="E33" s="24">
        <v>3.9780000000000002</v>
      </c>
      <c r="F33" s="25">
        <v>6.4530000000000003</v>
      </c>
      <c r="G33" s="26">
        <v>8.4870000000000001</v>
      </c>
      <c r="H33" s="15" t="s">
        <v>5</v>
      </c>
    </row>
    <row r="34" spans="1:8" x14ac:dyDescent="0.25">
      <c r="A34" s="27">
        <v>1995</v>
      </c>
      <c r="B34" s="25">
        <v>0.08</v>
      </c>
      <c r="C34" s="24">
        <v>0.50600000000000001</v>
      </c>
      <c r="D34" s="24">
        <v>1.8979999999999999</v>
      </c>
      <c r="E34" s="24">
        <v>3.82</v>
      </c>
      <c r="F34" s="25">
        <v>6.5010000000000003</v>
      </c>
      <c r="G34" s="26">
        <v>9.2680000000000007</v>
      </c>
      <c r="H34" s="15" t="s">
        <v>5</v>
      </c>
    </row>
    <row r="35" spans="1:8" x14ac:dyDescent="0.25">
      <c r="A35" s="27">
        <v>1996</v>
      </c>
      <c r="B35" s="25">
        <v>8.3000000000000004E-2</v>
      </c>
      <c r="C35" s="24">
        <v>0.54700000000000004</v>
      </c>
      <c r="D35" s="24">
        <v>1.8029999999999999</v>
      </c>
      <c r="E35" s="24">
        <v>3.589</v>
      </c>
      <c r="F35" s="25">
        <v>5.976</v>
      </c>
      <c r="G35" s="26">
        <v>8.83</v>
      </c>
      <c r="H35" s="15" t="s">
        <v>5</v>
      </c>
    </row>
    <row r="36" spans="1:8" x14ac:dyDescent="0.25">
      <c r="A36" s="27">
        <v>1997</v>
      </c>
      <c r="B36" s="25">
        <v>7.3999999999999996E-2</v>
      </c>
      <c r="C36" s="24">
        <v>0.52500000000000002</v>
      </c>
      <c r="D36" s="24">
        <v>1.8220000000000001</v>
      </c>
      <c r="E36" s="24">
        <v>3.4</v>
      </c>
      <c r="F36" s="25">
        <v>5.6070000000000002</v>
      </c>
      <c r="G36" s="26">
        <v>8.3879999999999999</v>
      </c>
      <c r="H36" s="15" t="s">
        <v>5</v>
      </c>
    </row>
    <row r="37" spans="1:8" x14ac:dyDescent="0.25">
      <c r="A37" s="27">
        <v>1998</v>
      </c>
      <c r="B37" s="25">
        <v>7.0999999999999994E-2</v>
      </c>
      <c r="C37" s="24">
        <v>0.41699999999999998</v>
      </c>
      <c r="D37" s="24">
        <v>1.3959999999999999</v>
      </c>
      <c r="E37" s="24">
        <v>3.11</v>
      </c>
      <c r="F37" s="25">
        <v>4.8499999999999996</v>
      </c>
      <c r="G37" s="26">
        <v>8</v>
      </c>
      <c r="H37" s="15" t="s">
        <v>5</v>
      </c>
    </row>
    <row r="38" spans="1:8" x14ac:dyDescent="0.25">
      <c r="A38" s="27">
        <v>1999</v>
      </c>
      <c r="B38" s="25">
        <v>6.0999999999999999E-2</v>
      </c>
      <c r="C38" s="24">
        <v>0.48199999999999998</v>
      </c>
      <c r="D38" s="24">
        <v>1.2090000000000001</v>
      </c>
      <c r="E38" s="24">
        <v>2.9409999999999998</v>
      </c>
      <c r="F38" s="25">
        <v>5.1550000000000002</v>
      </c>
      <c r="G38" s="26">
        <v>7.5670000000000002</v>
      </c>
      <c r="H38" s="15" t="s">
        <v>5</v>
      </c>
    </row>
    <row r="39" spans="1:8" x14ac:dyDescent="0.25">
      <c r="A39" s="27">
        <v>2000</v>
      </c>
      <c r="B39" s="25">
        <v>6.8000000000000005E-2</v>
      </c>
      <c r="C39" s="24">
        <v>0.59499999999999997</v>
      </c>
      <c r="D39" s="24">
        <v>1.5029999999999999</v>
      </c>
      <c r="E39" s="24">
        <v>2.8610000000000002</v>
      </c>
      <c r="F39" s="25">
        <v>4.4139999999999997</v>
      </c>
      <c r="G39" s="26">
        <v>7.8319999999999999</v>
      </c>
      <c r="H39" s="15" t="s">
        <v>5</v>
      </c>
    </row>
    <row r="40" spans="1:8" x14ac:dyDescent="0.25">
      <c r="A40" s="27">
        <v>2001</v>
      </c>
      <c r="B40" s="25">
        <v>7.0999999999999994E-2</v>
      </c>
      <c r="C40" s="24">
        <v>0.39900000000000002</v>
      </c>
      <c r="D40" s="24">
        <v>1.8009999999999999</v>
      </c>
      <c r="E40" s="24">
        <v>3.2589999999999999</v>
      </c>
      <c r="F40" s="25">
        <v>5.2859999999999996</v>
      </c>
      <c r="G40" s="26">
        <v>8.0670000000000002</v>
      </c>
      <c r="H40" s="15" t="s">
        <v>5</v>
      </c>
    </row>
    <row r="41" spans="1:8" x14ac:dyDescent="0.25">
      <c r="A41" s="27">
        <v>2002</v>
      </c>
      <c r="B41" s="25">
        <v>5.7000000000000002E-2</v>
      </c>
      <c r="C41" s="24">
        <v>0.28899999999999998</v>
      </c>
      <c r="D41" s="24">
        <v>1.4670000000000001</v>
      </c>
      <c r="E41" s="24">
        <v>3.448</v>
      </c>
      <c r="F41" s="25">
        <v>4.9219999999999997</v>
      </c>
      <c r="G41" s="26">
        <v>7.7489999999999997</v>
      </c>
      <c r="H41" s="15" t="s">
        <v>5</v>
      </c>
    </row>
    <row r="42" spans="1:8" x14ac:dyDescent="0.25">
      <c r="A42" s="27">
        <v>2003</v>
      </c>
      <c r="B42" s="25">
        <v>5.8000000000000003E-2</v>
      </c>
      <c r="C42" s="24">
        <v>0.43099999999999999</v>
      </c>
      <c r="D42" s="24">
        <v>1.5649999999999999</v>
      </c>
      <c r="E42" s="24">
        <v>3.0369999999999999</v>
      </c>
      <c r="F42" s="25">
        <v>5.2560000000000002</v>
      </c>
      <c r="G42" s="26">
        <v>7.7060000000000004</v>
      </c>
      <c r="H42" s="15" t="s">
        <v>5</v>
      </c>
    </row>
    <row r="43" spans="1:8" x14ac:dyDescent="0.25">
      <c r="A43" s="27">
        <v>2004</v>
      </c>
      <c r="B43" s="25">
        <v>5.6000000000000001E-2</v>
      </c>
      <c r="C43" s="24">
        <v>0.24199999999999999</v>
      </c>
      <c r="D43" s="24">
        <v>1.427</v>
      </c>
      <c r="E43" s="24">
        <v>2.762</v>
      </c>
      <c r="F43" s="25">
        <v>4.7050000000000001</v>
      </c>
      <c r="G43" s="26">
        <v>7.4740000000000002</v>
      </c>
      <c r="H43" s="15" t="s">
        <v>5</v>
      </c>
    </row>
    <row r="44" spans="1:8" x14ac:dyDescent="0.25">
      <c r="A44" s="27">
        <v>2005</v>
      </c>
      <c r="B44" s="25">
        <v>0.06</v>
      </c>
      <c r="C44" s="24">
        <v>0.44500000000000001</v>
      </c>
      <c r="D44" s="24">
        <v>1.3240000000000001</v>
      </c>
      <c r="E44" s="24">
        <v>2.9460000000000002</v>
      </c>
      <c r="F44" s="25">
        <v>4.5279999999999996</v>
      </c>
      <c r="G44" s="26">
        <v>7.0839999999999996</v>
      </c>
      <c r="H44" s="15" t="s">
        <v>5</v>
      </c>
    </row>
    <row r="45" spans="1:8" x14ac:dyDescent="0.25">
      <c r="A45" s="27">
        <v>2006</v>
      </c>
      <c r="B45" s="25">
        <v>5.8000000000000003E-2</v>
      </c>
      <c r="C45" s="24">
        <v>0.498</v>
      </c>
      <c r="D45" s="24">
        <v>1.484</v>
      </c>
      <c r="E45" s="24">
        <v>3.379</v>
      </c>
      <c r="F45" s="25">
        <v>5.0460000000000003</v>
      </c>
      <c r="G45" s="26">
        <v>7.8330000000000002</v>
      </c>
      <c r="H45" s="15" t="s">
        <v>5</v>
      </c>
    </row>
    <row r="46" spans="1:8" x14ac:dyDescent="0.25">
      <c r="A46" s="27">
        <v>2007</v>
      </c>
      <c r="B46" s="25">
        <v>7.1999999999999995E-2</v>
      </c>
      <c r="C46" s="24">
        <v>0.436</v>
      </c>
      <c r="D46" s="24">
        <v>1.6890000000000001</v>
      </c>
      <c r="E46" s="24">
        <v>3.4649999999999999</v>
      </c>
      <c r="F46" s="25">
        <v>5.5270000000000001</v>
      </c>
      <c r="G46" s="26">
        <v>8.2759999999999998</v>
      </c>
      <c r="H46" s="15" t="s">
        <v>5</v>
      </c>
    </row>
    <row r="47" spans="1:8" x14ac:dyDescent="0.25">
      <c r="A47" s="27">
        <v>2008</v>
      </c>
      <c r="B47" s="25">
        <v>8.3000000000000004E-2</v>
      </c>
      <c r="C47" s="24">
        <v>0.68100000000000005</v>
      </c>
      <c r="D47" s="24">
        <v>1.889</v>
      </c>
      <c r="E47" s="24">
        <v>3.5459999999999998</v>
      </c>
      <c r="F47" s="25">
        <v>5.4039999999999999</v>
      </c>
      <c r="G47" s="26">
        <v>7.4039999999999999</v>
      </c>
      <c r="H47" s="15" t="s">
        <v>5</v>
      </c>
    </row>
    <row r="48" spans="1:8" x14ac:dyDescent="0.25">
      <c r="A48" s="27">
        <v>2009</v>
      </c>
      <c r="B48" s="25">
        <v>5.6000000000000001E-2</v>
      </c>
      <c r="C48" s="24">
        <v>0.73399999999999999</v>
      </c>
      <c r="D48" s="24">
        <v>1.9079999999999999</v>
      </c>
      <c r="E48" s="24">
        <v>3.6629999999999998</v>
      </c>
      <c r="F48" s="25">
        <v>5.5250000000000004</v>
      </c>
      <c r="G48" s="26">
        <v>8.0760000000000005</v>
      </c>
      <c r="H48" s="15" t="s">
        <v>5</v>
      </c>
    </row>
    <row r="49" spans="1:8" x14ac:dyDescent="0.25">
      <c r="A49" s="27">
        <v>2010</v>
      </c>
      <c r="B49" s="25">
        <v>7.2999999999999995E-2</v>
      </c>
      <c r="C49" s="24">
        <v>0.56899999999999995</v>
      </c>
      <c r="D49" s="24">
        <v>2.1880000000000002</v>
      </c>
      <c r="E49" s="24">
        <v>3.8519999999999999</v>
      </c>
      <c r="F49" s="25">
        <v>5.5389999999999997</v>
      </c>
      <c r="G49" s="26">
        <v>8.8970000000000002</v>
      </c>
      <c r="H49" s="15" t="s">
        <v>5</v>
      </c>
    </row>
    <row r="50" spans="1:8" x14ac:dyDescent="0.25">
      <c r="A50" s="27">
        <v>2011</v>
      </c>
      <c r="B50" s="25">
        <v>6.2E-2</v>
      </c>
      <c r="C50" s="24">
        <v>0.47899999999999998</v>
      </c>
      <c r="D50" s="24">
        <v>2.0939999999999999</v>
      </c>
      <c r="E50" s="24">
        <v>4.2380000000000004</v>
      </c>
      <c r="F50" s="25">
        <v>5.8410000000000002</v>
      </c>
      <c r="G50" s="26">
        <v>7.5469999999999997</v>
      </c>
      <c r="H50" s="15" t="s">
        <v>5</v>
      </c>
    </row>
    <row r="51" spans="1:8" x14ac:dyDescent="0.25">
      <c r="A51" s="27">
        <v>2012</v>
      </c>
      <c r="B51" s="25">
        <v>6.2E-2</v>
      </c>
      <c r="C51" s="24">
        <v>0.621</v>
      </c>
      <c r="D51" s="24">
        <v>1.91</v>
      </c>
      <c r="E51" s="24">
        <v>3.673</v>
      </c>
      <c r="F51" s="25">
        <v>5.923</v>
      </c>
      <c r="G51" s="26">
        <v>8.1069999999999993</v>
      </c>
      <c r="H51" s="15" t="s">
        <v>5</v>
      </c>
    </row>
    <row r="52" spans="1:8" x14ac:dyDescent="0.25">
      <c r="A52" s="27">
        <v>2013</v>
      </c>
      <c r="B52" s="25">
        <v>6.8000000000000005E-2</v>
      </c>
      <c r="C52" s="24">
        <v>0.46600000000000003</v>
      </c>
      <c r="D52" s="24">
        <v>1.889</v>
      </c>
      <c r="E52" s="24">
        <v>3.774</v>
      </c>
      <c r="F52" s="25">
        <v>5.7069999999999999</v>
      </c>
      <c r="G52" s="26">
        <v>8.2829999999999995</v>
      </c>
      <c r="H52" s="15" t="s">
        <v>5</v>
      </c>
    </row>
    <row r="53" spans="1:8" x14ac:dyDescent="0.25">
      <c r="A53" s="27">
        <v>2014</v>
      </c>
      <c r="B53" s="25">
        <v>6.4000000000000001E-2</v>
      </c>
      <c r="C53" s="24">
        <v>0.54</v>
      </c>
      <c r="D53" s="24">
        <v>1.873</v>
      </c>
      <c r="E53" s="24">
        <v>3.516</v>
      </c>
      <c r="F53" s="25">
        <v>5.2110000000000003</v>
      </c>
      <c r="G53" s="26">
        <v>7.42</v>
      </c>
      <c r="H53" s="15" t="s">
        <v>5</v>
      </c>
    </row>
    <row r="54" spans="1:8" x14ac:dyDescent="0.25">
      <c r="A54" s="27">
        <v>2015</v>
      </c>
      <c r="B54" s="25">
        <v>6.8000000000000005E-2</v>
      </c>
      <c r="C54" s="24">
        <v>0.58699999999999997</v>
      </c>
      <c r="D54" s="24">
        <v>1.756</v>
      </c>
      <c r="E54" s="24">
        <v>3.4060000000000001</v>
      </c>
      <c r="F54" s="25">
        <v>4.9729999999999999</v>
      </c>
      <c r="G54" s="26">
        <v>6.7869999999999999</v>
      </c>
      <c r="H54" s="15" t="s">
        <v>5</v>
      </c>
    </row>
    <row r="55" spans="1:8" x14ac:dyDescent="0.25">
      <c r="A55" s="27">
        <v>2016</v>
      </c>
      <c r="B55" s="25">
        <v>7.0999999999999994E-2</v>
      </c>
      <c r="C55" s="24">
        <v>0.55300000000000005</v>
      </c>
      <c r="D55" s="24">
        <v>1.712</v>
      </c>
      <c r="E55" s="24">
        <v>3.2530000000000001</v>
      </c>
      <c r="F55" s="25">
        <v>5.1429999999999998</v>
      </c>
      <c r="G55" s="26">
        <v>7.2149999999999999</v>
      </c>
      <c r="H55" s="15" t="s">
        <v>5</v>
      </c>
    </row>
    <row r="56" spans="1:8" x14ac:dyDescent="0.25">
      <c r="A56" s="27">
        <v>2017</v>
      </c>
      <c r="B56" s="25">
        <v>5.7000000000000002E-2</v>
      </c>
      <c r="C56" s="24">
        <v>0.55100000000000005</v>
      </c>
      <c r="D56" s="24">
        <v>1.8180000000000001</v>
      </c>
      <c r="E56" s="24">
        <v>3.2290000000000001</v>
      </c>
      <c r="F56" s="25">
        <v>4.6890000000000001</v>
      </c>
      <c r="G56" s="26">
        <v>7.9329999999999998</v>
      </c>
      <c r="H56" s="15" t="s">
        <v>5</v>
      </c>
    </row>
    <row r="57" spans="1:8" x14ac:dyDescent="0.25">
      <c r="A57" s="27">
        <v>2018</v>
      </c>
      <c r="B57" s="25">
        <v>5.8999999999999997E-2</v>
      </c>
      <c r="C57" s="24">
        <v>0.46</v>
      </c>
      <c r="D57" s="24">
        <v>1.6819999999999999</v>
      </c>
      <c r="E57" s="24">
        <v>3.2759999999999998</v>
      </c>
      <c r="F57" s="25">
        <v>5.173</v>
      </c>
      <c r="G57" s="26">
        <v>6.9089999999999998</v>
      </c>
      <c r="H57" s="15" t="s">
        <v>5</v>
      </c>
    </row>
    <row r="58" spans="1:8" x14ac:dyDescent="0.25">
      <c r="A58" s="27">
        <v>2019</v>
      </c>
      <c r="B58" s="25">
        <v>5.6000000000000001E-2</v>
      </c>
      <c r="C58" s="24">
        <v>0.42099999999999999</v>
      </c>
      <c r="D58" s="24">
        <v>1.6819999999999999</v>
      </c>
      <c r="E58" s="24">
        <v>3.41</v>
      </c>
      <c r="F58" s="25">
        <v>4.7069999999999999</v>
      </c>
      <c r="G58" s="26">
        <v>7.4080000000000004</v>
      </c>
      <c r="H58" s="15" t="s">
        <v>5</v>
      </c>
    </row>
    <row r="59" spans="1:8" x14ac:dyDescent="0.25">
      <c r="A59" s="27">
        <v>2020</v>
      </c>
      <c r="B59" s="25">
        <v>5.8999999999999997E-2</v>
      </c>
      <c r="C59" s="24">
        <v>0.45700000000000002</v>
      </c>
      <c r="D59" s="24">
        <v>1.712</v>
      </c>
      <c r="E59" s="24">
        <v>3.351</v>
      </c>
      <c r="F59" s="25">
        <v>5.03</v>
      </c>
      <c r="G59" s="26">
        <v>7.4240000000000004</v>
      </c>
      <c r="H59" s="15" t="s">
        <v>5</v>
      </c>
    </row>
    <row r="60" spans="1:8" x14ac:dyDescent="0.25">
      <c r="A60" s="27">
        <v>2021</v>
      </c>
      <c r="B60" s="25">
        <v>7.8E-2</v>
      </c>
      <c r="C60" s="24">
        <v>0.44400000000000001</v>
      </c>
      <c r="D60" s="24">
        <v>1.6919999999999999</v>
      </c>
      <c r="E60" s="24">
        <v>3.3460000000000001</v>
      </c>
      <c r="F60" s="25">
        <v>4.97</v>
      </c>
      <c r="G60" s="26">
        <v>7.2720000000000002</v>
      </c>
      <c r="H60" s="15" t="s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C4FFA-62CF-472C-8F21-E8E64CEDDA7D}">
  <dimension ref="A1:H60"/>
  <sheetViews>
    <sheetView workbookViewId="0">
      <selection activeCell="H1" sqref="H1:H1048576"/>
    </sheetView>
  </sheetViews>
  <sheetFormatPr defaultRowHeight="15" x14ac:dyDescent="0.25"/>
  <cols>
    <col min="1" max="1" width="9.140625" style="23"/>
    <col min="8" max="8" width="13.7109375" bestFit="1" customWidth="1"/>
  </cols>
  <sheetData>
    <row r="1" spans="1:8" x14ac:dyDescent="0.25">
      <c r="A1" s="23" t="s">
        <v>3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15" t="s">
        <v>4</v>
      </c>
    </row>
    <row r="2" spans="1:8" x14ac:dyDescent="0.25">
      <c r="A2" s="27">
        <v>1963</v>
      </c>
      <c r="B2">
        <f>wgt_len_fecund_relationships!$B$2*age_length!B2^wgt_len_fecund_relationships!$C$2*age_mat!B2</f>
        <v>65.593694409698116</v>
      </c>
      <c r="C2">
        <f>wgt_len_fecund_relationships!$B$2*age_length!C2^wgt_len_fecund_relationships!$C$2*age_mat!C2</f>
        <v>14887.586928881099</v>
      </c>
      <c r="D2">
        <f>wgt_len_fecund_relationships!$B$2*age_length!D2^wgt_len_fecund_relationships!$C$2*age_mat!D2</f>
        <v>323016.6535842598</v>
      </c>
      <c r="E2">
        <f>wgt_len_fecund_relationships!$B$2*age_length!E2^wgt_len_fecund_relationships!$C$2*age_mat!E2</f>
        <v>1356163.9194174714</v>
      </c>
      <c r="F2">
        <f>wgt_len_fecund_relationships!$B$2*age_length!F2^wgt_len_fecund_relationships!$C$2*age_mat!F2</f>
        <v>3350664.6105596265</v>
      </c>
      <c r="G2">
        <f>wgt_len_fecund_relationships!$B$2*age_length!G2^wgt_len_fecund_relationships!$C$2*age_mat!G2</f>
        <v>7735830.9749118574</v>
      </c>
      <c r="H2" s="15" t="s">
        <v>5</v>
      </c>
    </row>
    <row r="3" spans="1:8" x14ac:dyDescent="0.25">
      <c r="A3" s="27">
        <v>1964</v>
      </c>
      <c r="B3">
        <f>wgt_len_fecund_relationships!$B$2*age_length!B3^wgt_len_fecund_relationships!$C$2*age_mat!B3</f>
        <v>76.360335000704012</v>
      </c>
      <c r="C3">
        <f>wgt_len_fecund_relationships!$B$2*age_length!C3^wgt_len_fecund_relationships!$C$2*age_mat!C3</f>
        <v>13809.335948059805</v>
      </c>
      <c r="D3">
        <f>wgt_len_fecund_relationships!$B$2*age_length!D3^wgt_len_fecund_relationships!$C$2*age_mat!D3</f>
        <v>280652.14639982471</v>
      </c>
      <c r="E3">
        <f>wgt_len_fecund_relationships!$B$2*age_length!E3^wgt_len_fecund_relationships!$C$2*age_mat!E3</f>
        <v>1367062.9558309221</v>
      </c>
      <c r="F3">
        <f>wgt_len_fecund_relationships!$B$2*age_length!F3^wgt_len_fecund_relationships!$C$2*age_mat!F3</f>
        <v>3140064.1858063494</v>
      </c>
      <c r="G3">
        <f>wgt_len_fecund_relationships!$B$2*age_length!G3^wgt_len_fecund_relationships!$C$2*age_mat!G3</f>
        <v>6825978.2372462889</v>
      </c>
      <c r="H3" s="15" t="s">
        <v>5</v>
      </c>
    </row>
    <row r="4" spans="1:8" x14ac:dyDescent="0.25">
      <c r="A4" s="27">
        <v>1965</v>
      </c>
      <c r="B4">
        <f>wgt_len_fecund_relationships!$B$2*age_length!B4^wgt_len_fecund_relationships!$C$2*age_mat!B4</f>
        <v>65.593694409698116</v>
      </c>
      <c r="C4">
        <f>wgt_len_fecund_relationships!$B$2*age_length!C4^wgt_len_fecund_relationships!$C$2*age_mat!C4</f>
        <v>16946.464756836049</v>
      </c>
      <c r="D4">
        <f>wgt_len_fecund_relationships!$B$2*age_length!D4^wgt_len_fecund_relationships!$C$2*age_mat!D4</f>
        <v>270474.81701848691</v>
      </c>
      <c r="E4">
        <f>wgt_len_fecund_relationships!$B$2*age_length!E4^wgt_len_fecund_relationships!$C$2*age_mat!E4</f>
        <v>1360885.2112089633</v>
      </c>
      <c r="F4">
        <f>wgt_len_fecund_relationships!$B$2*age_length!F4^wgt_len_fecund_relationships!$C$2*age_mat!F4</f>
        <v>3635247.8607636034</v>
      </c>
      <c r="G4">
        <f>wgt_len_fecund_relationships!$B$2*age_length!G4^wgt_len_fecund_relationships!$C$2*age_mat!G4</f>
        <v>8515335.9181721844</v>
      </c>
      <c r="H4" s="15" t="s">
        <v>5</v>
      </c>
    </row>
    <row r="5" spans="1:8" x14ac:dyDescent="0.25">
      <c r="A5" s="27">
        <v>1966</v>
      </c>
      <c r="B5">
        <f>wgt_len_fecund_relationships!$B$2*age_length!B5^wgt_len_fecund_relationships!$C$2*age_mat!B5</f>
        <v>49.195270807273587</v>
      </c>
      <c r="C5">
        <f>wgt_len_fecund_relationships!$B$2*age_length!C5^wgt_len_fecund_relationships!$C$2*age_mat!C5</f>
        <v>15224.472531571575</v>
      </c>
      <c r="D5">
        <f>wgt_len_fecund_relationships!$B$2*age_length!D5^wgt_len_fecund_relationships!$C$2*age_mat!D5</f>
        <v>289667.62955127028</v>
      </c>
      <c r="E5">
        <f>wgt_len_fecund_relationships!$B$2*age_length!E5^wgt_len_fecund_relationships!$C$2*age_mat!E5</f>
        <v>1233911.4892688324</v>
      </c>
      <c r="F5">
        <f>wgt_len_fecund_relationships!$B$2*age_length!F5^wgt_len_fecund_relationships!$C$2*age_mat!F5</f>
        <v>3481469.3213195861</v>
      </c>
      <c r="G5">
        <f>wgt_len_fecund_relationships!$B$2*age_length!G5^wgt_len_fecund_relationships!$C$2*age_mat!G5</f>
        <v>8503382.431924602</v>
      </c>
      <c r="H5" s="15" t="s">
        <v>5</v>
      </c>
    </row>
    <row r="6" spans="1:8" x14ac:dyDescent="0.25">
      <c r="A6" s="27">
        <v>1967</v>
      </c>
      <c r="B6">
        <f>wgt_len_fecund_relationships!$B$2*age_length!B6^wgt_len_fecund_relationships!$C$2*age_mat!B6</f>
        <v>51.193558342273882</v>
      </c>
      <c r="C6">
        <f>wgt_len_fecund_relationships!$B$2*age_length!C6^wgt_len_fecund_relationships!$C$2*age_mat!C6</f>
        <v>15967.083466685688</v>
      </c>
      <c r="D6">
        <f>wgt_len_fecund_relationships!$B$2*age_length!D6^wgt_len_fecund_relationships!$C$2*age_mat!D6</f>
        <v>282438.47858558263</v>
      </c>
      <c r="E6">
        <f>wgt_len_fecund_relationships!$B$2*age_length!E6^wgt_len_fecund_relationships!$C$2*age_mat!E6</f>
        <v>875450.88898304931</v>
      </c>
      <c r="F6">
        <f>wgt_len_fecund_relationships!$B$2*age_length!F6^wgt_len_fecund_relationships!$C$2*age_mat!F6</f>
        <v>3346965.0105429734</v>
      </c>
      <c r="G6">
        <f>wgt_len_fecund_relationships!$B$2*age_length!G6^wgt_len_fecund_relationships!$C$2*age_mat!G6</f>
        <v>8296662.0615654085</v>
      </c>
      <c r="H6" s="15" t="s">
        <v>5</v>
      </c>
    </row>
    <row r="7" spans="1:8" x14ac:dyDescent="0.25">
      <c r="A7" s="27">
        <v>1968</v>
      </c>
      <c r="B7">
        <f>wgt_len_fecund_relationships!$B$2*age_length!B7^wgt_len_fecund_relationships!$C$2*age_mat!B7</f>
        <v>52.197922561460729</v>
      </c>
      <c r="C7">
        <f>wgt_len_fecund_relationships!$B$2*age_length!C7^wgt_len_fecund_relationships!$C$2*age_mat!C7</f>
        <v>15247.856613401738</v>
      </c>
      <c r="D7">
        <f>wgt_len_fecund_relationships!$B$2*age_length!D7^wgt_len_fecund_relationships!$C$2*age_mat!D7</f>
        <v>255764.73953786952</v>
      </c>
      <c r="E7">
        <f>wgt_len_fecund_relationships!$B$2*age_length!E7^wgt_len_fecund_relationships!$C$2*age_mat!E7</f>
        <v>1200100.0053406097</v>
      </c>
      <c r="F7">
        <f>wgt_len_fecund_relationships!$B$2*age_length!F7^wgt_len_fecund_relationships!$C$2*age_mat!F7</f>
        <v>2491742.5169600598</v>
      </c>
      <c r="G7">
        <f>wgt_len_fecund_relationships!$B$2*age_length!G7^wgt_len_fecund_relationships!$C$2*age_mat!G7</f>
        <v>6493055.5736817066</v>
      </c>
      <c r="H7" s="15" t="s">
        <v>5</v>
      </c>
    </row>
    <row r="8" spans="1:8" x14ac:dyDescent="0.25">
      <c r="A8" s="27">
        <v>1969</v>
      </c>
      <c r="B8">
        <f>wgt_len_fecund_relationships!$B$2*age_length!B8^wgt_len_fecund_relationships!$C$2*age_mat!B8</f>
        <v>69.764530941135305</v>
      </c>
      <c r="C8">
        <f>wgt_len_fecund_relationships!$B$2*age_length!C8^wgt_len_fecund_relationships!$C$2*age_mat!C8</f>
        <v>13248.209056454507</v>
      </c>
      <c r="D8">
        <f>wgt_len_fecund_relationships!$B$2*age_length!D8^wgt_len_fecund_relationships!$C$2*age_mat!D8</f>
        <v>241353.81969065405</v>
      </c>
      <c r="E8">
        <f>wgt_len_fecund_relationships!$B$2*age_length!E8^wgt_len_fecund_relationships!$C$2*age_mat!E8</f>
        <v>1109796.831834482</v>
      </c>
      <c r="F8">
        <f>wgt_len_fecund_relationships!$B$2*age_length!F8^wgt_len_fecund_relationships!$C$2*age_mat!F8</f>
        <v>2701686.138464713</v>
      </c>
      <c r="G8">
        <f>wgt_len_fecund_relationships!$B$2*age_length!G8^wgt_len_fecund_relationships!$C$2*age_mat!G8</f>
        <v>5447184.1353338268</v>
      </c>
      <c r="H8" s="15" t="s">
        <v>5</v>
      </c>
    </row>
    <row r="9" spans="1:8" x14ac:dyDescent="0.25">
      <c r="A9" s="27">
        <v>1970</v>
      </c>
      <c r="B9">
        <f>wgt_len_fecund_relationships!$B$2*age_length!B9^wgt_len_fecund_relationships!$C$2*age_mat!B9</f>
        <v>76.168171159561865</v>
      </c>
      <c r="C9">
        <f>wgt_len_fecund_relationships!$B$2*age_length!C9^wgt_len_fecund_relationships!$C$2*age_mat!C9</f>
        <v>14936.655990193231</v>
      </c>
      <c r="D9">
        <f>wgt_len_fecund_relationships!$B$2*age_length!D9^wgt_len_fecund_relationships!$C$2*age_mat!D9</f>
        <v>226827.81037131202</v>
      </c>
      <c r="E9">
        <f>wgt_len_fecund_relationships!$B$2*age_length!E9^wgt_len_fecund_relationships!$C$2*age_mat!E9</f>
        <v>1159978.1961405969</v>
      </c>
      <c r="F9">
        <f>wgt_len_fecund_relationships!$B$2*age_length!F9^wgt_len_fecund_relationships!$C$2*age_mat!F9</f>
        <v>2933985.5279432568</v>
      </c>
      <c r="G9">
        <f>wgt_len_fecund_relationships!$B$2*age_length!G9^wgt_len_fecund_relationships!$C$2*age_mat!G9</f>
        <v>6794373.2441212283</v>
      </c>
      <c r="H9" s="15" t="s">
        <v>5</v>
      </c>
    </row>
    <row r="10" spans="1:8" x14ac:dyDescent="0.25">
      <c r="A10" s="27">
        <v>1971</v>
      </c>
      <c r="B10">
        <f>wgt_len_fecund_relationships!$B$2*age_length!B10^wgt_len_fecund_relationships!$C$2*age_mat!B10</f>
        <v>49.195270807273587</v>
      </c>
      <c r="C10">
        <f>wgt_len_fecund_relationships!$B$2*age_length!C10^wgt_len_fecund_relationships!$C$2*age_mat!C10</f>
        <v>14708.616877078575</v>
      </c>
      <c r="D10">
        <f>wgt_len_fecund_relationships!$B$2*age_length!D10^wgt_len_fecund_relationships!$C$2*age_mat!D10</f>
        <v>246636.80287942343</v>
      </c>
      <c r="E10">
        <f>wgt_len_fecund_relationships!$B$2*age_length!E10^wgt_len_fecund_relationships!$C$2*age_mat!E10</f>
        <v>1243247.2161597849</v>
      </c>
      <c r="F10">
        <f>wgt_len_fecund_relationships!$B$2*age_length!F10^wgt_len_fecund_relationships!$C$2*age_mat!F10</f>
        <v>3161679.4591167588</v>
      </c>
      <c r="G10">
        <f>wgt_len_fecund_relationships!$B$2*age_length!G10^wgt_len_fecund_relationships!$C$2*age_mat!G10</f>
        <v>7277910.0092001231</v>
      </c>
      <c r="H10" s="15" t="s">
        <v>5</v>
      </c>
    </row>
    <row r="11" spans="1:8" x14ac:dyDescent="0.25">
      <c r="A11" s="27">
        <v>1972</v>
      </c>
      <c r="B11">
        <f>wgt_len_fecund_relationships!$B$2*age_length!B11^wgt_len_fecund_relationships!$C$2*age_mat!B11</f>
        <v>46.224630441303681</v>
      </c>
      <c r="C11">
        <f>wgt_len_fecund_relationships!$B$2*age_length!C11^wgt_len_fecund_relationships!$C$2*age_mat!C11</f>
        <v>12290.303884120085</v>
      </c>
      <c r="D11">
        <f>wgt_len_fecund_relationships!$B$2*age_length!D11^wgt_len_fecund_relationships!$C$2*age_mat!D11</f>
        <v>228886.32439796007</v>
      </c>
      <c r="E11">
        <f>wgt_len_fecund_relationships!$B$2*age_length!E11^wgt_len_fecund_relationships!$C$2*age_mat!E11</f>
        <v>1136568.6813977156</v>
      </c>
      <c r="F11">
        <f>wgt_len_fecund_relationships!$B$2*age_length!F11^wgt_len_fecund_relationships!$C$2*age_mat!F11</f>
        <v>2852783.4541271306</v>
      </c>
      <c r="G11">
        <f>wgt_len_fecund_relationships!$B$2*age_length!G11^wgt_len_fecund_relationships!$C$2*age_mat!G11</f>
        <v>6855691.3205025569</v>
      </c>
      <c r="H11" s="15" t="s">
        <v>5</v>
      </c>
    </row>
    <row r="12" spans="1:8" x14ac:dyDescent="0.25">
      <c r="A12" s="27">
        <v>1973</v>
      </c>
      <c r="B12">
        <f>wgt_len_fecund_relationships!$B$2*age_length!B12^wgt_len_fecund_relationships!$C$2*age_mat!B12</f>
        <v>53.205708930471474</v>
      </c>
      <c r="C12">
        <f>wgt_len_fecund_relationships!$B$2*age_length!C12^wgt_len_fecund_relationships!$C$2*age_mat!C12</f>
        <v>11507.061445911557</v>
      </c>
      <c r="D12">
        <f>wgt_len_fecund_relationships!$B$2*age_length!D12^wgt_len_fecund_relationships!$C$2*age_mat!D12</f>
        <v>204894.94909783677</v>
      </c>
      <c r="E12">
        <f>wgt_len_fecund_relationships!$B$2*age_length!E12^wgt_len_fecund_relationships!$C$2*age_mat!E12</f>
        <v>1063924.2480603242</v>
      </c>
      <c r="F12">
        <f>wgt_len_fecund_relationships!$B$2*age_length!F12^wgt_len_fecund_relationships!$C$2*age_mat!F12</f>
        <v>2550710.1356189516</v>
      </c>
      <c r="G12">
        <f>wgt_len_fecund_relationships!$B$2*age_length!G12^wgt_len_fecund_relationships!$C$2*age_mat!G12</f>
        <v>6658672.753598135</v>
      </c>
      <c r="H12" s="15" t="s">
        <v>5</v>
      </c>
    </row>
    <row r="13" spans="1:8" x14ac:dyDescent="0.25">
      <c r="A13" s="27">
        <v>1974</v>
      </c>
      <c r="B13">
        <f>wgt_len_fecund_relationships!$B$2*age_length!B13^wgt_len_fecund_relationships!$C$2*age_mat!B13</f>
        <v>47.211208243277312</v>
      </c>
      <c r="C13">
        <f>wgt_len_fecund_relationships!$B$2*age_length!C13^wgt_len_fecund_relationships!$C$2*age_mat!C13</f>
        <v>15357.733685882671</v>
      </c>
      <c r="D13">
        <f>wgt_len_fecund_relationships!$B$2*age_length!D13^wgt_len_fecund_relationships!$C$2*age_mat!D13</f>
        <v>239237.56486569322</v>
      </c>
      <c r="E13">
        <f>wgt_len_fecund_relationships!$B$2*age_length!E13^wgt_len_fecund_relationships!$C$2*age_mat!E13</f>
        <v>1185472.3318805993</v>
      </c>
      <c r="F13">
        <f>wgt_len_fecund_relationships!$B$2*age_length!F13^wgt_len_fecund_relationships!$C$2*age_mat!F13</f>
        <v>2935117.4342497783</v>
      </c>
      <c r="G13">
        <f>wgt_len_fecund_relationships!$B$2*age_length!G13^wgt_len_fecund_relationships!$C$2*age_mat!G13</f>
        <v>7802488.2214271631</v>
      </c>
      <c r="H13" s="15" t="s">
        <v>5</v>
      </c>
    </row>
    <row r="14" spans="1:8" x14ac:dyDescent="0.25">
      <c r="A14" s="27">
        <v>1975</v>
      </c>
      <c r="B14">
        <f>wgt_len_fecund_relationships!$B$2*age_length!B14^wgt_len_fecund_relationships!$C$2*age_mat!B14</f>
        <v>47.211208243277312</v>
      </c>
      <c r="C14">
        <f>wgt_len_fecund_relationships!$B$2*age_length!C14^wgt_len_fecund_relationships!$C$2*age_mat!C14</f>
        <v>12269.136971620732</v>
      </c>
      <c r="D14">
        <f>wgt_len_fecund_relationships!$B$2*age_length!D14^wgt_len_fecund_relationships!$C$2*age_mat!D14</f>
        <v>253345.46781823217</v>
      </c>
      <c r="E14">
        <f>wgt_len_fecund_relationships!$B$2*age_length!E14^wgt_len_fecund_relationships!$C$2*age_mat!E14</f>
        <v>1197179.3111623528</v>
      </c>
      <c r="F14">
        <f>wgt_len_fecund_relationships!$B$2*age_length!F14^wgt_len_fecund_relationships!$C$2*age_mat!F14</f>
        <v>3055781.6189821106</v>
      </c>
      <c r="G14">
        <f>wgt_len_fecund_relationships!$B$2*age_length!G14^wgt_len_fecund_relationships!$C$2*age_mat!G14</f>
        <v>7137642.4689552682</v>
      </c>
      <c r="H14" s="15" t="s">
        <v>5</v>
      </c>
    </row>
    <row r="15" spans="1:8" x14ac:dyDescent="0.25">
      <c r="A15" s="27">
        <v>1976</v>
      </c>
      <c r="B15">
        <f>wgt_len_fecund_relationships!$B$2*age_length!B15^wgt_len_fecund_relationships!$C$2*age_mat!B15</f>
        <v>28.251944696699002</v>
      </c>
      <c r="C15">
        <f>wgt_len_fecund_relationships!$B$2*age_length!C15^wgt_len_fecund_relationships!$C$2*age_mat!C15</f>
        <v>11326.018805518002</v>
      </c>
      <c r="D15">
        <f>wgt_len_fecund_relationships!$B$2*age_length!D15^wgt_len_fecund_relationships!$C$2*age_mat!D15</f>
        <v>260482.92479948339</v>
      </c>
      <c r="E15">
        <f>wgt_len_fecund_relationships!$B$2*age_length!E15^wgt_len_fecund_relationships!$C$2*age_mat!E15</f>
        <v>1296875.972139366</v>
      </c>
      <c r="F15">
        <f>wgt_len_fecund_relationships!$B$2*age_length!F15^wgt_len_fecund_relationships!$C$2*age_mat!F15</f>
        <v>3095195.6254451699</v>
      </c>
      <c r="G15">
        <f>wgt_len_fecund_relationships!$B$2*age_length!G15^wgt_len_fecund_relationships!$C$2*age_mat!G15</f>
        <v>6802032.6831938773</v>
      </c>
      <c r="H15" s="15" t="s">
        <v>5</v>
      </c>
    </row>
    <row r="16" spans="1:8" x14ac:dyDescent="0.25">
      <c r="A16" s="27">
        <v>1977</v>
      </c>
      <c r="B16">
        <f>wgt_len_fecund_relationships!$B$2*age_length!B16^wgt_len_fecund_relationships!$C$2*age_mat!B16</f>
        <v>45.241754784730389</v>
      </c>
      <c r="C16">
        <f>wgt_len_fecund_relationships!$B$2*age_length!C16^wgt_len_fecund_relationships!$C$2*age_mat!C16</f>
        <v>10406.30871720721</v>
      </c>
      <c r="D16">
        <f>wgt_len_fecund_relationships!$B$2*age_length!D16^wgt_len_fecund_relationships!$C$2*age_mat!D16</f>
        <v>213406.74777545306</v>
      </c>
      <c r="E16">
        <f>wgt_len_fecund_relationships!$B$2*age_length!E16^wgt_len_fecund_relationships!$C$2*age_mat!E16</f>
        <v>1279248.5426884659</v>
      </c>
      <c r="F16">
        <f>wgt_len_fecund_relationships!$B$2*age_length!F16^wgt_len_fecund_relationships!$C$2*age_mat!F16</f>
        <v>3191852.7186171347</v>
      </c>
      <c r="G16">
        <f>wgt_len_fecund_relationships!$B$2*age_length!G16^wgt_len_fecund_relationships!$C$2*age_mat!G16</f>
        <v>7837818.1328787534</v>
      </c>
      <c r="H16" s="15" t="s">
        <v>5</v>
      </c>
    </row>
    <row r="17" spans="1:8" x14ac:dyDescent="0.25">
      <c r="A17" s="27">
        <v>1978</v>
      </c>
      <c r="B17">
        <f>wgt_len_fecund_relationships!$B$2*age_length!B17^wgt_len_fecund_relationships!$C$2*age_mat!B17</f>
        <v>97.271932300254804</v>
      </c>
      <c r="C17">
        <f>wgt_len_fecund_relationships!$B$2*age_length!C17^wgt_len_fecund_relationships!$C$2*age_mat!C17</f>
        <v>12570.687175718986</v>
      </c>
      <c r="D17">
        <f>wgt_len_fecund_relationships!$B$2*age_length!D17^wgt_len_fecund_relationships!$C$2*age_mat!D17</f>
        <v>185519.04067971028</v>
      </c>
      <c r="E17">
        <f>wgt_len_fecund_relationships!$B$2*age_length!E17^wgt_len_fecund_relationships!$C$2*age_mat!E17</f>
        <v>1116169.4766487568</v>
      </c>
      <c r="F17">
        <f>wgt_len_fecund_relationships!$B$2*age_length!F17^wgt_len_fecund_relationships!$C$2*age_mat!F17</f>
        <v>2999901.2568773772</v>
      </c>
      <c r="G17">
        <f>wgt_len_fecund_relationships!$B$2*age_length!G17^wgt_len_fecund_relationships!$C$2*age_mat!G17</f>
        <v>7378810.851617422</v>
      </c>
      <c r="H17" s="15" t="s">
        <v>5</v>
      </c>
    </row>
    <row r="18" spans="1:8" x14ac:dyDescent="0.25">
      <c r="A18" s="27">
        <v>1979</v>
      </c>
      <c r="B18">
        <f>wgt_len_fecund_relationships!$B$2*age_length!B18^wgt_len_fecund_relationships!$C$2*age_mat!B18</f>
        <v>45.241754784730389</v>
      </c>
      <c r="C18">
        <f>wgt_len_fecund_relationships!$B$2*age_length!C18^wgt_len_fecund_relationships!$C$2*age_mat!C18</f>
        <v>15185.712806048305</v>
      </c>
      <c r="D18">
        <f>wgt_len_fecund_relationships!$B$2*age_length!D18^wgt_len_fecund_relationships!$C$2*age_mat!D18</f>
        <v>233874.80738429859</v>
      </c>
      <c r="E18">
        <f>wgt_len_fecund_relationships!$B$2*age_length!E18^wgt_len_fecund_relationships!$C$2*age_mat!E18</f>
        <v>1175556.0361782408</v>
      </c>
      <c r="F18">
        <f>wgt_len_fecund_relationships!$B$2*age_length!F18^wgt_len_fecund_relationships!$C$2*age_mat!F18</f>
        <v>2905925.6095644571</v>
      </c>
      <c r="G18">
        <f>wgt_len_fecund_relationships!$B$2*age_length!G18^wgt_len_fecund_relationships!$C$2*age_mat!G18</f>
        <v>7708413.2573689958</v>
      </c>
      <c r="H18" s="15" t="s">
        <v>5</v>
      </c>
    </row>
    <row r="19" spans="1:8" x14ac:dyDescent="0.25">
      <c r="A19" s="27">
        <v>1980</v>
      </c>
      <c r="B19">
        <f>wgt_len_fecund_relationships!$B$2*age_length!B19^wgt_len_fecund_relationships!$C$2*age_mat!B19</f>
        <v>51.293151734937013</v>
      </c>
      <c r="C19">
        <f>wgt_len_fecund_relationships!$B$2*age_length!C19^wgt_len_fecund_relationships!$C$2*age_mat!C19</f>
        <v>15433.581541700543</v>
      </c>
      <c r="D19">
        <f>wgt_len_fecund_relationships!$B$2*age_length!D19^wgt_len_fecund_relationships!$C$2*age_mat!D19</f>
        <v>165493.74375104197</v>
      </c>
      <c r="E19">
        <f>wgt_len_fecund_relationships!$B$2*age_length!E19^wgt_len_fecund_relationships!$C$2*age_mat!E19</f>
        <v>961661.09761292487</v>
      </c>
      <c r="F19">
        <f>wgt_len_fecund_relationships!$B$2*age_length!F19^wgt_len_fecund_relationships!$C$2*age_mat!F19</f>
        <v>2588601.31892954</v>
      </c>
      <c r="G19">
        <f>wgt_len_fecund_relationships!$B$2*age_length!G19^wgt_len_fecund_relationships!$C$2*age_mat!G19</f>
        <v>7377217.7735338816</v>
      </c>
      <c r="H19" s="15" t="s">
        <v>5</v>
      </c>
    </row>
    <row r="20" spans="1:8" x14ac:dyDescent="0.25">
      <c r="A20" s="27">
        <v>1981</v>
      </c>
      <c r="B20">
        <f>wgt_len_fecund_relationships!$B$2*age_length!B20^wgt_len_fecund_relationships!$C$2*age_mat!B20</f>
        <v>52.197922561460729</v>
      </c>
      <c r="C20">
        <f>wgt_len_fecund_relationships!$B$2*age_length!C20^wgt_len_fecund_relationships!$C$2*age_mat!C20</f>
        <v>12011.367948291474</v>
      </c>
      <c r="D20">
        <f>wgt_len_fecund_relationships!$B$2*age_length!D20^wgt_len_fecund_relationships!$C$2*age_mat!D20</f>
        <v>200066.75188847326</v>
      </c>
      <c r="E20">
        <f>wgt_len_fecund_relationships!$B$2*age_length!E20^wgt_len_fecund_relationships!$C$2*age_mat!E20</f>
        <v>1115751.5464740149</v>
      </c>
      <c r="F20">
        <f>wgt_len_fecund_relationships!$B$2*age_length!F20^wgt_len_fecund_relationships!$C$2*age_mat!F20</f>
        <v>2880328.4319754904</v>
      </c>
      <c r="G20">
        <f>wgt_len_fecund_relationships!$B$2*age_length!G20^wgt_len_fecund_relationships!$C$2*age_mat!G20</f>
        <v>7531816.5898974789</v>
      </c>
      <c r="H20" s="15" t="s">
        <v>5</v>
      </c>
    </row>
    <row r="21" spans="1:8" x14ac:dyDescent="0.25">
      <c r="A21" s="27">
        <v>1982</v>
      </c>
      <c r="B21">
        <f>wgt_len_fecund_relationships!$B$2*age_length!B21^wgt_len_fecund_relationships!$C$2*age_mat!B21</f>
        <v>57.270251250528013</v>
      </c>
      <c r="C21">
        <f>wgt_len_fecund_relationships!$B$2*age_length!C21^wgt_len_fecund_relationships!$C$2*age_mat!C21</f>
        <v>14712.609554280541</v>
      </c>
      <c r="D21">
        <f>wgt_len_fecund_relationships!$B$2*age_length!D21^wgt_len_fecund_relationships!$C$2*age_mat!D21</f>
        <v>156951.63354277937</v>
      </c>
      <c r="E21">
        <f>wgt_len_fecund_relationships!$B$2*age_length!E21^wgt_len_fecund_relationships!$C$2*age_mat!E21</f>
        <v>1035827.3515117529</v>
      </c>
      <c r="F21">
        <f>wgt_len_fecund_relationships!$B$2*age_length!F21^wgt_len_fecund_relationships!$C$2*age_mat!F21</f>
        <v>2864226.177803081</v>
      </c>
      <c r="G21">
        <f>wgt_len_fecund_relationships!$B$2*age_length!G21^wgt_len_fecund_relationships!$C$2*age_mat!G21</f>
        <v>7134328.0519720856</v>
      </c>
      <c r="H21" s="15" t="s">
        <v>5</v>
      </c>
    </row>
    <row r="22" spans="1:8" x14ac:dyDescent="0.25">
      <c r="A22" s="27">
        <v>1983</v>
      </c>
      <c r="B22">
        <f>wgt_len_fecund_relationships!$B$2*age_length!B22^wgt_len_fecund_relationships!$C$2*age_mat!B22</f>
        <v>66.600644534782248</v>
      </c>
      <c r="C22">
        <f>wgt_len_fecund_relationships!$B$2*age_length!C22^wgt_len_fecund_relationships!$C$2*age_mat!C22</f>
        <v>14464.587601445115</v>
      </c>
      <c r="D22">
        <f>wgt_len_fecund_relationships!$B$2*age_length!D22^wgt_len_fecund_relationships!$C$2*age_mat!D22</f>
        <v>169460.58157774605</v>
      </c>
      <c r="E22">
        <f>wgt_len_fecund_relationships!$B$2*age_length!E22^wgt_len_fecund_relationships!$C$2*age_mat!E22</f>
        <v>944270.7627488994</v>
      </c>
      <c r="F22">
        <f>wgt_len_fecund_relationships!$B$2*age_length!F22^wgt_len_fecund_relationships!$C$2*age_mat!F22</f>
        <v>2986749.8612635201</v>
      </c>
      <c r="G22">
        <f>wgt_len_fecund_relationships!$B$2*age_length!G22^wgt_len_fecund_relationships!$C$2*age_mat!G22</f>
        <v>6997556.8217864214</v>
      </c>
      <c r="H22" s="15" t="s">
        <v>5</v>
      </c>
    </row>
    <row r="23" spans="1:8" x14ac:dyDescent="0.25">
      <c r="A23" s="27">
        <v>1984</v>
      </c>
      <c r="B23">
        <f>wgt_len_fecund_relationships!$B$2*age_length!B23^wgt_len_fecund_relationships!$C$2*age_mat!B23</f>
        <v>62.94827765770308</v>
      </c>
      <c r="C23">
        <f>wgt_len_fecund_relationships!$B$2*age_length!C23^wgt_len_fecund_relationships!$C$2*age_mat!C23</f>
        <v>14951.951756869359</v>
      </c>
      <c r="D23">
        <f>wgt_len_fecund_relationships!$B$2*age_length!D23^wgt_len_fecund_relationships!$C$2*age_mat!D23</f>
        <v>225268.96683190315</v>
      </c>
      <c r="E23">
        <f>wgt_len_fecund_relationships!$B$2*age_length!E23^wgt_len_fecund_relationships!$C$2*age_mat!E23</f>
        <v>1015529.0148372562</v>
      </c>
      <c r="F23">
        <f>wgt_len_fecund_relationships!$B$2*age_length!F23^wgt_len_fecund_relationships!$C$2*age_mat!F23</f>
        <v>2775172.222359797</v>
      </c>
      <c r="G23">
        <f>wgt_len_fecund_relationships!$B$2*age_length!G23^wgt_len_fecund_relationships!$C$2*age_mat!G23</f>
        <v>7196123.5568759618</v>
      </c>
      <c r="H23" s="15" t="s">
        <v>5</v>
      </c>
    </row>
    <row r="24" spans="1:8" x14ac:dyDescent="0.25">
      <c r="A24" s="27">
        <v>1985</v>
      </c>
      <c r="B24">
        <f>wgt_len_fecund_relationships!$B$2*age_length!B24^wgt_len_fecund_relationships!$C$2*age_mat!B24</f>
        <v>65.593694409698116</v>
      </c>
      <c r="C24">
        <f>wgt_len_fecund_relationships!$B$2*age_length!C24^wgt_len_fecund_relationships!$C$2*age_mat!C24</f>
        <v>13307.674825687664</v>
      </c>
      <c r="D24">
        <f>wgt_len_fecund_relationships!$B$2*age_length!D24^wgt_len_fecund_relationships!$C$2*age_mat!D24</f>
        <v>203535.28318490786</v>
      </c>
      <c r="E24">
        <f>wgt_len_fecund_relationships!$B$2*age_length!E24^wgt_len_fecund_relationships!$C$2*age_mat!E24</f>
        <v>1122050.648866216</v>
      </c>
      <c r="F24">
        <f>wgt_len_fecund_relationships!$B$2*age_length!F24^wgt_len_fecund_relationships!$C$2*age_mat!F24</f>
        <v>2852635.373867651</v>
      </c>
      <c r="G24">
        <f>wgt_len_fecund_relationships!$B$2*age_length!G24^wgt_len_fecund_relationships!$C$2*age_mat!G24</f>
        <v>7071064.3221078003</v>
      </c>
      <c r="H24" s="15" t="s">
        <v>5</v>
      </c>
    </row>
    <row r="25" spans="1:8" x14ac:dyDescent="0.25">
      <c r="A25" s="27">
        <v>1986</v>
      </c>
      <c r="B25">
        <f>wgt_len_fecund_relationships!$B$2*age_length!B25^wgt_len_fecund_relationships!$C$2*age_mat!B25</f>
        <v>60.32233971297385</v>
      </c>
      <c r="C25">
        <f>wgt_len_fecund_relationships!$B$2*age_length!C25^wgt_len_fecund_relationships!$C$2*age_mat!C25</f>
        <v>15394.88001903346</v>
      </c>
      <c r="D25">
        <f>wgt_len_fecund_relationships!$B$2*age_length!D25^wgt_len_fecund_relationships!$C$2*age_mat!D25</f>
        <v>174193.87487987572</v>
      </c>
      <c r="E25">
        <f>wgt_len_fecund_relationships!$B$2*age_length!E25^wgt_len_fecund_relationships!$C$2*age_mat!E25</f>
        <v>832523.13612775772</v>
      </c>
      <c r="F25">
        <f>wgt_len_fecund_relationships!$B$2*age_length!F25^wgt_len_fecund_relationships!$C$2*age_mat!F25</f>
        <v>2752366.40500753</v>
      </c>
      <c r="G25">
        <f>wgt_len_fecund_relationships!$B$2*age_length!G25^wgt_len_fecund_relationships!$C$2*age_mat!G25</f>
        <v>7431298.0795685556</v>
      </c>
      <c r="H25" s="15" t="s">
        <v>5</v>
      </c>
    </row>
    <row r="26" spans="1:8" x14ac:dyDescent="0.25">
      <c r="A26" s="27">
        <v>1987</v>
      </c>
      <c r="B26">
        <f>wgt_len_fecund_relationships!$B$2*age_length!B26^wgt_len_fecund_relationships!$C$2*age_mat!B26</f>
        <v>123.37105863515946</v>
      </c>
      <c r="C26">
        <f>wgt_len_fecund_relationships!$B$2*age_length!C26^wgt_len_fecund_relationships!$C$2*age_mat!C26</f>
        <v>14957.399315043962</v>
      </c>
      <c r="D26">
        <f>wgt_len_fecund_relationships!$B$2*age_length!D26^wgt_len_fecund_relationships!$C$2*age_mat!D26</f>
        <v>218800.73619257635</v>
      </c>
      <c r="E26">
        <f>wgt_len_fecund_relationships!$B$2*age_length!E26^wgt_len_fecund_relationships!$C$2*age_mat!E26</f>
        <v>983432.40514408087</v>
      </c>
      <c r="F26">
        <f>wgt_len_fecund_relationships!$B$2*age_length!F26^wgt_len_fecund_relationships!$C$2*age_mat!F26</f>
        <v>2833434.1880609193</v>
      </c>
      <c r="G26">
        <f>wgt_len_fecund_relationships!$B$2*age_length!G26^wgt_len_fecund_relationships!$C$2*age_mat!G26</f>
        <v>7120263.6466739448</v>
      </c>
      <c r="H26" s="15" t="s">
        <v>5</v>
      </c>
    </row>
    <row r="27" spans="1:8" x14ac:dyDescent="0.25">
      <c r="A27" s="27">
        <v>1988</v>
      </c>
      <c r="B27">
        <f>wgt_len_fecund_relationships!$B$2*age_length!B27^wgt_len_fecund_relationships!$C$2*age_mat!B27</f>
        <v>158.81302815944531</v>
      </c>
      <c r="C27">
        <f>wgt_len_fecund_relationships!$B$2*age_length!C27^wgt_len_fecund_relationships!$C$2*age_mat!C27</f>
        <v>17052.706587749217</v>
      </c>
      <c r="D27">
        <f>wgt_len_fecund_relationships!$B$2*age_length!D27^wgt_len_fecund_relationships!$C$2*age_mat!D27</f>
        <v>219587.74250541863</v>
      </c>
      <c r="E27">
        <f>wgt_len_fecund_relationships!$B$2*age_length!E27^wgt_len_fecund_relationships!$C$2*age_mat!E27</f>
        <v>842941.11799271323</v>
      </c>
      <c r="F27">
        <f>wgt_len_fecund_relationships!$B$2*age_length!F27^wgt_len_fecund_relationships!$C$2*age_mat!F27</f>
        <v>2621513.1221245858</v>
      </c>
      <c r="G27">
        <f>wgt_len_fecund_relationships!$B$2*age_length!G27^wgt_len_fecund_relationships!$C$2*age_mat!G27</f>
        <v>6992086.1357581951</v>
      </c>
      <c r="H27" s="15" t="s">
        <v>5</v>
      </c>
    </row>
    <row r="28" spans="1:8" x14ac:dyDescent="0.25">
      <c r="A28" s="27">
        <v>1989</v>
      </c>
      <c r="B28">
        <f>wgt_len_fecund_relationships!$B$2*age_length!B28^wgt_len_fecund_relationships!$C$2*age_mat!B28</f>
        <v>138.41803229202378</v>
      </c>
      <c r="C28">
        <f>wgt_len_fecund_relationships!$B$2*age_length!C28^wgt_len_fecund_relationships!$C$2*age_mat!C28</f>
        <v>29279.073308805298</v>
      </c>
      <c r="D28">
        <f>wgt_len_fecund_relationships!$B$2*age_length!D28^wgt_len_fecund_relationships!$C$2*age_mat!D28</f>
        <v>225897.49605605021</v>
      </c>
      <c r="E28">
        <f>wgt_len_fecund_relationships!$B$2*age_length!E28^wgt_len_fecund_relationships!$C$2*age_mat!E28</f>
        <v>1021389.5643607331</v>
      </c>
      <c r="F28">
        <f>wgt_len_fecund_relationships!$B$2*age_length!F28^wgt_len_fecund_relationships!$C$2*age_mat!F28</f>
        <v>2416994.898360109</v>
      </c>
      <c r="G28">
        <f>wgt_len_fecund_relationships!$B$2*age_length!G28^wgt_len_fecund_relationships!$C$2*age_mat!G28</f>
        <v>6465524.5376904383</v>
      </c>
      <c r="H28" s="15" t="s">
        <v>5</v>
      </c>
    </row>
    <row r="29" spans="1:8" x14ac:dyDescent="0.25">
      <c r="A29" s="27">
        <v>1990</v>
      </c>
      <c r="B29">
        <f>wgt_len_fecund_relationships!$B$2*age_length!B29^wgt_len_fecund_relationships!$C$2*age_mat!B29</f>
        <v>145.65413213392392</v>
      </c>
      <c r="C29">
        <f>wgt_len_fecund_relationships!$B$2*age_length!C29^wgt_len_fecund_relationships!$C$2*age_mat!C29</f>
        <v>21058.919722040082</v>
      </c>
      <c r="D29">
        <f>wgt_len_fecund_relationships!$B$2*age_length!D29^wgt_len_fecund_relationships!$C$2*age_mat!D29</f>
        <v>311500.54613674228</v>
      </c>
      <c r="E29">
        <f>wgt_len_fecund_relationships!$B$2*age_length!E29^wgt_len_fecund_relationships!$C$2*age_mat!E29</f>
        <v>1079854.4728004348</v>
      </c>
      <c r="F29">
        <f>wgt_len_fecund_relationships!$B$2*age_length!F29^wgt_len_fecund_relationships!$C$2*age_mat!F29</f>
        <v>2795307.6854636539</v>
      </c>
      <c r="G29">
        <f>wgt_len_fecund_relationships!$B$2*age_length!G29^wgt_len_fecund_relationships!$C$2*age_mat!G29</f>
        <v>7440052.3272991981</v>
      </c>
      <c r="H29" s="15" t="s">
        <v>5</v>
      </c>
    </row>
    <row r="30" spans="1:8" x14ac:dyDescent="0.25">
      <c r="A30" s="27">
        <v>1991</v>
      </c>
      <c r="B30">
        <f>wgt_len_fecund_relationships!$B$2*age_length!B30^wgt_len_fecund_relationships!$C$2*age_mat!B30</f>
        <v>129.01190723260837</v>
      </c>
      <c r="C30">
        <f>wgt_len_fecund_relationships!$B$2*age_length!C30^wgt_len_fecund_relationships!$C$2*age_mat!C30</f>
        <v>29431.657476264056</v>
      </c>
      <c r="D30">
        <f>wgt_len_fecund_relationships!$B$2*age_length!D30^wgt_len_fecund_relationships!$C$2*age_mat!D30</f>
        <v>335068.06840305647</v>
      </c>
      <c r="E30">
        <f>wgt_len_fecund_relationships!$B$2*age_length!E30^wgt_len_fecund_relationships!$C$2*age_mat!E30</f>
        <v>1232553.5017642376</v>
      </c>
      <c r="F30">
        <f>wgt_len_fecund_relationships!$B$2*age_length!F30^wgt_len_fecund_relationships!$C$2*age_mat!F30</f>
        <v>2929234.3827658752</v>
      </c>
      <c r="G30">
        <f>wgt_len_fecund_relationships!$B$2*age_length!G30^wgt_len_fecund_relationships!$C$2*age_mat!G30</f>
        <v>6325344.4988864809</v>
      </c>
      <c r="H30" s="15" t="s">
        <v>5</v>
      </c>
    </row>
    <row r="31" spans="1:8" x14ac:dyDescent="0.25">
      <c r="A31" s="27">
        <v>1992</v>
      </c>
      <c r="B31">
        <f>wgt_len_fecund_relationships!$B$2*age_length!B31^wgt_len_fecund_relationships!$C$2*age_mat!B31</f>
        <v>131.1036450352494</v>
      </c>
      <c r="C31">
        <f>wgt_len_fecund_relationships!$B$2*age_length!C31^wgt_len_fecund_relationships!$C$2*age_mat!C31</f>
        <v>36821.525241542433</v>
      </c>
      <c r="D31">
        <f>wgt_len_fecund_relationships!$B$2*age_length!D31^wgt_len_fecund_relationships!$C$2*age_mat!D31</f>
        <v>515223.69437985343</v>
      </c>
      <c r="E31">
        <f>wgt_len_fecund_relationships!$B$2*age_length!E31^wgt_len_fecund_relationships!$C$2*age_mat!E31</f>
        <v>1676919.0481841704</v>
      </c>
      <c r="F31">
        <f>wgt_len_fecund_relationships!$B$2*age_length!F31^wgt_len_fecund_relationships!$C$2*age_mat!F31</f>
        <v>3058177.7946583452</v>
      </c>
      <c r="G31">
        <f>wgt_len_fecund_relationships!$B$2*age_length!G31^wgt_len_fecund_relationships!$C$2*age_mat!G31</f>
        <v>7112928.5043350495</v>
      </c>
      <c r="H31" s="15" t="s">
        <v>5</v>
      </c>
    </row>
    <row r="32" spans="1:8" x14ac:dyDescent="0.25">
      <c r="A32" s="27">
        <v>1993</v>
      </c>
      <c r="B32">
        <f>wgt_len_fecund_relationships!$B$2*age_length!B32^wgt_len_fecund_relationships!$C$2*age_mat!B32</f>
        <v>102.38711668454776</v>
      </c>
      <c r="C32">
        <f>wgt_len_fecund_relationships!$B$2*age_length!C32^wgt_len_fecund_relationships!$C$2*age_mat!C32</f>
        <v>28466.17834278151</v>
      </c>
      <c r="D32">
        <f>wgt_len_fecund_relationships!$B$2*age_length!D32^wgt_len_fecund_relationships!$C$2*age_mat!D32</f>
        <v>496890.02479537646</v>
      </c>
      <c r="E32">
        <f>wgt_len_fecund_relationships!$B$2*age_length!E32^wgt_len_fecund_relationships!$C$2*age_mat!E32</f>
        <v>1817370.7780817007</v>
      </c>
      <c r="F32">
        <f>wgt_len_fecund_relationships!$B$2*age_length!F32^wgt_len_fecund_relationships!$C$2*age_mat!F32</f>
        <v>3444046.4506255202</v>
      </c>
      <c r="G32">
        <f>wgt_len_fecund_relationships!$B$2*age_length!G32^wgt_len_fecund_relationships!$C$2*age_mat!G32</f>
        <v>6786829.9892646773</v>
      </c>
      <c r="H32" s="15" t="s">
        <v>5</v>
      </c>
    </row>
    <row r="33" spans="1:8" x14ac:dyDescent="0.25">
      <c r="A33" s="27">
        <v>1994</v>
      </c>
      <c r="B33">
        <f>wgt_len_fecund_relationships!$B$2*age_length!B33^wgt_len_fecund_relationships!$C$2*age_mat!B33</f>
        <v>94.422416486554624</v>
      </c>
      <c r="C33">
        <f>wgt_len_fecund_relationships!$B$2*age_length!C33^wgt_len_fecund_relationships!$C$2*age_mat!C33</f>
        <v>27702.086795770239</v>
      </c>
      <c r="D33">
        <f>wgt_len_fecund_relationships!$B$2*age_length!D33^wgt_len_fecund_relationships!$C$2*age_mat!D33</f>
        <v>455578.02453273407</v>
      </c>
      <c r="E33">
        <f>wgt_len_fecund_relationships!$B$2*age_length!E33^wgt_len_fecund_relationships!$C$2*age_mat!E33</f>
        <v>1904274.2141161761</v>
      </c>
      <c r="F33">
        <f>wgt_len_fecund_relationships!$B$2*age_length!F33^wgt_len_fecund_relationships!$C$2*age_mat!F33</f>
        <v>4070436.7885364457</v>
      </c>
      <c r="G33">
        <f>wgt_len_fecund_relationships!$B$2*age_length!G33^wgt_len_fecund_relationships!$C$2*age_mat!G33</f>
        <v>6682572.8305474073</v>
      </c>
      <c r="H33" s="15" t="s">
        <v>5</v>
      </c>
    </row>
    <row r="34" spans="1:8" x14ac:dyDescent="0.25">
      <c r="A34" s="27">
        <v>1995</v>
      </c>
      <c r="B34">
        <f>wgt_len_fecund_relationships!$B$2*age_length!B34^wgt_len_fecund_relationships!$C$2*age_mat!B34</f>
        <v>186.03874917636082</v>
      </c>
      <c r="C34">
        <f>wgt_len_fecund_relationships!$B$2*age_length!C34^wgt_len_fecund_relationships!$C$2*age_mat!C34</f>
        <v>25333.066945487473</v>
      </c>
      <c r="D34">
        <f>wgt_len_fecund_relationships!$B$2*age_length!D34^wgt_len_fecund_relationships!$C$2*age_mat!D34</f>
        <v>441502.05152487021</v>
      </c>
      <c r="E34">
        <f>wgt_len_fecund_relationships!$B$2*age_length!E34^wgt_len_fecund_relationships!$C$2*age_mat!E34</f>
        <v>1828082.1131595173</v>
      </c>
      <c r="F34">
        <f>wgt_len_fecund_relationships!$B$2*age_length!F34^wgt_len_fecund_relationships!$C$2*age_mat!F34</f>
        <v>4170270.591146531</v>
      </c>
      <c r="G34">
        <f>wgt_len_fecund_relationships!$B$2*age_length!G34^wgt_len_fecund_relationships!$C$2*age_mat!G34</f>
        <v>7436491.006921852</v>
      </c>
      <c r="H34" s="15" t="s">
        <v>5</v>
      </c>
    </row>
    <row r="35" spans="1:8" x14ac:dyDescent="0.25">
      <c r="A35" s="27">
        <v>1996</v>
      </c>
      <c r="B35">
        <f>wgt_len_fecund_relationships!$B$2*age_length!B35^wgt_len_fecund_relationships!$C$2*age_mat!B35</f>
        <v>194.54386460050961</v>
      </c>
      <c r="C35">
        <f>wgt_len_fecund_relationships!$B$2*age_length!C35^wgt_len_fecund_relationships!$C$2*age_mat!C35</f>
        <v>36728.971462098983</v>
      </c>
      <c r="D35">
        <f>wgt_len_fecund_relationships!$B$2*age_length!D35^wgt_len_fecund_relationships!$C$2*age_mat!D35</f>
        <v>455682.54706096748</v>
      </c>
      <c r="E35">
        <f>wgt_len_fecund_relationships!$B$2*age_length!E35^wgt_len_fecund_relationships!$C$2*age_mat!E35</f>
        <v>1746586.635830055</v>
      </c>
      <c r="F35">
        <f>wgt_len_fecund_relationships!$B$2*age_length!F35^wgt_len_fecund_relationships!$C$2*age_mat!F35</f>
        <v>3795587.1393137029</v>
      </c>
      <c r="G35">
        <f>wgt_len_fecund_relationships!$B$2*age_length!G35^wgt_len_fecund_relationships!$C$2*age_mat!G35</f>
        <v>7011925.7634601034</v>
      </c>
      <c r="H35" s="15" t="s">
        <v>5</v>
      </c>
    </row>
    <row r="36" spans="1:8" x14ac:dyDescent="0.25">
      <c r="A36" s="27">
        <v>1997</v>
      </c>
      <c r="B36">
        <f>wgt_len_fecund_relationships!$B$2*age_length!B36^wgt_len_fecund_relationships!$C$2*age_mat!B36</f>
        <v>190.38920617766047</v>
      </c>
      <c r="C36">
        <f>wgt_len_fecund_relationships!$B$2*age_length!C36^wgt_len_fecund_relationships!$C$2*age_mat!C36</f>
        <v>39053.965007095416</v>
      </c>
      <c r="D36">
        <f>wgt_len_fecund_relationships!$B$2*age_length!D36^wgt_len_fecund_relationships!$C$2*age_mat!D36</f>
        <v>530851.58015564573</v>
      </c>
      <c r="E36">
        <f>wgt_len_fecund_relationships!$B$2*age_length!E36^wgt_len_fecund_relationships!$C$2*age_mat!E36</f>
        <v>1609053.0662317062</v>
      </c>
      <c r="F36">
        <f>wgt_len_fecund_relationships!$B$2*age_length!F36^wgt_len_fecund_relationships!$C$2*age_mat!F36</f>
        <v>3525069.2512951717</v>
      </c>
      <c r="G36">
        <f>wgt_len_fecund_relationships!$B$2*age_length!G36^wgt_len_fecund_relationships!$C$2*age_mat!G36</f>
        <v>6594643.9148404514</v>
      </c>
      <c r="H36" s="15" t="s">
        <v>5</v>
      </c>
    </row>
    <row r="37" spans="1:8" x14ac:dyDescent="0.25">
      <c r="A37" s="27">
        <v>1998</v>
      </c>
      <c r="B37">
        <f>wgt_len_fecund_relationships!$B$2*age_length!B37^wgt_len_fecund_relationships!$C$2*age_mat!B37</f>
        <v>281.64564591507087</v>
      </c>
      <c r="C37">
        <f>wgt_len_fecund_relationships!$B$2*age_length!C37^wgt_len_fecund_relationships!$C$2*age_mat!C37</f>
        <v>30907.597769262487</v>
      </c>
      <c r="D37">
        <f>wgt_len_fecund_relationships!$B$2*age_length!D37^wgt_len_fecund_relationships!$C$2*age_mat!D37</f>
        <v>384920.45915996196</v>
      </c>
      <c r="E37">
        <f>wgt_len_fecund_relationships!$B$2*age_length!E37^wgt_len_fecund_relationships!$C$2*age_mat!E37</f>
        <v>1539035.0207301464</v>
      </c>
      <c r="F37">
        <f>wgt_len_fecund_relationships!$B$2*age_length!F37^wgt_len_fecund_relationships!$C$2*age_mat!F37</f>
        <v>3061165.2202472193</v>
      </c>
      <c r="G37">
        <f>wgt_len_fecund_relationships!$B$2*age_length!G37^wgt_len_fecund_relationships!$C$2*age_mat!G37</f>
        <v>6226089.992927161</v>
      </c>
      <c r="H37" s="15" t="s">
        <v>5</v>
      </c>
    </row>
    <row r="38" spans="1:8" x14ac:dyDescent="0.25">
      <c r="A38" s="27">
        <v>1999</v>
      </c>
      <c r="B38">
        <f>wgt_len_fecund_relationships!$B$2*age_length!B38^wgt_len_fecund_relationships!$C$2*age_mat!B38</f>
        <v>267.6941843734881</v>
      </c>
      <c r="C38">
        <f>wgt_len_fecund_relationships!$B$2*age_length!C38^wgt_len_fecund_relationships!$C$2*age_mat!C38</f>
        <v>52086.436982116429</v>
      </c>
      <c r="D38">
        <f>wgt_len_fecund_relationships!$B$2*age_length!D38^wgt_len_fecund_relationships!$C$2*age_mat!D38</f>
        <v>327644.12534364959</v>
      </c>
      <c r="E38">
        <f>wgt_len_fecund_relationships!$B$2*age_length!E38^wgt_len_fecund_relationships!$C$2*age_mat!E38</f>
        <v>1426976.3522371426</v>
      </c>
      <c r="F38">
        <f>wgt_len_fecund_relationships!$B$2*age_length!F38^wgt_len_fecund_relationships!$C$2*age_mat!F38</f>
        <v>3365987.5765809342</v>
      </c>
      <c r="G38">
        <f>wgt_len_fecund_relationships!$B$2*age_length!G38^wgt_len_fecund_relationships!$C$2*age_mat!G38</f>
        <v>5819298.8096405063</v>
      </c>
      <c r="H38" s="15" t="s">
        <v>5</v>
      </c>
    </row>
    <row r="39" spans="1:8" x14ac:dyDescent="0.25">
      <c r="A39" s="27">
        <v>2000</v>
      </c>
      <c r="B39">
        <f>wgt_len_fecund_relationships!$B$2*age_length!B39^wgt_len_fecund_relationships!$C$2*age_mat!B39</f>
        <v>305.44134000281605</v>
      </c>
      <c r="C39">
        <f>wgt_len_fecund_relationships!$B$2*age_length!C39^wgt_len_fecund_relationships!$C$2*age_mat!C39</f>
        <v>63277.849652927966</v>
      </c>
      <c r="D39">
        <f>wgt_len_fecund_relationships!$B$2*age_length!D39^wgt_len_fecund_relationships!$C$2*age_mat!D39</f>
        <v>484926.64913175581</v>
      </c>
      <c r="E39">
        <f>wgt_len_fecund_relationships!$B$2*age_length!E39^wgt_len_fecund_relationships!$C$2*age_mat!E39</f>
        <v>1447995.516750783</v>
      </c>
      <c r="F39">
        <f>wgt_len_fecund_relationships!$B$2*age_length!F39^wgt_len_fecund_relationships!$C$2*age_mat!F39</f>
        <v>2778789.2060068012</v>
      </c>
      <c r="G39">
        <f>wgt_len_fecund_relationships!$B$2*age_length!G39^wgt_len_fecund_relationships!$C$2*age_mat!G39</f>
        <v>6067683.9033790501</v>
      </c>
      <c r="H39" s="15" t="s">
        <v>5</v>
      </c>
    </row>
    <row r="40" spans="1:8" x14ac:dyDescent="0.25">
      <c r="A40" s="27">
        <v>2001</v>
      </c>
      <c r="B40">
        <f>wgt_len_fecund_relationships!$B$2*age_length!B40^wgt_len_fecund_relationships!$C$2*age_mat!B40</f>
        <v>341.99828432544325</v>
      </c>
      <c r="C40">
        <f>wgt_len_fecund_relationships!$B$2*age_length!C40^wgt_len_fecund_relationships!$C$2*age_mat!C40</f>
        <v>37314.490596401032</v>
      </c>
      <c r="D40">
        <f>wgt_len_fecund_relationships!$B$2*age_length!D40^wgt_len_fecund_relationships!$C$2*age_mat!D40</f>
        <v>550980.20165982505</v>
      </c>
      <c r="E40">
        <f>wgt_len_fecund_relationships!$B$2*age_length!E40^wgt_len_fecund_relationships!$C$2*age_mat!E40</f>
        <v>1735948.8659700321</v>
      </c>
      <c r="F40">
        <f>wgt_len_fecund_relationships!$B$2*age_length!F40^wgt_len_fecund_relationships!$C$2*age_mat!F40</f>
        <v>3549344.7486315561</v>
      </c>
      <c r="G40">
        <f>wgt_len_fecund_relationships!$B$2*age_length!G40^wgt_len_fecund_relationships!$C$2*age_mat!G40</f>
        <v>6295765.8641258236</v>
      </c>
      <c r="H40" s="15" t="s">
        <v>5</v>
      </c>
    </row>
    <row r="41" spans="1:8" x14ac:dyDescent="0.25">
      <c r="A41" s="27">
        <v>2002</v>
      </c>
      <c r="B41">
        <f>wgt_len_fecund_relationships!$B$2*age_length!B41^wgt_len_fecund_relationships!$C$2*age_mat!B41</f>
        <v>231.1231522065184</v>
      </c>
      <c r="C41">
        <f>wgt_len_fecund_relationships!$B$2*age_length!C41^wgt_len_fecund_relationships!$C$2*age_mat!C41</f>
        <v>28319.885933818015</v>
      </c>
      <c r="D41">
        <f>wgt_len_fecund_relationships!$B$2*age_length!D41^wgt_len_fecund_relationships!$C$2*age_mat!D41</f>
        <v>434272.10610020382</v>
      </c>
      <c r="E41">
        <f>wgt_len_fecund_relationships!$B$2*age_length!E41^wgt_len_fecund_relationships!$C$2*age_mat!E41</f>
        <v>1840982.5659234296</v>
      </c>
      <c r="F41">
        <f>wgt_len_fecund_relationships!$B$2*age_length!F41^wgt_len_fecund_relationships!$C$2*age_mat!F41</f>
        <v>3337801.9527928024</v>
      </c>
      <c r="G41">
        <f>wgt_len_fecund_relationships!$B$2*age_length!G41^wgt_len_fecund_relationships!$C$2*age_mat!G41</f>
        <v>5995692.8054312076</v>
      </c>
      <c r="H41" s="15" t="s">
        <v>5</v>
      </c>
    </row>
    <row r="42" spans="1:8" x14ac:dyDescent="0.25">
      <c r="A42" s="27">
        <v>2003</v>
      </c>
      <c r="B42">
        <f>wgt_len_fecund_relationships!$B$2*age_length!B42^wgt_len_fecund_relationships!$C$2*age_mat!B42</f>
        <v>173.10776355868347</v>
      </c>
      <c r="C42">
        <f>wgt_len_fecund_relationships!$B$2*age_length!C42^wgt_len_fecund_relationships!$C$2*age_mat!C42</f>
        <v>42057.399021218051</v>
      </c>
      <c r="D42">
        <f>wgt_len_fecund_relationships!$B$2*age_length!D42^wgt_len_fecund_relationships!$C$2*age_mat!D42</f>
        <v>469747.2126812202</v>
      </c>
      <c r="E42">
        <f>wgt_len_fecund_relationships!$B$2*age_length!E42^wgt_len_fecund_relationships!$C$2*age_mat!E42</f>
        <v>1497204.0674723529</v>
      </c>
      <c r="F42">
        <f>wgt_len_fecund_relationships!$B$2*age_length!F42^wgt_len_fecund_relationships!$C$2*age_mat!F42</f>
        <v>3517407.4507778175</v>
      </c>
      <c r="G42">
        <f>wgt_len_fecund_relationships!$B$2*age_length!G42^wgt_len_fecund_relationships!$C$2*age_mat!G42</f>
        <v>5955316.703131292</v>
      </c>
      <c r="H42" s="15" t="s">
        <v>5</v>
      </c>
    </row>
    <row r="43" spans="1:8" x14ac:dyDescent="0.25">
      <c r="A43" s="27">
        <v>2004</v>
      </c>
      <c r="B43">
        <f>wgt_len_fecund_relationships!$B$2*age_length!B43^wgt_len_fecund_relationships!$C$2*age_mat!B43</f>
        <v>165.88643421067809</v>
      </c>
      <c r="C43">
        <f>wgt_len_fecund_relationships!$B$2*age_length!C43^wgt_len_fecund_relationships!$C$2*age_mat!C43</f>
        <v>19708.050107002458</v>
      </c>
      <c r="D43">
        <f>wgt_len_fecund_relationships!$B$2*age_length!D43^wgt_len_fecund_relationships!$C$2*age_mat!D43</f>
        <v>490694.38203451422</v>
      </c>
      <c r="E43">
        <f>wgt_len_fecund_relationships!$B$2*age_length!E43^wgt_len_fecund_relationships!$C$2*age_mat!E43</f>
        <v>1344507.563470209</v>
      </c>
      <c r="F43">
        <f>wgt_len_fecund_relationships!$B$2*age_length!F43^wgt_len_fecund_relationships!$C$2*age_mat!F43</f>
        <v>2989688.2740334249</v>
      </c>
      <c r="G43">
        <f>wgt_len_fecund_relationships!$B$2*age_length!G43^wgt_len_fecund_relationships!$C$2*age_mat!G43</f>
        <v>5738311.4074322795</v>
      </c>
      <c r="H43" s="15" t="s">
        <v>5</v>
      </c>
    </row>
    <row r="44" spans="1:8" x14ac:dyDescent="0.25">
      <c r="A44" s="27">
        <v>2005</v>
      </c>
      <c r="B44">
        <f>wgt_len_fecund_relationships!$B$2*age_length!B44^wgt_len_fecund_relationships!$C$2*age_mat!B44</f>
        <v>245.97635403636792</v>
      </c>
      <c r="C44">
        <f>wgt_len_fecund_relationships!$B$2*age_length!C44^wgt_len_fecund_relationships!$C$2*age_mat!C44</f>
        <v>40358.769678106743</v>
      </c>
      <c r="D44">
        <f>wgt_len_fecund_relationships!$B$2*age_length!D44^wgt_len_fecund_relationships!$C$2*age_mat!D44</f>
        <v>417127.54228608793</v>
      </c>
      <c r="E44">
        <f>wgt_len_fecund_relationships!$B$2*age_length!E44^wgt_len_fecund_relationships!$C$2*age_mat!E44</f>
        <v>1505962.7429652023</v>
      </c>
      <c r="F44">
        <f>wgt_len_fecund_relationships!$B$2*age_length!F44^wgt_len_fecund_relationships!$C$2*age_mat!F44</f>
        <v>2847421.4546916783</v>
      </c>
      <c r="G44">
        <f>wgt_len_fecund_relationships!$B$2*age_length!G44^wgt_len_fecund_relationships!$C$2*age_mat!G44</f>
        <v>5376778.8029351514</v>
      </c>
      <c r="H44" s="15" t="s">
        <v>5</v>
      </c>
    </row>
    <row r="45" spans="1:8" x14ac:dyDescent="0.25">
      <c r="A45" s="27">
        <v>2006</v>
      </c>
      <c r="B45">
        <f>wgt_len_fecund_relationships!$B$2*age_length!B45^wgt_len_fecund_relationships!$C$2*age_mat!B45</f>
        <v>283.26724945966384</v>
      </c>
      <c r="C45">
        <f>wgt_len_fecund_relationships!$B$2*age_length!C45^wgt_len_fecund_relationships!$C$2*age_mat!C45</f>
        <v>49695.090249883106</v>
      </c>
      <c r="D45">
        <f>wgt_len_fecund_relationships!$B$2*age_length!D45^wgt_len_fecund_relationships!$C$2*age_mat!D45</f>
        <v>447649.70489839476</v>
      </c>
      <c r="E45">
        <f>wgt_len_fecund_relationships!$B$2*age_length!E45^wgt_len_fecund_relationships!$C$2*age_mat!E45</f>
        <v>1772246.1897728338</v>
      </c>
      <c r="F45">
        <f>wgt_len_fecund_relationships!$B$2*age_length!F45^wgt_len_fecund_relationships!$C$2*age_mat!F45</f>
        <v>3240546.5521820365</v>
      </c>
      <c r="G45">
        <f>wgt_len_fecund_relationships!$B$2*age_length!G45^wgt_len_fecund_relationships!$C$2*age_mat!G45</f>
        <v>6068624.6595937274</v>
      </c>
      <c r="H45" s="15" t="s">
        <v>5</v>
      </c>
    </row>
    <row r="46" spans="1:8" x14ac:dyDescent="0.25">
      <c r="A46" s="27">
        <v>2007</v>
      </c>
      <c r="B46">
        <f>wgt_len_fecund_relationships!$B$2*age_length!B46^wgt_len_fecund_relationships!$C$2*age_mat!B46</f>
        <v>409.24252206028063</v>
      </c>
      <c r="C46">
        <f>wgt_len_fecund_relationships!$B$2*age_length!C46^wgt_len_fecund_relationships!$C$2*age_mat!C46</f>
        <v>45566.868691192016</v>
      </c>
      <c r="D46">
        <f>wgt_len_fecund_relationships!$B$2*age_length!D46^wgt_len_fecund_relationships!$C$2*age_mat!D46</f>
        <v>559677.31914907973</v>
      </c>
      <c r="E46">
        <f>wgt_len_fecund_relationships!$B$2*age_length!E46^wgt_len_fecund_relationships!$C$2*age_mat!E46</f>
        <v>1831683.232206495</v>
      </c>
      <c r="F46">
        <f>wgt_len_fecund_relationships!$B$2*age_length!F46^wgt_len_fecund_relationships!$C$2*age_mat!F46</f>
        <v>3687066.0624415092</v>
      </c>
      <c r="G46">
        <f>wgt_len_fecund_relationships!$B$2*age_length!G46^wgt_len_fecund_relationships!$C$2*age_mat!G46</f>
        <v>6487874.2462187605</v>
      </c>
      <c r="H46" s="15" t="s">
        <v>5</v>
      </c>
    </row>
    <row r="47" spans="1:8" x14ac:dyDescent="0.25">
      <c r="A47" s="27">
        <v>2008</v>
      </c>
      <c r="B47">
        <f>wgt_len_fecund_relationships!$B$2*age_length!B47^wgt_len_fecund_relationships!$C$2*age_mat!B47</f>
        <v>510.67764457633774</v>
      </c>
      <c r="C47">
        <f>wgt_len_fecund_relationships!$B$2*age_length!C47^wgt_len_fecund_relationships!$C$2*age_mat!C47</f>
        <v>94909.81626694923</v>
      </c>
      <c r="D47">
        <f>wgt_len_fecund_relationships!$B$2*age_length!D47^wgt_len_fecund_relationships!$C$2*age_mat!D47</f>
        <v>701689.21214395517</v>
      </c>
      <c r="E47">
        <f>wgt_len_fecund_relationships!$B$2*age_length!E47^wgt_len_fecund_relationships!$C$2*age_mat!E47</f>
        <v>1907034.841327863</v>
      </c>
      <c r="F47">
        <f>wgt_len_fecund_relationships!$B$2*age_length!F47^wgt_len_fecund_relationships!$C$2*age_mat!F47</f>
        <v>3576045.6488159075</v>
      </c>
      <c r="G47">
        <f>wgt_len_fecund_relationships!$B$2*age_length!G47^wgt_len_fecund_relationships!$C$2*age_mat!G47</f>
        <v>5673116.6240845164</v>
      </c>
      <c r="H47" s="15" t="s">
        <v>5</v>
      </c>
    </row>
    <row r="48" spans="1:8" x14ac:dyDescent="0.25">
      <c r="A48" s="27">
        <v>2009</v>
      </c>
      <c r="B48">
        <f>wgt_len_fecund_relationships!$B$2*age_length!B48^wgt_len_fecund_relationships!$C$2*age_mat!B48</f>
        <v>271.45052870838231</v>
      </c>
      <c r="C48">
        <f>wgt_len_fecund_relationships!$B$2*age_length!C48^wgt_len_fecund_relationships!$C$2*age_mat!C48</f>
        <v>93317.077854032119</v>
      </c>
      <c r="D48">
        <f>wgt_len_fecund_relationships!$B$2*age_length!D48^wgt_len_fecund_relationships!$C$2*age_mat!D48</f>
        <v>722307.00210303254</v>
      </c>
      <c r="E48">
        <f>wgt_len_fecund_relationships!$B$2*age_length!E48^wgt_len_fecund_relationships!$C$2*age_mat!E48</f>
        <v>2032032.7066462361</v>
      </c>
      <c r="F48">
        <f>wgt_len_fecund_relationships!$B$2*age_length!F48^wgt_len_fecund_relationships!$C$2*age_mat!F48</f>
        <v>3673506.1334186625</v>
      </c>
      <c r="G48">
        <f>wgt_len_fecund_relationships!$B$2*age_length!G48^wgt_len_fecund_relationships!$C$2*age_mat!G48</f>
        <v>6304295.9185411502</v>
      </c>
      <c r="H48" s="15" t="s">
        <v>5</v>
      </c>
    </row>
    <row r="49" spans="1:8" x14ac:dyDescent="0.25">
      <c r="A49" s="27">
        <v>2010</v>
      </c>
      <c r="B49">
        <f>wgt_len_fecund_relationships!$B$2*age_length!B49^wgt_len_fecund_relationships!$C$2*age_mat!B49</f>
        <v>353.73146375381526</v>
      </c>
      <c r="C49">
        <f>wgt_len_fecund_relationships!$B$2*age_length!C49^wgt_len_fecund_relationships!$C$2*age_mat!C49</f>
        <v>59936.152828663631</v>
      </c>
      <c r="D49">
        <f>wgt_len_fecund_relationships!$B$2*age_length!D49^wgt_len_fecund_relationships!$C$2*age_mat!D49</f>
        <v>850385.94996198697</v>
      </c>
      <c r="E49">
        <f>wgt_len_fecund_relationships!$B$2*age_length!E49^wgt_len_fecund_relationships!$C$2*age_mat!E49</f>
        <v>2162609.7419182789</v>
      </c>
      <c r="F49">
        <f>wgt_len_fecund_relationships!$B$2*age_length!F49^wgt_len_fecund_relationships!$C$2*age_mat!F49</f>
        <v>3720742.2099378016</v>
      </c>
      <c r="G49">
        <f>wgt_len_fecund_relationships!$B$2*age_length!G49^wgt_len_fecund_relationships!$C$2*age_mat!G49</f>
        <v>7090779.8547898717</v>
      </c>
      <c r="H49" s="15" t="s">
        <v>5</v>
      </c>
    </row>
    <row r="50" spans="1:8" x14ac:dyDescent="0.25">
      <c r="A50" s="27">
        <v>2011</v>
      </c>
      <c r="B50">
        <f>wgt_len_fecund_relationships!$B$2*age_length!B50^wgt_len_fecund_relationships!$C$2*age_mat!B50</f>
        <v>273.03231115879402</v>
      </c>
      <c r="C50">
        <f>wgt_len_fecund_relationships!$B$2*age_length!C50^wgt_len_fecund_relationships!$C$2*age_mat!C50</f>
        <v>43520.228463250962</v>
      </c>
      <c r="D50">
        <f>wgt_len_fecund_relationships!$B$2*age_length!D50^wgt_len_fecund_relationships!$C$2*age_mat!D50</f>
        <v>780499.10393750295</v>
      </c>
      <c r="E50">
        <f>wgt_len_fecund_relationships!$B$2*age_length!E50^wgt_len_fecund_relationships!$C$2*age_mat!E50</f>
        <v>2442933.1223542322</v>
      </c>
      <c r="F50">
        <f>wgt_len_fecund_relationships!$B$2*age_length!F50^wgt_len_fecund_relationships!$C$2*age_mat!F50</f>
        <v>3989786.3314793073</v>
      </c>
      <c r="G50">
        <f>wgt_len_fecund_relationships!$B$2*age_length!G50^wgt_len_fecund_relationships!$C$2*age_mat!G50</f>
        <v>5806439.7547604078</v>
      </c>
      <c r="H50" s="15" t="s">
        <v>5</v>
      </c>
    </row>
    <row r="51" spans="1:8" x14ac:dyDescent="0.25">
      <c r="A51" s="27">
        <v>2012</v>
      </c>
      <c r="B51">
        <f>wgt_len_fecund_relationships!$B$2*age_length!B51^wgt_len_fecund_relationships!$C$2*age_mat!B51</f>
        <v>238.90327226394479</v>
      </c>
      <c r="C51">
        <f>wgt_len_fecund_relationships!$B$2*age_length!C51^wgt_len_fecund_relationships!$C$2*age_mat!C51</f>
        <v>60209.930845227565</v>
      </c>
      <c r="D51">
        <f>wgt_len_fecund_relationships!$B$2*age_length!D51^wgt_len_fecund_relationships!$C$2*age_mat!D51</f>
        <v>611455.11813323724</v>
      </c>
      <c r="E51">
        <f>wgt_len_fecund_relationships!$B$2*age_length!E51^wgt_len_fecund_relationships!$C$2*age_mat!E51</f>
        <v>1992710.6489248106</v>
      </c>
      <c r="F51">
        <f>wgt_len_fecund_relationships!$B$2*age_length!F51^wgt_len_fecund_relationships!$C$2*age_mat!F51</f>
        <v>4023256.1718112975</v>
      </c>
      <c r="G51">
        <f>wgt_len_fecund_relationships!$B$2*age_length!G51^wgt_len_fecund_relationships!$C$2*age_mat!G51</f>
        <v>6333692.7996997992</v>
      </c>
      <c r="H51" s="15" t="s">
        <v>5</v>
      </c>
    </row>
    <row r="52" spans="1:8" x14ac:dyDescent="0.25">
      <c r="A52" s="27">
        <v>2013</v>
      </c>
      <c r="B52">
        <f>wgt_len_fecund_relationships!$B$2*age_length!B52^wgt_len_fecund_relationships!$C$2*age_mat!B52</f>
        <v>267.26117250246404</v>
      </c>
      <c r="C52">
        <f>wgt_len_fecund_relationships!$B$2*age_length!C52^wgt_len_fecund_relationships!$C$2*age_mat!C52</f>
        <v>34581.146458790368</v>
      </c>
      <c r="D52">
        <f>wgt_len_fecund_relationships!$B$2*age_length!D52^wgt_len_fecund_relationships!$C$2*age_mat!D52</f>
        <v>562216.31789654342</v>
      </c>
      <c r="E52">
        <f>wgt_len_fecund_relationships!$B$2*age_length!E52^wgt_len_fecund_relationships!$C$2*age_mat!E52</f>
        <v>2039399.4109000829</v>
      </c>
      <c r="F52">
        <f>wgt_len_fecund_relationships!$B$2*age_length!F52^wgt_len_fecund_relationships!$C$2*age_mat!F52</f>
        <v>3796122.2680560038</v>
      </c>
      <c r="G52">
        <f>wgt_len_fecund_relationships!$B$2*age_length!G52^wgt_len_fecund_relationships!$C$2*age_mat!G52</f>
        <v>6501045.8798349239</v>
      </c>
      <c r="H52" s="15" t="s">
        <v>5</v>
      </c>
    </row>
    <row r="53" spans="1:8" x14ac:dyDescent="0.25">
      <c r="A53" s="27">
        <v>2014</v>
      </c>
      <c r="B53">
        <f>wgt_len_fecund_relationships!$B$2*age_length!B53^wgt_len_fecund_relationships!$C$2*age_mat!B53</f>
        <v>248.29330834220022</v>
      </c>
      <c r="C53">
        <f>wgt_len_fecund_relationships!$B$2*age_length!C53^wgt_len_fecund_relationships!$C$2*age_mat!C53</f>
        <v>42540.01641532105</v>
      </c>
      <c r="D53">
        <f>wgt_len_fecund_relationships!$B$2*age_length!D53^wgt_len_fecund_relationships!$C$2*age_mat!D53</f>
        <v>531827.39059890585</v>
      </c>
      <c r="E53">
        <f>wgt_len_fecund_relationships!$B$2*age_length!E53^wgt_len_fecund_relationships!$C$2*age_mat!E53</f>
        <v>1846079.780336363</v>
      </c>
      <c r="F53">
        <f>wgt_len_fecund_relationships!$B$2*age_length!F53^wgt_len_fecund_relationships!$C$2*age_mat!F53</f>
        <v>3388198.1087286063</v>
      </c>
      <c r="G53">
        <f>wgt_len_fecund_relationships!$B$2*age_length!G53^wgt_len_fecund_relationships!$C$2*age_mat!G53</f>
        <v>5682312.9908252629</v>
      </c>
      <c r="H53" s="15" t="s">
        <v>5</v>
      </c>
    </row>
    <row r="54" spans="1:8" x14ac:dyDescent="0.25">
      <c r="A54" s="27">
        <v>2015</v>
      </c>
      <c r="B54">
        <f>wgt_len_fecund_relationships!$B$2*age_length!B54^wgt_len_fecund_relationships!$C$2*age_mat!B54</f>
        <v>267.26117250246404</v>
      </c>
      <c r="C54">
        <f>wgt_len_fecund_relationships!$B$2*age_length!C54^wgt_len_fecund_relationships!$C$2*age_mat!C54</f>
        <v>51784.683270587062</v>
      </c>
      <c r="D54">
        <f>wgt_len_fecund_relationships!$B$2*age_length!D54^wgt_len_fecund_relationships!$C$2*age_mat!D54</f>
        <v>455151.55983199168</v>
      </c>
      <c r="E54">
        <f>wgt_len_fecund_relationships!$B$2*age_length!E54^wgt_len_fecund_relationships!$C$2*age_mat!E54</f>
        <v>1685495.5923184475</v>
      </c>
      <c r="F54">
        <f>wgt_len_fecund_relationships!$B$2*age_length!F54^wgt_len_fecund_relationships!$C$2*age_mat!F54</f>
        <v>3138177.0034037963</v>
      </c>
      <c r="G54">
        <f>wgt_len_fecund_relationships!$B$2*age_length!G54^wgt_len_fecund_relationships!$C$2*age_mat!G54</f>
        <v>5099183.6662725648</v>
      </c>
      <c r="H54" s="15" t="s">
        <v>5</v>
      </c>
    </row>
    <row r="55" spans="1:8" x14ac:dyDescent="0.25">
      <c r="A55" s="27">
        <v>2016</v>
      </c>
      <c r="B55">
        <f>wgt_len_fecund_relationships!$B$2*age_length!B55^wgt_len_fecund_relationships!$C$2*age_mat!B55</f>
        <v>261.52809977828008</v>
      </c>
      <c r="C55">
        <f>wgt_len_fecund_relationships!$B$2*age_length!C55^wgt_len_fecund_relationships!$C$2*age_mat!C55</f>
        <v>44030.027805026737</v>
      </c>
      <c r="D55">
        <f>wgt_len_fecund_relationships!$B$2*age_length!D55^wgt_len_fecund_relationships!$C$2*age_mat!D55</f>
        <v>407760.16189807345</v>
      </c>
      <c r="E55">
        <f>wgt_len_fecund_relationships!$B$2*age_length!E55^wgt_len_fecund_relationships!$C$2*age_mat!E55</f>
        <v>1527065.488887934</v>
      </c>
      <c r="F55">
        <f>wgt_len_fecund_relationships!$B$2*age_length!F55^wgt_len_fecund_relationships!$C$2*age_mat!F55</f>
        <v>3214190.0786614581</v>
      </c>
      <c r="G55">
        <f>wgt_len_fecund_relationships!$B$2*age_length!G55^wgt_len_fecund_relationships!$C$2*age_mat!G55</f>
        <v>5492249.3411399852</v>
      </c>
      <c r="H55" s="15" t="s">
        <v>5</v>
      </c>
    </row>
    <row r="56" spans="1:8" x14ac:dyDescent="0.25">
      <c r="A56" s="27">
        <v>2017</v>
      </c>
      <c r="B56">
        <f>wgt_len_fecund_relationships!$B$2*age_length!B56^wgt_len_fecund_relationships!$C$2*age_mat!B56</f>
        <v>184.89852176521472</v>
      </c>
      <c r="C56">
        <f>wgt_len_fecund_relationships!$B$2*age_length!C56^wgt_len_fecund_relationships!$C$2*age_mat!C56</f>
        <v>43110.163421794205</v>
      </c>
      <c r="D56">
        <f>wgt_len_fecund_relationships!$B$2*age_length!D56^wgt_len_fecund_relationships!$C$2*age_mat!D56</f>
        <v>494347.37753861764</v>
      </c>
      <c r="E56">
        <f>wgt_len_fecund_relationships!$B$2*age_length!E56^wgt_len_fecund_relationships!$C$2*age_mat!E56</f>
        <v>1542419.7330118015</v>
      </c>
      <c r="F56">
        <f>wgt_len_fecund_relationships!$B$2*age_length!F56^wgt_len_fecund_relationships!$C$2*age_mat!F56</f>
        <v>2889298.7134103291</v>
      </c>
      <c r="G56">
        <f>wgt_len_fecund_relationships!$B$2*age_length!G56^wgt_len_fecund_relationships!$C$2*age_mat!G56</f>
        <v>6162829.8221946284</v>
      </c>
      <c r="H56" s="15" t="s">
        <v>5</v>
      </c>
    </row>
    <row r="57" spans="1:8" x14ac:dyDescent="0.25">
      <c r="A57" s="27">
        <v>2018</v>
      </c>
      <c r="B57">
        <f>wgt_len_fecund_relationships!$B$2*age_length!B57^wgt_len_fecund_relationships!$C$2*age_mat!B57</f>
        <v>144.60431382192957</v>
      </c>
      <c r="C57">
        <f>wgt_len_fecund_relationships!$B$2*age_length!C57^wgt_len_fecund_relationships!$C$2*age_mat!C57</f>
        <v>35597.403799768595</v>
      </c>
      <c r="D57">
        <f>wgt_len_fecund_relationships!$B$2*age_length!D57^wgt_len_fecund_relationships!$C$2*age_mat!D57</f>
        <v>456382.65145747684</v>
      </c>
      <c r="E57">
        <f>wgt_len_fecund_relationships!$B$2*age_length!E57^wgt_len_fecund_relationships!$C$2*age_mat!E57</f>
        <v>1601371.4659724152</v>
      </c>
      <c r="F57">
        <f>wgt_len_fecund_relationships!$B$2*age_length!F57^wgt_len_fecund_relationships!$C$2*age_mat!F57</f>
        <v>3350871.0552702285</v>
      </c>
      <c r="G57">
        <f>wgt_len_fecund_relationships!$B$2*age_length!G57^wgt_len_fecund_relationships!$C$2*age_mat!G57</f>
        <v>5210699.1695061028</v>
      </c>
      <c r="H57" s="15" t="s">
        <v>5</v>
      </c>
    </row>
    <row r="58" spans="1:8" x14ac:dyDescent="0.25">
      <c r="A58" s="27">
        <v>2019</v>
      </c>
      <c r="B58">
        <f>wgt_len_fecund_relationships!$B$2*age_length!B58^wgt_len_fecund_relationships!$C$2*age_mat!B58</f>
        <v>120.6446794259477</v>
      </c>
      <c r="C58">
        <f>wgt_len_fecund_relationships!$B$2*age_length!C58^wgt_len_fecund_relationships!$C$2*age_mat!C58</f>
        <v>34586.919984620021</v>
      </c>
      <c r="D58">
        <f>wgt_len_fecund_relationships!$B$2*age_length!D58^wgt_len_fecund_relationships!$C$2*age_mat!D58</f>
        <v>507091.83495275205</v>
      </c>
      <c r="E58">
        <f>wgt_len_fecund_relationships!$B$2*age_length!E58^wgt_len_fecund_relationships!$C$2*age_mat!E58</f>
        <v>1694544.7774878144</v>
      </c>
      <c r="F58">
        <f>wgt_len_fecund_relationships!$B$2*age_length!F58^wgt_len_fecund_relationships!$C$2*age_mat!F58</f>
        <v>2991231.5263538691</v>
      </c>
      <c r="G58">
        <f>wgt_len_fecund_relationships!$B$2*age_length!G58^wgt_len_fecund_relationships!$C$2*age_mat!G58</f>
        <v>5671155.9740379266</v>
      </c>
      <c r="H58" s="15" t="s">
        <v>5</v>
      </c>
    </row>
    <row r="59" spans="1:8" x14ac:dyDescent="0.25">
      <c r="A59" s="27">
        <v>2020</v>
      </c>
      <c r="B59">
        <f>wgt_len_fecund_relationships!$B$2*age_length!B59^wgt_len_fecund_relationships!$C$2*age_mat!B59</f>
        <v>128.53716784171516</v>
      </c>
      <c r="C59">
        <f>wgt_len_fecund_relationships!$B$2*age_length!C59^wgt_len_fecund_relationships!$C$2*age_mat!C59</f>
        <v>29912.201711809317</v>
      </c>
      <c r="D59">
        <f>wgt_len_fecund_relationships!$B$2*age_length!D59^wgt_len_fecund_relationships!$C$2*age_mat!D59</f>
        <v>520014.13587942545</v>
      </c>
      <c r="E59">
        <f>wgt_len_fecund_relationships!$B$2*age_length!E59^wgt_len_fecund_relationships!$C$2*age_mat!E59</f>
        <v>1685032.9844192995</v>
      </c>
      <c r="F59">
        <f>wgt_len_fecund_relationships!$B$2*age_length!F59^wgt_len_fecund_relationships!$C$2*age_mat!F59</f>
        <v>3192561.3829409536</v>
      </c>
      <c r="G59">
        <f>wgt_len_fecund_relationships!$B$2*age_length!G59^wgt_len_fecund_relationships!$C$2*age_mat!G59</f>
        <v>5686032.8560363641</v>
      </c>
      <c r="H59" s="15" t="s">
        <v>5</v>
      </c>
    </row>
    <row r="60" spans="1:8" x14ac:dyDescent="0.25">
      <c r="A60" s="27">
        <v>2021</v>
      </c>
      <c r="B60">
        <f>wgt_len_fecund_relationships!$B$2*age_length!B60^wgt_len_fecund_relationships!$C$2*age_mat!B60</f>
        <v>157.85557547727967</v>
      </c>
      <c r="C60">
        <f>wgt_len_fecund_relationships!$B$2*age_length!C60^wgt_len_fecund_relationships!$C$2*age_mat!C60</f>
        <v>24410.071763177792</v>
      </c>
      <c r="D60">
        <f>wgt_len_fecund_relationships!$B$2*age_length!D60^wgt_len_fecund_relationships!$C$2*age_mat!D60</f>
        <v>401037.26688928553</v>
      </c>
      <c r="E60">
        <f>wgt_len_fecund_relationships!$B$2*age_length!E60^wgt_len_fecund_relationships!$C$2*age_mat!E60</f>
        <v>1547768.4011532112</v>
      </c>
      <c r="F60">
        <f>wgt_len_fecund_relationships!$B$2*age_length!F60^wgt_len_fecund_relationships!$C$2*age_mat!F60</f>
        <v>3093879.9815982538</v>
      </c>
      <c r="G60">
        <f>wgt_len_fecund_relationships!$B$2*age_length!G60^wgt_len_fecund_relationships!$C$2*age_mat!G60</f>
        <v>5544981.5966197224</v>
      </c>
      <c r="H60" s="15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B25C-5045-45D4-B53B-2B498479289B}">
  <dimension ref="A1:AZ59"/>
  <sheetViews>
    <sheetView workbookViewId="0">
      <selection activeCell="C62" sqref="C62"/>
    </sheetView>
  </sheetViews>
  <sheetFormatPr defaultRowHeight="12.75" x14ac:dyDescent="0.25"/>
  <cols>
    <col min="1" max="16384" width="9.140625" style="17"/>
  </cols>
  <sheetData>
    <row r="1" spans="1:52" x14ac:dyDescent="0.25">
      <c r="A1" s="17" t="s">
        <v>3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7" t="s">
        <v>1</v>
      </c>
      <c r="I1" s="18" t="s">
        <v>4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</row>
    <row r="2" spans="1:52" x14ac:dyDescent="0.25">
      <c r="A2" s="17">
        <v>1963</v>
      </c>
      <c r="B2" s="18">
        <v>22288</v>
      </c>
      <c r="C2" s="18">
        <v>47508</v>
      </c>
      <c r="D2" s="18">
        <v>7335</v>
      </c>
      <c r="E2" s="18">
        <v>3501</v>
      </c>
      <c r="F2" s="18">
        <v>2779</v>
      </c>
      <c r="G2" s="18">
        <v>1798</v>
      </c>
      <c r="H2" s="18">
        <f>SUM(B2:G2)</f>
        <v>85209</v>
      </c>
      <c r="I2" s="18" t="s">
        <v>5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</row>
    <row r="3" spans="1:52" x14ac:dyDescent="0.25">
      <c r="A3" s="17">
        <v>1964</v>
      </c>
      <c r="B3" s="18">
        <v>40720</v>
      </c>
      <c r="C3" s="18">
        <v>35398</v>
      </c>
      <c r="D3" s="18">
        <v>20353</v>
      </c>
      <c r="E3" s="18">
        <v>4200</v>
      </c>
      <c r="F3" s="18">
        <v>1896</v>
      </c>
      <c r="G3" s="18">
        <v>2580</v>
      </c>
      <c r="H3" s="18">
        <f>SUM(B3:G3)</f>
        <v>105147</v>
      </c>
      <c r="I3" s="18" t="s">
        <v>5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</row>
    <row r="4" spans="1:52" x14ac:dyDescent="0.25">
      <c r="A4" s="17">
        <v>1965</v>
      </c>
      <c r="B4" s="18">
        <v>63761</v>
      </c>
      <c r="C4" s="18">
        <v>65773</v>
      </c>
      <c r="D4" s="18">
        <v>17039</v>
      </c>
      <c r="E4" s="18">
        <v>8877</v>
      </c>
      <c r="F4" s="18">
        <v>2349</v>
      </c>
      <c r="G4" s="18">
        <v>2111</v>
      </c>
      <c r="H4" s="18">
        <f>SUM(B4:G4)</f>
        <v>159910</v>
      </c>
      <c r="I4" s="18" t="s">
        <v>5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</row>
    <row r="5" spans="1:52" x14ac:dyDescent="0.25">
      <c r="A5" s="17">
        <v>1966</v>
      </c>
      <c r="B5" s="18">
        <v>80152</v>
      </c>
      <c r="C5" s="18">
        <v>82515</v>
      </c>
      <c r="D5" s="18">
        <v>28860</v>
      </c>
      <c r="E5" s="18">
        <v>6311</v>
      </c>
      <c r="F5" s="18">
        <v>3540</v>
      </c>
      <c r="G5" s="18">
        <v>2343</v>
      </c>
      <c r="H5" s="18">
        <f>SUM(B5:G5)</f>
        <v>203721</v>
      </c>
      <c r="I5" s="18" t="s">
        <v>5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</row>
    <row r="6" spans="1:52" x14ac:dyDescent="0.25">
      <c r="A6" s="17">
        <v>1967</v>
      </c>
      <c r="B6" s="18">
        <v>74686</v>
      </c>
      <c r="C6" s="18">
        <v>106283</v>
      </c>
      <c r="D6" s="18">
        <v>32592</v>
      </c>
      <c r="E6" s="18">
        <v>11568</v>
      </c>
      <c r="F6" s="18">
        <v>3207</v>
      </c>
      <c r="G6" s="18">
        <v>3302</v>
      </c>
      <c r="H6" s="18">
        <f>SUM(B6:G6)</f>
        <v>231638</v>
      </c>
      <c r="I6" s="18" t="s">
        <v>5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</row>
    <row r="7" spans="1:52" x14ac:dyDescent="0.25">
      <c r="A7" s="17">
        <v>1968</v>
      </c>
      <c r="B7" s="18">
        <v>40167</v>
      </c>
      <c r="C7" s="18">
        <v>96483</v>
      </c>
      <c r="D7" s="18">
        <v>41833</v>
      </c>
      <c r="E7" s="18">
        <v>12125</v>
      </c>
      <c r="F7" s="18">
        <v>5963</v>
      </c>
      <c r="G7" s="18">
        <v>2927</v>
      </c>
      <c r="H7" s="18">
        <f>SUM(B7:G7)</f>
        <v>199498</v>
      </c>
      <c r="I7" s="18" t="s">
        <v>5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</row>
    <row r="8" spans="1:52" x14ac:dyDescent="0.25">
      <c r="A8" s="17">
        <v>1969</v>
      </c>
      <c r="B8" s="18">
        <v>32664</v>
      </c>
      <c r="C8" s="18">
        <v>43723</v>
      </c>
      <c r="D8" s="18">
        <v>32222</v>
      </c>
      <c r="E8" s="18">
        <v>13736</v>
      </c>
      <c r="F8" s="18">
        <v>4572</v>
      </c>
      <c r="G8" s="18">
        <v>4005</v>
      </c>
      <c r="H8" s="18">
        <f>SUM(B8:G8)</f>
        <v>130922</v>
      </c>
      <c r="I8" s="18" t="s">
        <v>5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</row>
    <row r="9" spans="1:52" x14ac:dyDescent="0.25">
      <c r="A9" s="17">
        <v>1970</v>
      </c>
      <c r="B9" s="18">
        <v>125803</v>
      </c>
      <c r="C9" s="18">
        <v>43293</v>
      </c>
      <c r="D9" s="18">
        <v>17950</v>
      </c>
      <c r="E9" s="18">
        <v>13334</v>
      </c>
      <c r="F9" s="18">
        <v>6233</v>
      </c>
      <c r="G9" s="18">
        <v>3355</v>
      </c>
      <c r="H9" s="18">
        <f>SUM(B9:G9)</f>
        <v>209968</v>
      </c>
      <c r="I9" s="18" t="s">
        <v>5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</row>
    <row r="10" spans="1:52" x14ac:dyDescent="0.25">
      <c r="A10" s="17">
        <v>1971</v>
      </c>
      <c r="B10" s="18">
        <v>208970</v>
      </c>
      <c r="C10" s="18">
        <v>159555</v>
      </c>
      <c r="D10" s="18">
        <v>16912</v>
      </c>
      <c r="E10" s="18">
        <v>6700</v>
      </c>
      <c r="F10" s="18">
        <v>6988</v>
      </c>
      <c r="G10" s="18">
        <v>4532</v>
      </c>
      <c r="H10" s="18">
        <f>SUM(B10:G10)</f>
        <v>403657</v>
      </c>
      <c r="I10" s="18" t="s">
        <v>5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</row>
    <row r="11" spans="1:52" x14ac:dyDescent="0.25">
      <c r="A11" s="17">
        <v>1972</v>
      </c>
      <c r="B11" s="18">
        <v>59752</v>
      </c>
      <c r="C11" s="18">
        <v>216475</v>
      </c>
      <c r="D11" s="18">
        <v>48147</v>
      </c>
      <c r="E11" s="18">
        <v>5714</v>
      </c>
      <c r="F11" s="18">
        <v>2737</v>
      </c>
      <c r="G11" s="18">
        <v>5795</v>
      </c>
      <c r="H11" s="18">
        <f>SUM(B11:G11)</f>
        <v>338620</v>
      </c>
      <c r="I11" s="18" t="s">
        <v>5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</row>
    <row r="12" spans="1:52" x14ac:dyDescent="0.25">
      <c r="A12" s="17">
        <v>1973</v>
      </c>
      <c r="B12" s="18">
        <v>87292</v>
      </c>
      <c r="C12" s="18">
        <v>48168</v>
      </c>
      <c r="D12" s="18">
        <v>54913</v>
      </c>
      <c r="E12" s="18">
        <v>13678</v>
      </c>
      <c r="F12" s="18">
        <v>2197</v>
      </c>
      <c r="G12" s="18">
        <v>3031</v>
      </c>
      <c r="H12" s="18">
        <f>SUM(B12:G12)</f>
        <v>209279</v>
      </c>
      <c r="I12" s="18" t="s">
        <v>5</v>
      </c>
    </row>
    <row r="13" spans="1:52" x14ac:dyDescent="0.25">
      <c r="A13" s="17">
        <v>1974</v>
      </c>
      <c r="B13" s="18">
        <v>84369</v>
      </c>
      <c r="C13" s="18">
        <v>70352</v>
      </c>
      <c r="D13" s="18">
        <v>11853</v>
      </c>
      <c r="E13" s="18">
        <v>16037</v>
      </c>
      <c r="F13" s="18">
        <v>4708</v>
      </c>
      <c r="G13" s="18">
        <v>2318</v>
      </c>
      <c r="H13" s="18">
        <f>SUM(B13:G13)</f>
        <v>189637</v>
      </c>
      <c r="I13" s="18" t="s">
        <v>5</v>
      </c>
    </row>
    <row r="14" spans="1:52" x14ac:dyDescent="0.25">
      <c r="A14" s="17">
        <v>1975</v>
      </c>
      <c r="B14" s="18">
        <v>164552</v>
      </c>
      <c r="C14" s="18">
        <v>71665</v>
      </c>
      <c r="D14" s="18">
        <v>19319</v>
      </c>
      <c r="E14" s="18">
        <v>4465</v>
      </c>
      <c r="F14" s="18">
        <v>7381</v>
      </c>
      <c r="G14" s="18">
        <v>3106</v>
      </c>
      <c r="H14" s="18">
        <f>SUM(B14:G14)</f>
        <v>270488</v>
      </c>
      <c r="I14" s="18" t="s">
        <v>5</v>
      </c>
    </row>
    <row r="15" spans="1:52" x14ac:dyDescent="0.25">
      <c r="A15" s="17">
        <v>1976</v>
      </c>
      <c r="B15" s="18">
        <v>126329</v>
      </c>
      <c r="C15" s="18">
        <v>133930</v>
      </c>
      <c r="D15" s="18">
        <v>18578</v>
      </c>
      <c r="E15" s="18">
        <v>6492</v>
      </c>
      <c r="F15" s="18">
        <v>1762</v>
      </c>
      <c r="G15" s="18">
        <v>4386</v>
      </c>
      <c r="H15" s="18">
        <f>SUM(B15:G15)</f>
        <v>291477</v>
      </c>
      <c r="I15" s="18" t="s">
        <v>5</v>
      </c>
    </row>
    <row r="16" spans="1:52" x14ac:dyDescent="0.25">
      <c r="A16" s="17">
        <v>1977</v>
      </c>
      <c r="B16" s="18">
        <v>290932</v>
      </c>
      <c r="C16" s="18">
        <v>78412</v>
      </c>
      <c r="D16" s="18">
        <v>27122</v>
      </c>
      <c r="E16" s="18">
        <v>4921</v>
      </c>
      <c r="F16" s="18">
        <v>2300</v>
      </c>
      <c r="G16" s="18">
        <v>2639</v>
      </c>
      <c r="H16" s="18">
        <f>SUM(B16:G16)</f>
        <v>406326</v>
      </c>
      <c r="I16" s="18" t="s">
        <v>5</v>
      </c>
    </row>
    <row r="17" spans="1:9" x14ac:dyDescent="0.25">
      <c r="A17" s="17">
        <v>1978</v>
      </c>
      <c r="B17" s="18">
        <v>191885</v>
      </c>
      <c r="C17" s="18">
        <v>218983</v>
      </c>
      <c r="D17" s="18">
        <v>17618</v>
      </c>
      <c r="E17" s="18">
        <v>9309</v>
      </c>
      <c r="F17" s="18">
        <v>2761</v>
      </c>
      <c r="G17" s="18">
        <v>2155</v>
      </c>
      <c r="H17" s="18">
        <f>SUM(B17:G17)</f>
        <v>442711</v>
      </c>
      <c r="I17" s="18" t="s">
        <v>5</v>
      </c>
    </row>
    <row r="18" spans="1:9" x14ac:dyDescent="0.25">
      <c r="A18" s="17">
        <v>1979</v>
      </c>
      <c r="B18" s="18">
        <v>215429</v>
      </c>
      <c r="C18" s="18">
        <v>118274</v>
      </c>
      <c r="D18" s="18">
        <v>44054</v>
      </c>
      <c r="E18" s="18">
        <v>4164</v>
      </c>
      <c r="F18" s="18">
        <v>3329</v>
      </c>
      <c r="G18" s="18">
        <v>1496</v>
      </c>
      <c r="H18" s="18">
        <f>SUM(B18:G18)</f>
        <v>386746</v>
      </c>
      <c r="I18" s="18" t="s">
        <v>5</v>
      </c>
    </row>
    <row r="19" spans="1:9" x14ac:dyDescent="0.25">
      <c r="A19" s="17">
        <v>1980</v>
      </c>
      <c r="B19" s="18">
        <v>381743</v>
      </c>
      <c r="C19" s="18">
        <v>147883</v>
      </c>
      <c r="D19" s="18">
        <v>34149</v>
      </c>
      <c r="E19" s="18">
        <v>12340</v>
      </c>
      <c r="F19" s="18">
        <v>1913</v>
      </c>
      <c r="G19" s="18">
        <v>2127</v>
      </c>
      <c r="H19" s="18">
        <f>SUM(B19:G19)</f>
        <v>580155</v>
      </c>
      <c r="I19" s="18" t="s">
        <v>5</v>
      </c>
    </row>
    <row r="20" spans="1:9" x14ac:dyDescent="0.25">
      <c r="A20" s="17">
        <v>1981</v>
      </c>
      <c r="B20" s="18">
        <v>148643</v>
      </c>
      <c r="C20" s="18">
        <v>235216</v>
      </c>
      <c r="D20" s="18">
        <v>34546</v>
      </c>
      <c r="E20" s="18">
        <v>8963</v>
      </c>
      <c r="F20" s="18">
        <v>4205</v>
      </c>
      <c r="G20" s="18">
        <v>1626</v>
      </c>
      <c r="H20" s="18">
        <f>SUM(B20:G20)</f>
        <v>433199</v>
      </c>
      <c r="I20" s="18" t="s">
        <v>5</v>
      </c>
    </row>
    <row r="21" spans="1:9" x14ac:dyDescent="0.25">
      <c r="A21" s="17">
        <v>1982</v>
      </c>
      <c r="B21" s="18">
        <v>259443</v>
      </c>
      <c r="C21" s="18">
        <v>95952</v>
      </c>
      <c r="D21" s="18">
        <v>58369</v>
      </c>
      <c r="E21" s="18">
        <v>9458</v>
      </c>
      <c r="F21" s="18">
        <v>3435</v>
      </c>
      <c r="G21" s="18">
        <v>2771</v>
      </c>
      <c r="H21" s="18">
        <f>SUM(B21:G21)</f>
        <v>429428</v>
      </c>
      <c r="I21" s="18" t="s">
        <v>5</v>
      </c>
    </row>
    <row r="22" spans="1:9" x14ac:dyDescent="0.25">
      <c r="A22" s="17">
        <v>1983</v>
      </c>
      <c r="B22" s="18">
        <v>142842</v>
      </c>
      <c r="C22" s="18">
        <v>152037</v>
      </c>
      <c r="D22" s="18">
        <v>20961</v>
      </c>
      <c r="E22" s="18">
        <v>11735</v>
      </c>
      <c r="F22" s="18">
        <v>2844</v>
      </c>
      <c r="G22" s="18">
        <v>2159</v>
      </c>
      <c r="H22" s="18">
        <f>SUM(B22:G22)</f>
        <v>332578</v>
      </c>
      <c r="I22" s="18" t="s">
        <v>5</v>
      </c>
    </row>
    <row r="23" spans="1:9" x14ac:dyDescent="0.25">
      <c r="A23" s="17">
        <v>1984</v>
      </c>
      <c r="B23" s="18">
        <v>241541</v>
      </c>
      <c r="C23" s="18">
        <v>84005</v>
      </c>
      <c r="D23" s="18">
        <v>30915</v>
      </c>
      <c r="E23" s="18">
        <v>4347</v>
      </c>
      <c r="F23" s="18">
        <v>3385</v>
      </c>
      <c r="G23" s="18">
        <v>1793</v>
      </c>
      <c r="H23" s="18">
        <f>SUM(B23:G23)</f>
        <v>365986</v>
      </c>
      <c r="I23" s="18" t="s">
        <v>5</v>
      </c>
    </row>
    <row r="24" spans="1:9" x14ac:dyDescent="0.25">
      <c r="A24" s="17">
        <v>1985</v>
      </c>
      <c r="B24" s="18">
        <v>55693</v>
      </c>
      <c r="C24" s="18">
        <v>150541</v>
      </c>
      <c r="D24" s="18">
        <v>19225</v>
      </c>
      <c r="E24" s="18">
        <v>7796</v>
      </c>
      <c r="F24" s="18">
        <v>1378</v>
      </c>
      <c r="G24" s="18">
        <v>1929</v>
      </c>
      <c r="H24" s="18">
        <f>SUM(B24:G24)</f>
        <v>236562</v>
      </c>
      <c r="I24" s="18" t="s">
        <v>5</v>
      </c>
    </row>
    <row r="25" spans="1:9" x14ac:dyDescent="0.25">
      <c r="A25" s="17">
        <v>1986</v>
      </c>
      <c r="B25" s="18">
        <v>288198</v>
      </c>
      <c r="C25" s="18">
        <v>41254</v>
      </c>
      <c r="D25" s="18">
        <v>34479</v>
      </c>
      <c r="E25" s="18">
        <v>5796</v>
      </c>
      <c r="F25" s="18">
        <v>2905</v>
      </c>
      <c r="G25" s="18">
        <v>1445</v>
      </c>
      <c r="H25" s="18">
        <f>SUM(B25:G25)</f>
        <v>374077</v>
      </c>
      <c r="I25" s="18" t="s">
        <v>5</v>
      </c>
    </row>
    <row r="26" spans="1:9" x14ac:dyDescent="0.25">
      <c r="A26" s="17">
        <v>1987</v>
      </c>
      <c r="B26" s="18">
        <v>104862</v>
      </c>
      <c r="C26" s="18">
        <v>193475</v>
      </c>
      <c r="D26" s="18">
        <v>9711</v>
      </c>
      <c r="E26" s="18">
        <v>8488</v>
      </c>
      <c r="F26" s="18">
        <v>1565</v>
      </c>
      <c r="G26" s="18">
        <v>1613</v>
      </c>
      <c r="H26" s="18">
        <f>SUM(B26:G26)</f>
        <v>319714</v>
      </c>
      <c r="I26" s="18" t="s">
        <v>5</v>
      </c>
    </row>
    <row r="27" spans="1:9" x14ac:dyDescent="0.25">
      <c r="A27" s="17">
        <v>1988</v>
      </c>
      <c r="B27" s="18">
        <v>71053</v>
      </c>
      <c r="C27" s="18">
        <v>74796</v>
      </c>
      <c r="D27" s="18">
        <v>43141</v>
      </c>
      <c r="E27" s="18">
        <v>3032</v>
      </c>
      <c r="F27" s="18">
        <v>2554</v>
      </c>
      <c r="G27" s="18">
        <v>1125</v>
      </c>
      <c r="H27" s="18">
        <f>SUM(B27:G27)</f>
        <v>195701</v>
      </c>
      <c r="I27" s="18" t="s">
        <v>5</v>
      </c>
    </row>
    <row r="28" spans="1:9" x14ac:dyDescent="0.25">
      <c r="A28" s="17">
        <v>1989</v>
      </c>
      <c r="B28" s="18">
        <v>129670</v>
      </c>
      <c r="C28" s="18">
        <v>50181</v>
      </c>
      <c r="D28" s="18">
        <v>18800</v>
      </c>
      <c r="E28" s="18">
        <v>9784</v>
      </c>
      <c r="F28" s="18">
        <v>979</v>
      </c>
      <c r="G28" s="18">
        <v>1459</v>
      </c>
      <c r="H28" s="18">
        <f>SUM(B28:G28)</f>
        <v>210873</v>
      </c>
      <c r="I28" s="18" t="s">
        <v>5</v>
      </c>
    </row>
    <row r="29" spans="1:9" x14ac:dyDescent="0.25">
      <c r="A29" s="17">
        <v>1990</v>
      </c>
      <c r="B29" s="18">
        <v>47623</v>
      </c>
      <c r="C29" s="18">
        <v>85430</v>
      </c>
      <c r="D29" s="18">
        <v>11744</v>
      </c>
      <c r="E29" s="18">
        <v>4316</v>
      </c>
      <c r="F29" s="18">
        <v>2534</v>
      </c>
      <c r="G29" s="18">
        <v>753</v>
      </c>
      <c r="H29" s="18">
        <f>SUM(B29:G29)</f>
        <v>152400</v>
      </c>
      <c r="I29" s="18" t="s">
        <v>5</v>
      </c>
    </row>
    <row r="30" spans="1:9" x14ac:dyDescent="0.25">
      <c r="A30" s="17">
        <v>1991</v>
      </c>
      <c r="B30" s="18">
        <v>53024</v>
      </c>
      <c r="C30" s="18">
        <v>35171</v>
      </c>
      <c r="D30" s="18">
        <v>17732</v>
      </c>
      <c r="E30" s="18">
        <v>3276</v>
      </c>
      <c r="F30" s="18">
        <v>1352</v>
      </c>
      <c r="G30" s="18">
        <v>1397</v>
      </c>
      <c r="H30" s="18">
        <f>SUM(B30:G30)</f>
        <v>111952</v>
      </c>
      <c r="I30" s="18" t="s">
        <v>5</v>
      </c>
    </row>
    <row r="31" spans="1:9" x14ac:dyDescent="0.25">
      <c r="A31" s="17">
        <v>1992</v>
      </c>
      <c r="B31" s="18">
        <v>119813</v>
      </c>
      <c r="C31" s="18">
        <v>40910</v>
      </c>
      <c r="D31" s="18">
        <v>8912</v>
      </c>
      <c r="E31" s="18">
        <v>4748</v>
      </c>
      <c r="F31" s="18">
        <v>1020</v>
      </c>
      <c r="G31" s="18">
        <v>930</v>
      </c>
      <c r="H31" s="18">
        <f>SUM(B31:G31)</f>
        <v>176333</v>
      </c>
      <c r="I31" s="18" t="s">
        <v>5</v>
      </c>
    </row>
    <row r="32" spans="1:9" x14ac:dyDescent="0.25">
      <c r="A32" s="17">
        <v>1993</v>
      </c>
      <c r="B32" s="18">
        <v>57727</v>
      </c>
      <c r="C32" s="18">
        <v>95665</v>
      </c>
      <c r="D32" s="18">
        <v>11288</v>
      </c>
      <c r="E32" s="18">
        <v>3024</v>
      </c>
      <c r="F32" s="18">
        <v>1530</v>
      </c>
      <c r="G32" s="18">
        <v>765</v>
      </c>
      <c r="H32" s="18">
        <f>SUM(B32:G32)</f>
        <v>169999</v>
      </c>
      <c r="I32" s="18" t="s">
        <v>5</v>
      </c>
    </row>
    <row r="33" spans="1:9" x14ac:dyDescent="0.25">
      <c r="A33" s="17">
        <v>1994</v>
      </c>
      <c r="B33" s="18">
        <v>133247</v>
      </c>
      <c r="C33" s="18">
        <v>45036</v>
      </c>
      <c r="D33" s="18">
        <v>21077</v>
      </c>
      <c r="E33" s="18">
        <v>3033</v>
      </c>
      <c r="F33" s="18">
        <v>872</v>
      </c>
      <c r="G33" s="18">
        <v>762</v>
      </c>
      <c r="H33" s="18">
        <f>SUM(B33:G33)</f>
        <v>204027</v>
      </c>
      <c r="I33" s="18" t="s">
        <v>5</v>
      </c>
    </row>
    <row r="34" spans="1:9" x14ac:dyDescent="0.25">
      <c r="A34" s="17">
        <v>1995</v>
      </c>
      <c r="B34" s="18">
        <v>75119</v>
      </c>
      <c r="C34" s="18">
        <v>99687</v>
      </c>
      <c r="D34" s="18">
        <v>12725</v>
      </c>
      <c r="E34" s="18">
        <v>5106</v>
      </c>
      <c r="F34" s="18">
        <v>837</v>
      </c>
      <c r="G34" s="18">
        <v>516</v>
      </c>
      <c r="H34" s="18">
        <f>SUM(B34:G34)</f>
        <v>193990</v>
      </c>
      <c r="I34" s="18" t="s">
        <v>5</v>
      </c>
    </row>
    <row r="35" spans="1:9" x14ac:dyDescent="0.25">
      <c r="A35" s="17">
        <v>1996</v>
      </c>
      <c r="B35" s="18">
        <v>50225</v>
      </c>
      <c r="C35" s="18">
        <v>65178</v>
      </c>
      <c r="D35" s="18">
        <v>23998</v>
      </c>
      <c r="E35" s="18">
        <v>3349</v>
      </c>
      <c r="F35" s="18">
        <v>1791</v>
      </c>
      <c r="G35" s="18">
        <v>661</v>
      </c>
      <c r="H35" s="18">
        <f>SUM(B35:G35)</f>
        <v>145202</v>
      </c>
      <c r="I35" s="18" t="s">
        <v>5</v>
      </c>
    </row>
    <row r="36" spans="1:9" x14ac:dyDescent="0.25">
      <c r="A36" s="17">
        <v>1997</v>
      </c>
      <c r="B36" s="18">
        <v>162087</v>
      </c>
      <c r="C36" s="18">
        <v>50059</v>
      </c>
      <c r="D36" s="18">
        <v>18449</v>
      </c>
      <c r="E36" s="18">
        <v>6421</v>
      </c>
      <c r="F36" s="18">
        <v>1198</v>
      </c>
      <c r="G36" s="18">
        <v>927</v>
      </c>
      <c r="H36" s="18">
        <f>SUM(B36:G36)</f>
        <v>239141</v>
      </c>
      <c r="I36" s="18" t="s">
        <v>5</v>
      </c>
    </row>
    <row r="37" spans="1:9" x14ac:dyDescent="0.25">
      <c r="A37" s="17">
        <v>1998</v>
      </c>
      <c r="B37" s="18">
        <v>18391</v>
      </c>
      <c r="C37" s="18">
        <v>176629</v>
      </c>
      <c r="D37" s="18">
        <v>17815</v>
      </c>
      <c r="E37" s="18">
        <v>5681</v>
      </c>
      <c r="F37" s="18">
        <v>2329</v>
      </c>
      <c r="G37" s="18">
        <v>813</v>
      </c>
      <c r="H37" s="18">
        <f>SUM(B37:G37)</f>
        <v>221658</v>
      </c>
      <c r="I37" s="18" t="s">
        <v>5</v>
      </c>
    </row>
    <row r="38" spans="1:9" x14ac:dyDescent="0.25">
      <c r="A38" s="17">
        <v>1999</v>
      </c>
      <c r="B38" s="18">
        <v>39159</v>
      </c>
      <c r="C38" s="18">
        <v>16080</v>
      </c>
      <c r="D38" s="18">
        <v>40829</v>
      </c>
      <c r="E38" s="18">
        <v>3951</v>
      </c>
      <c r="F38" s="18">
        <v>1413</v>
      </c>
      <c r="G38" s="18">
        <v>933</v>
      </c>
      <c r="H38" s="18">
        <f>SUM(B38:G38)</f>
        <v>102365</v>
      </c>
      <c r="I38" s="18" t="s">
        <v>5</v>
      </c>
    </row>
    <row r="39" spans="1:9" x14ac:dyDescent="0.25">
      <c r="A39" s="17">
        <v>2000</v>
      </c>
      <c r="B39" s="18">
        <v>56496</v>
      </c>
      <c r="C39" s="18">
        <v>33132</v>
      </c>
      <c r="D39" s="18">
        <v>5764</v>
      </c>
      <c r="E39" s="18">
        <v>6846</v>
      </c>
      <c r="F39" s="18">
        <v>973</v>
      </c>
      <c r="G39" s="18">
        <v>573</v>
      </c>
      <c r="H39" s="18">
        <f>SUM(B39:G39)</f>
        <v>103784</v>
      </c>
      <c r="I39" s="18" t="s">
        <v>5</v>
      </c>
    </row>
    <row r="40" spans="1:9" x14ac:dyDescent="0.25">
      <c r="A40" s="17">
        <v>2001</v>
      </c>
      <c r="B40" s="18">
        <v>16131</v>
      </c>
      <c r="C40" s="18">
        <v>42834</v>
      </c>
      <c r="D40" s="18">
        <v>7236</v>
      </c>
      <c r="E40" s="18">
        <v>1128</v>
      </c>
      <c r="F40" s="18">
        <v>1064</v>
      </c>
      <c r="G40" s="18">
        <v>275</v>
      </c>
      <c r="H40" s="18">
        <f>SUM(B40:G40)</f>
        <v>68668</v>
      </c>
      <c r="I40" s="18" t="s">
        <v>5</v>
      </c>
    </row>
    <row r="41" spans="1:9" x14ac:dyDescent="0.25">
      <c r="A41" s="17">
        <v>2002</v>
      </c>
      <c r="B41" s="18">
        <v>29035</v>
      </c>
      <c r="C41" s="18">
        <v>19570</v>
      </c>
      <c r="D41" s="18">
        <v>16697</v>
      </c>
      <c r="E41" s="18">
        <v>2649</v>
      </c>
      <c r="F41" s="18">
        <v>390</v>
      </c>
      <c r="G41" s="18">
        <v>498</v>
      </c>
      <c r="H41" s="18">
        <f>SUM(B41:G41)</f>
        <v>68839</v>
      </c>
      <c r="I41" s="18" t="s">
        <v>5</v>
      </c>
    </row>
    <row r="42" spans="1:9" x14ac:dyDescent="0.25">
      <c r="A42" s="17">
        <v>2003</v>
      </c>
      <c r="B42" s="18">
        <v>8787</v>
      </c>
      <c r="C42" s="18">
        <v>19246</v>
      </c>
      <c r="D42" s="18">
        <v>4491</v>
      </c>
      <c r="E42" s="18">
        <v>3015</v>
      </c>
      <c r="F42" s="18">
        <v>439</v>
      </c>
      <c r="G42" s="18">
        <v>155</v>
      </c>
      <c r="H42" s="18">
        <f>SUM(B42:G42)</f>
        <v>36133</v>
      </c>
      <c r="I42" s="18" t="s">
        <v>5</v>
      </c>
    </row>
    <row r="43" spans="1:9" x14ac:dyDescent="0.25">
      <c r="A43" s="17">
        <v>2004</v>
      </c>
      <c r="B43" s="18">
        <v>19015</v>
      </c>
      <c r="C43" s="18">
        <v>11680</v>
      </c>
      <c r="D43" s="18">
        <v>7425</v>
      </c>
      <c r="E43" s="18">
        <v>1559</v>
      </c>
      <c r="F43" s="18">
        <v>976</v>
      </c>
      <c r="G43" s="18">
        <v>215</v>
      </c>
      <c r="H43" s="18">
        <f>SUM(B43:G43)</f>
        <v>40870</v>
      </c>
      <c r="I43" s="18" t="s">
        <v>5</v>
      </c>
    </row>
    <row r="44" spans="1:9" x14ac:dyDescent="0.25">
      <c r="A44" s="17">
        <v>2005</v>
      </c>
      <c r="B44" s="18">
        <v>15540</v>
      </c>
      <c r="C44" s="18">
        <v>19526</v>
      </c>
      <c r="D44" s="18">
        <v>4581</v>
      </c>
      <c r="E44" s="18">
        <v>1916</v>
      </c>
      <c r="F44" s="18">
        <v>532</v>
      </c>
      <c r="G44" s="18">
        <v>433</v>
      </c>
      <c r="H44" s="18">
        <f>SUM(B44:G44)</f>
        <v>42528</v>
      </c>
      <c r="I44" s="18" t="s">
        <v>5</v>
      </c>
    </row>
    <row r="45" spans="1:9" x14ac:dyDescent="0.25">
      <c r="A45" s="17">
        <v>2006</v>
      </c>
      <c r="B45" s="18">
        <v>30338</v>
      </c>
      <c r="C45" s="18">
        <v>15446</v>
      </c>
      <c r="D45" s="18">
        <v>6562</v>
      </c>
      <c r="E45" s="18">
        <v>1087</v>
      </c>
      <c r="F45" s="18">
        <v>529</v>
      </c>
      <c r="G45" s="18">
        <v>328</v>
      </c>
      <c r="H45" s="18">
        <f>SUM(B45:G45)</f>
        <v>54290</v>
      </c>
      <c r="I45" s="18" t="s">
        <v>5</v>
      </c>
    </row>
    <row r="46" spans="1:9" x14ac:dyDescent="0.25">
      <c r="A46" s="17">
        <v>2007</v>
      </c>
      <c r="B46" s="18">
        <v>11891</v>
      </c>
      <c r="C46" s="18">
        <v>29947</v>
      </c>
      <c r="D46" s="18">
        <v>5048</v>
      </c>
      <c r="E46" s="18">
        <v>1935</v>
      </c>
      <c r="F46" s="18">
        <v>443</v>
      </c>
      <c r="G46" s="18">
        <v>261</v>
      </c>
      <c r="H46" s="18">
        <f>SUM(B46:G46)</f>
        <v>49525</v>
      </c>
      <c r="I46" s="18" t="s">
        <v>5</v>
      </c>
    </row>
    <row r="47" spans="1:9" x14ac:dyDescent="0.25">
      <c r="A47" s="17">
        <v>2008</v>
      </c>
      <c r="B47" s="18">
        <v>12399</v>
      </c>
      <c r="C47" s="18">
        <v>12378</v>
      </c>
      <c r="D47" s="18">
        <v>11487</v>
      </c>
      <c r="E47" s="18">
        <v>1474</v>
      </c>
      <c r="F47" s="18">
        <v>729</v>
      </c>
      <c r="G47" s="18">
        <v>320</v>
      </c>
      <c r="H47" s="18">
        <f>SUM(B47:G47)</f>
        <v>38787</v>
      </c>
      <c r="I47" s="18" t="s">
        <v>5</v>
      </c>
    </row>
    <row r="48" spans="1:9" x14ac:dyDescent="0.25">
      <c r="A48" s="17">
        <v>2009</v>
      </c>
      <c r="B48" s="18">
        <v>12994</v>
      </c>
      <c r="C48" s="18">
        <v>13716</v>
      </c>
      <c r="D48" s="18">
        <v>5311</v>
      </c>
      <c r="E48" s="18">
        <v>3548</v>
      </c>
      <c r="F48" s="18">
        <v>631</v>
      </c>
      <c r="G48" s="18">
        <v>362</v>
      </c>
      <c r="H48" s="18">
        <f>SUM(B48:G48)</f>
        <v>36562</v>
      </c>
      <c r="I48" s="18" t="s">
        <v>5</v>
      </c>
    </row>
    <row r="49" spans="1:9" x14ac:dyDescent="0.25">
      <c r="A49" s="17">
        <v>2010</v>
      </c>
      <c r="B49" s="18">
        <v>12875</v>
      </c>
      <c r="C49" s="18">
        <v>14059</v>
      </c>
      <c r="D49" s="18">
        <v>5579</v>
      </c>
      <c r="E49" s="18">
        <v>1622</v>
      </c>
      <c r="F49" s="18">
        <v>1336</v>
      </c>
      <c r="G49" s="18">
        <v>301</v>
      </c>
      <c r="H49" s="18">
        <f>SUM(B49:G49)</f>
        <v>35772</v>
      </c>
      <c r="I49" s="18" t="s">
        <v>5</v>
      </c>
    </row>
    <row r="50" spans="1:9" x14ac:dyDescent="0.25">
      <c r="A50" s="17">
        <v>2011</v>
      </c>
      <c r="B50" s="18">
        <v>4385</v>
      </c>
      <c r="C50" s="18">
        <v>14817</v>
      </c>
      <c r="D50" s="18">
        <v>5143</v>
      </c>
      <c r="E50" s="18">
        <v>1533</v>
      </c>
      <c r="F50" s="18">
        <v>613</v>
      </c>
      <c r="G50" s="18">
        <v>526</v>
      </c>
      <c r="H50" s="18">
        <f>SUM(B50:G50)</f>
        <v>27017</v>
      </c>
      <c r="I50" s="18" t="s">
        <v>5</v>
      </c>
    </row>
    <row r="51" spans="1:9" x14ac:dyDescent="0.25">
      <c r="A51" s="17">
        <v>2012</v>
      </c>
      <c r="B51" s="18">
        <v>6072</v>
      </c>
      <c r="C51" s="18">
        <v>6574</v>
      </c>
      <c r="D51" s="18">
        <v>7189</v>
      </c>
      <c r="E51" s="18">
        <v>2039</v>
      </c>
      <c r="F51" s="18">
        <v>640</v>
      </c>
      <c r="G51" s="18">
        <v>412</v>
      </c>
      <c r="H51" s="18">
        <f>SUM(B51:G51)</f>
        <v>22926</v>
      </c>
      <c r="I51" s="18" t="s">
        <v>5</v>
      </c>
    </row>
    <row r="52" spans="1:9" x14ac:dyDescent="0.25">
      <c r="A52" s="17">
        <v>2013</v>
      </c>
      <c r="B52" s="18">
        <v>6720</v>
      </c>
      <c r="C52" s="18">
        <v>9229</v>
      </c>
      <c r="D52" s="18">
        <v>3885</v>
      </c>
      <c r="E52" s="18">
        <v>2951</v>
      </c>
      <c r="F52" s="18">
        <v>962</v>
      </c>
      <c r="G52" s="18">
        <v>377</v>
      </c>
      <c r="H52" s="18">
        <f>SUM(B52:G52)</f>
        <v>24124</v>
      </c>
      <c r="I52" s="18" t="s">
        <v>5</v>
      </c>
    </row>
    <row r="53" spans="1:9" x14ac:dyDescent="0.25">
      <c r="A53" s="17">
        <v>2014</v>
      </c>
      <c r="B53" s="18">
        <v>8533</v>
      </c>
      <c r="C53" s="18">
        <v>11419</v>
      </c>
      <c r="D53" s="18">
        <v>5534</v>
      </c>
      <c r="E53" s="18">
        <v>1713</v>
      </c>
      <c r="F53" s="18">
        <v>1384</v>
      </c>
      <c r="G53" s="18">
        <v>463</v>
      </c>
      <c r="H53" s="18">
        <f>SUM(B53:G53)</f>
        <v>29046</v>
      </c>
      <c r="I53" s="18" t="s">
        <v>5</v>
      </c>
    </row>
    <row r="54" spans="1:9" x14ac:dyDescent="0.25">
      <c r="A54" s="17">
        <v>2015</v>
      </c>
      <c r="B54" s="18">
        <v>4089</v>
      </c>
      <c r="C54" s="18">
        <v>15451</v>
      </c>
      <c r="D54" s="18">
        <v>7071</v>
      </c>
      <c r="E54" s="18">
        <v>2188</v>
      </c>
      <c r="F54" s="18">
        <v>786</v>
      </c>
      <c r="G54" s="18">
        <v>803</v>
      </c>
      <c r="H54" s="18">
        <f>SUM(B54:G54)</f>
        <v>30388</v>
      </c>
      <c r="I54" s="18" t="s">
        <v>5</v>
      </c>
    </row>
    <row r="55" spans="1:9" x14ac:dyDescent="0.25">
      <c r="A55" s="17">
        <v>2016</v>
      </c>
      <c r="B55" s="18">
        <v>2850</v>
      </c>
      <c r="C55" s="18">
        <v>6664</v>
      </c>
      <c r="D55" s="18">
        <v>8895</v>
      </c>
      <c r="E55" s="18">
        <v>3362</v>
      </c>
      <c r="F55" s="18">
        <v>1042</v>
      </c>
      <c r="G55" s="18">
        <v>542</v>
      </c>
      <c r="H55" s="18">
        <f>SUM(B55:G55)</f>
        <v>23355</v>
      </c>
      <c r="I55" s="18" t="s">
        <v>5</v>
      </c>
    </row>
    <row r="56" spans="1:9" x14ac:dyDescent="0.25">
      <c r="A56" s="17">
        <v>2017</v>
      </c>
      <c r="B56" s="18">
        <v>10163</v>
      </c>
      <c r="C56" s="18">
        <v>5173</v>
      </c>
      <c r="D56" s="18">
        <v>4612</v>
      </c>
      <c r="E56" s="18">
        <v>3829</v>
      </c>
      <c r="F56" s="18">
        <v>1789</v>
      </c>
      <c r="G56" s="18">
        <v>622</v>
      </c>
      <c r="H56" s="18">
        <f>SUM(B56:G56)</f>
        <v>26188</v>
      </c>
      <c r="I56" s="18" t="s">
        <v>5</v>
      </c>
    </row>
    <row r="57" spans="1:9" x14ac:dyDescent="0.25">
      <c r="A57" s="17">
        <v>2018</v>
      </c>
      <c r="B57" s="18">
        <v>3028</v>
      </c>
      <c r="C57" s="18">
        <v>16805</v>
      </c>
      <c r="D57" s="18">
        <v>4064</v>
      </c>
      <c r="E57" s="18">
        <v>2191</v>
      </c>
      <c r="F57" s="18">
        <v>1806</v>
      </c>
      <c r="G57" s="18">
        <v>1184</v>
      </c>
      <c r="H57" s="18">
        <f>SUM(B57:G57)</f>
        <v>29078</v>
      </c>
      <c r="I57" s="18" t="s">
        <v>5</v>
      </c>
    </row>
    <row r="58" spans="1:9" x14ac:dyDescent="0.25">
      <c r="A58" s="17">
        <v>2019</v>
      </c>
      <c r="B58" s="18">
        <v>6255</v>
      </c>
      <c r="C58" s="18">
        <v>3950</v>
      </c>
      <c r="D58" s="18">
        <v>6979</v>
      </c>
      <c r="E58" s="18">
        <v>1141</v>
      </c>
      <c r="F58" s="18">
        <v>898</v>
      </c>
      <c r="G58" s="18">
        <v>977</v>
      </c>
      <c r="H58" s="18">
        <f>SUM(B58:G58)</f>
        <v>20200</v>
      </c>
      <c r="I58" s="18" t="s">
        <v>5</v>
      </c>
    </row>
    <row r="59" spans="1:9" x14ac:dyDescent="0.25">
      <c r="A59" s="17">
        <v>2020</v>
      </c>
      <c r="B59" s="18">
        <v>9164</v>
      </c>
      <c r="C59" s="18">
        <v>7832</v>
      </c>
      <c r="D59" s="18">
        <v>1940</v>
      </c>
      <c r="E59" s="18">
        <v>1575</v>
      </c>
      <c r="F59" s="18">
        <v>427</v>
      </c>
      <c r="G59" s="18">
        <v>476</v>
      </c>
      <c r="H59" s="18">
        <f>SUM(B59:G59)</f>
        <v>21414</v>
      </c>
      <c r="I59" s="18" t="s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F22B-88BE-4EB7-992E-A5A5D9A178D8}">
  <dimension ref="A1:L60"/>
  <sheetViews>
    <sheetView workbookViewId="0">
      <selection activeCell="H1" sqref="H1:H1048576"/>
    </sheetView>
  </sheetViews>
  <sheetFormatPr defaultColWidth="9" defaultRowHeight="12.75" x14ac:dyDescent="0.2"/>
  <cols>
    <col min="1" max="1" width="5.85546875" style="3" bestFit="1" customWidth="1"/>
    <col min="2" max="7" width="5.42578125" style="3" bestFit="1" customWidth="1"/>
    <col min="8" max="8" width="11.7109375" style="3" bestFit="1" customWidth="1"/>
    <col min="9" max="16384" width="9" style="3"/>
  </cols>
  <sheetData>
    <row r="1" spans="1:12" x14ac:dyDescent="0.2">
      <c r="A1" s="1" t="s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9" t="s">
        <v>2</v>
      </c>
      <c r="H1" s="2" t="s">
        <v>4</v>
      </c>
      <c r="I1" s="2"/>
      <c r="J1" s="2"/>
      <c r="K1" s="2"/>
      <c r="L1" s="2"/>
    </row>
    <row r="2" spans="1:12" x14ac:dyDescent="0.2">
      <c r="A2" s="4">
        <v>1963</v>
      </c>
      <c r="B2" s="6">
        <v>1.1759999999999999</v>
      </c>
      <c r="C2" s="6">
        <v>0.71099999999999997</v>
      </c>
      <c r="D2" s="6">
        <v>0.216</v>
      </c>
      <c r="E2" s="7">
        <v>0.2</v>
      </c>
      <c r="F2" s="7">
        <v>0.2</v>
      </c>
      <c r="G2" s="5">
        <v>0.2</v>
      </c>
      <c r="H2" s="5" t="s">
        <v>5</v>
      </c>
      <c r="I2" s="1"/>
      <c r="J2" s="1"/>
      <c r="K2" s="1"/>
      <c r="L2" s="1"/>
    </row>
    <row r="3" spans="1:12" x14ac:dyDescent="0.2">
      <c r="A3" s="4">
        <v>1964</v>
      </c>
      <c r="B3" s="6">
        <v>1.1759999999999999</v>
      </c>
      <c r="C3" s="6">
        <v>0.71099999999999997</v>
      </c>
      <c r="D3" s="6">
        <v>0.216</v>
      </c>
      <c r="E3" s="7">
        <v>0.2</v>
      </c>
      <c r="F3" s="7">
        <v>0.2</v>
      </c>
      <c r="G3" s="5">
        <v>0.2</v>
      </c>
      <c r="H3" s="5" t="s">
        <v>5</v>
      </c>
      <c r="I3" s="1"/>
      <c r="J3" s="1"/>
      <c r="K3" s="1"/>
      <c r="L3" s="1"/>
    </row>
    <row r="4" spans="1:12" x14ac:dyDescent="0.2">
      <c r="A4" s="4">
        <v>1965</v>
      </c>
      <c r="B4" s="6">
        <v>1.1759999999999999</v>
      </c>
      <c r="C4" s="6">
        <v>0.71099999999999997</v>
      </c>
      <c r="D4" s="6">
        <v>0.216</v>
      </c>
      <c r="E4" s="7">
        <v>0.2</v>
      </c>
      <c r="F4" s="7">
        <v>0.2</v>
      </c>
      <c r="G4" s="5">
        <v>0.2</v>
      </c>
      <c r="H4" s="5" t="s">
        <v>5</v>
      </c>
      <c r="I4" s="1"/>
      <c r="J4" s="1"/>
      <c r="K4" s="1"/>
      <c r="L4" s="1"/>
    </row>
    <row r="5" spans="1:12" x14ac:dyDescent="0.2">
      <c r="A5" s="4">
        <v>1966</v>
      </c>
      <c r="B5" s="6">
        <v>1.1759999999999999</v>
      </c>
      <c r="C5" s="6">
        <v>0.71099999999999997</v>
      </c>
      <c r="D5" s="6">
        <v>0.216</v>
      </c>
      <c r="E5" s="7">
        <v>0.2</v>
      </c>
      <c r="F5" s="7">
        <v>0.2</v>
      </c>
      <c r="G5" s="5">
        <v>0.2</v>
      </c>
      <c r="H5" s="5" t="s">
        <v>5</v>
      </c>
      <c r="I5" s="1"/>
      <c r="J5" s="1"/>
      <c r="K5" s="1"/>
      <c r="L5" s="1"/>
    </row>
    <row r="6" spans="1:12" x14ac:dyDescent="0.2">
      <c r="A6" s="4">
        <v>1967</v>
      </c>
      <c r="B6" s="6">
        <v>1.1759999999999999</v>
      </c>
      <c r="C6" s="6">
        <v>0.71099999999999997</v>
      </c>
      <c r="D6" s="6">
        <v>0.216</v>
      </c>
      <c r="E6" s="7">
        <v>0.2</v>
      </c>
      <c r="F6" s="7">
        <v>0.2</v>
      </c>
      <c r="G6" s="5">
        <v>0.2</v>
      </c>
      <c r="H6" s="5" t="s">
        <v>5</v>
      </c>
      <c r="I6" s="1"/>
      <c r="J6" s="1"/>
      <c r="K6" s="1"/>
      <c r="L6" s="1"/>
    </row>
    <row r="7" spans="1:12" x14ac:dyDescent="0.2">
      <c r="A7" s="4">
        <v>1968</v>
      </c>
      <c r="B7" s="6">
        <v>1.1759999999999999</v>
      </c>
      <c r="C7" s="6">
        <v>0.71099999999999997</v>
      </c>
      <c r="D7" s="6">
        <v>0.216</v>
      </c>
      <c r="E7" s="7">
        <v>0.2</v>
      </c>
      <c r="F7" s="7">
        <v>0.2</v>
      </c>
      <c r="G7" s="5">
        <v>0.2</v>
      </c>
      <c r="H7" s="5" t="s">
        <v>5</v>
      </c>
      <c r="I7" s="1"/>
      <c r="J7" s="1"/>
      <c r="K7" s="1"/>
      <c r="L7" s="1"/>
    </row>
    <row r="8" spans="1:12" x14ac:dyDescent="0.2">
      <c r="A8" s="4">
        <v>1969</v>
      </c>
      <c r="B8" s="6">
        <v>1.1759999999999999</v>
      </c>
      <c r="C8" s="6">
        <v>0.71099999999999997</v>
      </c>
      <c r="D8" s="6">
        <v>0.216</v>
      </c>
      <c r="E8" s="7">
        <v>0.2</v>
      </c>
      <c r="F8" s="7">
        <v>0.2</v>
      </c>
      <c r="G8" s="5">
        <v>0.2</v>
      </c>
      <c r="H8" s="5" t="s">
        <v>5</v>
      </c>
      <c r="I8" s="1"/>
      <c r="J8" s="1"/>
      <c r="K8" s="1"/>
      <c r="L8" s="1"/>
    </row>
    <row r="9" spans="1:12" x14ac:dyDescent="0.2">
      <c r="A9" s="4">
        <v>1970</v>
      </c>
      <c r="B9" s="6">
        <v>1.1759999999999999</v>
      </c>
      <c r="C9" s="6">
        <v>0.71099999999999997</v>
      </c>
      <c r="D9" s="6">
        <v>0.216</v>
      </c>
      <c r="E9" s="7">
        <v>0.2</v>
      </c>
      <c r="F9" s="7">
        <v>0.2</v>
      </c>
      <c r="G9" s="5">
        <v>0.2</v>
      </c>
      <c r="H9" s="5" t="s">
        <v>5</v>
      </c>
      <c r="I9" s="1"/>
      <c r="J9" s="1"/>
      <c r="K9" s="1"/>
      <c r="L9" s="1"/>
    </row>
    <row r="10" spans="1:12" x14ac:dyDescent="0.2">
      <c r="A10" s="4">
        <v>1971</v>
      </c>
      <c r="B10" s="6">
        <v>1.1759999999999999</v>
      </c>
      <c r="C10" s="6">
        <v>0.71099999999999997</v>
      </c>
      <c r="D10" s="6">
        <v>0.216</v>
      </c>
      <c r="E10" s="7">
        <v>0.2</v>
      </c>
      <c r="F10" s="7">
        <v>0.2</v>
      </c>
      <c r="G10" s="5">
        <v>0.2</v>
      </c>
      <c r="H10" s="5" t="s">
        <v>5</v>
      </c>
      <c r="I10" s="1"/>
      <c r="J10" s="1"/>
      <c r="K10" s="1"/>
      <c r="L10" s="1"/>
    </row>
    <row r="11" spans="1:12" x14ac:dyDescent="0.2">
      <c r="A11" s="4">
        <v>1972</v>
      </c>
      <c r="B11" s="6">
        <v>1.1759999999999999</v>
      </c>
      <c r="C11" s="6">
        <v>0.71099999999999997</v>
      </c>
      <c r="D11" s="6">
        <v>0.216</v>
      </c>
      <c r="E11" s="7">
        <v>0.2</v>
      </c>
      <c r="F11" s="7">
        <v>0.2</v>
      </c>
      <c r="G11" s="5">
        <v>0.2</v>
      </c>
      <c r="H11" s="5" t="s">
        <v>5</v>
      </c>
      <c r="I11" s="1"/>
      <c r="J11" s="1"/>
      <c r="K11" s="1"/>
      <c r="L11" s="1"/>
    </row>
    <row r="12" spans="1:12" x14ac:dyDescent="0.2">
      <c r="A12" s="4">
        <v>1973</v>
      </c>
      <c r="B12" s="6">
        <v>1.1759999999999999</v>
      </c>
      <c r="C12" s="6">
        <v>0.71099999999999997</v>
      </c>
      <c r="D12" s="6">
        <v>0.216</v>
      </c>
      <c r="E12" s="7">
        <v>0.2</v>
      </c>
      <c r="F12" s="7">
        <v>0.2</v>
      </c>
      <c r="G12" s="5">
        <v>0.2</v>
      </c>
      <c r="H12" s="5" t="s">
        <v>5</v>
      </c>
      <c r="I12" s="1"/>
      <c r="J12" s="1"/>
      <c r="K12" s="1"/>
      <c r="L12" s="1"/>
    </row>
    <row r="13" spans="1:12" x14ac:dyDescent="0.2">
      <c r="A13" s="4">
        <v>1974</v>
      </c>
      <c r="B13" s="6">
        <v>1.1759999999999999</v>
      </c>
      <c r="C13" s="6">
        <v>0.71099999999999997</v>
      </c>
      <c r="D13" s="6">
        <v>0.216</v>
      </c>
      <c r="E13" s="7">
        <v>0.2</v>
      </c>
      <c r="F13" s="7">
        <v>0.2</v>
      </c>
      <c r="G13" s="5">
        <v>0.2</v>
      </c>
      <c r="H13" s="5" t="s">
        <v>5</v>
      </c>
      <c r="I13" s="1"/>
      <c r="J13" s="1"/>
      <c r="K13" s="1"/>
      <c r="L13" s="1"/>
    </row>
    <row r="14" spans="1:12" x14ac:dyDescent="0.2">
      <c r="A14" s="4">
        <v>1975</v>
      </c>
      <c r="B14" s="6">
        <v>1.1850000000000001</v>
      </c>
      <c r="C14" s="6">
        <v>0.70599999999999996</v>
      </c>
      <c r="D14" s="6">
        <v>0.218</v>
      </c>
      <c r="E14" s="7">
        <v>0.2</v>
      </c>
      <c r="F14" s="7">
        <v>0.2</v>
      </c>
      <c r="G14" s="5">
        <v>0.2</v>
      </c>
      <c r="H14" s="5" t="s">
        <v>5</v>
      </c>
      <c r="I14" s="1"/>
      <c r="J14" s="1"/>
      <c r="K14" s="1"/>
      <c r="L14" s="1"/>
    </row>
    <row r="15" spans="1:12" x14ac:dyDescent="0.2">
      <c r="A15" s="4">
        <v>1976</v>
      </c>
      <c r="B15" s="6">
        <v>1.1950000000000001</v>
      </c>
      <c r="C15" s="6">
        <v>0.70099999999999996</v>
      </c>
      <c r="D15" s="6">
        <v>0.221</v>
      </c>
      <c r="E15" s="7">
        <v>0.2</v>
      </c>
      <c r="F15" s="7">
        <v>0.2</v>
      </c>
      <c r="G15" s="5">
        <v>0.2</v>
      </c>
      <c r="H15" s="5" t="s">
        <v>5</v>
      </c>
      <c r="I15" s="1"/>
      <c r="J15" s="1"/>
      <c r="K15" s="1"/>
      <c r="L15" s="1"/>
    </row>
    <row r="16" spans="1:12" x14ac:dyDescent="0.2">
      <c r="A16" s="4">
        <v>1977</v>
      </c>
      <c r="B16" s="6">
        <v>1.204</v>
      </c>
      <c r="C16" s="6">
        <v>0.69699999999999995</v>
      </c>
      <c r="D16" s="6">
        <v>0.223</v>
      </c>
      <c r="E16" s="7">
        <v>0.2</v>
      </c>
      <c r="F16" s="7">
        <v>0.2</v>
      </c>
      <c r="G16" s="5">
        <v>0.2</v>
      </c>
      <c r="H16" s="5" t="s">
        <v>5</v>
      </c>
      <c r="I16" s="1"/>
      <c r="J16" s="1"/>
      <c r="K16" s="1"/>
      <c r="L16" s="1"/>
    </row>
    <row r="17" spans="1:12" x14ac:dyDescent="0.2">
      <c r="A17" s="4">
        <v>1978</v>
      </c>
      <c r="B17" s="6">
        <v>1.2130000000000001</v>
      </c>
      <c r="C17" s="6">
        <v>0.69399999999999995</v>
      </c>
      <c r="D17" s="6">
        <v>0.22600000000000001</v>
      </c>
      <c r="E17" s="7">
        <v>0.2</v>
      </c>
      <c r="F17" s="7">
        <v>0.2</v>
      </c>
      <c r="G17" s="5">
        <v>0.2</v>
      </c>
      <c r="H17" s="5" t="s">
        <v>5</v>
      </c>
      <c r="I17" s="1"/>
      <c r="J17" s="1"/>
      <c r="K17" s="1"/>
      <c r="L17" s="1"/>
    </row>
    <row r="18" spans="1:12" x14ac:dyDescent="0.2">
      <c r="A18" s="4">
        <v>1979</v>
      </c>
      <c r="B18" s="6">
        <v>1.22</v>
      </c>
      <c r="C18" s="6">
        <v>0.69299999999999995</v>
      </c>
      <c r="D18" s="6">
        <v>0.22800000000000001</v>
      </c>
      <c r="E18" s="7">
        <v>0.2</v>
      </c>
      <c r="F18" s="7">
        <v>0.2</v>
      </c>
      <c r="G18" s="5">
        <v>0.2</v>
      </c>
      <c r="H18" s="5" t="s">
        <v>5</v>
      </c>
      <c r="I18" s="1"/>
      <c r="J18" s="1"/>
      <c r="K18" s="1"/>
      <c r="L18" s="1"/>
    </row>
    <row r="19" spans="1:12" x14ac:dyDescent="0.2">
      <c r="A19" s="4">
        <v>1980</v>
      </c>
      <c r="B19" s="6">
        <v>1.226</v>
      </c>
      <c r="C19" s="6">
        <v>0.69399999999999995</v>
      </c>
      <c r="D19" s="6">
        <v>0.23100000000000001</v>
      </c>
      <c r="E19" s="7">
        <v>0.2</v>
      </c>
      <c r="F19" s="7">
        <v>0.2</v>
      </c>
      <c r="G19" s="5">
        <v>0.2</v>
      </c>
      <c r="H19" s="5" t="s">
        <v>5</v>
      </c>
      <c r="I19" s="1"/>
      <c r="J19" s="1"/>
      <c r="K19" s="1"/>
      <c r="L19" s="1"/>
    </row>
    <row r="20" spans="1:12" x14ac:dyDescent="0.2">
      <c r="A20" s="4">
        <v>1981</v>
      </c>
      <c r="B20" s="6">
        <v>1.228</v>
      </c>
      <c r="C20" s="6">
        <v>0.69599999999999995</v>
      </c>
      <c r="D20" s="6">
        <v>0.23300000000000001</v>
      </c>
      <c r="E20" s="7">
        <v>0.2</v>
      </c>
      <c r="F20" s="7">
        <v>0.2</v>
      </c>
      <c r="G20" s="5">
        <v>0.2</v>
      </c>
      <c r="H20" s="5" t="s">
        <v>5</v>
      </c>
      <c r="I20" s="1"/>
      <c r="J20" s="1"/>
      <c r="K20" s="1"/>
      <c r="L20" s="1"/>
    </row>
    <row r="21" spans="1:12" x14ac:dyDescent="0.2">
      <c r="A21" s="4">
        <v>1982</v>
      </c>
      <c r="B21" s="6">
        <v>1.228</v>
      </c>
      <c r="C21" s="6">
        <v>0.7</v>
      </c>
      <c r="D21" s="6">
        <v>0.23499999999999999</v>
      </c>
      <c r="E21" s="7">
        <v>0.2</v>
      </c>
      <c r="F21" s="7">
        <v>0.2</v>
      </c>
      <c r="G21" s="5">
        <v>0.2</v>
      </c>
      <c r="H21" s="5" t="s">
        <v>5</v>
      </c>
      <c r="I21" s="1"/>
      <c r="J21" s="1"/>
      <c r="K21" s="1"/>
      <c r="L21" s="1"/>
    </row>
    <row r="22" spans="1:12" x14ac:dyDescent="0.2">
      <c r="A22" s="4">
        <v>1983</v>
      </c>
      <c r="B22" s="6">
        <v>1.2230000000000001</v>
      </c>
      <c r="C22" s="6">
        <v>0.70499999999999996</v>
      </c>
      <c r="D22" s="6">
        <v>0.23699999999999999</v>
      </c>
      <c r="E22" s="7">
        <v>0.2</v>
      </c>
      <c r="F22" s="7">
        <v>0.2</v>
      </c>
      <c r="G22" s="5">
        <v>0.2</v>
      </c>
      <c r="H22" s="5" t="s">
        <v>5</v>
      </c>
      <c r="I22" s="1"/>
      <c r="J22" s="1"/>
      <c r="K22" s="1"/>
      <c r="L22" s="1"/>
    </row>
    <row r="23" spans="1:12" x14ac:dyDescent="0.2">
      <c r="A23" s="4">
        <v>1984</v>
      </c>
      <c r="B23" s="6">
        <v>1.216</v>
      </c>
      <c r="C23" s="6">
        <v>0.70899999999999996</v>
      </c>
      <c r="D23" s="6">
        <v>0.24</v>
      </c>
      <c r="E23" s="7">
        <v>0.2</v>
      </c>
      <c r="F23" s="7">
        <v>0.2</v>
      </c>
      <c r="G23" s="5">
        <v>0.2</v>
      </c>
      <c r="H23" s="5" t="s">
        <v>5</v>
      </c>
      <c r="I23" s="1"/>
      <c r="J23" s="1"/>
      <c r="K23" s="1"/>
      <c r="L23" s="1"/>
    </row>
    <row r="24" spans="1:12" x14ac:dyDescent="0.2">
      <c r="A24" s="4">
        <v>1985</v>
      </c>
      <c r="B24" s="6">
        <v>1.2070000000000001</v>
      </c>
      <c r="C24" s="6">
        <v>0.71499999999999997</v>
      </c>
      <c r="D24" s="6">
        <v>0.24199999999999999</v>
      </c>
      <c r="E24" s="7">
        <v>0.2</v>
      </c>
      <c r="F24" s="7">
        <v>0.2</v>
      </c>
      <c r="G24" s="5">
        <v>0.2</v>
      </c>
      <c r="H24" s="5" t="s">
        <v>5</v>
      </c>
      <c r="I24" s="1"/>
      <c r="J24" s="1"/>
      <c r="K24" s="1"/>
      <c r="L24" s="1"/>
    </row>
    <row r="25" spans="1:12" x14ac:dyDescent="0.2">
      <c r="A25" s="4">
        <v>1986</v>
      </c>
      <c r="B25" s="6">
        <v>1.1970000000000001</v>
      </c>
      <c r="C25" s="6">
        <v>0.72099999999999997</v>
      </c>
      <c r="D25" s="6">
        <v>0.24399999999999999</v>
      </c>
      <c r="E25" s="7">
        <v>0.2</v>
      </c>
      <c r="F25" s="7">
        <v>0.2</v>
      </c>
      <c r="G25" s="5">
        <v>0.2</v>
      </c>
      <c r="H25" s="5" t="s">
        <v>5</v>
      </c>
      <c r="I25" s="1"/>
      <c r="J25" s="1"/>
      <c r="K25" s="1"/>
      <c r="L25" s="1"/>
    </row>
    <row r="26" spans="1:12" x14ac:dyDescent="0.2">
      <c r="A26" s="4">
        <v>1987</v>
      </c>
      <c r="B26" s="6">
        <v>1.1859999999999999</v>
      </c>
      <c r="C26" s="6">
        <v>0.72799999999999998</v>
      </c>
      <c r="D26" s="6">
        <v>0.246</v>
      </c>
      <c r="E26" s="7">
        <v>0.2</v>
      </c>
      <c r="F26" s="7">
        <v>0.2</v>
      </c>
      <c r="G26" s="5">
        <v>0.2</v>
      </c>
      <c r="H26" s="5" t="s">
        <v>5</v>
      </c>
      <c r="I26" s="1"/>
      <c r="J26" s="1"/>
      <c r="K26" s="1"/>
      <c r="L26" s="1"/>
    </row>
    <row r="27" spans="1:12" x14ac:dyDescent="0.2">
      <c r="A27" s="4">
        <v>1988</v>
      </c>
      <c r="B27" s="6">
        <v>1.1759999999999999</v>
      </c>
      <c r="C27" s="6">
        <v>0.73599999999999999</v>
      </c>
      <c r="D27" s="6">
        <v>0.249</v>
      </c>
      <c r="E27" s="7">
        <v>0.2</v>
      </c>
      <c r="F27" s="7">
        <v>0.2</v>
      </c>
      <c r="G27" s="5">
        <v>0.2</v>
      </c>
      <c r="H27" s="5" t="s">
        <v>5</v>
      </c>
      <c r="I27" s="1"/>
      <c r="J27" s="1"/>
      <c r="K27" s="1"/>
      <c r="L27" s="1"/>
    </row>
    <row r="28" spans="1:12" x14ac:dyDescent="0.2">
      <c r="A28" s="4">
        <v>1989</v>
      </c>
      <c r="B28" s="6">
        <v>1.167</v>
      </c>
      <c r="C28" s="6">
        <v>0.745</v>
      </c>
      <c r="D28" s="6">
        <v>0.251</v>
      </c>
      <c r="E28" s="7">
        <v>0.2</v>
      </c>
      <c r="F28" s="7">
        <v>0.2</v>
      </c>
      <c r="G28" s="5">
        <v>0.2</v>
      </c>
      <c r="H28" s="5" t="s">
        <v>5</v>
      </c>
      <c r="I28" s="1"/>
      <c r="J28" s="1"/>
      <c r="K28" s="1"/>
      <c r="L28" s="1"/>
    </row>
    <row r="29" spans="1:12" x14ac:dyDescent="0.2">
      <c r="A29" s="4">
        <v>1990</v>
      </c>
      <c r="B29" s="6">
        <v>1.1579999999999999</v>
      </c>
      <c r="C29" s="6">
        <v>0.754</v>
      </c>
      <c r="D29" s="6">
        <v>0.253</v>
      </c>
      <c r="E29" s="7">
        <v>0.2</v>
      </c>
      <c r="F29" s="7">
        <v>0.2</v>
      </c>
      <c r="G29" s="5">
        <v>0.2</v>
      </c>
      <c r="H29" s="5" t="s">
        <v>5</v>
      </c>
      <c r="I29" s="1"/>
      <c r="J29" s="1"/>
      <c r="K29" s="1"/>
      <c r="L29" s="1"/>
    </row>
    <row r="30" spans="1:12" x14ac:dyDescent="0.2">
      <c r="A30" s="4">
        <v>1991</v>
      </c>
      <c r="B30" s="6">
        <v>1.151</v>
      </c>
      <c r="C30" s="6">
        <v>0.76300000000000001</v>
      </c>
      <c r="D30" s="6">
        <v>0.25600000000000001</v>
      </c>
      <c r="E30" s="7">
        <v>0.2</v>
      </c>
      <c r="F30" s="7">
        <v>0.2</v>
      </c>
      <c r="G30" s="5">
        <v>0.2</v>
      </c>
      <c r="H30" s="5" t="s">
        <v>5</v>
      </c>
      <c r="I30" s="1"/>
      <c r="J30" s="1"/>
      <c r="K30" s="1"/>
      <c r="L30" s="1"/>
    </row>
    <row r="31" spans="1:12" x14ac:dyDescent="0.2">
      <c r="A31" s="4">
        <v>1992</v>
      </c>
      <c r="B31" s="6">
        <v>1.1439999999999999</v>
      </c>
      <c r="C31" s="6">
        <v>0.77100000000000002</v>
      </c>
      <c r="D31" s="6">
        <v>0.25900000000000001</v>
      </c>
      <c r="E31" s="7">
        <v>0.2</v>
      </c>
      <c r="F31" s="7">
        <v>0.2</v>
      </c>
      <c r="G31" s="5">
        <v>0.2</v>
      </c>
      <c r="H31" s="5" t="s">
        <v>5</v>
      </c>
      <c r="I31" s="1"/>
      <c r="J31" s="1"/>
      <c r="K31" s="1"/>
      <c r="L31" s="1"/>
    </row>
    <row r="32" spans="1:12" x14ac:dyDescent="0.2">
      <c r="A32" s="4">
        <v>1993</v>
      </c>
      <c r="B32" s="6">
        <v>1.139</v>
      </c>
      <c r="C32" s="6">
        <v>0.77900000000000003</v>
      </c>
      <c r="D32" s="6">
        <v>0.26300000000000001</v>
      </c>
      <c r="E32" s="7">
        <v>0.2</v>
      </c>
      <c r="F32" s="7">
        <v>0.2</v>
      </c>
      <c r="G32" s="5">
        <v>0.2</v>
      </c>
      <c r="H32" s="5" t="s">
        <v>5</v>
      </c>
      <c r="I32" s="1"/>
      <c r="J32" s="1"/>
      <c r="K32" s="1"/>
      <c r="L32" s="1"/>
    </row>
    <row r="33" spans="1:12" x14ac:dyDescent="0.2">
      <c r="A33" s="4">
        <v>1994</v>
      </c>
      <c r="B33" s="6">
        <v>1.135</v>
      </c>
      <c r="C33" s="6">
        <v>0.78700000000000003</v>
      </c>
      <c r="D33" s="6">
        <v>0.26800000000000002</v>
      </c>
      <c r="E33" s="7">
        <v>0.2</v>
      </c>
      <c r="F33" s="7">
        <v>0.2</v>
      </c>
      <c r="G33" s="5">
        <v>0.2</v>
      </c>
      <c r="H33" s="5" t="s">
        <v>5</v>
      </c>
      <c r="I33" s="1"/>
      <c r="J33" s="1"/>
      <c r="K33" s="1"/>
      <c r="L33" s="1"/>
    </row>
    <row r="34" spans="1:12" x14ac:dyDescent="0.2">
      <c r="A34" s="4">
        <v>1995</v>
      </c>
      <c r="B34" s="6">
        <v>1.131</v>
      </c>
      <c r="C34" s="6">
        <v>0.79600000000000004</v>
      </c>
      <c r="D34" s="6">
        <v>0.27500000000000002</v>
      </c>
      <c r="E34" s="7">
        <v>0.2</v>
      </c>
      <c r="F34" s="7">
        <v>0.2</v>
      </c>
      <c r="G34" s="5">
        <v>0.2</v>
      </c>
      <c r="H34" s="5" t="s">
        <v>5</v>
      </c>
      <c r="I34" s="1"/>
      <c r="J34" s="1"/>
      <c r="K34" s="1"/>
      <c r="L34" s="1"/>
    </row>
    <row r="35" spans="1:12" x14ac:dyDescent="0.2">
      <c r="A35" s="4">
        <v>1996</v>
      </c>
      <c r="B35" s="6">
        <v>1.1279999999999999</v>
      </c>
      <c r="C35" s="6">
        <v>0.80600000000000005</v>
      </c>
      <c r="D35" s="6">
        <v>0.28299999999999997</v>
      </c>
      <c r="E35" s="7">
        <v>0.2</v>
      </c>
      <c r="F35" s="7">
        <v>0.2</v>
      </c>
      <c r="G35" s="5">
        <v>0.2</v>
      </c>
      <c r="H35" s="5" t="s">
        <v>5</v>
      </c>
      <c r="I35" s="1"/>
      <c r="J35" s="1"/>
      <c r="K35" s="1"/>
      <c r="L35" s="1"/>
    </row>
    <row r="36" spans="1:12" x14ac:dyDescent="0.2">
      <c r="A36" s="4">
        <v>1997</v>
      </c>
      <c r="B36" s="6">
        <v>1.1240000000000001</v>
      </c>
      <c r="C36" s="6">
        <v>0.81799999999999995</v>
      </c>
      <c r="D36" s="6">
        <v>0.29299999999999998</v>
      </c>
      <c r="E36" s="7">
        <v>0.2</v>
      </c>
      <c r="F36" s="7">
        <v>0.2</v>
      </c>
      <c r="G36" s="5">
        <v>0.2</v>
      </c>
      <c r="H36" s="5" t="s">
        <v>5</v>
      </c>
      <c r="I36" s="1"/>
      <c r="J36" s="1"/>
      <c r="K36" s="1"/>
      <c r="L36" s="1"/>
    </row>
    <row r="37" spans="1:12" x14ac:dyDescent="0.2">
      <c r="A37" s="4">
        <v>1998</v>
      </c>
      <c r="B37" s="6">
        <v>1.1220000000000001</v>
      </c>
      <c r="C37" s="6">
        <v>0.83299999999999996</v>
      </c>
      <c r="D37" s="6">
        <v>0.30499999999999999</v>
      </c>
      <c r="E37" s="7">
        <v>0.2</v>
      </c>
      <c r="F37" s="7">
        <v>0.2</v>
      </c>
      <c r="G37" s="5">
        <v>0.2</v>
      </c>
      <c r="H37" s="5" t="s">
        <v>5</v>
      </c>
      <c r="I37" s="1"/>
      <c r="J37" s="1"/>
      <c r="K37" s="1"/>
      <c r="L37" s="1"/>
    </row>
    <row r="38" spans="1:12" x14ac:dyDescent="0.2">
      <c r="A38" s="4">
        <v>1999</v>
      </c>
      <c r="B38" s="6">
        <v>1.121</v>
      </c>
      <c r="C38" s="6">
        <v>0.84899999999999998</v>
      </c>
      <c r="D38" s="6">
        <v>0.317</v>
      </c>
      <c r="E38" s="7">
        <v>0.2</v>
      </c>
      <c r="F38" s="7">
        <v>0.2</v>
      </c>
      <c r="G38" s="5">
        <v>0.2</v>
      </c>
      <c r="H38" s="5" t="s">
        <v>5</v>
      </c>
      <c r="I38" s="1"/>
      <c r="J38" s="1"/>
      <c r="K38" s="1"/>
      <c r="L38" s="1"/>
    </row>
    <row r="39" spans="1:12" x14ac:dyDescent="0.2">
      <c r="A39" s="4">
        <v>2000</v>
      </c>
      <c r="B39" s="6">
        <v>1.121</v>
      </c>
      <c r="C39" s="6">
        <v>0.86599999999999999</v>
      </c>
      <c r="D39" s="6">
        <v>0.33</v>
      </c>
      <c r="E39" s="7">
        <v>0.2</v>
      </c>
      <c r="F39" s="7">
        <v>0.2</v>
      </c>
      <c r="G39" s="5">
        <v>0.2</v>
      </c>
      <c r="H39" s="5" t="s">
        <v>5</v>
      </c>
      <c r="I39" s="1"/>
      <c r="J39" s="1"/>
      <c r="K39" s="1"/>
      <c r="L39" s="1"/>
    </row>
    <row r="40" spans="1:12" x14ac:dyDescent="0.2">
      <c r="A40" s="4">
        <v>2001</v>
      </c>
      <c r="B40" s="6">
        <v>1.125</v>
      </c>
      <c r="C40" s="6">
        <v>0.88600000000000001</v>
      </c>
      <c r="D40" s="6">
        <v>0.34300000000000003</v>
      </c>
      <c r="E40" s="7">
        <v>0.2</v>
      </c>
      <c r="F40" s="7">
        <v>0.2</v>
      </c>
      <c r="G40" s="5">
        <v>0.2</v>
      </c>
      <c r="H40" s="5" t="s">
        <v>5</v>
      </c>
      <c r="I40" s="1"/>
      <c r="J40" s="1"/>
      <c r="K40" s="1"/>
      <c r="L40" s="1"/>
    </row>
    <row r="41" spans="1:12" x14ac:dyDescent="0.2">
      <c r="A41" s="4">
        <v>2002</v>
      </c>
      <c r="B41" s="6">
        <v>1.133</v>
      </c>
      <c r="C41" s="6">
        <v>0.90600000000000003</v>
      </c>
      <c r="D41" s="6">
        <v>0.35499999999999998</v>
      </c>
      <c r="E41" s="7">
        <v>0.2</v>
      </c>
      <c r="F41" s="7">
        <v>0.2</v>
      </c>
      <c r="G41" s="5">
        <v>0.2</v>
      </c>
      <c r="H41" s="5" t="s">
        <v>5</v>
      </c>
      <c r="I41" s="1"/>
      <c r="J41" s="1"/>
      <c r="K41" s="1"/>
      <c r="L41" s="1"/>
    </row>
    <row r="42" spans="1:12" x14ac:dyDescent="0.2">
      <c r="A42" s="4">
        <v>2003</v>
      </c>
      <c r="B42" s="6">
        <v>1.1439999999999999</v>
      </c>
      <c r="C42" s="6">
        <v>0.92600000000000005</v>
      </c>
      <c r="D42" s="6">
        <v>0.36499999999999999</v>
      </c>
      <c r="E42" s="7">
        <v>0.2</v>
      </c>
      <c r="F42" s="7">
        <v>0.2</v>
      </c>
      <c r="G42" s="5">
        <v>0.2</v>
      </c>
      <c r="H42" s="5" t="s">
        <v>5</v>
      </c>
      <c r="I42" s="1"/>
      <c r="J42" s="1"/>
      <c r="K42" s="1"/>
      <c r="L42" s="1"/>
    </row>
    <row r="43" spans="1:12" x14ac:dyDescent="0.2">
      <c r="A43" s="4">
        <v>2004</v>
      </c>
      <c r="B43" s="6">
        <v>1.157</v>
      </c>
      <c r="C43" s="6">
        <v>0.94499999999999995</v>
      </c>
      <c r="D43" s="6">
        <v>0.371</v>
      </c>
      <c r="E43" s="7">
        <v>0.2</v>
      </c>
      <c r="F43" s="7">
        <v>0.2</v>
      </c>
      <c r="G43" s="5">
        <v>0.2</v>
      </c>
      <c r="H43" s="5" t="s">
        <v>5</v>
      </c>
      <c r="I43" s="1"/>
      <c r="J43" s="1"/>
      <c r="K43" s="1"/>
      <c r="L43" s="1"/>
    </row>
    <row r="44" spans="1:12" x14ac:dyDescent="0.2">
      <c r="A44" s="4">
        <v>2005</v>
      </c>
      <c r="B44" s="6">
        <v>1.17</v>
      </c>
      <c r="C44" s="6">
        <v>0.96099999999999997</v>
      </c>
      <c r="D44" s="6">
        <v>0.374</v>
      </c>
      <c r="E44" s="7">
        <v>0.2</v>
      </c>
      <c r="F44" s="7">
        <v>0.2</v>
      </c>
      <c r="G44" s="5">
        <v>0.2</v>
      </c>
      <c r="H44" s="5" t="s">
        <v>5</v>
      </c>
      <c r="I44" s="1"/>
      <c r="J44" s="1"/>
      <c r="K44" s="1"/>
      <c r="L44" s="1"/>
    </row>
    <row r="45" spans="1:12" x14ac:dyDescent="0.2">
      <c r="A45" s="4">
        <v>2006</v>
      </c>
      <c r="B45" s="6">
        <v>1.1830000000000001</v>
      </c>
      <c r="C45" s="6">
        <v>0.97299999999999998</v>
      </c>
      <c r="D45" s="6">
        <v>0.373</v>
      </c>
      <c r="E45" s="7">
        <v>0.2</v>
      </c>
      <c r="F45" s="7">
        <v>0.2</v>
      </c>
      <c r="G45" s="5">
        <v>0.2</v>
      </c>
      <c r="H45" s="5" t="s">
        <v>5</v>
      </c>
      <c r="I45" s="1"/>
      <c r="J45" s="1"/>
      <c r="K45" s="1"/>
      <c r="L45" s="1"/>
    </row>
    <row r="46" spans="1:12" x14ac:dyDescent="0.2">
      <c r="A46" s="4">
        <v>2007</v>
      </c>
      <c r="B46" s="6">
        <v>1.194</v>
      </c>
      <c r="C46" s="6">
        <v>0.98099999999999998</v>
      </c>
      <c r="D46" s="6">
        <v>0.36799999999999999</v>
      </c>
      <c r="E46" s="7">
        <v>0.2</v>
      </c>
      <c r="F46" s="7">
        <v>0.2</v>
      </c>
      <c r="G46" s="5">
        <v>0.2</v>
      </c>
      <c r="H46" s="5" t="s">
        <v>5</v>
      </c>
      <c r="I46" s="1"/>
      <c r="J46" s="1"/>
      <c r="K46" s="1"/>
      <c r="L46" s="1"/>
    </row>
    <row r="47" spans="1:12" x14ac:dyDescent="0.2">
      <c r="A47" s="4">
        <v>2008</v>
      </c>
      <c r="B47" s="6">
        <v>1.202</v>
      </c>
      <c r="C47" s="6">
        <v>0.98399999999999999</v>
      </c>
      <c r="D47" s="6">
        <v>0.36199999999999999</v>
      </c>
      <c r="E47" s="7">
        <v>0.2</v>
      </c>
      <c r="F47" s="7">
        <v>0.2</v>
      </c>
      <c r="G47" s="5">
        <v>0.2</v>
      </c>
      <c r="H47" s="5" t="s">
        <v>5</v>
      </c>
      <c r="I47" s="1"/>
      <c r="J47" s="1"/>
      <c r="K47" s="1"/>
      <c r="L47" s="1"/>
    </row>
    <row r="48" spans="1:12" x14ac:dyDescent="0.2">
      <c r="A48" s="4">
        <v>2009</v>
      </c>
      <c r="B48" s="6">
        <v>1.2090000000000001</v>
      </c>
      <c r="C48" s="6">
        <v>0.98499999999999999</v>
      </c>
      <c r="D48" s="6">
        <v>0.35399999999999998</v>
      </c>
      <c r="E48" s="7">
        <v>0.2</v>
      </c>
      <c r="F48" s="7">
        <v>0.2</v>
      </c>
      <c r="G48" s="5">
        <v>0.2</v>
      </c>
      <c r="H48" s="5" t="s">
        <v>5</v>
      </c>
      <c r="I48" s="1"/>
      <c r="J48" s="1"/>
      <c r="K48" s="1"/>
      <c r="L48" s="1"/>
    </row>
    <row r="49" spans="1:8" x14ac:dyDescent="0.2">
      <c r="A49" s="4">
        <v>2010</v>
      </c>
      <c r="B49" s="6">
        <v>1.2130000000000001</v>
      </c>
      <c r="C49" s="6">
        <v>0.98199999999999998</v>
      </c>
      <c r="D49" s="6">
        <v>0.34599999999999997</v>
      </c>
      <c r="E49" s="7">
        <v>0.2</v>
      </c>
      <c r="F49" s="7">
        <v>0.2</v>
      </c>
      <c r="G49" s="5">
        <v>0.2</v>
      </c>
      <c r="H49" s="5" t="s">
        <v>5</v>
      </c>
    </row>
    <row r="50" spans="1:8" x14ac:dyDescent="0.2">
      <c r="A50" s="4">
        <v>2011</v>
      </c>
      <c r="B50" s="6">
        <v>1.2150000000000001</v>
      </c>
      <c r="C50" s="6">
        <v>0.97799999999999998</v>
      </c>
      <c r="D50" s="6">
        <v>0.33900000000000002</v>
      </c>
      <c r="E50" s="7">
        <v>0.2</v>
      </c>
      <c r="F50" s="7">
        <v>0.2</v>
      </c>
      <c r="G50" s="5">
        <v>0.2</v>
      </c>
      <c r="H50" s="5" t="s">
        <v>5</v>
      </c>
    </row>
    <row r="51" spans="1:8" x14ac:dyDescent="0.2">
      <c r="A51" s="4">
        <v>2012</v>
      </c>
      <c r="B51" s="6">
        <v>1.2150000000000001</v>
      </c>
      <c r="C51" s="6">
        <v>0.97199999999999998</v>
      </c>
      <c r="D51" s="6">
        <v>0.33200000000000002</v>
      </c>
      <c r="E51" s="7">
        <v>0.2</v>
      </c>
      <c r="F51" s="7">
        <v>0.2</v>
      </c>
      <c r="G51" s="5">
        <v>0.2</v>
      </c>
      <c r="H51" s="5" t="s">
        <v>5</v>
      </c>
    </row>
    <row r="52" spans="1:8" x14ac:dyDescent="0.2">
      <c r="A52" s="4">
        <v>2013</v>
      </c>
      <c r="B52" s="6">
        <v>1.212</v>
      </c>
      <c r="C52" s="6">
        <v>0.96499999999999997</v>
      </c>
      <c r="D52" s="6">
        <v>0.32700000000000001</v>
      </c>
      <c r="E52" s="7">
        <v>0.2</v>
      </c>
      <c r="F52" s="7">
        <v>0.2</v>
      </c>
      <c r="G52" s="5">
        <v>0.2</v>
      </c>
      <c r="H52" s="5" t="s">
        <v>5</v>
      </c>
    </row>
    <row r="53" spans="1:8" x14ac:dyDescent="0.2">
      <c r="A53" s="4">
        <v>2014</v>
      </c>
      <c r="B53" s="6">
        <v>1.208</v>
      </c>
      <c r="C53" s="6">
        <v>0.95799999999999996</v>
      </c>
      <c r="D53" s="6">
        <v>0.32200000000000001</v>
      </c>
      <c r="E53" s="7">
        <v>0.2</v>
      </c>
      <c r="F53" s="7">
        <v>0.2</v>
      </c>
      <c r="G53" s="5">
        <v>0.2</v>
      </c>
      <c r="H53" s="5" t="s">
        <v>5</v>
      </c>
    </row>
    <row r="54" spans="1:8" x14ac:dyDescent="0.2">
      <c r="A54" s="4">
        <v>2015</v>
      </c>
      <c r="B54" s="6">
        <v>1.2010000000000001</v>
      </c>
      <c r="C54" s="6">
        <v>0.95099999999999996</v>
      </c>
      <c r="D54" s="6">
        <v>0.318</v>
      </c>
      <c r="E54" s="7">
        <v>0.2</v>
      </c>
      <c r="F54" s="7">
        <v>0.2</v>
      </c>
      <c r="G54" s="5">
        <v>0.2</v>
      </c>
      <c r="H54" s="5" t="s">
        <v>5</v>
      </c>
    </row>
    <row r="55" spans="1:8" x14ac:dyDescent="0.2">
      <c r="A55" s="4">
        <v>2016</v>
      </c>
      <c r="B55" s="6">
        <v>1.1919999999999999</v>
      </c>
      <c r="C55" s="6">
        <v>0.94299999999999995</v>
      </c>
      <c r="D55" s="6">
        <v>0.314</v>
      </c>
      <c r="E55" s="7">
        <v>0.2</v>
      </c>
      <c r="F55" s="7">
        <v>0.2</v>
      </c>
      <c r="G55" s="5">
        <v>0.2</v>
      </c>
      <c r="H55" s="5" t="s">
        <v>5</v>
      </c>
    </row>
    <row r="56" spans="1:8" x14ac:dyDescent="0.2">
      <c r="A56" s="4">
        <v>2017</v>
      </c>
      <c r="B56" s="6">
        <v>1.181</v>
      </c>
      <c r="C56" s="6">
        <v>0.93500000000000005</v>
      </c>
      <c r="D56" s="6">
        <v>0.31</v>
      </c>
      <c r="E56" s="7">
        <v>0.2</v>
      </c>
      <c r="F56" s="7">
        <v>0.2</v>
      </c>
      <c r="G56" s="5">
        <v>0.2</v>
      </c>
      <c r="H56" s="5" t="s">
        <v>5</v>
      </c>
    </row>
    <row r="57" spans="1:8" x14ac:dyDescent="0.2">
      <c r="A57" s="4">
        <v>2018</v>
      </c>
      <c r="B57" s="6">
        <v>1.1679999999999999</v>
      </c>
      <c r="C57" s="6">
        <v>0.92800000000000005</v>
      </c>
      <c r="D57" s="6">
        <v>0.30499999999999999</v>
      </c>
      <c r="E57" s="7">
        <v>0.2</v>
      </c>
      <c r="F57" s="7">
        <v>0.2</v>
      </c>
      <c r="G57" s="5">
        <v>0.2</v>
      </c>
      <c r="H57" s="5" t="s">
        <v>5</v>
      </c>
    </row>
    <row r="58" spans="1:8" x14ac:dyDescent="0.2">
      <c r="A58" s="4">
        <v>2019</v>
      </c>
      <c r="B58" s="6">
        <v>1.1539999999999999</v>
      </c>
      <c r="C58" s="6">
        <v>0.92</v>
      </c>
      <c r="D58" s="6">
        <v>0.30099999999999999</v>
      </c>
      <c r="E58" s="7">
        <v>0.2</v>
      </c>
      <c r="F58" s="7">
        <v>0.2</v>
      </c>
      <c r="G58" s="5">
        <v>0.2</v>
      </c>
      <c r="H58" s="5" t="s">
        <v>5</v>
      </c>
    </row>
    <row r="59" spans="1:8" x14ac:dyDescent="0.2">
      <c r="A59" s="9">
        <v>2020</v>
      </c>
      <c r="B59" s="6">
        <v>1.1539999999999999</v>
      </c>
      <c r="C59" s="6">
        <v>0.92</v>
      </c>
      <c r="D59" s="6">
        <v>0.30099999999999999</v>
      </c>
      <c r="E59" s="7">
        <v>0.2</v>
      </c>
      <c r="F59" s="7">
        <v>0.2</v>
      </c>
      <c r="G59" s="5">
        <v>0.2</v>
      </c>
      <c r="H59" s="5" t="s">
        <v>5</v>
      </c>
    </row>
    <row r="60" spans="1:8" x14ac:dyDescent="0.2">
      <c r="B60" s="10"/>
      <c r="C60" s="10"/>
      <c r="D60" s="10"/>
      <c r="E60" s="10"/>
      <c r="F60" s="10"/>
      <c r="G60" s="10"/>
      <c r="H6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2495-8E7E-4CDE-B4D7-D767CCC7DB16}"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6</v>
      </c>
      <c r="B1" t="s">
        <v>4</v>
      </c>
    </row>
    <row r="2" spans="1:2" x14ac:dyDescent="0.25">
      <c r="A2">
        <v>25</v>
      </c>
      <c r="B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wgt_len_fecund_relationships</vt:lpstr>
      <vt:lpstr>age_mat</vt:lpstr>
      <vt:lpstr>age_length</vt:lpstr>
      <vt:lpstr>age_weight</vt:lpstr>
      <vt:lpstr>age_fecundity</vt:lpstr>
      <vt:lpstr>age_removals</vt:lpstr>
      <vt:lpstr>age_nat_mort</vt:lpstr>
      <vt:lpstr>max_age</vt:lpstr>
      <vt:lpstr>abundance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Keith, David</dc:creator>
  <cp:lastModifiedBy>Keith, David</cp:lastModifiedBy>
  <dcterms:created xsi:type="dcterms:W3CDTF">2022-06-01T11:38:07Z</dcterms:created>
  <dcterms:modified xsi:type="dcterms:W3CDTF">2022-06-03T10:21:07Z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2022-06-01T11:38:07Z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9354a004-45de-42b8-b858-6202b986b622</vt:lpwstr>
  </property>
  <property fmtid="{D5CDD505-2E9C-101B-9397-08002B2CF9AE}" pid="8" name="MSIP_Label_1bfb733f-faef-464c-9b6d-731b56f94973_ContentBits">
    <vt:lpwstr>0</vt:lpwstr>
  </property>
</Properties>
</file>