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NOTE" sheetId="1" state="visible" r:id="rId2"/>
    <sheet name="DEF_ENCAR" sheetId="2" state="visible" r:id="rId3"/>
    <sheet name="DEF_FUEL" sheetId="3" state="visible" r:id="rId4"/>
    <sheet name="DEF_NODE" sheetId="4" state="visible" r:id="rId5"/>
    <sheet name="DEF_PLANT" sheetId="5" state="visible" r:id="rId6"/>
    <sheet name="DEF_PP_TYPE" sheetId="6" state="visible" r:id="rId7"/>
    <sheet name="NODE_ENCAR" sheetId="7" state="visible" r:id="rId8"/>
    <sheet name="NODE_CONNECT" sheetId="8" state="visible" r:id="rId9"/>
    <sheet name="FUEL_NODE_ENCAR" sheetId="9" state="visible" r:id="rId10"/>
    <sheet name="PLANT_ENCAR" sheetId="10" state="visible" r:id="rId11"/>
    <sheet name="DEF_PROFILE" sheetId="11" state="visible" r:id="rId12"/>
  </sheets>
  <definedNames>
    <definedName function="false" hidden="false" localSheetId="5" name="_xlnm._FilterDatabase" vbProcedure="false">DEF_PP_TYPE!$B$5:$C$28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<sst xmlns="http://schemas.openxmlformats.org/spreadsheetml/2006/main" count="400" uniqueCount="176">
  <si>
    <t xml:space="preserve">NOTE</t>
  </si>
  <si>
    <t xml:space="preserve">Profile input tables are not included in this file but loaded from various sources while the input database is populated</t>
  </si>
  <si>
    <t xml:space="preserve">INDICES</t>
  </si>
  <si>
    <t xml:space="preserve">VALUE</t>
  </si>
  <si>
    <t xml:space="preserve">name</t>
  </si>
  <si>
    <t xml:space="preserve">hour of the year</t>
  </si>
  <si>
    <t xml:space="preserve">plant id</t>
  </si>
  <si>
    <t xml:space="preserve">energy carrier id</t>
  </si>
  <si>
    <t xml:space="preserve">capacity factor</t>
  </si>
  <si>
    <t xml:space="preserve">profsupply</t>
  </si>
  <si>
    <t xml:space="preserve">hy</t>
  </si>
  <si>
    <t xml:space="preserve">pp_id</t>
  </si>
  <si>
    <t xml:space="preserve">ca_id</t>
  </si>
  <si>
    <t xml:space="preserve">value</t>
  </si>
  <si>
    <t xml:space="preserve">definition of capacity factor profiles for power plants with variable production</t>
  </si>
  <si>
    <t xml:space="preserve">node id</t>
  </si>
  <si>
    <t xml:space="preserve">fuel id</t>
  </si>
  <si>
    <t xml:space="preserve">price (EUR/Mwh)</t>
  </si>
  <si>
    <t xml:space="preserve">nd_id</t>
  </si>
  <si>
    <t xml:space="preserve">fl_id</t>
  </si>
  <si>
    <t xml:space="preserve">price profiles (same for sales and purchases)</t>
  </si>
  <si>
    <t xml:space="preserve">plant_id</t>
  </si>
  <si>
    <t xml:space="preserve">energy carrier (EL)</t>
  </si>
  <si>
    <t xml:space="preserve">energy (share or MW)</t>
  </si>
  <si>
    <t xml:space="preserve">profinflow</t>
  </si>
  <si>
    <t xml:space="preserve">hydro power hourly inflow profile (either as share of yearly total generation or as MW)</t>
  </si>
  <si>
    <t xml:space="preserve">energy carrier</t>
  </si>
  <si>
    <t xml:space="preserve">Demand MW</t>
  </si>
  <si>
    <t xml:space="preserve">profdmnd</t>
  </si>
  <si>
    <t xml:space="preserve">hourly demand for energy carrier ca_id in node nd_id</t>
  </si>
  <si>
    <t xml:space="preserve">profchp</t>
  </si>
  <si>
    <t xml:space="preserve">used to enforce minimum production profiles in heat driven CHP plants</t>
  </si>
  <si>
    <t xml:space="preserve">Definition of (produced) energy carriers</t>
  </si>
  <si>
    <t xml:space="preserve">corresponding fuel (for assets using a produced energy carrier as input)</t>
  </si>
  <si>
    <t xml:space="preserve">energy carrier name</t>
  </si>
  <si>
    <t xml:space="preserve">ca</t>
  </si>
  <si>
    <t xml:space="preserve">--&gt;</t>
  </si>
  <si>
    <t xml:space="preserve">ca_electricity</t>
  </si>
  <si>
    <t xml:space="preserve">EL</t>
  </si>
  <si>
    <t xml:space="preserve">ca_heat</t>
  </si>
  <si>
    <t xml:space="preserve">HT</t>
  </si>
  <si>
    <t xml:space="preserve">ca_hydrogen</t>
  </si>
  <si>
    <t xml:space="preserve">H2</t>
  </si>
  <si>
    <t xml:space="preserve">Definition of fuels</t>
  </si>
  <si>
    <t xml:space="preserve">TODO: Yellow entries could be generated automatically</t>
  </si>
  <si>
    <t xml:space="preserve">fuel</t>
  </si>
  <si>
    <t xml:space="preserve">fuel name</t>
  </si>
  <si>
    <t xml:space="preserve">co2_intensity_tCO2/MWh</t>
  </si>
  <si>
    <t xml:space="preserve">corresponds to a produced energy carrier as defined in DEF_ENCAR</t>
  </si>
  <si>
    <t xml:space="preserve">production from this fuel is subject to constraints (defined in table FUEL_NODE_ENCAR)</t>
  </si>
  <si>
    <t xml:space="preserve">for plotting</t>
  </si>
  <si>
    <t xml:space="preserve">fl</t>
  </si>
  <si>
    <t xml:space="preserve">co2_int</t>
  </si>
  <si>
    <t xml:space="preserve">is_ca</t>
  </si>
  <si>
    <t xml:space="preserve">is_constrained</t>
  </si>
  <si>
    <t xml:space="preserve">color</t>
  </si>
  <si>
    <t xml:space="preserve">hard_coal</t>
  </si>
  <si>
    <t xml:space="preserve">#FF1F00</t>
  </si>
  <si>
    <t xml:space="preserve">natural_gas</t>
  </si>
  <si>
    <t xml:space="preserve">#7F5200</t>
  </si>
  <si>
    <t xml:space="preserve">nuclear_fuel</t>
  </si>
  <si>
    <t xml:space="preserve">#E5853B</t>
  </si>
  <si>
    <t xml:space="preserve">https://www.ipcc.ch/pdf/special-reports/sroc/Tables/t0305.pdf</t>
  </si>
  <si>
    <t xml:space="preserve">photovoltaics</t>
  </si>
  <si>
    <t xml:space="preserve">#4CEFFF</t>
  </si>
  <si>
    <t xml:space="preserve">mineral_oil_heavy</t>
  </si>
  <si>
    <t xml:space="preserve">#634000</t>
  </si>
  <si>
    <t xml:space="preserve">gCO2/MJ</t>
  </si>
  <si>
    <t xml:space="preserve">tCO2/MWh</t>
  </si>
  <si>
    <t xml:space="preserve">#000000</t>
  </si>
  <si>
    <t xml:space="preserve">produced energy carriers used as input</t>
  </si>
  <si>
    <t xml:space="preserve">Natural gas</t>
  </si>
  <si>
    <t xml:space="preserve">lignite</t>
  </si>
  <si>
    <t xml:space="preserve">Lignite</t>
  </si>
  <si>
    <t xml:space="preserve">Sub-bituminous coal</t>
  </si>
  <si>
    <t xml:space="preserve">electricity</t>
  </si>
  <si>
    <t xml:space="preserve">from grid/imports/etc.</t>
  </si>
  <si>
    <t xml:space="preserve">Residual Fuel Oil</t>
  </si>
  <si>
    <t xml:space="preserve">consumed_electricity</t>
  </si>
  <si>
    <t xml:space="preserve">#00ff00</t>
  </si>
  <si>
    <t xml:space="preserve">for analysis</t>
  </si>
  <si>
    <t xml:space="preserve">consumed_hydrogen</t>
  </si>
  <si>
    <t xml:space="preserve">#00f0f0</t>
  </si>
  <si>
    <t xml:space="preserve">hydrogen_storage</t>
  </si>
  <si>
    <t xml:space="preserve">storage operates on ca exclusively; fuel is just for analysis</t>
  </si>
  <si>
    <t xml:space="preserve">,</t>
  </si>
  <si>
    <t xml:space="preserve">Definition of nodes and corresponding parameters</t>
  </si>
  <si>
    <t xml:space="preserve">Node</t>
  </si>
  <si>
    <t xml:space="preserve">Node name</t>
  </si>
  <si>
    <t xml:space="preserve">EUR/t</t>
  </si>
  <si>
    <t xml:space="preserve">For plotting</t>
  </si>
  <si>
    <t xml:space="preserve">nd</t>
  </si>
  <si>
    <t xml:space="preserve">price_co2</t>
  </si>
  <si>
    <t xml:space="preserve">FR0</t>
  </si>
  <si>
    <t xml:space="preserve">#AAFF90</t>
  </si>
  <si>
    <t xml:space="preserve">DE0</t>
  </si>
  <si>
    <t xml:space="preserve">#AA0090</t>
  </si>
  <si>
    <t xml:space="preserve">Definition of plants and plant-like components</t>
  </si>
  <si>
    <t xml:space="preserve">SUBSET DEFINITIONS</t>
  </si>
  <si>
    <t xml:space="preserve">plant name</t>
  </si>
  <si>
    <t xml:space="preserve">plant type id</t>
  </si>
  <si>
    <t xml:space="preserve">has cf profile</t>
  </si>
  <si>
    <t xml:space="preserve">Is dispatchable non-hydro plant</t>
  </si>
  <si>
    <t xml:space="preserve">Is pure storage</t>
  </si>
  <si>
    <t xml:space="preserve">energy selling/revenue generating plant</t>
  </si>
  <si>
    <t xml:space="preserve">pp</t>
  </si>
  <si>
    <t xml:space="preserve">sf_id</t>
  </si>
  <si>
    <t xml:space="preserve">pt_id</t>
  </si>
  <si>
    <t xml:space="preserve">set_def_pr</t>
  </si>
  <si>
    <t xml:space="preserve">set_def_pp</t>
  </si>
  <si>
    <t xml:space="preserve">set_def_st</t>
  </si>
  <si>
    <t xml:space="preserve">set_def_sll</t>
  </si>
  <si>
    <t xml:space="preserve">FR_GAS_CC_CHP</t>
  </si>
  <si>
    <t xml:space="preserve">GAS_CC_CHP</t>
  </si>
  <si>
    <t xml:space="preserve">FR_SOL_PHO</t>
  </si>
  <si>
    <t xml:space="preserve">SOL_PHO</t>
  </si>
  <si>
    <t xml:space="preserve">FR_NUC_ELC</t>
  </si>
  <si>
    <t xml:space="preserve">NUC_ELC</t>
  </si>
  <si>
    <t xml:space="preserve">FR_OIL_ELC</t>
  </si>
  <si>
    <t xml:space="preserve">OIL_ELC</t>
  </si>
  <si>
    <t xml:space="preserve">FR_FUEL_CLL</t>
  </si>
  <si>
    <t xml:space="preserve">FUEL_CLL</t>
  </si>
  <si>
    <t xml:space="preserve">FR_H2_STO</t>
  </si>
  <si>
    <t xml:space="preserve">H2_STO</t>
  </si>
  <si>
    <t xml:space="preserve">FR_ELCLYZR</t>
  </si>
  <si>
    <t xml:space="preserve">ELCLYZR</t>
  </si>
  <si>
    <t xml:space="preserve">FR_ELC_HTR</t>
  </si>
  <si>
    <t xml:space="preserve">ELC_HTR</t>
  </si>
  <si>
    <t xml:space="preserve">DE_ELC_PRC</t>
  </si>
  <si>
    <t xml:space="preserve">ELC_PRC</t>
  </si>
  <si>
    <t xml:space="preserve">DE_ELC_SLL</t>
  </si>
  <si>
    <t xml:space="preserve">ELC_SLL</t>
  </si>
  <si>
    <t xml:space="preserve">DE_SOL_PHO</t>
  </si>
  <si>
    <t xml:space="preserve">Definition of power plant types (note: not used in model; for analysis only)</t>
  </si>
  <si>
    <t xml:space="preserve">exclusively for analysis; not used in model</t>
  </si>
  <si>
    <t xml:space="preserve">pp_type_id</t>
  </si>
  <si>
    <t xml:space="preserve">pp_type</t>
  </si>
  <si>
    <t xml:space="preserve">#2134f2</t>
  </si>
  <si>
    <t xml:space="preserve">#ff9900</t>
  </si>
  <si>
    <t xml:space="preserve">#00f00f</t>
  </si>
  <si>
    <t xml:space="preserve">CONS_EL</t>
  </si>
  <si>
    <t xml:space="preserve">CONS_H2</t>
  </si>
  <si>
    <t xml:space="preserve">Parameters for all relevant combinations {node} x {energy carriers}</t>
  </si>
  <si>
    <t xml:space="preserve">variable curtailment cost</t>
  </si>
  <si>
    <t xml:space="preserve">EUR/MWh</t>
  </si>
  <si>
    <t xml:space="preserve">grid_losses</t>
  </si>
  <si>
    <t xml:space="preserve">vc_dmnd_flex</t>
  </si>
  <si>
    <t xml:space="preserve">dmnd_pf_id</t>
  </si>
  <si>
    <t xml:space="preserve">demand_EL_DE0</t>
  </si>
  <si>
    <t xml:space="preserve">demand_EL_FR0</t>
  </si>
  <si>
    <t xml:space="preserve">Definition of monthly node-to-node transmission capacities</t>
  </si>
  <si>
    <t xml:space="preserve">Node 1</t>
  </si>
  <si>
    <t xml:space="preserve">Node 2</t>
  </si>
  <si>
    <t xml:space="preserve">legacy transmission capacity</t>
  </si>
  <si>
    <t xml:space="preserve">transmission losses primarily for stability; could be used for converted losses between DC and AC nodes</t>
  </si>
  <si>
    <t xml:space="preserve">nd_2_id</t>
  </si>
  <si>
    <t xml:space="preserve">cap_trm_leg</t>
  </si>
  <si>
    <t xml:space="preserve">efficiency</t>
  </si>
  <si>
    <t xml:space="preserve">Definition of node and output-carrier specific fuel properties</t>
  </si>
  <si>
    <t xml:space="preserve">sub_fuel_id</t>
  </si>
  <si>
    <t xml:space="preserve">node_id</t>
  </si>
  <si>
    <t xml:space="preserve">has_profile</t>
  </si>
  <si>
    <t xml:space="preserve">vc_fl_EUR/MWh_fl</t>
  </si>
  <si>
    <t xml:space="preserve">Fuels from energy carriers must not be included here!</t>
  </si>
  <si>
    <t xml:space="preserve">Power plant properties depending on output energy carriers (note: this holds most of the power plant parameters)</t>
  </si>
  <si>
    <t xml:space="preserve">power plant efficiency; used for fuel cost and emssions</t>
  </si>
  <si>
    <t xml:space="preserve">Installed capacity (MW)</t>
  </si>
  <si>
    <t xml:space="preserve">Cost on ramping EUR/MW</t>
  </si>
  <si>
    <t xml:space="preserve">Variable O&amp;M EUR/Mwh</t>
  </si>
  <si>
    <t xml:space="preserve">pp_eff</t>
  </si>
  <si>
    <t xml:space="preserve">cap_pwr_leg</t>
  </si>
  <si>
    <t xml:space="preserve">vc_ramp</t>
  </si>
  <si>
    <t xml:space="preserve">vc_om</t>
  </si>
  <si>
    <t xml:space="preserve">inf</t>
  </si>
  <si>
    <t xml:space="preserve">FR_FUL_CLL</t>
  </si>
  <si>
    <t xml:space="preserve">pf_id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</si>
</sst>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* #,##0.0\ ;* \(#,##0.0\);* \-#\ ;@\ "/>
    <numFmt numFmtId="167" formatCode="* #,##0.00\ ;* \(#,##0.00\);* \-#\ ;@\ "/>
    <numFmt numFmtId="168" formatCode="#,##0"/>
    <numFmt numFmtId="169" formatCode="\ * #,##0.000\ ;\ * \(#,##0.000\);\ * \-#\ ;\ @\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53535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87"/>
    <col collapsed="false" customWidth="true" hidden="false" outlineLevel="0" max="3" min="3" style="0" width="8.67"/>
    <col collapsed="false" customWidth="true" hidden="false" outlineLevel="0" max="4" min="4" style="0" width="16.71"/>
    <col collapsed="false" customWidth="true" hidden="false" outlineLevel="0" max="5" min="5" style="0" width="19.14"/>
    <col collapsed="false" customWidth="true" hidden="false" outlineLevel="0" max="1025" min="6" style="0" width="8.67"/>
  </cols>
  <sheetData>
    <row r="7" customFormat="false" ht="12.75" hidden="false" customHeight="false" outlineLevel="0" collapsed="false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2.75" hidden="false" customHeight="false" outlineLevel="0" collapsed="false">
      <c r="A9" s="1" t="s">
        <v>1</v>
      </c>
      <c r="B9" s="1"/>
      <c r="C9" s="1"/>
      <c r="D9" s="1"/>
      <c r="E9" s="1"/>
      <c r="F9" s="1"/>
      <c r="G9" s="1"/>
      <c r="H9" s="1"/>
      <c r="I9" s="1"/>
      <c r="J9" s="1"/>
    </row>
    <row r="10" customFormat="false" ht="12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2.75" hidden="false" customHeight="false" outlineLevel="0" collapsed="false">
      <c r="B11" s="3" t="s">
        <v>2</v>
      </c>
      <c r="C11" s="3"/>
      <c r="D11" s="3"/>
      <c r="E11" s="2" t="s">
        <v>3</v>
      </c>
    </row>
    <row r="12" customFormat="false" ht="12.75" hidden="false" customHeight="false" outlineLevel="0" collapsed="false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</row>
    <row r="13" customFormat="false" ht="12.75" hidden="false" customHeight="false" outlineLevel="0" collapsed="false">
      <c r="A13" s="2" t="s">
        <v>9</v>
      </c>
      <c r="B13" s="0" t="s">
        <v>10</v>
      </c>
      <c r="C13" s="0" t="s">
        <v>11</v>
      </c>
      <c r="D13" s="0" t="s">
        <v>12</v>
      </c>
      <c r="E13" s="0" t="s">
        <v>13</v>
      </c>
      <c r="F13" s="2" t="s">
        <v>14</v>
      </c>
    </row>
    <row r="14" customFormat="false" ht="12.75" hidden="false" customHeight="false" outlineLevel="0" collapsed="false">
      <c r="A14" s="2"/>
      <c r="F14" s="2"/>
    </row>
    <row r="15" customFormat="false" ht="12.75" hidden="false" customHeight="false" outlineLevel="0" collapsed="false">
      <c r="A15" s="2"/>
      <c r="B15" s="2" t="s">
        <v>5</v>
      </c>
      <c r="C15" s="2" t="s">
        <v>15</v>
      </c>
      <c r="D15" s="2" t="s">
        <v>16</v>
      </c>
      <c r="E15" s="2" t="s">
        <v>17</v>
      </c>
      <c r="F15" s="2"/>
    </row>
    <row r="16" customFormat="false" ht="12.75" hidden="false" customHeight="false" outlineLevel="0" collapsed="false">
      <c r="A16" s="2" t="s">
        <v>9</v>
      </c>
      <c r="B16" s="4" t="s">
        <v>10</v>
      </c>
      <c r="C16" s="4" t="s">
        <v>18</v>
      </c>
      <c r="D16" s="4" t="s">
        <v>19</v>
      </c>
      <c r="E16" s="4" t="s">
        <v>13</v>
      </c>
      <c r="F16" s="2" t="s">
        <v>20</v>
      </c>
    </row>
    <row r="17" customFormat="false" ht="12.75" hidden="false" customHeight="false" outlineLevel="0" collapsed="false">
      <c r="A17" s="2"/>
      <c r="F17" s="2"/>
    </row>
    <row r="18" customFormat="false" ht="12.75" hidden="false" customHeight="false" outlineLevel="0" collapsed="false">
      <c r="A18" s="2"/>
      <c r="B18" s="2" t="s">
        <v>5</v>
      </c>
      <c r="C18" s="2" t="s">
        <v>21</v>
      </c>
      <c r="D18" s="2" t="s">
        <v>22</v>
      </c>
      <c r="E18" s="2" t="s">
        <v>23</v>
      </c>
      <c r="F18" s="2"/>
    </row>
    <row r="19" customFormat="false" ht="12.75" hidden="false" customHeight="false" outlineLevel="0" collapsed="false">
      <c r="A19" s="2" t="s">
        <v>24</v>
      </c>
      <c r="B19" s="0" t="s">
        <v>10</v>
      </c>
      <c r="C19" s="0" t="s">
        <v>11</v>
      </c>
      <c r="D19" s="0" t="s">
        <v>12</v>
      </c>
      <c r="E19" s="0" t="s">
        <v>13</v>
      </c>
      <c r="F19" s="2" t="s">
        <v>25</v>
      </c>
    </row>
    <row r="20" customFormat="false" ht="12.75" hidden="false" customHeight="false" outlineLevel="0" collapsed="false">
      <c r="A20" s="2"/>
      <c r="F20" s="2"/>
    </row>
    <row r="21" customFormat="false" ht="12.75" hidden="false" customHeight="false" outlineLevel="0" collapsed="false">
      <c r="A21" s="2"/>
      <c r="B21" s="2" t="s">
        <v>5</v>
      </c>
      <c r="C21" s="2" t="s">
        <v>15</v>
      </c>
      <c r="D21" s="2" t="s">
        <v>26</v>
      </c>
      <c r="E21" s="2" t="s">
        <v>27</v>
      </c>
      <c r="F21" s="2"/>
    </row>
    <row r="22" customFormat="false" ht="12.75" hidden="false" customHeight="false" outlineLevel="0" collapsed="false">
      <c r="A22" s="2" t="s">
        <v>28</v>
      </c>
      <c r="B22" s="0" t="s">
        <v>10</v>
      </c>
      <c r="C22" s="0" t="s">
        <v>18</v>
      </c>
      <c r="D22" s="0" t="s">
        <v>12</v>
      </c>
      <c r="E22" s="0" t="s">
        <v>13</v>
      </c>
      <c r="F22" s="2" t="s">
        <v>29</v>
      </c>
    </row>
    <row r="23" customFormat="false" ht="12.75" hidden="false" customHeight="false" outlineLevel="0" collapsed="false">
      <c r="A23" s="2"/>
      <c r="F23" s="2"/>
    </row>
    <row r="24" customFormat="false" ht="12.75" hidden="false" customHeight="false" outlineLevel="0" collapsed="false">
      <c r="A24" s="2"/>
      <c r="B24" s="2" t="s">
        <v>5</v>
      </c>
      <c r="C24" s="2" t="s">
        <v>18</v>
      </c>
      <c r="D24" s="2" t="s">
        <v>26</v>
      </c>
      <c r="E24" s="2" t="s">
        <v>8</v>
      </c>
      <c r="F24" s="2"/>
    </row>
    <row r="25" customFormat="false" ht="12.75" hidden="false" customHeight="false" outlineLevel="0" collapsed="false">
      <c r="A25" s="2" t="s">
        <v>30</v>
      </c>
      <c r="B25" s="0" t="s">
        <v>10</v>
      </c>
      <c r="C25" s="0" t="s">
        <v>18</v>
      </c>
      <c r="D25" s="0" t="s">
        <v>12</v>
      </c>
      <c r="E25" s="0" t="s">
        <v>13</v>
      </c>
      <c r="F25" s="2" t="s">
        <v>31</v>
      </c>
    </row>
  </sheetData>
  <mergeCells count="1">
    <mergeCell ref="B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8"/>
    <col collapsed="false" customWidth="true" hidden="false" outlineLevel="0" max="3" min="3" style="0" width="8.71"/>
    <col collapsed="false" customWidth="true" hidden="false" outlineLevel="0" max="4" min="4" style="0" width="13.43"/>
    <col collapsed="false" customWidth="true" hidden="false" outlineLevel="0" max="5" min="5" style="0" width="12.29"/>
    <col collapsed="false" customWidth="true" hidden="false" outlineLevel="0" max="6" min="6" style="0" width="10"/>
    <col collapsed="false" customWidth="true" hidden="false" outlineLevel="0" max="7" min="7" style="0" width="10.42"/>
    <col collapsed="false" customWidth="true" hidden="false" outlineLevel="0" max="8" min="8" style="0" width="14.01"/>
    <col collapsed="false" customWidth="true" hidden="false" outlineLevel="0" max="10" min="9" style="0" width="18.42"/>
    <col collapsed="false" customWidth="true" hidden="false" outlineLevel="0" max="11" min="11" style="0" width="19.3"/>
    <col collapsed="false" customWidth="true" hidden="false" outlineLevel="0" max="12" min="12" style="0" width="11.71"/>
    <col collapsed="false" customWidth="true" hidden="false" outlineLevel="0" max="14" min="13" style="0" width="8.71"/>
    <col collapsed="false" customWidth="true" hidden="false" outlineLevel="0" max="15" min="15" style="0" width="13.57"/>
    <col collapsed="false" customWidth="true" hidden="false" outlineLevel="0" max="23" min="16" style="0" width="8.71"/>
    <col collapsed="false" customWidth="true" hidden="false" outlineLevel="0" max="24" min="24" style="0" width="11.99"/>
    <col collapsed="false" customWidth="true" hidden="false" outlineLevel="0" max="25" min="25" style="0" width="13.02"/>
    <col collapsed="false" customWidth="true" hidden="false" outlineLevel="0" max="33" min="26" style="0" width="8.71"/>
    <col collapsed="false" customWidth="true" hidden="false" outlineLevel="0" max="35" min="34" style="0" width="13.57"/>
    <col collapsed="false" customWidth="true" hidden="false" outlineLevel="0" max="36" min="36" style="0" width="9.13"/>
    <col collapsed="false" customWidth="true" hidden="false" outlineLevel="0" max="37" min="37" style="0" width="8.71"/>
    <col collapsed="false" customWidth="true" hidden="false" outlineLevel="0" max="38" min="38" style="0" width="13.57"/>
    <col collapsed="false" customWidth="true" hidden="false" outlineLevel="0" max="42" min="39" style="0" width="8.71"/>
    <col collapsed="false" customWidth="false" hidden="false" outlineLevel="0" max="43" min="43" style="0" width="11.57"/>
    <col collapsed="false" customWidth="true" hidden="false" outlineLevel="0" max="48" min="44" style="0" width="8.71"/>
    <col collapsed="false" customWidth="true" hidden="false" outlineLevel="0" max="49" min="49" style="0" width="7.71"/>
    <col collapsed="false" customWidth="true" hidden="false" outlineLevel="0" max="50" min="50" style="0" width="13.57"/>
    <col collapsed="false" customWidth="true" hidden="false" outlineLevel="0" max="51" min="51" style="0" width="8.71"/>
    <col collapsed="false" customWidth="true" hidden="false" outlineLevel="0" max="52" min="52" style="0" width="12.86"/>
    <col collapsed="false" customWidth="true" hidden="false" outlineLevel="0" max="1011" min="53" style="0" width="8.71"/>
    <col collapsed="false" customWidth="false" hidden="false" outlineLevel="0" max="1025" min="1012" style="0" width="11.52"/>
  </cols>
  <sheetData>
    <row r="1" customFormat="false" ht="15" hidden="false" customHeight="false" outlineLevel="0" collapsed="false">
      <c r="A1" s="5" t="s">
        <v>164</v>
      </c>
      <c r="D1" s="30"/>
      <c r="E1" s="6"/>
      <c r="F1" s="6"/>
      <c r="G1" s="6"/>
      <c r="H1" s="31"/>
    </row>
    <row r="2" customFormat="false" ht="12.8" hidden="false" customHeight="false" outlineLevel="0" collapsed="false">
      <c r="A2" s="8" t="s">
        <v>44</v>
      </c>
      <c r="D2" s="30"/>
      <c r="E2" s="6"/>
      <c r="F2" s="6"/>
      <c r="G2" s="6"/>
      <c r="H2" s="31"/>
    </row>
    <row r="3" customFormat="false" ht="12.8" hidden="false" customHeight="false" outlineLevel="0" collapsed="false">
      <c r="D3" s="30"/>
      <c r="E3" s="6"/>
      <c r="F3" s="6"/>
      <c r="G3" s="6"/>
      <c r="H3" s="31"/>
    </row>
    <row r="4" customFormat="false" ht="12.8" hidden="false" customHeight="false" outlineLevel="0" collapsed="false">
      <c r="D4" s="30"/>
      <c r="E4" s="6"/>
      <c r="F4" s="6"/>
      <c r="G4" s="6"/>
      <c r="H4" s="31"/>
    </row>
    <row r="5" customFormat="false" ht="12.8" hidden="false" customHeight="false" outlineLevel="0" collapsed="false">
      <c r="D5" s="30"/>
      <c r="E5" s="6"/>
      <c r="F5" s="6"/>
      <c r="G5" s="6"/>
      <c r="H5" s="31"/>
    </row>
    <row r="6" customFormat="false" ht="46.25" hidden="false" customHeight="false" outlineLevel="0" collapsed="false">
      <c r="D6" s="30" t="s">
        <v>165</v>
      </c>
      <c r="E6" s="6" t="s">
        <v>166</v>
      </c>
      <c r="F6" s="6" t="s">
        <v>167</v>
      </c>
      <c r="G6" s="6" t="s">
        <v>168</v>
      </c>
      <c r="H6" s="31"/>
    </row>
    <row r="7" customFormat="false" ht="12.8" hidden="false" customHeight="false" outlineLevel="0" collapsed="false">
      <c r="B7" s="0" t="s">
        <v>11</v>
      </c>
      <c r="C7" s="0" t="s">
        <v>12</v>
      </c>
      <c r="D7" s="0" t="s">
        <v>169</v>
      </c>
      <c r="E7" s="0" t="s">
        <v>170</v>
      </c>
      <c r="F7" s="32" t="s">
        <v>171</v>
      </c>
      <c r="G7" s="31" t="s">
        <v>172</v>
      </c>
      <c r="H7" s="31"/>
    </row>
    <row r="8" customFormat="false" ht="12.8" hidden="false" customHeight="false" outlineLevel="0" collapsed="false">
      <c r="A8" s="0" t="s">
        <v>36</v>
      </c>
      <c r="B8" s="0" t="s">
        <v>114</v>
      </c>
      <c r="C8" s="0" t="s">
        <v>38</v>
      </c>
      <c r="D8" s="0" t="s">
        <v>173</v>
      </c>
      <c r="E8" s="33" t="n">
        <v>200000</v>
      </c>
      <c r="F8" s="0" t="n">
        <v>0</v>
      </c>
      <c r="G8" s="31" t="n">
        <v>0</v>
      </c>
      <c r="H8" s="31"/>
    </row>
    <row r="9" customFormat="false" ht="12.8" hidden="false" customHeight="false" outlineLevel="0" collapsed="false">
      <c r="E9" s="34"/>
      <c r="G9" s="31"/>
      <c r="H9" s="31"/>
    </row>
    <row r="10" customFormat="false" ht="12.8" hidden="false" customHeight="false" outlineLevel="0" collapsed="false">
      <c r="A10" s="0" t="s">
        <v>36</v>
      </c>
      <c r="B10" s="0" t="s">
        <v>116</v>
      </c>
      <c r="C10" s="0" t="s">
        <v>38</v>
      </c>
      <c r="D10" s="4" t="n">
        <v>0.33</v>
      </c>
      <c r="E10" s="33" t="n">
        <v>50000</v>
      </c>
      <c r="F10" s="31" t="n">
        <v>18</v>
      </c>
      <c r="G10" s="31" t="n">
        <v>3.89</v>
      </c>
      <c r="H10" s="31"/>
    </row>
    <row r="11" customFormat="false" ht="12.8" hidden="false" customHeight="false" outlineLevel="0" collapsed="false">
      <c r="E11" s="34"/>
      <c r="F11" s="31"/>
      <c r="G11" s="31"/>
      <c r="H11" s="31"/>
    </row>
    <row r="12" customFormat="false" ht="12.8" hidden="false" customHeight="false" outlineLevel="0" collapsed="false">
      <c r="A12" s="0" t="s">
        <v>36</v>
      </c>
      <c r="B12" s="0" t="s">
        <v>118</v>
      </c>
      <c r="C12" s="0" t="s">
        <v>38</v>
      </c>
      <c r="D12" s="4" t="n">
        <v>0.35</v>
      </c>
      <c r="E12" s="33" t="n">
        <v>50000</v>
      </c>
      <c r="F12" s="31" t="n">
        <v>7.5</v>
      </c>
      <c r="G12" s="31" t="n">
        <v>5.2125</v>
      </c>
      <c r="H12" s="31"/>
    </row>
    <row r="14" customFormat="false" ht="12.8" hidden="false" customHeight="false" outlineLevel="0" collapsed="false">
      <c r="A14" s="0" t="s">
        <v>36</v>
      </c>
      <c r="B14" s="4" t="s">
        <v>126</v>
      </c>
      <c r="C14" s="4" t="s">
        <v>40</v>
      </c>
      <c r="D14" s="4" t="n">
        <v>0.9</v>
      </c>
      <c r="E14" s="33" t="n">
        <v>10000</v>
      </c>
      <c r="F14" s="0" t="n">
        <v>0</v>
      </c>
      <c r="G14" s="0" t="n">
        <v>4</v>
      </c>
    </row>
    <row r="15" customFormat="false" ht="12.8" hidden="false" customHeight="false" outlineLevel="0" collapsed="false">
      <c r="B15" s="4"/>
      <c r="C15" s="4"/>
      <c r="D15" s="4"/>
      <c r="E15" s="33"/>
    </row>
    <row r="16" customFormat="false" ht="12.8" hidden="false" customHeight="false" outlineLevel="0" collapsed="false">
      <c r="A16" s="0" t="s">
        <v>36</v>
      </c>
      <c r="B16" s="0" t="s">
        <v>174</v>
      </c>
      <c r="C16" s="0" t="s">
        <v>38</v>
      </c>
      <c r="D16" s="0" t="n">
        <v>0.7</v>
      </c>
      <c r="E16" s="0" t="n">
        <v>100000</v>
      </c>
      <c r="F16" s="0" t="n">
        <v>0</v>
      </c>
      <c r="G16" s="0" t="n">
        <v>1</v>
      </c>
    </row>
    <row r="17" customFormat="false" ht="12.8" hidden="false" customHeight="false" outlineLevel="0" collapsed="false">
      <c r="A17" s="0" t="s">
        <v>36</v>
      </c>
      <c r="B17" s="0" t="s">
        <v>122</v>
      </c>
      <c r="C17" s="0" t="s">
        <v>42</v>
      </c>
      <c r="D17" s="0" t="n">
        <v>1</v>
      </c>
      <c r="E17" s="0" t="n">
        <v>30000</v>
      </c>
      <c r="F17" s="0" t="n">
        <v>0</v>
      </c>
      <c r="G17" s="0" t="n">
        <v>2</v>
      </c>
    </row>
    <row r="18" customFormat="false" ht="12.8" hidden="false" customHeight="false" outlineLevel="0" collapsed="false">
      <c r="A18" s="0" t="s">
        <v>36</v>
      </c>
      <c r="B18" s="0" t="s">
        <v>124</v>
      </c>
      <c r="C18" s="0" t="s">
        <v>42</v>
      </c>
      <c r="D18" s="0" t="n">
        <v>0.75</v>
      </c>
      <c r="E18" s="0" t="n">
        <v>20000</v>
      </c>
      <c r="F18" s="0" t="n">
        <v>0</v>
      </c>
      <c r="G18" s="0" t="n">
        <v>3</v>
      </c>
    </row>
    <row r="20" customFormat="false" ht="12.8" hidden="false" customHeight="false" outlineLevel="0" collapsed="false">
      <c r="A20" s="0" t="s">
        <v>36</v>
      </c>
      <c r="B20" s="0" t="s">
        <v>132</v>
      </c>
      <c r="C20" s="0" t="s">
        <v>38</v>
      </c>
      <c r="D20" s="0" t="n">
        <v>1</v>
      </c>
      <c r="E20" s="0" t="n">
        <v>200000</v>
      </c>
      <c r="F20" s="0" t="n">
        <v>0</v>
      </c>
      <c r="G20" s="0" t="n">
        <v>0</v>
      </c>
    </row>
    <row r="21" customFormat="false" ht="12.8" hidden="false" customHeight="false" outlineLevel="0" collapsed="false">
      <c r="A21" s="0" t="s">
        <v>36</v>
      </c>
      <c r="B21" s="0" t="s">
        <v>128</v>
      </c>
      <c r="C21" s="0" t="s">
        <v>38</v>
      </c>
      <c r="D21" s="0" t="n">
        <v>1</v>
      </c>
      <c r="E21" s="0" t="n">
        <v>99999</v>
      </c>
      <c r="F21" s="0" t="n">
        <v>0</v>
      </c>
      <c r="G21" s="0" t="n">
        <v>0</v>
      </c>
    </row>
    <row r="22" customFormat="false" ht="12.8" hidden="false" customHeight="false" outlineLevel="0" collapsed="false">
      <c r="A22" s="0" t="s">
        <v>36</v>
      </c>
      <c r="B22" s="0" t="s">
        <v>130</v>
      </c>
      <c r="C22" s="0" t="s">
        <v>38</v>
      </c>
      <c r="D22" s="0" t="n">
        <v>1.000001</v>
      </c>
      <c r="E22" s="0" t="n">
        <v>99999</v>
      </c>
      <c r="F22" s="0" t="n">
        <v>0</v>
      </c>
      <c r="G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s">
        <v>175</v>
      </c>
    </row>
    <row r="6" customFormat="false" ht="12.8" hidden="false" customHeight="false" outlineLevel="0" collapsed="false">
      <c r="A6" s="2" t="s">
        <v>36</v>
      </c>
      <c r="B6" s="0" t="n">
        <v>0</v>
      </c>
      <c r="C6" s="0" t="s">
        <v>148</v>
      </c>
    </row>
    <row r="7" customFormat="false" ht="12.8" hidden="false" customHeight="false" outlineLevel="0" collapsed="false">
      <c r="A7" s="2" t="s">
        <v>36</v>
      </c>
      <c r="B7" s="0" t="n">
        <f aca="false">MAX(B6:$B$6)+1</f>
        <v>1</v>
      </c>
      <c r="C7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2.86"/>
    <col collapsed="false" customWidth="true" hidden="false" outlineLevel="0" max="3" min="3" style="0" width="25.41"/>
    <col collapsed="false" customWidth="true" hidden="false" outlineLevel="0" max="4" min="4" style="0" width="17.86"/>
    <col collapsed="false" customWidth="true" hidden="false" outlineLevel="0" max="1025" min="5" style="0" width="8.71"/>
  </cols>
  <sheetData>
    <row r="1" customFormat="false" ht="15.75" hidden="false" customHeight="false" outlineLevel="0" collapsed="false">
      <c r="A1" s="5" t="s">
        <v>32</v>
      </c>
    </row>
    <row r="3" customFormat="false" ht="38.25" hidden="false" customHeight="false" outlineLevel="0" collapsed="false">
      <c r="B3" s="0" t="s">
        <v>26</v>
      </c>
      <c r="C3" s="6" t="s">
        <v>33</v>
      </c>
      <c r="D3" s="0" t="s">
        <v>34</v>
      </c>
    </row>
    <row r="4" customFormat="false" ht="12.75" hidden="false" customHeight="false" outlineLevel="0" collapsed="false">
      <c r="A4" s="4"/>
      <c r="B4" s="4" t="s">
        <v>12</v>
      </c>
      <c r="C4" s="0" t="s">
        <v>19</v>
      </c>
      <c r="D4" s="0" t="s">
        <v>35</v>
      </c>
    </row>
    <row r="5" customFormat="false" ht="12.75" hidden="false" customHeight="false" outlineLevel="0" collapsed="false">
      <c r="A5" s="2" t="s">
        <v>36</v>
      </c>
      <c r="B5" s="4" t="n">
        <v>0</v>
      </c>
      <c r="C5" s="0" t="s">
        <v>37</v>
      </c>
      <c r="D5" s="0" t="s">
        <v>38</v>
      </c>
    </row>
    <row r="6" customFormat="false" ht="12.75" hidden="false" customHeight="false" outlineLevel="0" collapsed="false">
      <c r="A6" s="2" t="s">
        <v>36</v>
      </c>
      <c r="B6" s="0" t="n">
        <f aca="false">MAX($B$5:B5)+1</f>
        <v>1</v>
      </c>
      <c r="C6" s="0" t="s">
        <v>39</v>
      </c>
      <c r="D6" s="0" t="s">
        <v>40</v>
      </c>
    </row>
    <row r="7" customFormat="false" ht="12.75" hidden="false" customHeight="false" outlineLevel="0" collapsed="false">
      <c r="A7" s="2" t="s">
        <v>36</v>
      </c>
      <c r="B7" s="0" t="n">
        <f aca="false">MAX($B$5:B6)+1</f>
        <v>2</v>
      </c>
      <c r="C7" s="0" t="s">
        <v>41</v>
      </c>
      <c r="D7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20.14"/>
    <col collapsed="false" customWidth="true" hidden="false" outlineLevel="0" max="4" min="4" style="0" width="22.43"/>
    <col collapsed="false" customWidth="true" hidden="false" outlineLevel="0" max="5" min="5" style="0" width="22.14"/>
    <col collapsed="false" customWidth="true" hidden="false" outlineLevel="0" max="6" min="6" style="0" width="28.71"/>
    <col collapsed="false" customWidth="true" hidden="false" outlineLevel="0" max="7" min="7" style="0" width="9.59"/>
    <col collapsed="false" customWidth="true" hidden="false" outlineLevel="0" max="8" min="8" style="0" width="17.41"/>
    <col collapsed="false" customWidth="true" hidden="false" outlineLevel="0" max="11" min="9" style="0" width="8.71"/>
    <col collapsed="false" customWidth="true" hidden="false" outlineLevel="0" max="12" min="12" style="0" width="17.86"/>
    <col collapsed="false" customWidth="true" hidden="false" outlineLevel="0" max="1025" min="13" style="0" width="8.71"/>
  </cols>
  <sheetData>
    <row r="1" customFormat="false" ht="15.75" hidden="false" customHeight="false" outlineLevel="0" collapsed="false">
      <c r="A1" s="5" t="s">
        <v>43</v>
      </c>
      <c r="D1" s="7"/>
      <c r="E1" s="7"/>
      <c r="F1" s="7"/>
    </row>
    <row r="2" customFormat="false" ht="12.75" hidden="false" customHeight="false" outlineLevel="0" collapsed="false">
      <c r="A2" s="8" t="s">
        <v>44</v>
      </c>
      <c r="D2" s="7"/>
      <c r="E2" s="7"/>
      <c r="F2" s="7"/>
    </row>
    <row r="3" customFormat="false" ht="12.75" hidden="false" customHeight="false" outlineLevel="0" collapsed="false">
      <c r="D3" s="7"/>
      <c r="E3" s="7"/>
      <c r="F3" s="7"/>
    </row>
    <row r="4" customFormat="false" ht="12.75" hidden="false" customHeight="false" outlineLevel="0" collapsed="false">
      <c r="D4" s="7"/>
      <c r="E4" s="7"/>
      <c r="F4" s="7"/>
    </row>
    <row r="5" customFormat="false" ht="12.75" hidden="false" customHeight="false" outlineLevel="0" collapsed="false">
      <c r="D5" s="7"/>
      <c r="E5" s="7"/>
      <c r="F5" s="7"/>
    </row>
    <row r="6" customFormat="false" ht="51" hidden="false" customHeight="false" outlineLevel="0" collapsed="false">
      <c r="B6" s="0" t="s">
        <v>45</v>
      </c>
      <c r="C6" s="0" t="s">
        <v>46</v>
      </c>
      <c r="D6" s="7" t="s">
        <v>47</v>
      </c>
      <c r="E6" s="9" t="s">
        <v>48</v>
      </c>
      <c r="F6" s="10" t="s">
        <v>49</v>
      </c>
      <c r="G6" s="0" t="s">
        <v>50</v>
      </c>
    </row>
    <row r="7" customFormat="false" ht="12.75" hidden="false" customHeight="false" outlineLevel="0" collapsed="false">
      <c r="B7" s="0" t="s">
        <v>19</v>
      </c>
      <c r="C7" s="0" t="s">
        <v>51</v>
      </c>
      <c r="D7" s="7" t="s">
        <v>52</v>
      </c>
      <c r="E7" s="11" t="s">
        <v>53</v>
      </c>
      <c r="F7" s="7" t="s">
        <v>54</v>
      </c>
      <c r="G7" s="0" t="s">
        <v>55</v>
      </c>
    </row>
    <row r="8" customFormat="false" ht="12.75" hidden="false" customHeight="false" outlineLevel="0" collapsed="false">
      <c r="A8" s="2" t="s">
        <v>36</v>
      </c>
      <c r="B8" s="0" t="n">
        <v>0</v>
      </c>
      <c r="C8" s="0" t="s">
        <v>56</v>
      </c>
      <c r="D8" s="0" t="n">
        <f aca="false">SUMIFS($O$13:$O$16,$K$13:$K$16,C8)</f>
        <v>0.34596</v>
      </c>
      <c r="E8" s="8" t="n">
        <v>0</v>
      </c>
      <c r="F8" s="0" t="n">
        <v>0</v>
      </c>
      <c r="G8" s="0" t="s">
        <v>57</v>
      </c>
    </row>
    <row r="9" customFormat="false" ht="12.75" hidden="false" customHeight="false" outlineLevel="0" collapsed="false">
      <c r="A9" s="2" t="s">
        <v>36</v>
      </c>
      <c r="B9" s="0" t="n">
        <f aca="false">MAX(B$8:$B8)+1</f>
        <v>1</v>
      </c>
      <c r="C9" s="0" t="s">
        <v>58</v>
      </c>
      <c r="D9" s="0" t="n">
        <f aca="false">SUMIFS($O$13:$O$16,$K$13:$K$16,C9)</f>
        <v>0.20196</v>
      </c>
      <c r="E9" s="8" t="n">
        <v>0</v>
      </c>
      <c r="F9" s="0" t="n">
        <v>0</v>
      </c>
      <c r="G9" s="0" t="s">
        <v>59</v>
      </c>
    </row>
    <row r="10" customFormat="false" ht="12.75" hidden="false" customHeight="false" outlineLevel="0" collapsed="false">
      <c r="A10" s="2" t="s">
        <v>36</v>
      </c>
      <c r="B10" s="0" t="n">
        <f aca="false">MAX(B$8:$B9)+1</f>
        <v>2</v>
      </c>
      <c r="C10" s="0" t="s">
        <v>60</v>
      </c>
      <c r="D10" s="0" t="n">
        <f aca="false">SUMIFS($O$13:$O$16,$K$13:$K$16,C10)</f>
        <v>0</v>
      </c>
      <c r="E10" s="8" t="n">
        <v>0</v>
      </c>
      <c r="F10" s="0" t="n">
        <v>0</v>
      </c>
      <c r="G10" s="0" t="s">
        <v>61</v>
      </c>
      <c r="L10" s="2" t="s">
        <v>62</v>
      </c>
    </row>
    <row r="11" customFormat="false" ht="12.75" hidden="false" customHeight="false" outlineLevel="0" collapsed="false">
      <c r="A11" s="2" t="s">
        <v>36</v>
      </c>
      <c r="B11" s="0" t="n">
        <f aca="false">MAX(B$8:$B10)+1</f>
        <v>3</v>
      </c>
      <c r="C11" s="0" t="s">
        <v>63</v>
      </c>
      <c r="D11" s="0" t="n">
        <f aca="false">SUMIFS($O$13:$O$16,$K$13:$K$16,C11)</f>
        <v>0</v>
      </c>
      <c r="E11" s="8" t="n">
        <v>0</v>
      </c>
      <c r="F11" s="0" t="n">
        <v>0</v>
      </c>
      <c r="G11" s="0" t="s">
        <v>64</v>
      </c>
    </row>
    <row r="12" customFormat="false" ht="12.75" hidden="false" customHeight="false" outlineLevel="0" collapsed="false">
      <c r="A12" s="2" t="s">
        <v>36</v>
      </c>
      <c r="B12" s="0" t="n">
        <f aca="false">MAX(B$8:$B11)+1</f>
        <v>4</v>
      </c>
      <c r="C12" s="0" t="s">
        <v>65</v>
      </c>
      <c r="D12" s="0" t="n">
        <f aca="false">SUMIFS($O$13:$O$16,$K$13:$K$16,C12)</f>
        <v>0.27864</v>
      </c>
      <c r="E12" s="8" t="n">
        <v>0</v>
      </c>
      <c r="F12" s="0" t="n">
        <v>0</v>
      </c>
      <c r="G12" s="0" t="s">
        <v>66</v>
      </c>
      <c r="M12" s="2" t="s">
        <v>67</v>
      </c>
      <c r="O12" s="0" t="s">
        <v>68</v>
      </c>
    </row>
    <row r="13" customFormat="false" ht="12.8" hidden="false" customHeight="false" outlineLevel="0" collapsed="false">
      <c r="A13" s="2" t="s">
        <v>36</v>
      </c>
      <c r="B13" s="4" t="n">
        <f aca="false">MAX(B$8:$B12)+1</f>
        <v>5</v>
      </c>
      <c r="C13" s="12" t="s">
        <v>37</v>
      </c>
      <c r="D13" s="13" t="n">
        <v>0</v>
      </c>
      <c r="E13" s="14" t="n">
        <v>1</v>
      </c>
      <c r="F13" s="13" t="n">
        <v>0</v>
      </c>
      <c r="G13" s="13" t="s">
        <v>69</v>
      </c>
      <c r="H13" s="15" t="s">
        <v>70</v>
      </c>
      <c r="K13" s="0" t="s">
        <v>58</v>
      </c>
      <c r="L13" s="2" t="s">
        <v>71</v>
      </c>
      <c r="M13" s="0" t="n">
        <v>56.1</v>
      </c>
      <c r="O13" s="0" t="n">
        <f aca="false">M13*0.0036</f>
        <v>0.20196</v>
      </c>
    </row>
    <row r="14" customFormat="false" ht="12.8" hidden="false" customHeight="false" outlineLevel="0" collapsed="false">
      <c r="A14" s="2" t="s">
        <v>36</v>
      </c>
      <c r="B14" s="4" t="n">
        <f aca="false">MAX(B$8:$B13)+1</f>
        <v>6</v>
      </c>
      <c r="C14" s="16" t="s">
        <v>39</v>
      </c>
      <c r="D14" s="4" t="n">
        <v>0</v>
      </c>
      <c r="E14" s="8" t="n">
        <v>1</v>
      </c>
      <c r="F14" s="4" t="n">
        <v>0</v>
      </c>
      <c r="G14" s="4" t="s">
        <v>69</v>
      </c>
      <c r="H14" s="17" t="s">
        <v>70</v>
      </c>
      <c r="K14" s="0" t="s">
        <v>72</v>
      </c>
      <c r="L14" s="2" t="s">
        <v>73</v>
      </c>
      <c r="M14" s="0" t="n">
        <v>101.2</v>
      </c>
      <c r="O14" s="0" t="n">
        <f aca="false">M14*0.0036</f>
        <v>0.36432</v>
      </c>
    </row>
    <row r="15" customFormat="false" ht="12.8" hidden="false" customHeight="false" outlineLevel="0" collapsed="false">
      <c r="A15" s="2" t="s">
        <v>36</v>
      </c>
      <c r="B15" s="4" t="n">
        <f aca="false">MAX(B$8:$B14)+1</f>
        <v>7</v>
      </c>
      <c r="C15" s="18" t="s">
        <v>41</v>
      </c>
      <c r="D15" s="19" t="n">
        <v>0</v>
      </c>
      <c r="E15" s="20" t="n">
        <v>1</v>
      </c>
      <c r="F15" s="19" t="n">
        <v>0</v>
      </c>
      <c r="G15" s="19" t="s">
        <v>69</v>
      </c>
      <c r="H15" s="21" t="s">
        <v>70</v>
      </c>
      <c r="K15" s="0" t="s">
        <v>56</v>
      </c>
      <c r="L15" s="2" t="s">
        <v>74</v>
      </c>
      <c r="M15" s="0" t="n">
        <v>96.1</v>
      </c>
      <c r="O15" s="0" t="n">
        <f aca="false">M15*0.0036</f>
        <v>0.34596</v>
      </c>
    </row>
    <row r="16" customFormat="false" ht="12.8" hidden="false" customHeight="false" outlineLevel="0" collapsed="false">
      <c r="A16" s="2" t="s">
        <v>36</v>
      </c>
      <c r="B16" s="0" t="n">
        <f aca="false">MAX(B$8:$B15)+1</f>
        <v>8</v>
      </c>
      <c r="C16" s="0" t="s">
        <v>75</v>
      </c>
      <c r="D16" s="0" t="n">
        <v>0</v>
      </c>
      <c r="E16" s="8" t="n">
        <v>0</v>
      </c>
      <c r="F16" s="0" t="n">
        <v>0</v>
      </c>
      <c r="G16" s="0" t="s">
        <v>69</v>
      </c>
      <c r="H16" s="0" t="s">
        <v>76</v>
      </c>
      <c r="K16" s="0" t="s">
        <v>65</v>
      </c>
      <c r="L16" s="2" t="s">
        <v>77</v>
      </c>
      <c r="M16" s="0" t="n">
        <v>77.4</v>
      </c>
      <c r="O16" s="0" t="n">
        <f aca="false">M16*0.0036</f>
        <v>0.27864</v>
      </c>
    </row>
    <row r="17" customFormat="false" ht="12.8" hidden="false" customHeight="false" outlineLevel="0" collapsed="false">
      <c r="A17" s="22" t="s">
        <v>36</v>
      </c>
      <c r="B17" s="8" t="n">
        <f aca="false">MAX(B$8:$B16)+1</f>
        <v>9</v>
      </c>
      <c r="C17" s="8" t="s">
        <v>78</v>
      </c>
      <c r="D17" s="8" t="n">
        <v>0</v>
      </c>
      <c r="E17" s="8" t="n">
        <v>0</v>
      </c>
      <c r="F17" s="8" t="n">
        <v>0</v>
      </c>
      <c r="G17" s="8" t="s">
        <v>79</v>
      </c>
      <c r="H17" s="8" t="s">
        <v>80</v>
      </c>
    </row>
    <row r="18" customFormat="false" ht="12.8" hidden="false" customHeight="false" outlineLevel="0" collapsed="false">
      <c r="A18" s="22" t="s">
        <v>36</v>
      </c>
      <c r="B18" s="8" t="n">
        <f aca="false">MAX(B$8:$B17)+1</f>
        <v>10</v>
      </c>
      <c r="C18" s="8" t="s">
        <v>81</v>
      </c>
      <c r="D18" s="8" t="n">
        <v>0</v>
      </c>
      <c r="E18" s="8" t="n">
        <v>0</v>
      </c>
      <c r="F18" s="8" t="n">
        <v>0</v>
      </c>
      <c r="G18" s="8" t="s">
        <v>82</v>
      </c>
      <c r="H18" s="8" t="s">
        <v>80</v>
      </c>
    </row>
    <row r="19" customFormat="false" ht="12.8" hidden="false" customHeight="false" outlineLevel="0" collapsed="false">
      <c r="A19" s="2" t="s">
        <v>36</v>
      </c>
      <c r="B19" s="0" t="n">
        <f aca="false">MAX(B$8:$B18)+1</f>
        <v>11</v>
      </c>
      <c r="C19" s="0" t="s">
        <v>83</v>
      </c>
      <c r="D19" s="0" t="n">
        <v>0</v>
      </c>
      <c r="E19" s="8" t="n">
        <v>0</v>
      </c>
      <c r="F19" s="0" t="n">
        <v>0</v>
      </c>
      <c r="G19" s="0" t="s">
        <v>82</v>
      </c>
      <c r="H19" s="0" t="s">
        <v>84</v>
      </c>
    </row>
    <row r="22" customFormat="false" ht="12.8" hidden="false" customHeight="false" outlineLevel="0" collapsed="false">
      <c r="R22" s="0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7.87"/>
    <col collapsed="false" customWidth="true" hidden="false" outlineLevel="0" max="3" min="3" style="0" width="5.28"/>
    <col collapsed="false" customWidth="true" hidden="false" outlineLevel="0" max="4" min="4" style="0" width="8.71"/>
    <col collapsed="false" customWidth="true" hidden="false" outlineLevel="0" max="5" min="5" style="0" width="12.71"/>
    <col collapsed="false" customWidth="true" hidden="false" outlineLevel="0" max="1023" min="6" style="0" width="8.71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5" t="s">
        <v>86</v>
      </c>
    </row>
    <row r="6" customFormat="false" ht="12.8" hidden="false" customHeight="false" outlineLevel="0" collapsed="false">
      <c r="B6" s="0" t="s">
        <v>87</v>
      </c>
      <c r="C6" s="0" t="s">
        <v>88</v>
      </c>
      <c r="D6" s="0" t="s">
        <v>89</v>
      </c>
      <c r="E6" s="0" t="s">
        <v>90</v>
      </c>
    </row>
    <row r="7" customFormat="false" ht="12.8" hidden="false" customHeight="false" outlineLevel="0" collapsed="false">
      <c r="B7" s="0" t="s">
        <v>18</v>
      </c>
      <c r="C7" s="0" t="s">
        <v>91</v>
      </c>
      <c r="D7" s="0" t="s">
        <v>92</v>
      </c>
      <c r="E7" s="0" t="s">
        <v>55</v>
      </c>
    </row>
    <row r="8" customFormat="false" ht="12.8" hidden="false" customHeight="false" outlineLevel="0" collapsed="false">
      <c r="A8" s="2" t="s">
        <v>36</v>
      </c>
      <c r="B8" s="4" t="n">
        <v>3</v>
      </c>
      <c r="C8" s="0" t="s">
        <v>93</v>
      </c>
      <c r="D8" s="0" t="n">
        <v>10</v>
      </c>
      <c r="E8" s="0" t="s">
        <v>94</v>
      </c>
    </row>
    <row r="9" customFormat="false" ht="12.8" hidden="false" customHeight="false" outlineLevel="0" collapsed="false">
      <c r="A9" s="2" t="s">
        <v>36</v>
      </c>
      <c r="B9" s="0" t="n">
        <v>2</v>
      </c>
      <c r="C9" s="0" t="s">
        <v>95</v>
      </c>
      <c r="D9" s="0" t="n">
        <v>10</v>
      </c>
      <c r="E9" s="0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6" activeCellId="0" sqref="E6"/>
    </sheetView>
  </sheetViews>
  <sheetFormatPr defaultRowHeight="12.8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7.71"/>
    <col collapsed="false" customWidth="true" hidden="false" outlineLevel="0" max="4" min="4" style="0" width="7.71"/>
    <col collapsed="false" customWidth="true" hidden="false" outlineLevel="0" max="5" min="5" style="0" width="19"/>
    <col collapsed="false" customWidth="true" hidden="false" outlineLevel="0" max="6" min="6" style="0" width="14.43"/>
    <col collapsed="false" customWidth="true" hidden="false" outlineLevel="0" max="8" min="7" style="0" width="10.29"/>
    <col collapsed="false" customWidth="true" hidden="false" outlineLevel="0" max="9" min="9" style="0" width="14.01"/>
    <col collapsed="false" customWidth="true" hidden="false" outlineLevel="0" max="10" min="10" style="0" width="11.71"/>
    <col collapsed="false" customWidth="true" hidden="false" outlineLevel="0" max="11" min="11" style="0" width="16.14"/>
    <col collapsed="false" customWidth="true" hidden="false" outlineLevel="0" max="12" min="12" style="0" width="16.87"/>
    <col collapsed="false" customWidth="true" hidden="false" outlineLevel="0" max="13" min="13" style="0" width="10.29"/>
    <col collapsed="false" customWidth="true" hidden="false" outlineLevel="0" max="14" min="14" style="0" width="15.29"/>
    <col collapsed="false" customWidth="true" hidden="false" outlineLevel="0" max="16" min="15" style="0" width="9.13"/>
    <col collapsed="false" customWidth="true" hidden="false" outlineLevel="0" max="17" min="17" style="0" width="10.13"/>
    <col collapsed="false" customWidth="true" hidden="false" outlineLevel="0" max="18" min="18" style="0" width="9.71"/>
    <col collapsed="false" customWidth="true" hidden="false" outlineLevel="0" max="19" min="19" style="0" width="11.71"/>
    <col collapsed="false" customWidth="true" hidden="false" outlineLevel="0" max="22" min="20" style="0" width="11.99"/>
    <col collapsed="false" customWidth="true" hidden="false" outlineLevel="0" max="23" min="23" style="0" width="10.13"/>
    <col collapsed="false" customWidth="true" hidden="false" outlineLevel="0" max="25" min="24" style="0" width="8.71"/>
    <col collapsed="false" customWidth="true" hidden="false" outlineLevel="0" max="26" min="26" style="0" width="15.71"/>
    <col collapsed="false" customWidth="true" hidden="false" outlineLevel="0" max="27" min="27" style="0" width="13.57"/>
    <col collapsed="false" customWidth="true" hidden="false" outlineLevel="0" max="28" min="28" style="0" width="25.29"/>
    <col collapsed="false" customWidth="true" hidden="false" outlineLevel="0" max="1019" min="29" style="0" width="8.71"/>
    <col collapsed="false" customWidth="false" hidden="false" outlineLevel="0" max="1025" min="1020" style="0" width="11.52"/>
  </cols>
  <sheetData>
    <row r="1" customFormat="false" ht="15" hidden="false" customHeight="false" outlineLevel="0" collapsed="false">
      <c r="A1" s="5" t="s">
        <v>97</v>
      </c>
    </row>
    <row r="2" customFormat="false" ht="12.8" hidden="false" customHeight="false" outlineLevel="0" collapsed="false">
      <c r="A2" s="8" t="s">
        <v>44</v>
      </c>
    </row>
    <row r="3" customFormat="false" ht="12.8" hidden="false" customHeight="false" outlineLevel="0" collapsed="false">
      <c r="G3" s="23" t="s">
        <v>98</v>
      </c>
      <c r="H3" s="23"/>
      <c r="I3" s="23"/>
      <c r="J3" s="23"/>
      <c r="K3" s="23"/>
      <c r="L3" s="23"/>
      <c r="M3" s="23"/>
    </row>
    <row r="4" customFormat="false" ht="46.25" hidden="false" customHeight="false" outlineLevel="0" collapsed="false">
      <c r="B4" s="0" t="s">
        <v>6</v>
      </c>
      <c r="C4" s="0" t="s">
        <v>99</v>
      </c>
      <c r="D4" s="0" t="s">
        <v>15</v>
      </c>
      <c r="E4" s="0" t="s">
        <v>16</v>
      </c>
      <c r="F4" s="0" t="s">
        <v>100</v>
      </c>
      <c r="G4" s="6" t="s">
        <v>101</v>
      </c>
      <c r="H4" s="6" t="s">
        <v>102</v>
      </c>
      <c r="I4" s="6" t="s">
        <v>103</v>
      </c>
      <c r="J4" s="6" t="s">
        <v>104</v>
      </c>
    </row>
    <row r="5" customFormat="false" ht="12.8" hidden="false" customHeight="false" outlineLevel="0" collapsed="false">
      <c r="B5" s="0" t="s">
        <v>11</v>
      </c>
      <c r="C5" s="0" t="s">
        <v>105</v>
      </c>
      <c r="D5" s="0" t="s">
        <v>18</v>
      </c>
      <c r="E5" s="0" t="s">
        <v>106</v>
      </c>
      <c r="F5" s="0" t="s">
        <v>107</v>
      </c>
      <c r="G5" s="0" t="s">
        <v>108</v>
      </c>
      <c r="H5" s="0" t="s">
        <v>109</v>
      </c>
      <c r="I5" s="0" t="s">
        <v>110</v>
      </c>
      <c r="J5" s="0" t="s">
        <v>111</v>
      </c>
    </row>
    <row r="6" customFormat="false" ht="12.8" hidden="false" customHeight="false" outlineLevel="0" collapsed="false">
      <c r="A6" s="2" t="s">
        <v>36</v>
      </c>
      <c r="B6" s="0" t="n">
        <v>0</v>
      </c>
      <c r="C6" s="0" t="s">
        <v>112</v>
      </c>
      <c r="D6" s="0" t="s">
        <v>93</v>
      </c>
      <c r="E6" s="0" t="s">
        <v>58</v>
      </c>
      <c r="F6" s="0" t="s">
        <v>113</v>
      </c>
      <c r="G6" s="0" t="n">
        <v>0</v>
      </c>
      <c r="H6" s="0" t="n">
        <v>1</v>
      </c>
      <c r="I6" s="0" t="n">
        <v>0</v>
      </c>
      <c r="J6" s="0" t="n">
        <v>0</v>
      </c>
    </row>
    <row r="7" customFormat="false" ht="12.8" hidden="false" customHeight="false" outlineLevel="0" collapsed="false">
      <c r="A7" s="2" t="s">
        <v>36</v>
      </c>
      <c r="B7" s="0" t="n">
        <f aca="false">MAX(B$6:$B6)+1</f>
        <v>1</v>
      </c>
      <c r="C7" s="0" t="s">
        <v>114</v>
      </c>
      <c r="D7" s="0" t="s">
        <v>93</v>
      </c>
      <c r="E7" s="0" t="s">
        <v>63</v>
      </c>
      <c r="F7" s="0" t="s">
        <v>115</v>
      </c>
      <c r="G7" s="0" t="n">
        <v>1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2" t="s">
        <v>36</v>
      </c>
      <c r="B8" s="0" t="n">
        <f aca="false">MAX(B$6:$B7)+1</f>
        <v>2</v>
      </c>
      <c r="C8" s="0" t="s">
        <v>116</v>
      </c>
      <c r="D8" s="0" t="s">
        <v>93</v>
      </c>
      <c r="E8" s="0" t="s">
        <v>60</v>
      </c>
      <c r="F8" s="0" t="s">
        <v>117</v>
      </c>
      <c r="G8" s="0" t="n">
        <v>0</v>
      </c>
      <c r="H8" s="0" t="n">
        <v>1</v>
      </c>
      <c r="I8" s="0" t="n">
        <v>0</v>
      </c>
      <c r="J8" s="0" t="n">
        <v>0</v>
      </c>
    </row>
    <row r="9" customFormat="false" ht="12.8" hidden="false" customHeight="false" outlineLevel="0" collapsed="false">
      <c r="A9" s="2" t="s">
        <v>36</v>
      </c>
      <c r="B9" s="0" t="n">
        <f aca="false">MAX(B$6:$B8)+1</f>
        <v>3</v>
      </c>
      <c r="C9" s="0" t="s">
        <v>118</v>
      </c>
      <c r="D9" s="0" t="s">
        <v>93</v>
      </c>
      <c r="E9" s="0" t="s">
        <v>65</v>
      </c>
      <c r="F9" s="0" t="s">
        <v>119</v>
      </c>
      <c r="G9" s="0" t="n">
        <v>0</v>
      </c>
      <c r="H9" s="0" t="n">
        <v>1</v>
      </c>
      <c r="I9" s="0" t="n">
        <v>0</v>
      </c>
      <c r="J9" s="0" t="n">
        <v>0</v>
      </c>
    </row>
    <row r="11" customFormat="false" ht="12.8" hidden="false" customHeight="false" outlineLevel="0" collapsed="false">
      <c r="A11" s="2" t="s">
        <v>36</v>
      </c>
      <c r="B11" s="0" t="n">
        <f aca="false">MAX(B$6:$B10)+1</f>
        <v>4</v>
      </c>
      <c r="C11" s="0" t="s">
        <v>120</v>
      </c>
      <c r="D11" s="0" t="s">
        <v>93</v>
      </c>
      <c r="E11" s="0" t="s">
        <v>41</v>
      </c>
      <c r="F11" s="0" t="s">
        <v>121</v>
      </c>
      <c r="G11" s="0" t="n">
        <v>0</v>
      </c>
      <c r="H11" s="0" t="n">
        <v>1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2" t="s">
        <v>36</v>
      </c>
      <c r="B12" s="0" t="n">
        <f aca="false">MAX(B$6:$B11)+1</f>
        <v>5</v>
      </c>
      <c r="C12" s="0" t="s">
        <v>122</v>
      </c>
      <c r="D12" s="0" t="s">
        <v>93</v>
      </c>
      <c r="E12" s="0" t="s">
        <v>83</v>
      </c>
      <c r="F12" s="0" t="s">
        <v>123</v>
      </c>
      <c r="G12" s="0" t="n">
        <v>0</v>
      </c>
      <c r="H12" s="0" t="n">
        <v>0</v>
      </c>
      <c r="I12" s="0" t="n">
        <v>1</v>
      </c>
      <c r="J12" s="0" t="n">
        <v>0</v>
      </c>
    </row>
    <row r="13" customFormat="false" ht="12.8" hidden="false" customHeight="false" outlineLevel="0" collapsed="false">
      <c r="A13" s="2" t="s">
        <v>36</v>
      </c>
      <c r="B13" s="0" t="n">
        <f aca="false">MAX(B$6:$B12)+1</f>
        <v>6</v>
      </c>
      <c r="C13" s="0" t="s">
        <v>124</v>
      </c>
      <c r="D13" s="0" t="s">
        <v>93</v>
      </c>
      <c r="E13" s="0" t="s">
        <v>37</v>
      </c>
      <c r="F13" s="0" t="s">
        <v>125</v>
      </c>
      <c r="G13" s="0" t="n">
        <v>0</v>
      </c>
      <c r="H13" s="0" t="n">
        <v>1</v>
      </c>
      <c r="I13" s="0" t="n">
        <v>0</v>
      </c>
      <c r="J13" s="0" t="n">
        <v>0</v>
      </c>
    </row>
    <row r="15" customFormat="false" ht="12.8" hidden="false" customHeight="false" outlineLevel="0" collapsed="false">
      <c r="A15" s="2" t="s">
        <v>36</v>
      </c>
      <c r="B15" s="0" t="n">
        <f aca="false">MAX(B$6:$B14)+1</f>
        <v>7</v>
      </c>
      <c r="C15" s="4" t="s">
        <v>126</v>
      </c>
      <c r="D15" s="0" t="s">
        <v>93</v>
      </c>
      <c r="E15" s="0" t="s">
        <v>37</v>
      </c>
      <c r="F15" s="4" t="s">
        <v>127</v>
      </c>
      <c r="G15" s="0" t="n">
        <v>0</v>
      </c>
      <c r="H15" s="0" t="n">
        <v>1</v>
      </c>
      <c r="I15" s="0" t="n">
        <v>0</v>
      </c>
      <c r="J15" s="0" t="n">
        <v>0</v>
      </c>
    </row>
    <row r="17" customFormat="false" ht="12.8" hidden="false" customHeight="false" outlineLevel="0" collapsed="false">
      <c r="A17" s="2" t="s">
        <v>36</v>
      </c>
      <c r="B17" s="0" t="n">
        <f aca="false">MAX(B$6:$B16)+1</f>
        <v>8</v>
      </c>
      <c r="C17" s="0" t="s">
        <v>128</v>
      </c>
      <c r="D17" s="0" t="s">
        <v>95</v>
      </c>
      <c r="E17" s="0" t="s">
        <v>75</v>
      </c>
      <c r="F17" s="0" t="s">
        <v>129</v>
      </c>
      <c r="G17" s="0" t="n">
        <v>0</v>
      </c>
      <c r="H17" s="0" t="n">
        <v>1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2" t="s">
        <v>36</v>
      </c>
      <c r="B18" s="0" t="n">
        <f aca="false">MAX(B$6:$B17)+1</f>
        <v>9</v>
      </c>
      <c r="C18" s="0" t="s">
        <v>130</v>
      </c>
      <c r="D18" s="0" t="s">
        <v>95</v>
      </c>
      <c r="E18" s="0" t="s">
        <v>75</v>
      </c>
      <c r="F18" s="0" t="s">
        <v>131</v>
      </c>
      <c r="G18" s="0" t="n">
        <v>0</v>
      </c>
      <c r="H18" s="0" t="n">
        <v>1</v>
      </c>
      <c r="I18" s="0" t="n">
        <v>0</v>
      </c>
      <c r="J18" s="0" t="n">
        <v>1</v>
      </c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 t="s">
        <v>36</v>
      </c>
      <c r="B20" s="0" t="n">
        <f aca="false">MAX(B$6:$B19)+1</f>
        <v>10</v>
      </c>
      <c r="C20" s="0" t="s">
        <v>132</v>
      </c>
      <c r="D20" s="0" t="s">
        <v>95</v>
      </c>
      <c r="E20" s="0" t="s">
        <v>63</v>
      </c>
      <c r="F20" s="0" t="s">
        <v>115</v>
      </c>
      <c r="G20" s="0" t="n">
        <v>1</v>
      </c>
      <c r="H20" s="0" t="n">
        <v>0</v>
      </c>
      <c r="I20" s="0" t="n">
        <v>0</v>
      </c>
      <c r="J20" s="0" t="n">
        <v>0</v>
      </c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182" customFormat="false" ht="12.8" hidden="false" customHeight="false" outlineLevel="0" collapsed="false">
      <c r="O182" s="0" t="n">
        <v>386</v>
      </c>
    </row>
    <row r="183" customFormat="false" ht="12.8" hidden="false" customHeight="false" outlineLevel="0" collapsed="false">
      <c r="O183" s="0" t="n">
        <v>1850</v>
      </c>
      <c r="Q183" s="0" t="n">
        <f aca="false">O183-O182</f>
        <v>1464</v>
      </c>
      <c r="S183" s="0" t="n">
        <f aca="false">SUMIFS($Q$183:$Q$188,$Q$183:$Q$188,"&gt;1")</f>
        <v>2350</v>
      </c>
    </row>
    <row r="184" customFormat="false" ht="12.8" hidden="false" customHeight="false" outlineLevel="0" collapsed="false">
      <c r="O184" s="0" t="n">
        <v>2250</v>
      </c>
      <c r="Q184" s="0" t="n">
        <f aca="false">O184-O183</f>
        <v>400</v>
      </c>
    </row>
    <row r="185" customFormat="false" ht="12.8" hidden="false" customHeight="false" outlineLevel="0" collapsed="false">
      <c r="O185" s="0" t="n">
        <v>1814</v>
      </c>
      <c r="Q185" s="0" t="n">
        <f aca="false">O185-O184</f>
        <v>-436</v>
      </c>
    </row>
    <row r="186" customFormat="false" ht="12.8" hidden="false" customHeight="false" outlineLevel="0" collapsed="false">
      <c r="O186" s="0" t="n">
        <v>1284</v>
      </c>
      <c r="Q186" s="0" t="n">
        <f aca="false">O186-O185</f>
        <v>-530</v>
      </c>
    </row>
    <row r="187" customFormat="false" ht="12.8" hidden="false" customHeight="false" outlineLevel="0" collapsed="false">
      <c r="O187" s="0" t="n">
        <v>1770</v>
      </c>
      <c r="Q187" s="0" t="n">
        <f aca="false">O187-O186</f>
        <v>486</v>
      </c>
    </row>
    <row r="188" customFormat="false" ht="12.8" hidden="false" customHeight="false" outlineLevel="0" collapsed="false">
      <c r="O188" s="0" t="n">
        <v>1000</v>
      </c>
      <c r="Q188" s="0" t="n">
        <f aca="false">O188-O187</f>
        <v>-770</v>
      </c>
    </row>
  </sheetData>
  <mergeCells count="1">
    <mergeCell ref="G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"/>
    <col collapsed="false" customWidth="true" hidden="false" outlineLevel="0" max="3" min="3" style="0" width="14.43"/>
    <col collapsed="false" customWidth="true" hidden="false" outlineLevel="0" max="4" min="4" style="0" width="12.42"/>
    <col collapsed="false" customWidth="true" hidden="false" outlineLevel="0" max="6" min="5" style="0" width="8.71"/>
    <col collapsed="false" customWidth="true" hidden="false" outlineLevel="0" max="7" min="7" style="0" width="13.57"/>
    <col collapsed="false" customWidth="true" hidden="false" outlineLevel="0" max="8" min="8" style="0" width="7.57"/>
    <col collapsed="false" customWidth="true" hidden="false" outlineLevel="0" max="9" min="9" style="0" width="12.57"/>
    <col collapsed="false" customWidth="true" hidden="false" outlineLevel="0" max="10" min="10" style="0" width="14.43"/>
    <col collapsed="false" customWidth="true" hidden="false" outlineLevel="0" max="11" min="11" style="0" width="10.13"/>
    <col collapsed="false" customWidth="true" hidden="false" outlineLevel="0" max="12" min="12" style="0" width="13.57"/>
    <col collapsed="false" customWidth="true" hidden="false" outlineLevel="0" max="22" min="13" style="0" width="3.3"/>
    <col collapsed="false" customWidth="true" hidden="false" outlineLevel="0" max="1023" min="23" style="0" width="8.71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5" t="s">
        <v>133</v>
      </c>
      <c r="B1" s="24"/>
      <c r="C1" s="24"/>
      <c r="D1" s="24"/>
    </row>
    <row r="2" customFormat="false" ht="12.8" hidden="false" customHeight="false" outlineLevel="0" collapsed="false">
      <c r="B2" s="24"/>
      <c r="C2" s="24"/>
      <c r="D2" s="24"/>
    </row>
    <row r="3" customFormat="false" ht="12.8" hidden="false" customHeight="false" outlineLevel="0" collapsed="false">
      <c r="B3" s="24"/>
      <c r="C3" s="24"/>
      <c r="D3" s="24"/>
    </row>
    <row r="4" customFormat="false" ht="57.45" hidden="false" customHeight="false" outlineLevel="0" collapsed="false">
      <c r="B4" s="24" t="s">
        <v>134</v>
      </c>
      <c r="C4" s="24" t="s">
        <v>134</v>
      </c>
      <c r="D4" s="24" t="s">
        <v>50</v>
      </c>
    </row>
    <row r="5" customFormat="false" ht="12.8" hidden="false" customHeight="false" outlineLevel="0" collapsed="false">
      <c r="B5" s="0" t="s">
        <v>135</v>
      </c>
      <c r="C5" s="0" t="s">
        <v>136</v>
      </c>
      <c r="D5" s="0" t="s">
        <v>55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 t="s">
        <v>36</v>
      </c>
      <c r="B8" s="0" t="n">
        <v>0</v>
      </c>
      <c r="C8" s="0" t="s">
        <v>113</v>
      </c>
      <c r="D8" s="0" t="s">
        <v>59</v>
      </c>
    </row>
    <row r="9" customFormat="false" ht="12.8" hidden="false" customHeight="false" outlineLevel="0" collapsed="false">
      <c r="A9" s="2" t="s">
        <v>36</v>
      </c>
      <c r="B9" s="0" t="n">
        <f aca="false">MAX($B$6:B8)+1</f>
        <v>1</v>
      </c>
      <c r="C9" s="0" t="s">
        <v>115</v>
      </c>
      <c r="D9" s="0" t="s">
        <v>64</v>
      </c>
    </row>
    <row r="10" customFormat="false" ht="12.8" hidden="false" customHeight="false" outlineLevel="0" collapsed="false">
      <c r="A10" s="2" t="s">
        <v>36</v>
      </c>
      <c r="B10" s="0" t="n">
        <f aca="false">MAX($B$6:B9)+1</f>
        <v>2</v>
      </c>
      <c r="C10" s="0" t="s">
        <v>117</v>
      </c>
      <c r="D10" s="0" t="s">
        <v>61</v>
      </c>
    </row>
    <row r="11" customFormat="false" ht="12.8" hidden="false" customHeight="false" outlineLevel="0" collapsed="false">
      <c r="A11" s="2" t="s">
        <v>36</v>
      </c>
      <c r="B11" s="0" t="n">
        <f aca="false">MAX($B$6:B10)+1</f>
        <v>3</v>
      </c>
      <c r="C11" s="0" t="s">
        <v>119</v>
      </c>
      <c r="D11" s="0" t="s">
        <v>66</v>
      </c>
    </row>
    <row r="12" customFormat="false" ht="12.8" hidden="false" customHeight="false" outlineLevel="0" collapsed="false">
      <c r="A12" s="2" t="s">
        <v>36</v>
      </c>
      <c r="B12" s="0" t="n">
        <f aca="false">MAX($B$6:B11)+1</f>
        <v>4</v>
      </c>
      <c r="C12" s="0" t="s">
        <v>127</v>
      </c>
      <c r="D12" s="0" t="s">
        <v>69</v>
      </c>
    </row>
    <row r="13" customFormat="false" ht="12.8" hidden="false" customHeight="false" outlineLevel="0" collapsed="false">
      <c r="A13" s="2" t="s">
        <v>36</v>
      </c>
      <c r="B13" s="0" t="n">
        <f aca="false">MAX($B$6:B12)+1</f>
        <v>5</v>
      </c>
      <c r="C13" s="0" t="s">
        <v>129</v>
      </c>
      <c r="D13" s="0" t="s">
        <v>137</v>
      </c>
    </row>
    <row r="14" customFormat="false" ht="12.8" hidden="false" customHeight="false" outlineLevel="0" collapsed="false">
      <c r="A14" s="2" t="s">
        <v>36</v>
      </c>
      <c r="B14" s="0" t="n">
        <f aca="false">MAX($B$6:B13)+1</f>
        <v>6</v>
      </c>
      <c r="C14" s="0" t="s">
        <v>121</v>
      </c>
      <c r="D14" s="6" t="s">
        <v>138</v>
      </c>
    </row>
    <row r="15" customFormat="false" ht="12.8" hidden="false" customHeight="false" outlineLevel="0" collapsed="false">
      <c r="A15" s="2" t="s">
        <v>36</v>
      </c>
      <c r="B15" s="0" t="n">
        <f aca="false">MAX($B$6:B14)+1</f>
        <v>7</v>
      </c>
      <c r="C15" s="0" t="s">
        <v>123</v>
      </c>
      <c r="D15" s="0" t="s">
        <v>82</v>
      </c>
    </row>
    <row r="16" customFormat="false" ht="12.8" hidden="false" customHeight="false" outlineLevel="0" collapsed="false">
      <c r="A16" s="2" t="s">
        <v>36</v>
      </c>
      <c r="B16" s="0" t="n">
        <f aca="false">MAX($B$6:B15)+1</f>
        <v>8</v>
      </c>
      <c r="C16" s="0" t="s">
        <v>125</v>
      </c>
      <c r="D16" s="0" t="s">
        <v>139</v>
      </c>
    </row>
    <row r="17" customFormat="false" ht="12.8" hidden="false" customHeight="false" outlineLevel="0" collapsed="false">
      <c r="A17" s="2" t="s">
        <v>36</v>
      </c>
      <c r="B17" s="0" t="n">
        <f aca="false">MAX($B$6:B16)+1</f>
        <v>9</v>
      </c>
      <c r="C17" s="0" t="s">
        <v>140</v>
      </c>
      <c r="D17" s="0" t="s">
        <v>79</v>
      </c>
    </row>
    <row r="18" customFormat="false" ht="12.8" hidden="false" customHeight="false" outlineLevel="0" collapsed="false">
      <c r="A18" s="2" t="s">
        <v>36</v>
      </c>
      <c r="B18" s="0" t="n">
        <f aca="false">MAX($B$6:B17)+1</f>
        <v>10</v>
      </c>
      <c r="C18" s="0" t="s">
        <v>141</v>
      </c>
      <c r="D18" s="0" t="s">
        <v>82</v>
      </c>
    </row>
    <row r="19" customFormat="false" ht="12.8" hidden="false" customHeight="false" outlineLevel="0" collapsed="false">
      <c r="A19" s="2" t="s">
        <v>36</v>
      </c>
      <c r="B19" s="0" t="n">
        <f aca="false">MAX($B$6:B18)+1</f>
        <v>11</v>
      </c>
      <c r="C19" s="0" t="s">
        <v>131</v>
      </c>
      <c r="D19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4.41"/>
    <col collapsed="false" customWidth="true" hidden="false" outlineLevel="0" max="5" min="5" style="0" width="12.86"/>
    <col collapsed="false" customWidth="true" hidden="false" outlineLevel="0" max="1023" min="6" style="0" width="8.67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5" t="s">
        <v>142</v>
      </c>
    </row>
    <row r="4" customFormat="false" ht="35.05" hidden="false" customHeight="false" outlineLevel="0" collapsed="false">
      <c r="E4" s="24" t="s">
        <v>143</v>
      </c>
      <c r="F4" s="24"/>
      <c r="G4" s="24"/>
    </row>
    <row r="5" customFormat="false" ht="12.8" hidden="false" customHeight="false" outlineLevel="0" collapsed="false">
      <c r="D5" s="24"/>
      <c r="E5" s="0" t="s">
        <v>144</v>
      </c>
    </row>
    <row r="6" customFormat="false" ht="12.8" hidden="false" customHeight="false" outlineLevel="0" collapsed="false">
      <c r="B6" s="0" t="s">
        <v>18</v>
      </c>
      <c r="C6" s="0" t="s">
        <v>12</v>
      </c>
      <c r="D6" s="0" t="s">
        <v>145</v>
      </c>
      <c r="E6" s="0" t="s">
        <v>146</v>
      </c>
      <c r="F6" s="0" t="s">
        <v>147</v>
      </c>
    </row>
    <row r="7" customFormat="false" ht="12.8" hidden="false" customHeight="false" outlineLevel="0" collapsed="false">
      <c r="A7" s="2" t="s">
        <v>36</v>
      </c>
      <c r="B7" s="0" t="s">
        <v>93</v>
      </c>
      <c r="C7" s="0" t="s">
        <v>38</v>
      </c>
      <c r="D7" s="0" t="n">
        <v>0.06</v>
      </c>
      <c r="E7" s="0" t="n">
        <v>0.1</v>
      </c>
      <c r="I7" s="0" t="s">
        <v>148</v>
      </c>
    </row>
    <row r="8" customFormat="false" ht="12.8" hidden="false" customHeight="false" outlineLevel="0" collapsed="false">
      <c r="A8" s="2" t="s">
        <v>36</v>
      </c>
      <c r="B8" s="0" t="s">
        <v>93</v>
      </c>
      <c r="C8" s="0" t="s">
        <v>40</v>
      </c>
      <c r="D8" s="0" t="n">
        <v>0</v>
      </c>
      <c r="E8" s="0" t="n">
        <v>0.1</v>
      </c>
      <c r="I8" s="0" t="s">
        <v>149</v>
      </c>
    </row>
    <row r="9" customFormat="false" ht="12.8" hidden="false" customHeight="false" outlineLevel="0" collapsed="false">
      <c r="A9" s="2" t="s">
        <v>36</v>
      </c>
      <c r="B9" s="0" t="s">
        <v>93</v>
      </c>
      <c r="C9" s="0" t="s">
        <v>42</v>
      </c>
      <c r="D9" s="0" t="n">
        <v>0</v>
      </c>
      <c r="E9" s="0" t="n">
        <v>0.1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 t="s">
        <v>36</v>
      </c>
      <c r="B11" s="0" t="s">
        <v>95</v>
      </c>
      <c r="C11" s="0" t="s">
        <v>38</v>
      </c>
      <c r="D11" s="0" t="n">
        <v>0.05</v>
      </c>
      <c r="E11" s="0" t="n">
        <v>0.1</v>
      </c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 t="s">
        <v>36</v>
      </c>
      <c r="B13" s="0" t="s">
        <v>95</v>
      </c>
      <c r="C13" s="0" t="s">
        <v>40</v>
      </c>
      <c r="D13" s="0" t="n">
        <v>0</v>
      </c>
      <c r="E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4" min="1" style="0" width="8.71"/>
    <col collapsed="false" customWidth="false" hidden="false" outlineLevel="0" max="5" min="5" style="0" width="11.57"/>
    <col collapsed="false" customWidth="true" hidden="false" outlineLevel="0" max="6" min="6" style="0" width="33.29"/>
    <col collapsed="false" customWidth="true" hidden="false" outlineLevel="0" max="8" min="7" style="0" width="8.71"/>
    <col collapsed="false" customWidth="true" hidden="false" outlineLevel="0" max="9" min="9" style="0" width="13.86"/>
    <col collapsed="false" customWidth="true" hidden="false" outlineLevel="0" max="10" min="10" style="0" width="17"/>
    <col collapsed="false" customWidth="true" hidden="false" outlineLevel="0" max="11" min="11" style="0" width="9.59"/>
    <col collapsed="false" customWidth="true" hidden="false" outlineLevel="0" max="12" min="12" style="0" width="5.7"/>
    <col collapsed="false" customWidth="true" hidden="false" outlineLevel="0" max="13" min="13" style="0" width="8.86"/>
    <col collapsed="false" customWidth="true" hidden="false" outlineLevel="0" max="14" min="14" style="0" width="11.71"/>
    <col collapsed="false" customWidth="true" hidden="false" outlineLevel="0" max="40" min="15" style="0" width="8.71"/>
    <col collapsed="false" customWidth="true" hidden="false" outlineLevel="0" max="41" min="41" style="0" width="13.86"/>
    <col collapsed="false" customWidth="true" hidden="false" outlineLevel="0" max="42" min="42" style="0" width="9.85"/>
    <col collapsed="false" customWidth="true" hidden="false" outlineLevel="0" max="48" min="43" style="0" width="11.99"/>
    <col collapsed="false" customWidth="true" hidden="false" outlineLevel="0" max="49" min="49" style="0" width="11.71"/>
    <col collapsed="false" customWidth="true" hidden="false" outlineLevel="0" max="50" min="50" style="0" width="16.71"/>
    <col collapsed="false" customWidth="true" hidden="false" outlineLevel="0" max="53" min="51" style="0" width="8.71"/>
    <col collapsed="false" customWidth="true" hidden="false" outlineLevel="0" max="54" min="54" style="0" width="12.57"/>
    <col collapsed="false" customWidth="true" hidden="false" outlineLevel="0" max="56" min="55" style="0" width="8.71"/>
    <col collapsed="false" customWidth="true" hidden="false" outlineLevel="0" max="57" min="57" style="0" width="12.57"/>
    <col collapsed="false" customWidth="true" hidden="false" outlineLevel="0" max="58" min="58" style="0" width="8"/>
    <col collapsed="false" customWidth="true" hidden="false" outlineLevel="0" max="61" min="59" style="0" width="8.71"/>
    <col collapsed="false" customWidth="true" hidden="false" outlineLevel="0" max="62" min="62" style="0" width="12.86"/>
    <col collapsed="false" customWidth="true" hidden="false" outlineLevel="0" max="63" min="63" style="0" width="15.15"/>
    <col collapsed="false" customWidth="true" hidden="false" outlineLevel="0" max="1023" min="64" style="0" width="8.71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5" t="s">
        <v>150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</row>
    <row r="3" customFormat="false" ht="35.05" hidden="false" customHeight="false" outlineLevel="0" collapsed="false">
      <c r="A3" s="2"/>
      <c r="B3" s="4" t="s">
        <v>151</v>
      </c>
      <c r="C3" s="4" t="s">
        <v>152</v>
      </c>
      <c r="D3" s="4" t="s">
        <v>26</v>
      </c>
      <c r="E3" s="6" t="s">
        <v>153</v>
      </c>
      <c r="F3" s="6" t="s">
        <v>154</v>
      </c>
    </row>
    <row r="4" customFormat="false" ht="12.8" hidden="false" customHeight="false" outlineLevel="0" collapsed="false">
      <c r="B4" s="0" t="s">
        <v>18</v>
      </c>
      <c r="C4" s="0" t="s">
        <v>155</v>
      </c>
      <c r="D4" s="0" t="s">
        <v>12</v>
      </c>
      <c r="E4" s="0" t="s">
        <v>156</v>
      </c>
      <c r="F4" s="0" t="s">
        <v>157</v>
      </c>
    </row>
    <row r="5" customFormat="false" ht="12.8" hidden="false" customHeight="false" outlineLevel="0" collapsed="false">
      <c r="A5" s="2"/>
      <c r="E5" s="25"/>
    </row>
    <row r="6" customFormat="false" ht="12.8" hidden="false" customHeight="false" outlineLevel="0" collapsed="false">
      <c r="A6" s="2" t="s">
        <v>36</v>
      </c>
      <c r="B6" s="0" t="s">
        <v>95</v>
      </c>
      <c r="C6" s="0" t="s">
        <v>93</v>
      </c>
      <c r="D6" s="0" t="s">
        <v>38</v>
      </c>
      <c r="E6" s="25" t="n">
        <v>15000</v>
      </c>
      <c r="F6" s="0" t="n">
        <v>0.99</v>
      </c>
    </row>
    <row r="7" customFormat="false" ht="12.8" hidden="false" customHeight="false" outlineLevel="0" collapsed="false">
      <c r="A7" s="2"/>
      <c r="E7" s="25"/>
    </row>
    <row r="8" customFormat="false" ht="12.8" hidden="false" customHeight="false" outlineLevel="0" collapsed="false">
      <c r="A8" s="2" t="s">
        <v>36</v>
      </c>
      <c r="B8" s="0" t="s">
        <v>93</v>
      </c>
      <c r="C8" s="0" t="s">
        <v>95</v>
      </c>
      <c r="D8" s="0" t="s">
        <v>38</v>
      </c>
      <c r="E8" s="25" t="n">
        <v>17000</v>
      </c>
      <c r="F8" s="0" t="n">
        <v>0.99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26" width="8.71"/>
    <col collapsed="false" customWidth="true" hidden="false" outlineLevel="0" max="2" min="2" style="26" width="19"/>
    <col collapsed="false" customWidth="true" hidden="false" outlineLevel="0" max="3" min="3" style="26" width="7.87"/>
    <col collapsed="false" customWidth="true" hidden="false" outlineLevel="0" max="6" min="4" style="26" width="16.41"/>
    <col collapsed="false" customWidth="true" hidden="false" outlineLevel="0" max="8" min="7" style="26" width="6.15"/>
    <col collapsed="false" customWidth="true" hidden="false" outlineLevel="0" max="910" min="9" style="26" width="8.71"/>
    <col collapsed="false" customWidth="true" hidden="false" outlineLevel="0" max="1023" min="911" style="0" width="8.71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5" t="s">
        <v>158</v>
      </c>
    </row>
    <row r="2" customFormat="false" ht="12.8" hidden="false" customHeight="false" outlineLevel="0" collapsed="false">
      <c r="A2" s="8" t="s">
        <v>44</v>
      </c>
    </row>
    <row r="6" customFormat="false" ht="12.8" hidden="false" customHeight="false" outlineLevel="0" collapsed="false">
      <c r="B6" s="26" t="s">
        <v>159</v>
      </c>
      <c r="C6" s="26" t="s">
        <v>160</v>
      </c>
      <c r="D6" s="26" t="s">
        <v>12</v>
      </c>
      <c r="E6" s="26" t="s">
        <v>161</v>
      </c>
      <c r="F6" s="26" t="s">
        <v>162</v>
      </c>
    </row>
    <row r="8" customFormat="false" ht="12.8" hidden="false" customHeight="false" outlineLevel="0" collapsed="false">
      <c r="A8" s="26" t="s">
        <v>36</v>
      </c>
      <c r="B8" s="26" t="s">
        <v>65</v>
      </c>
      <c r="C8" s="26" t="s">
        <v>93</v>
      </c>
      <c r="D8" s="26" t="s">
        <v>38</v>
      </c>
      <c r="E8" s="26" t="n">
        <v>0</v>
      </c>
      <c r="F8" s="27" t="n">
        <v>32.7896200185357</v>
      </c>
    </row>
    <row r="9" customFormat="false" ht="12.8" hidden="false" customHeight="false" outlineLevel="0" collapsed="false">
      <c r="A9" s="26" t="s">
        <v>36</v>
      </c>
      <c r="B9" s="26" t="s">
        <v>58</v>
      </c>
      <c r="C9" s="26" t="s">
        <v>93</v>
      </c>
      <c r="D9" s="26" t="s">
        <v>38</v>
      </c>
      <c r="E9" s="26" t="n">
        <v>0</v>
      </c>
      <c r="F9" s="27" t="n">
        <v>42.2</v>
      </c>
    </row>
    <row r="10" customFormat="false" ht="12.8" hidden="false" customHeight="false" outlineLevel="0" collapsed="false">
      <c r="A10" s="26" t="s">
        <v>36</v>
      </c>
      <c r="B10" s="26" t="s">
        <v>60</v>
      </c>
      <c r="C10" s="26" t="s">
        <v>93</v>
      </c>
      <c r="D10" s="26" t="s">
        <v>38</v>
      </c>
      <c r="E10" s="26" t="n">
        <v>0</v>
      </c>
      <c r="F10" s="27" t="n">
        <v>1.881</v>
      </c>
      <c r="H10" s="28"/>
    </row>
    <row r="11" customFormat="false" ht="12.8" hidden="false" customHeight="false" outlineLevel="0" collapsed="false">
      <c r="A11" s="26" t="s">
        <v>36</v>
      </c>
      <c r="B11" s="26" t="s">
        <v>75</v>
      </c>
      <c r="C11" s="26" t="s">
        <v>93</v>
      </c>
      <c r="D11" s="26" t="s">
        <v>38</v>
      </c>
      <c r="E11" s="26" t="n">
        <v>0</v>
      </c>
      <c r="F11" s="26" t="n">
        <v>100</v>
      </c>
    </row>
    <row r="12" customFormat="false" ht="12.8" hidden="false" customHeight="false" outlineLevel="0" collapsed="false">
      <c r="A12" s="26" t="s">
        <v>36</v>
      </c>
      <c r="B12" s="26" t="s">
        <v>75</v>
      </c>
      <c r="C12" s="26" t="s">
        <v>95</v>
      </c>
      <c r="D12" s="26" t="s">
        <v>38</v>
      </c>
      <c r="E12" s="26" t="n">
        <v>0</v>
      </c>
      <c r="F12" s="26" t="n">
        <v>90</v>
      </c>
    </row>
    <row r="13" customFormat="false" ht="12.8" hidden="false" customHeight="false" outlineLevel="0" collapsed="false">
      <c r="H13" s="28"/>
    </row>
    <row r="14" customFormat="false" ht="12.8" hidden="false" customHeight="false" outlineLevel="0" collapsed="false">
      <c r="H14" s="28"/>
    </row>
    <row r="15" customFormat="false" ht="12.8" hidden="false" customHeight="false" outlineLevel="0" collapsed="false">
      <c r="A15" s="29" t="s">
        <v>163</v>
      </c>
      <c r="B15" s="8"/>
      <c r="C15" s="8"/>
      <c r="H15" s="28"/>
      <c r="I15" s="0"/>
    </row>
    <row r="16" customFormat="false" ht="12.8" hidden="false" customHeight="false" outlineLevel="0" collapsed="false">
      <c r="A16" s="29"/>
      <c r="B16" s="8" t="s">
        <v>37</v>
      </c>
      <c r="C16" s="29" t="s">
        <v>93</v>
      </c>
      <c r="H16" s="28"/>
      <c r="I16" s="0"/>
    </row>
    <row r="17" customFormat="false" ht="12.8" hidden="false" customHeight="false" outlineLevel="0" collapsed="false">
      <c r="A17" s="29"/>
      <c r="B17" s="8" t="s">
        <v>39</v>
      </c>
      <c r="C17" s="29" t="s">
        <v>93</v>
      </c>
      <c r="F17" s="27"/>
      <c r="H17" s="28"/>
      <c r="I17" s="0"/>
    </row>
    <row r="18" customFormat="false" ht="12.8" hidden="false" customHeight="false" outlineLevel="0" collapsed="false">
      <c r="A18" s="29"/>
      <c r="B18" s="8" t="s">
        <v>41</v>
      </c>
      <c r="C18" s="29" t="s">
        <v>93</v>
      </c>
      <c r="F18" s="27"/>
      <c r="I1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2017-03-22T10:13:28Z</dcterms:created>
  <dc:creator>ashreeta</dc:creator>
  <dc:description/>
  <dc:language>en-US</dc:language>
  <cp:lastModifiedBy/>
  <dcterms:modified xsi:type="dcterms:W3CDTF">2020-03-28T22:44:29Z</dcterms:modified>
  <cp:revision>525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