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88" yWindow="132" windowWidth="16584" windowHeight="9432"/>
  </bookViews>
  <sheets>
    <sheet name="Old Version" sheetId="1" r:id="rId1"/>
    <sheet name="New Improved" sheetId="4" r:id="rId2"/>
    <sheet name="More Improved" sheetId="2" state="hidden" r:id="rId3"/>
    <sheet name="Sheet3" sheetId="3" r:id="rId4"/>
  </sheets>
  <externalReferences>
    <externalReference r:id="rId5"/>
  </externalReferences>
  <calcPr calcId="125725"/>
</workbook>
</file>

<file path=xl/calcChain.xml><?xml version="1.0" encoding="utf-8"?>
<calcChain xmlns="http://schemas.openxmlformats.org/spreadsheetml/2006/main">
  <c r="H15" i="2"/>
  <c r="L15" s="1"/>
  <c r="M14"/>
  <c r="L14"/>
  <c r="K14"/>
  <c r="J14"/>
  <c r="I14"/>
  <c r="M13"/>
  <c r="L13"/>
  <c r="K13"/>
  <c r="J13"/>
  <c r="I13"/>
  <c r="G34" i="4"/>
  <c r="F27"/>
  <c r="E27" s="1"/>
  <c r="G26"/>
  <c r="E26"/>
  <c r="G25"/>
  <c r="E25"/>
  <c r="G24"/>
  <c r="E24"/>
  <c r="G23"/>
  <c r="E23"/>
  <c r="G22"/>
  <c r="E22"/>
  <c r="F21"/>
  <c r="E21" s="1"/>
  <c r="G14"/>
  <c r="G16" i="1"/>
  <c r="G12"/>
  <c r="G15"/>
  <c r="G13"/>
  <c r="G14"/>
  <c r="K15" i="2" l="1"/>
  <c r="J15"/>
  <c r="I15"/>
  <c r="H16"/>
  <c r="M15"/>
  <c r="L16"/>
  <c r="K16"/>
  <c r="J16"/>
  <c r="F20" i="4"/>
  <c r="F28"/>
  <c r="H17" i="2" l="1"/>
  <c r="I16"/>
  <c r="M16"/>
  <c r="E28" i="4"/>
  <c r="F29"/>
  <c r="E20"/>
  <c r="F19"/>
  <c r="M17" i="2" l="1"/>
  <c r="L17"/>
  <c r="J17"/>
  <c r="H18"/>
  <c r="K17"/>
  <c r="I17"/>
  <c r="E19" i="4"/>
  <c r="F18"/>
  <c r="E29"/>
  <c r="F30"/>
  <c r="M18" i="2" l="1"/>
  <c r="K18"/>
  <c r="I18"/>
  <c r="L18"/>
  <c r="J18"/>
  <c r="H19"/>
  <c r="E30" i="4"/>
  <c r="F31"/>
  <c r="E18"/>
  <c r="F17"/>
  <c r="L19" i="2" l="1"/>
  <c r="J19"/>
  <c r="K19"/>
  <c r="H20"/>
  <c r="I19"/>
  <c r="M19"/>
  <c r="E17" i="4"/>
  <c r="F16"/>
  <c r="E31"/>
  <c r="F32"/>
  <c r="I20" i="2" l="1"/>
  <c r="L20"/>
  <c r="H21"/>
  <c r="M20"/>
  <c r="K20"/>
  <c r="J20"/>
  <c r="E32" i="4"/>
  <c r="F33"/>
  <c r="E16"/>
  <c r="F15"/>
  <c r="L21" i="2" l="1"/>
  <c r="J21"/>
  <c r="K21"/>
  <c r="H22"/>
  <c r="I21"/>
  <c r="M21"/>
  <c r="E33" i="4"/>
  <c r="F34"/>
  <c r="E15"/>
  <c r="F14"/>
  <c r="I22" i="2" l="1"/>
  <c r="L22"/>
  <c r="M22"/>
  <c r="K22"/>
  <c r="J22"/>
  <c r="H23"/>
  <c r="F35" i="4"/>
  <c r="E34"/>
  <c r="F13"/>
  <c r="E14"/>
  <c r="L23" i="2" l="1"/>
  <c r="J23"/>
  <c r="K23"/>
  <c r="H24"/>
  <c r="M23"/>
  <c r="I23"/>
  <c r="E13" i="4"/>
  <c r="F12"/>
  <c r="E12" s="1"/>
  <c r="F36"/>
  <c r="E36" s="1"/>
  <c r="E35"/>
  <c r="M24" i="2" l="1"/>
  <c r="K24"/>
  <c r="J24"/>
  <c r="H25"/>
  <c r="I24"/>
  <c r="L24"/>
  <c r="L25" l="1"/>
  <c r="J25"/>
  <c r="K25"/>
  <c r="H26"/>
  <c r="M25"/>
  <c r="I25"/>
  <c r="I26" l="1"/>
  <c r="L26"/>
  <c r="M26"/>
  <c r="K26"/>
  <c r="J26"/>
  <c r="H27"/>
  <c r="L27" l="1"/>
  <c r="J27"/>
  <c r="K27"/>
  <c r="H28"/>
  <c r="I27"/>
  <c r="M27"/>
  <c r="J28" l="1"/>
  <c r="H29"/>
  <c r="I28"/>
  <c r="L28"/>
  <c r="M28"/>
  <c r="K28"/>
  <c r="L29" l="1"/>
  <c r="J29"/>
  <c r="K29"/>
  <c r="H30"/>
  <c r="I29"/>
  <c r="M29"/>
  <c r="I30" l="1"/>
  <c r="L30"/>
  <c r="M30"/>
  <c r="K30"/>
  <c r="J30"/>
  <c r="H31"/>
  <c r="L31" l="1"/>
  <c r="J31"/>
  <c r="K31"/>
  <c r="H32"/>
  <c r="I31"/>
  <c r="M31"/>
  <c r="M32" l="1"/>
  <c r="K32"/>
  <c r="J32"/>
  <c r="H33"/>
  <c r="I32"/>
  <c r="L32"/>
  <c r="L33" l="1"/>
  <c r="J33"/>
  <c r="K33"/>
  <c r="H34"/>
  <c r="I33"/>
  <c r="M33"/>
  <c r="I34" l="1"/>
  <c r="L34"/>
  <c r="M34"/>
  <c r="K34"/>
  <c r="J34"/>
  <c r="H35"/>
  <c r="L35" l="1"/>
  <c r="J35"/>
  <c r="K35"/>
  <c r="H36"/>
  <c r="I35"/>
  <c r="M35"/>
  <c r="M36" l="1"/>
  <c r="K36"/>
  <c r="J36"/>
  <c r="H37"/>
  <c r="I36"/>
  <c r="L36"/>
  <c r="L37" l="1"/>
  <c r="J37"/>
  <c r="K37"/>
  <c r="H38"/>
  <c r="I37"/>
  <c r="M37"/>
  <c r="I38" l="1"/>
  <c r="L38"/>
  <c r="M38"/>
  <c r="K38"/>
  <c r="J38"/>
  <c r="H39"/>
  <c r="L39" l="1"/>
  <c r="J39"/>
  <c r="K39"/>
  <c r="H40"/>
  <c r="I39"/>
  <c r="M39"/>
  <c r="M40" l="1"/>
  <c r="K40"/>
  <c r="H41"/>
  <c r="I40"/>
  <c r="L40"/>
  <c r="J40"/>
  <c r="L41" l="1"/>
  <c r="J41"/>
  <c r="K41"/>
  <c r="H42"/>
  <c r="I41"/>
  <c r="M41"/>
  <c r="M42" l="1"/>
  <c r="K42"/>
  <c r="J42"/>
  <c r="H43"/>
  <c r="I42"/>
  <c r="L42"/>
  <c r="L43" l="1"/>
  <c r="J43"/>
  <c r="K43"/>
  <c r="H44"/>
  <c r="I43"/>
  <c r="M43"/>
  <c r="I44" l="1"/>
  <c r="L44"/>
  <c r="M44"/>
  <c r="K44"/>
  <c r="J44"/>
  <c r="H45"/>
  <c r="L45" l="1"/>
  <c r="J45"/>
  <c r="K45"/>
  <c r="H46"/>
  <c r="M45"/>
  <c r="I45"/>
  <c r="I46" l="1"/>
  <c r="L46"/>
  <c r="K46"/>
  <c r="M46"/>
  <c r="J46"/>
  <c r="H47"/>
  <c r="L47" l="1"/>
  <c r="J47"/>
  <c r="K47"/>
  <c r="H48"/>
  <c r="I47"/>
  <c r="M47"/>
  <c r="I48" l="1"/>
  <c r="L48"/>
  <c r="J48"/>
  <c r="M48"/>
  <c r="K48"/>
  <c r="H49"/>
  <c r="L49" l="1"/>
  <c r="J49"/>
  <c r="K49"/>
  <c r="H50"/>
  <c r="I49"/>
  <c r="M49"/>
  <c r="M50" l="1"/>
  <c r="K50"/>
  <c r="H51"/>
  <c r="I50"/>
  <c r="L50"/>
  <c r="J50"/>
  <c r="L51" l="1"/>
  <c r="J51"/>
  <c r="K51"/>
  <c r="H52"/>
  <c r="I51"/>
  <c r="M51"/>
  <c r="I52" l="1"/>
  <c r="L52"/>
  <c r="J52"/>
  <c r="M52"/>
  <c r="K52"/>
  <c r="H53"/>
  <c r="L53" l="1"/>
  <c r="J53"/>
  <c r="K53"/>
  <c r="H54"/>
  <c r="I53"/>
  <c r="M53"/>
  <c r="I54" l="1"/>
  <c r="L54"/>
  <c r="M54"/>
  <c r="K54"/>
  <c r="H55"/>
  <c r="J54"/>
  <c r="L55" l="1"/>
  <c r="J55"/>
  <c r="I55"/>
  <c r="K55"/>
  <c r="H56"/>
  <c r="M55"/>
  <c r="I56" l="1"/>
  <c r="L56"/>
  <c r="M56"/>
  <c r="K56"/>
  <c r="J56"/>
  <c r="H57"/>
  <c r="L57" l="1"/>
  <c r="J57"/>
  <c r="K57"/>
  <c r="H58"/>
  <c r="I57"/>
  <c r="M57"/>
  <c r="I58" l="1"/>
  <c r="L58"/>
  <c r="M58"/>
  <c r="K58"/>
  <c r="J58"/>
  <c r="H59"/>
  <c r="L59" l="1"/>
  <c r="J59"/>
  <c r="K59"/>
  <c r="H60"/>
  <c r="M59"/>
  <c r="I59"/>
  <c r="I60" l="1"/>
  <c r="L60"/>
  <c r="M60"/>
  <c r="K60"/>
  <c r="J60"/>
  <c r="H61"/>
  <c r="L61" l="1"/>
  <c r="J61"/>
  <c r="I61"/>
  <c r="K61"/>
  <c r="H62"/>
  <c r="M61"/>
  <c r="I62" l="1"/>
  <c r="I64" s="1"/>
  <c r="I65" s="1"/>
  <c r="I66" s="1"/>
  <c r="M62"/>
  <c r="M64" s="1"/>
  <c r="M65" s="1"/>
  <c r="M66" s="1"/>
  <c r="L62"/>
  <c r="L64" s="1"/>
  <c r="L65" s="1"/>
  <c r="L66" s="1"/>
  <c r="K62"/>
  <c r="K64" s="1"/>
  <c r="K65" s="1"/>
  <c r="K66" s="1"/>
  <c r="J62"/>
  <c r="J64" s="1"/>
  <c r="J65" s="1"/>
  <c r="J66" s="1"/>
</calcChain>
</file>

<file path=xl/comments1.xml><?xml version="1.0" encoding="utf-8"?>
<comments xmlns="http://schemas.openxmlformats.org/spreadsheetml/2006/main">
  <authors>
    <author>Jack</author>
  </authors>
  <commentList>
    <comment ref="H38" authorId="0">
      <text>
        <r>
          <rPr>
            <b/>
            <sz val="9"/>
            <color indexed="81"/>
            <rFont val="Tahoma"/>
            <family val="2"/>
          </rPr>
          <t>Jack:</t>
        </r>
        <r>
          <rPr>
            <sz val="9"/>
            <color indexed="81"/>
            <rFont val="Tahoma"/>
            <family val="2"/>
          </rPr>
          <t xml:space="preserve">
Correlation</t>
        </r>
      </text>
    </comment>
  </commentList>
</comments>
</file>

<file path=xl/sharedStrings.xml><?xml version="1.0" encoding="utf-8"?>
<sst xmlns="http://schemas.openxmlformats.org/spreadsheetml/2006/main" count="61" uniqueCount="44">
  <si>
    <t xml:space="preserve">Spreadsheet computes cross-correlation function </t>
  </si>
  <si>
    <t>Data (straight from FRED, YOY growth rates of ind prod and employment)</t>
  </si>
  <si>
    <t>Date</t>
  </si>
  <si>
    <t>x(t) = emp</t>
  </si>
  <si>
    <t>y(t) = ip</t>
  </si>
  <si>
    <t>k</t>
  </si>
  <si>
    <t>corr</t>
  </si>
  <si>
    <t>&lt;- start here, this is the easy one</t>
  </si>
  <si>
    <t xml:space="preserve">Note:  </t>
  </si>
  <si>
    <t>&lt;- this one second:  note different ranges, x leads y by one period</t>
  </si>
  <si>
    <t>&lt;- this one third:  note different ranges, x lags y by one period</t>
  </si>
  <si>
    <t>Comment</t>
  </si>
  <si>
    <t>Let me know if you find one</t>
  </si>
  <si>
    <t>&lt;- this one fourth:  x leads y by two periods</t>
  </si>
  <si>
    <t>&lt;- this one last:  x lags y by two periods</t>
  </si>
  <si>
    <t>Finally:  plot corr vs k</t>
  </si>
  <si>
    <t>Cross-correlation function ccf(k) = corr[x(t),y(t-k)]</t>
  </si>
  <si>
    <t>k is the lag of x over y (lead if k&lt;0)</t>
  </si>
  <si>
    <t>There's probably a way to automate these leads and lags</t>
  </si>
  <si>
    <t>x goes from b6 to b283</t>
  </si>
  <si>
    <t>y goes from c6 to c283</t>
  </si>
  <si>
    <t>check</t>
  </si>
  <si>
    <t xml:space="preserve">New improved version from Andrew Tsang </t>
  </si>
  <si>
    <t xml:space="preserve">Andrew inserted formulas based on IF and OFFSET to automate data range in correlations </t>
  </si>
  <si>
    <t>http://support.microsoft.com/kb/324991</t>
  </si>
  <si>
    <t xml:space="preserve">Further information:  </t>
  </si>
  <si>
    <t>Paste FRED data in col's A-F.  Make sure your Y value is in col B and C, D, E, and F contain X values.  Table in col's H through M will automatically update with cross correlations</t>
  </si>
  <si>
    <t>and charts will also update automatically.  There is no need to modify the formulas (even if data begins and ends during different periods.</t>
  </si>
  <si>
    <t>y</t>
  </si>
  <si>
    <r>
      <t>x</t>
    </r>
    <r>
      <rPr>
        <b/>
        <vertAlign val="subscript"/>
        <sz val="10"/>
        <rFont val="Arial"/>
        <family val="2"/>
      </rPr>
      <t>1</t>
    </r>
  </si>
  <si>
    <r>
      <t>x</t>
    </r>
    <r>
      <rPr>
        <b/>
        <vertAlign val="subscript"/>
        <sz val="10"/>
        <rFont val="Arial"/>
        <family val="2"/>
      </rPr>
      <t>2</t>
    </r>
  </si>
  <si>
    <r>
      <t>x</t>
    </r>
    <r>
      <rPr>
        <b/>
        <vertAlign val="subscript"/>
        <sz val="10"/>
        <rFont val="Arial"/>
        <family val="2"/>
      </rPr>
      <t>3</t>
    </r>
  </si>
  <si>
    <r>
      <t>x</t>
    </r>
    <r>
      <rPr>
        <b/>
        <vertAlign val="subscript"/>
        <sz val="10"/>
        <rFont val="Arial"/>
        <family val="2"/>
      </rPr>
      <t>4</t>
    </r>
  </si>
  <si>
    <t>Cross-correlation function: ccf(k) = corr[x(t),y(t-k)]</t>
  </si>
  <si>
    <t>Dates</t>
  </si>
  <si>
    <t>INDPRO</t>
  </si>
  <si>
    <t>NAPM</t>
  </si>
  <si>
    <t>RRSFS</t>
  </si>
  <si>
    <t>HOUST</t>
  </si>
  <si>
    <t>PAYEMS</t>
  </si>
  <si>
    <t>Biggest Line</t>
  </si>
  <si>
    <t>@</t>
  </si>
  <si>
    <t>Even more improved, courtesy of Jack O'Shaughnessy.</t>
  </si>
  <si>
    <t>I think I've completely automated the CCF calculation in Excel.  The attached spreadsheet allows you to paste the data directly from FRED (for up to four X variables).  The formulas in the CCF table will auto-detect the common periods with the Y variable and calculate the cross correlations based on the data (e.g. when calculating the cross correlation between RRSFS and INDPRO, there are 36 extra periods for which we have INDPRO data, but no RRSFS - the calculations detect the common periods and ignore those 36 data points.  The same things happens on the back-end.)</t>
  </si>
</sst>
</file>

<file path=xl/styles.xml><?xml version="1.0" encoding="utf-8"?>
<styleSheet xmlns="http://schemas.openxmlformats.org/spreadsheetml/2006/main">
  <numFmts count="4">
    <numFmt numFmtId="164" formatCode="yyyy\-mm\-dd"/>
    <numFmt numFmtId="165" formatCode="0.0"/>
    <numFmt numFmtId="166" formatCode="0.000"/>
    <numFmt numFmtId="167" formatCode="0.0%"/>
  </numFmts>
  <fonts count="17">
    <font>
      <sz val="11"/>
      <color theme="1"/>
      <name val="Calibri"/>
      <family val="2"/>
      <scheme val="minor"/>
    </font>
    <font>
      <b/>
      <sz val="11"/>
      <color theme="1"/>
      <name val="Calibri"/>
      <family val="2"/>
      <scheme val="minor"/>
    </font>
    <font>
      <b/>
      <sz val="11"/>
      <color rgb="FF00B050"/>
      <name val="Calibri"/>
      <family val="2"/>
      <scheme val="minor"/>
    </font>
    <font>
      <sz val="11"/>
      <color rgb="FF00B050"/>
      <name val="Calibri"/>
      <family val="2"/>
      <scheme val="minor"/>
    </font>
    <font>
      <sz val="11"/>
      <color rgb="FF222222"/>
      <name val="Arial"/>
      <family val="2"/>
    </font>
    <font>
      <b/>
      <sz val="12"/>
      <color theme="1"/>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u/>
      <sz val="10"/>
      <name val="Arial"/>
      <family val="2"/>
    </font>
    <font>
      <sz val="10"/>
      <name val="Arial"/>
      <family val="2"/>
    </font>
    <font>
      <b/>
      <sz val="10"/>
      <name val="Arial"/>
      <family val="2"/>
    </font>
    <font>
      <b/>
      <vertAlign val="subscript"/>
      <sz val="10"/>
      <name val="Arial"/>
      <family val="2"/>
    </font>
    <font>
      <i/>
      <sz val="10"/>
      <name val="Arial"/>
      <family val="2"/>
    </font>
    <font>
      <b/>
      <sz val="9"/>
      <color indexed="81"/>
      <name val="Tahoma"/>
      <family val="2"/>
    </font>
    <font>
      <sz val="9"/>
      <color indexed="81"/>
      <name val="Tahoma"/>
      <family val="2"/>
    </font>
    <font>
      <sz val="10"/>
      <color theme="1"/>
      <name val="Calibri"/>
      <family val="2"/>
      <scheme val="minor"/>
    </font>
  </fonts>
  <fills count="3">
    <fill>
      <patternFill patternType="none"/>
    </fill>
    <fill>
      <patternFill patternType="gray125"/>
    </fill>
    <fill>
      <patternFill patternType="solid">
        <fgColor rgb="FFCCECFF"/>
        <bgColor indexed="64"/>
      </patternFill>
    </fill>
  </fills>
  <borders count="18">
    <border>
      <left/>
      <right/>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7" fillId="0" borderId="0" applyNumberFormat="0" applyFill="0" applyBorder="0" applyAlignment="0" applyProtection="0"/>
    <xf numFmtId="9" fontId="8" fillId="0" borderId="0" applyFont="0" applyFill="0" applyBorder="0" applyAlignment="0" applyProtection="0"/>
  </cellStyleXfs>
  <cellXfs count="70">
    <xf numFmtId="0" fontId="0" fillId="0" borderId="0" xfId="0"/>
    <xf numFmtId="0" fontId="1" fillId="0" borderId="0" xfId="0" applyFont="1"/>
    <xf numFmtId="164" fontId="0" fillId="0" borderId="0" xfId="0" applyNumberFormat="1" applyFont="1" applyFill="1" applyBorder="1" applyAlignment="1" applyProtection="1"/>
    <xf numFmtId="165" fontId="0" fillId="0" borderId="0" xfId="0" applyNumberFormat="1" applyFont="1" applyFill="1" applyBorder="1" applyAlignment="1" applyProtection="1"/>
    <xf numFmtId="0" fontId="0" fillId="0" borderId="0" xfId="0" applyBorder="1"/>
    <xf numFmtId="0" fontId="1" fillId="0" borderId="0" xfId="0" applyFont="1" applyBorder="1" applyAlignment="1">
      <alignment horizontal="right"/>
    </xf>
    <xf numFmtId="166" fontId="0" fillId="0" borderId="0" xfId="0" applyNumberFormat="1" applyBorder="1" applyAlignment="1">
      <alignment horizontal="right"/>
    </xf>
    <xf numFmtId="0" fontId="1"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4" xfId="0" applyFont="1" applyBorder="1" applyAlignment="1">
      <alignment horizontal="right"/>
    </xf>
    <xf numFmtId="0" fontId="0" fillId="0" borderId="4" xfId="0" applyBorder="1" applyAlignment="1">
      <alignment horizontal="right"/>
    </xf>
    <xf numFmtId="0" fontId="0" fillId="0" borderId="6" xfId="0" applyBorder="1"/>
    <xf numFmtId="0" fontId="0" fillId="0" borderId="7" xfId="0" applyBorder="1"/>
    <xf numFmtId="0" fontId="0" fillId="0" borderId="8" xfId="0" applyBorder="1"/>
    <xf numFmtId="166" fontId="2" fillId="0" borderId="0" xfId="0" applyNumberFormat="1" applyFont="1" applyBorder="1" applyAlignment="1">
      <alignment horizontal="center"/>
    </xf>
    <xf numFmtId="0" fontId="2" fillId="0" borderId="4" xfId="0" applyFont="1" applyBorder="1" applyAlignment="1">
      <alignment horizontal="right"/>
    </xf>
    <xf numFmtId="166" fontId="3" fillId="0" borderId="0" xfId="0" applyNumberFormat="1" applyFont="1" applyBorder="1" applyAlignment="1">
      <alignment horizontal="right"/>
    </xf>
    <xf numFmtId="0" fontId="3" fillId="0" borderId="0" xfId="0" applyFont="1" applyBorder="1"/>
    <xf numFmtId="0" fontId="0" fillId="0" borderId="0" xfId="0" applyFont="1"/>
    <xf numFmtId="0" fontId="4" fillId="0" borderId="0" xfId="0" applyFont="1"/>
    <xf numFmtId="0" fontId="0" fillId="0" borderId="2" xfId="0" applyFont="1" applyBorder="1"/>
    <xf numFmtId="0" fontId="0" fillId="0" borderId="3" xfId="0" applyFont="1" applyBorder="1"/>
    <xf numFmtId="0" fontId="0" fillId="0" borderId="4" xfId="0" applyFont="1" applyBorder="1"/>
    <xf numFmtId="0" fontId="0" fillId="0" borderId="0" xfId="0" applyFont="1" applyBorder="1"/>
    <xf numFmtId="0" fontId="0" fillId="0" borderId="5" xfId="0" applyFont="1" applyBorder="1"/>
    <xf numFmtId="0" fontId="0" fillId="0" borderId="4" xfId="0" applyFont="1" applyBorder="1" applyAlignment="1">
      <alignment horizontal="right"/>
    </xf>
    <xf numFmtId="166" fontId="0" fillId="0" borderId="0" xfId="0" applyNumberFormat="1" applyFont="1" applyBorder="1" applyAlignment="1">
      <alignment horizontal="right"/>
    </xf>
    <xf numFmtId="0" fontId="0" fillId="0" borderId="6" xfId="0" applyFont="1" applyBorder="1"/>
    <xf numFmtId="0" fontId="0" fillId="0" borderId="7" xfId="0" applyFont="1" applyBorder="1"/>
    <xf numFmtId="0" fontId="0" fillId="0" borderId="8" xfId="0" applyFont="1" applyBorder="1"/>
    <xf numFmtId="165" fontId="0" fillId="0" borderId="0" xfId="0" applyNumberFormat="1" applyFont="1"/>
    <xf numFmtId="0" fontId="5" fillId="0" borderId="0" xfId="0" applyFont="1"/>
    <xf numFmtId="0" fontId="6" fillId="0" borderId="0" xfId="0" applyFont="1"/>
    <xf numFmtId="0" fontId="7" fillId="0" borderId="0" xfId="1"/>
    <xf numFmtId="0" fontId="0" fillId="0" borderId="0" xfId="0" applyAlignment="1">
      <alignment horizontal="left"/>
    </xf>
    <xf numFmtId="0" fontId="0" fillId="0" borderId="0" xfId="0" applyAlignment="1">
      <alignment horizontal="center"/>
    </xf>
    <xf numFmtId="0" fontId="9" fillId="0" borderId="0" xfId="0" applyFont="1" applyAlignment="1">
      <alignment horizontal="left"/>
    </xf>
    <xf numFmtId="0" fontId="10" fillId="0" borderId="0" xfId="0" applyFont="1" applyAlignment="1">
      <alignment horizontal="left"/>
    </xf>
    <xf numFmtId="165" fontId="0" fillId="0" borderId="0" xfId="0" applyNumberFormat="1" applyAlignment="1">
      <alignment horizontal="center"/>
    </xf>
    <xf numFmtId="0" fontId="10" fillId="0" borderId="0" xfId="0" applyFont="1" applyAlignment="1">
      <alignment horizontal="center"/>
    </xf>
    <xf numFmtId="0" fontId="11" fillId="0" borderId="0" xfId="0" applyFont="1" applyAlignment="1">
      <alignment horizontal="left"/>
    </xf>
    <xf numFmtId="0" fontId="11" fillId="0" borderId="0" xfId="0" applyFont="1" applyAlignment="1">
      <alignment horizontal="center"/>
    </xf>
    <xf numFmtId="165" fontId="11" fillId="0" borderId="0" xfId="0" applyNumberFormat="1" applyFont="1" applyAlignment="1">
      <alignment horizontal="center"/>
    </xf>
    <xf numFmtId="0" fontId="13" fillId="0" borderId="0" xfId="0" applyFont="1" applyAlignment="1">
      <alignment horizontal="left"/>
    </xf>
    <xf numFmtId="0" fontId="9" fillId="0" borderId="9" xfId="0" applyFont="1" applyBorder="1" applyAlignment="1">
      <alignment horizontal="center"/>
    </xf>
    <xf numFmtId="164" fontId="0" fillId="0" borderId="0" xfId="0" applyNumberFormat="1" applyFont="1" applyFill="1" applyBorder="1" applyAlignment="1" applyProtection="1">
      <alignment horizontal="left"/>
    </xf>
    <xf numFmtId="165" fontId="0" fillId="0" borderId="0" xfId="0" applyNumberFormat="1" applyFont="1" applyFill="1" applyBorder="1" applyAlignment="1" applyProtection="1">
      <alignment horizontal="center"/>
    </xf>
    <xf numFmtId="3" fontId="11" fillId="0" borderId="9" xfId="0" applyNumberFormat="1" applyFont="1" applyFill="1" applyBorder="1" applyAlignment="1" applyProtection="1">
      <alignment horizontal="center"/>
    </xf>
    <xf numFmtId="167" fontId="0" fillId="0" borderId="9" xfId="2" applyNumberFormat="1" applyFont="1" applyBorder="1" applyAlignment="1">
      <alignment horizontal="center"/>
    </xf>
    <xf numFmtId="0" fontId="0" fillId="0" borderId="0" xfId="0" applyNumberFormat="1" applyFont="1" applyFill="1" applyBorder="1" applyAlignment="1" applyProtection="1">
      <alignment horizontal="center"/>
    </xf>
    <xf numFmtId="3" fontId="11" fillId="2" borderId="9" xfId="0" applyNumberFormat="1" applyFont="1" applyFill="1" applyBorder="1" applyAlignment="1" applyProtection="1">
      <alignment horizontal="center"/>
    </xf>
    <xf numFmtId="167" fontId="0" fillId="2" borderId="9" xfId="2" applyNumberFormat="1" applyFont="1" applyFill="1" applyBorder="1" applyAlignment="1">
      <alignment horizontal="center"/>
    </xf>
    <xf numFmtId="0" fontId="10" fillId="0" borderId="10" xfId="0" applyFont="1" applyBorder="1" applyAlignment="1">
      <alignment horizontal="center"/>
    </xf>
    <xf numFmtId="167" fontId="0" fillId="0" borderId="11" xfId="0" applyNumberFormat="1" applyBorder="1" applyAlignment="1">
      <alignment horizontal="center"/>
    </xf>
    <xf numFmtId="167" fontId="0" fillId="0" borderId="12" xfId="0" applyNumberFormat="1" applyBorder="1" applyAlignment="1">
      <alignment horizontal="center"/>
    </xf>
    <xf numFmtId="0" fontId="10" fillId="0" borderId="13" xfId="0" quotePrefix="1" applyFont="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1" fillId="0" borderId="0" xfId="0" applyFont="1" applyAlignment="1">
      <alignment horizontal="left"/>
    </xf>
    <xf numFmtId="0" fontId="16" fillId="0" borderId="0" xfId="0" applyFont="1" applyAlignment="1">
      <alignment horizontal="left" wrapText="1"/>
    </xf>
    <xf numFmtId="0" fontId="16" fillId="0" borderId="0" xfId="0" applyFont="1" applyAlignment="1">
      <alignment horizontal="left" wrapText="1"/>
    </xf>
    <xf numFmtId="0" fontId="0" fillId="0" borderId="0" xfId="0" applyBorder="1" applyAlignment="1">
      <alignment horizontal="center" wrapText="1"/>
    </xf>
    <xf numFmtId="0" fontId="0" fillId="0" borderId="16" xfId="0" applyBorder="1" applyAlignment="1">
      <alignment horizontal="center" wrapText="1"/>
    </xf>
    <xf numFmtId="0" fontId="0" fillId="0" borderId="14" xfId="0" applyBorder="1" applyAlignment="1">
      <alignment horizontal="center" wrapText="1"/>
    </xf>
    <xf numFmtId="0" fontId="0" fillId="0" borderId="17" xfId="0" applyBorder="1" applyAlignment="1">
      <alignment horizontal="center" wrapText="1"/>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strRef>
          <c:f>'[1]CCF Calculator'!$I$59:$I$60</c:f>
          <c:strCache>
            <c:ptCount val="1"/>
            <c:pt idx="0">
              <c:v>NAPM (Lagging)</c:v>
            </c:pt>
          </c:strCache>
        </c:strRef>
      </c:tx>
      <c:layout/>
      <c:txPr>
        <a:bodyPr/>
        <a:lstStyle/>
        <a:p>
          <a:pPr>
            <a:defRPr sz="1000"/>
          </a:pPr>
          <a:endParaRPr lang="en-US"/>
        </a:p>
      </c:txPr>
    </c:title>
    <c:plotArea>
      <c:layout/>
      <c:lineChart>
        <c:grouping val="standard"/>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Calculator'!$I$7:$I$55</c:f>
              <c:numCache>
                <c:formatCode>General</c:formatCode>
                <c:ptCount val="49"/>
                <c:pt idx="0">
                  <c:v>-1.6442781288926882E-2</c:v>
                </c:pt>
                <c:pt idx="1">
                  <c:v>-3.6747060647061604E-2</c:v>
                </c:pt>
                <c:pt idx="2">
                  <c:v>-5.1353795995245484E-2</c:v>
                </c:pt>
                <c:pt idx="3">
                  <c:v>-5.9328705886888926E-2</c:v>
                </c:pt>
                <c:pt idx="4">
                  <c:v>-5.2946982672096361E-2</c:v>
                </c:pt>
                <c:pt idx="5">
                  <c:v>-4.2587782023618223E-2</c:v>
                </c:pt>
                <c:pt idx="6">
                  <c:v>-2.4359802350501607E-2</c:v>
                </c:pt>
                <c:pt idx="7">
                  <c:v>6.5609577960634852E-3</c:v>
                </c:pt>
                <c:pt idx="8">
                  <c:v>4.0193497539682814E-2</c:v>
                </c:pt>
                <c:pt idx="9">
                  <c:v>8.611877455887304E-2</c:v>
                </c:pt>
                <c:pt idx="10">
                  <c:v>0.13442813663153502</c:v>
                </c:pt>
                <c:pt idx="11">
                  <c:v>0.19487787452663474</c:v>
                </c:pt>
                <c:pt idx="12">
                  <c:v>0.25779015988713883</c:v>
                </c:pt>
                <c:pt idx="13">
                  <c:v>0.3210372761069285</c:v>
                </c:pt>
                <c:pt idx="14">
                  <c:v>0.38029773477554857</c:v>
                </c:pt>
                <c:pt idx="15">
                  <c:v>0.42928777334502571</c:v>
                </c:pt>
                <c:pt idx="16">
                  <c:v>0.46377075155485104</c:v>
                </c:pt>
                <c:pt idx="17">
                  <c:v>0.49239659768422545</c:v>
                </c:pt>
                <c:pt idx="18">
                  <c:v>0.50131110017866742</c:v>
                </c:pt>
                <c:pt idx="19">
                  <c:v>0.49700790813438062</c:v>
                </c:pt>
                <c:pt idx="20">
                  <c:v>0.47309566194132724</c:v>
                </c:pt>
                <c:pt idx="21">
                  <c:v>0.43415914585075588</c:v>
                </c:pt>
                <c:pt idx="22">
                  <c:v>0.38284549286376107</c:v>
                </c:pt>
                <c:pt idx="23">
                  <c:v>0.30249765354056529</c:v>
                </c:pt>
                <c:pt idx="24">
                  <c:v>0.20031133615051167</c:v>
                </c:pt>
                <c:pt idx="25">
                  <c:v>8.2087795491011903E-2</c:v>
                </c:pt>
                <c:pt idx="26">
                  <c:v>-4.1149671807553183E-2</c:v>
                </c:pt>
                <c:pt idx="27">
                  <c:v>-0.15811708416738401</c:v>
                </c:pt>
                <c:pt idx="28">
                  <c:v>-0.27239857850685384</c:v>
                </c:pt>
                <c:pt idx="29">
                  <c:v>-0.37363088436887809</c:v>
                </c:pt>
                <c:pt idx="30">
                  <c:v>-0.45152108107152661</c:v>
                </c:pt>
                <c:pt idx="31">
                  <c:v>-0.51615044956415823</c:v>
                </c:pt>
                <c:pt idx="32">
                  <c:v>-0.55624562012625123</c:v>
                </c:pt>
                <c:pt idx="33">
                  <c:v>-0.58589925115182018</c:v>
                </c:pt>
                <c:pt idx="34">
                  <c:v>-0.60455068277926083</c:v>
                </c:pt>
                <c:pt idx="35">
                  <c:v>-0.60196954966546545</c:v>
                </c:pt>
                <c:pt idx="36">
                  <c:v>-0.57691014957054765</c:v>
                </c:pt>
                <c:pt idx="37">
                  <c:v>-0.53691016479637588</c:v>
                </c:pt>
                <c:pt idx="38">
                  <c:v>-0.48755264380010971</c:v>
                </c:pt>
                <c:pt idx="39">
                  <c:v>-0.43390827896870088</c:v>
                </c:pt>
                <c:pt idx="40">
                  <c:v>-0.37095968179724431</c:v>
                </c:pt>
                <c:pt idx="41">
                  <c:v>-0.31288375245239469</c:v>
                </c:pt>
                <c:pt idx="42">
                  <c:v>-0.26135937003258913</c:v>
                </c:pt>
                <c:pt idx="43">
                  <c:v>-0.21211835588428599</c:v>
                </c:pt>
                <c:pt idx="44">
                  <c:v>-0.16868423940699812</c:v>
                </c:pt>
                <c:pt idx="45">
                  <c:v>-0.12475652143195731</c:v>
                </c:pt>
                <c:pt idx="46">
                  <c:v>-8.6147775206034491E-2</c:v>
                </c:pt>
                <c:pt idx="47">
                  <c:v>-5.3057664290104653E-2</c:v>
                </c:pt>
                <c:pt idx="48">
                  <c:v>-2.9566239416419591E-2</c:v>
                </c:pt>
              </c:numCache>
            </c:numRef>
          </c:val>
        </c:ser>
        <c:dropLines/>
        <c:marker val="1"/>
        <c:axId val="99734656"/>
        <c:axId val="99757440"/>
      </c:lineChart>
      <c:catAx>
        <c:axId val="99734656"/>
        <c:scaling>
          <c:orientation val="minMax"/>
        </c:scaling>
        <c:axPos val="b"/>
        <c:majorGridlines/>
        <c:numFmt formatCode="General" sourceLinked="1"/>
        <c:tickLblPos val="nextTo"/>
        <c:crossAx val="99757440"/>
        <c:crosses val="autoZero"/>
        <c:auto val="1"/>
        <c:lblAlgn val="ctr"/>
        <c:lblOffset val="100"/>
        <c:tickLblSkip val="3"/>
        <c:tickMarkSkip val="24"/>
      </c:catAx>
      <c:valAx>
        <c:axId val="99757440"/>
        <c:scaling>
          <c:orientation val="minMax"/>
          <c:max val="1"/>
          <c:min val="-1"/>
        </c:scaling>
        <c:axPos val="l"/>
        <c:majorGridlines/>
        <c:numFmt formatCode="0%" sourceLinked="0"/>
        <c:tickLblPos val="nextTo"/>
        <c:crossAx val="99734656"/>
        <c:crosses val="autoZero"/>
        <c:crossBetween val="midCat"/>
        <c:majorUnit val="0.5"/>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strRef>
          <c:f>'[1]CCF Calculator'!$J$59:$J$60</c:f>
          <c:strCache>
            <c:ptCount val="1"/>
            <c:pt idx="0">
              <c:v>RRSFS (Leading)</c:v>
            </c:pt>
          </c:strCache>
        </c:strRef>
      </c:tx>
      <c:layout/>
      <c:txPr>
        <a:bodyPr/>
        <a:lstStyle/>
        <a:p>
          <a:pPr>
            <a:defRPr sz="1000"/>
          </a:pPr>
          <a:endParaRPr lang="en-US"/>
        </a:p>
      </c:txPr>
    </c:title>
    <c:plotArea>
      <c:layout/>
      <c:lineChart>
        <c:grouping val="standard"/>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Calculator'!$J$7:$J$55</c:f>
              <c:numCache>
                <c:formatCode>General</c:formatCode>
                <c:ptCount val="49"/>
                <c:pt idx="0">
                  <c:v>-7.7433029460843503E-2</c:v>
                </c:pt>
                <c:pt idx="1">
                  <c:v>-7.2272852575480107E-2</c:v>
                </c:pt>
                <c:pt idx="2">
                  <c:v>-6.4182086067130245E-2</c:v>
                </c:pt>
                <c:pt idx="3">
                  <c:v>-5.5866432714015098E-2</c:v>
                </c:pt>
                <c:pt idx="4">
                  <c:v>-3.8240654950883073E-2</c:v>
                </c:pt>
                <c:pt idx="5">
                  <c:v>-1.8740238294060133E-2</c:v>
                </c:pt>
                <c:pt idx="6">
                  <c:v>7.5562653987547605E-3</c:v>
                </c:pt>
                <c:pt idx="7">
                  <c:v>4.753948423384205E-2</c:v>
                </c:pt>
                <c:pt idx="8">
                  <c:v>9.2227544441962697E-2</c:v>
                </c:pt>
                <c:pt idx="9">
                  <c:v>0.1455028252045103</c:v>
                </c:pt>
                <c:pt idx="10">
                  <c:v>0.20205886070973114</c:v>
                </c:pt>
                <c:pt idx="11">
                  <c:v>0.27316104021111859</c:v>
                </c:pt>
                <c:pt idx="12">
                  <c:v>0.33596314949763245</c:v>
                </c:pt>
                <c:pt idx="13">
                  <c:v>0.40905253939309405</c:v>
                </c:pt>
                <c:pt idx="14">
                  <c:v>0.47975001513523169</c:v>
                </c:pt>
                <c:pt idx="15">
                  <c:v>0.55151614703280671</c:v>
                </c:pt>
                <c:pt idx="16">
                  <c:v>0.61949263520854692</c:v>
                </c:pt>
                <c:pt idx="17">
                  <c:v>0.6779811740082754</c:v>
                </c:pt>
                <c:pt idx="18">
                  <c:v>0.73077578462876636</c:v>
                </c:pt>
                <c:pt idx="19">
                  <c:v>0.77101267340798729</c:v>
                </c:pt>
                <c:pt idx="20">
                  <c:v>0.80368965227246547</c:v>
                </c:pt>
                <c:pt idx="21">
                  <c:v>0.82422683862962198</c:v>
                </c:pt>
                <c:pt idx="22">
                  <c:v>0.83235564163909548</c:v>
                </c:pt>
                <c:pt idx="23">
                  <c:v>0.81437720866502517</c:v>
                </c:pt>
                <c:pt idx="24">
                  <c:v>0.79350060438345205</c:v>
                </c:pt>
                <c:pt idx="25">
                  <c:v>0.7552070739363963</c:v>
                </c:pt>
                <c:pt idx="26">
                  <c:v>0.71426333448134849</c:v>
                </c:pt>
                <c:pt idx="27">
                  <c:v>0.66819743896620976</c:v>
                </c:pt>
                <c:pt idx="28">
                  <c:v>0.60862550109867919</c:v>
                </c:pt>
                <c:pt idx="29">
                  <c:v>0.55454842896131573</c:v>
                </c:pt>
                <c:pt idx="30">
                  <c:v>0.49905969887265644</c:v>
                </c:pt>
                <c:pt idx="31">
                  <c:v>0.43836536946252413</c:v>
                </c:pt>
                <c:pt idx="32">
                  <c:v>0.37188126231629992</c:v>
                </c:pt>
                <c:pt idx="33">
                  <c:v>0.3096901764740097</c:v>
                </c:pt>
                <c:pt idx="34">
                  <c:v>0.25330115327377412</c:v>
                </c:pt>
                <c:pt idx="35">
                  <c:v>0.20661328952568239</c:v>
                </c:pt>
                <c:pt idx="36">
                  <c:v>0.16914579690862724</c:v>
                </c:pt>
                <c:pt idx="37">
                  <c:v>0.13685256253570136</c:v>
                </c:pt>
                <c:pt idx="38">
                  <c:v>9.9590312834625244E-2</c:v>
                </c:pt>
                <c:pt idx="39">
                  <c:v>5.9667958833680507E-2</c:v>
                </c:pt>
                <c:pt idx="40">
                  <c:v>3.4188706886013054E-2</c:v>
                </c:pt>
                <c:pt idx="41">
                  <c:v>6.9080207355294368E-3</c:v>
                </c:pt>
                <c:pt idx="42">
                  <c:v>-1.8727766749289981E-2</c:v>
                </c:pt>
                <c:pt idx="43">
                  <c:v>-3.5051672657349618E-2</c:v>
                </c:pt>
                <c:pt idx="44">
                  <c:v>-4.6337909488438501E-2</c:v>
                </c:pt>
                <c:pt idx="45">
                  <c:v>-5.1174185734838146E-2</c:v>
                </c:pt>
                <c:pt idx="46">
                  <c:v>-6.2268983867738228E-2</c:v>
                </c:pt>
                <c:pt idx="47">
                  <c:v>-7.121754968042468E-2</c:v>
                </c:pt>
                <c:pt idx="48">
                  <c:v>-8.7612328365418379E-2</c:v>
                </c:pt>
              </c:numCache>
            </c:numRef>
          </c:val>
        </c:ser>
        <c:dropLines/>
        <c:marker val="1"/>
        <c:axId val="111496192"/>
        <c:axId val="111510272"/>
      </c:lineChart>
      <c:catAx>
        <c:axId val="111496192"/>
        <c:scaling>
          <c:orientation val="minMax"/>
        </c:scaling>
        <c:axPos val="b"/>
        <c:majorGridlines/>
        <c:numFmt formatCode="General" sourceLinked="1"/>
        <c:tickLblPos val="nextTo"/>
        <c:crossAx val="111510272"/>
        <c:crosses val="autoZero"/>
        <c:auto val="1"/>
        <c:lblAlgn val="ctr"/>
        <c:lblOffset val="100"/>
        <c:tickLblSkip val="3"/>
        <c:tickMarkSkip val="24"/>
      </c:catAx>
      <c:valAx>
        <c:axId val="111510272"/>
        <c:scaling>
          <c:orientation val="minMax"/>
          <c:max val="1"/>
          <c:min val="-1"/>
        </c:scaling>
        <c:axPos val="l"/>
        <c:majorGridlines/>
        <c:numFmt formatCode="0%" sourceLinked="0"/>
        <c:tickLblPos val="nextTo"/>
        <c:crossAx val="111496192"/>
        <c:crosses val="autoZero"/>
        <c:crossBetween val="midCat"/>
        <c:majorUnit val="0.5"/>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strRef>
          <c:f>'[1]CCF Calculator'!$K$59:$K$60</c:f>
          <c:strCache>
            <c:ptCount val="1"/>
            <c:pt idx="0">
              <c:v>HOUST (Leading)</c:v>
            </c:pt>
          </c:strCache>
        </c:strRef>
      </c:tx>
      <c:txPr>
        <a:bodyPr/>
        <a:lstStyle/>
        <a:p>
          <a:pPr>
            <a:defRPr sz="1000"/>
          </a:pPr>
          <a:endParaRPr lang="en-US"/>
        </a:p>
      </c:txPr>
    </c:title>
    <c:plotArea>
      <c:layout/>
      <c:lineChart>
        <c:grouping val="standard"/>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Calculator'!$K$7:$K$55</c:f>
              <c:numCache>
                <c:formatCode>General</c:formatCode>
                <c:ptCount val="49"/>
                <c:pt idx="0">
                  <c:v>0.22744207173142411</c:v>
                </c:pt>
                <c:pt idx="1">
                  <c:v>0.23287195677514044</c:v>
                </c:pt>
                <c:pt idx="2">
                  <c:v>0.23791496288845113</c:v>
                </c:pt>
                <c:pt idx="3">
                  <c:v>0.24352360973678175</c:v>
                </c:pt>
                <c:pt idx="4">
                  <c:v>0.26218075750824005</c:v>
                </c:pt>
                <c:pt idx="5">
                  <c:v>0.26330968908089297</c:v>
                </c:pt>
                <c:pt idx="6">
                  <c:v>0.26893136468892453</c:v>
                </c:pt>
                <c:pt idx="7">
                  <c:v>0.27554863517233247</c:v>
                </c:pt>
                <c:pt idx="8">
                  <c:v>0.29264917494734544</c:v>
                </c:pt>
                <c:pt idx="9">
                  <c:v>0.30976383090698556</c:v>
                </c:pt>
                <c:pt idx="10">
                  <c:v>0.32718419480082483</c:v>
                </c:pt>
                <c:pt idx="11">
                  <c:v>0.36618097958928664</c:v>
                </c:pt>
                <c:pt idx="12">
                  <c:v>0.40578651710257096</c:v>
                </c:pt>
                <c:pt idx="13">
                  <c:v>0.43818886901268328</c:v>
                </c:pt>
                <c:pt idx="14">
                  <c:v>0.4633476556619392</c:v>
                </c:pt>
                <c:pt idx="15">
                  <c:v>0.48983057320677953</c:v>
                </c:pt>
                <c:pt idx="16">
                  <c:v>0.50951476588723732</c:v>
                </c:pt>
                <c:pt idx="17">
                  <c:v>0.53836597428573085</c:v>
                </c:pt>
                <c:pt idx="18">
                  <c:v>0.55686476922671146</c:v>
                </c:pt>
                <c:pt idx="19">
                  <c:v>0.57168567446502694</c:v>
                </c:pt>
                <c:pt idx="20">
                  <c:v>0.57798795503922562</c:v>
                </c:pt>
                <c:pt idx="21">
                  <c:v>0.57650753344619099</c:v>
                </c:pt>
                <c:pt idx="22">
                  <c:v>0.57176911332045266</c:v>
                </c:pt>
                <c:pt idx="23">
                  <c:v>0.53903618307424006</c:v>
                </c:pt>
                <c:pt idx="24">
                  <c:v>0.49402443746793068</c:v>
                </c:pt>
                <c:pt idx="25">
                  <c:v>0.44134254040658699</c:v>
                </c:pt>
                <c:pt idx="26">
                  <c:v>0.40130429550586555</c:v>
                </c:pt>
                <c:pt idx="27">
                  <c:v>0.35579130015162325</c:v>
                </c:pt>
                <c:pt idx="28">
                  <c:v>0.30138855678445658</c:v>
                </c:pt>
                <c:pt idx="29">
                  <c:v>0.2471340023511048</c:v>
                </c:pt>
                <c:pt idx="30">
                  <c:v>0.20542178571876354</c:v>
                </c:pt>
                <c:pt idx="31">
                  <c:v>0.16433685895645209</c:v>
                </c:pt>
                <c:pt idx="32">
                  <c:v>0.12402031525742614</c:v>
                </c:pt>
                <c:pt idx="33">
                  <c:v>8.8735556399346924E-2</c:v>
                </c:pt>
                <c:pt idx="34">
                  <c:v>5.7568264851275419E-2</c:v>
                </c:pt>
                <c:pt idx="35">
                  <c:v>4.7646623725017476E-2</c:v>
                </c:pt>
                <c:pt idx="36">
                  <c:v>4.3055874059799569E-2</c:v>
                </c:pt>
                <c:pt idx="37">
                  <c:v>4.5991429393778212E-2</c:v>
                </c:pt>
                <c:pt idx="38">
                  <c:v>3.9743661134280329E-2</c:v>
                </c:pt>
                <c:pt idx="39">
                  <c:v>3.9155869928438336E-2</c:v>
                </c:pt>
                <c:pt idx="40">
                  <c:v>5.0173356269870503E-2</c:v>
                </c:pt>
                <c:pt idx="41">
                  <c:v>5.7028984565711496E-2</c:v>
                </c:pt>
                <c:pt idx="42">
                  <c:v>5.4168448861745218E-2</c:v>
                </c:pt>
                <c:pt idx="43">
                  <c:v>4.3665005946130812E-2</c:v>
                </c:pt>
                <c:pt idx="44">
                  <c:v>4.5575652345373627E-2</c:v>
                </c:pt>
                <c:pt idx="45">
                  <c:v>3.9697947059000829E-2</c:v>
                </c:pt>
                <c:pt idx="46">
                  <c:v>2.9508723519239194E-2</c:v>
                </c:pt>
                <c:pt idx="47">
                  <c:v>6.410330529403852E-3</c:v>
                </c:pt>
                <c:pt idx="48">
                  <c:v>-1.2272066447208723E-2</c:v>
                </c:pt>
              </c:numCache>
            </c:numRef>
          </c:val>
        </c:ser>
        <c:dropLines/>
        <c:marker val="1"/>
        <c:axId val="111530368"/>
        <c:axId val="111531904"/>
      </c:lineChart>
      <c:catAx>
        <c:axId val="111530368"/>
        <c:scaling>
          <c:orientation val="minMax"/>
        </c:scaling>
        <c:axPos val="b"/>
        <c:majorGridlines/>
        <c:numFmt formatCode="General" sourceLinked="1"/>
        <c:tickLblPos val="nextTo"/>
        <c:crossAx val="111531904"/>
        <c:crosses val="autoZero"/>
        <c:auto val="1"/>
        <c:lblAlgn val="ctr"/>
        <c:lblOffset val="100"/>
        <c:tickLblSkip val="3"/>
        <c:tickMarkSkip val="24"/>
      </c:catAx>
      <c:valAx>
        <c:axId val="111531904"/>
        <c:scaling>
          <c:orientation val="minMax"/>
          <c:max val="1"/>
          <c:min val="-1"/>
        </c:scaling>
        <c:axPos val="l"/>
        <c:majorGridlines/>
        <c:numFmt formatCode="0%" sourceLinked="0"/>
        <c:tickLblPos val="nextTo"/>
        <c:crossAx val="111530368"/>
        <c:crosses val="autoZero"/>
        <c:crossBetween val="midCat"/>
        <c:majorUnit val="0.5"/>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strRef>
          <c:f>'[1]CCF Calculator'!$L$59:$L$60</c:f>
          <c:strCache>
            <c:ptCount val="1"/>
            <c:pt idx="0">
              <c:v>PAYEMS (Lagging)</c:v>
            </c:pt>
          </c:strCache>
        </c:strRef>
      </c:tx>
      <c:txPr>
        <a:bodyPr/>
        <a:lstStyle/>
        <a:p>
          <a:pPr>
            <a:defRPr sz="1000"/>
          </a:pPr>
          <a:endParaRPr lang="en-US"/>
        </a:p>
      </c:txPr>
    </c:title>
    <c:plotArea>
      <c:layout/>
      <c:lineChart>
        <c:grouping val="standard"/>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Calculator'!$L$7:$L$55</c:f>
              <c:numCache>
                <c:formatCode>General</c:formatCode>
                <c:ptCount val="49"/>
                <c:pt idx="0">
                  <c:v>-6.4019402851218238E-2</c:v>
                </c:pt>
                <c:pt idx="1">
                  <c:v>-6.0812510951409188E-2</c:v>
                </c:pt>
                <c:pt idx="2">
                  <c:v>-5.8326881045575964E-2</c:v>
                </c:pt>
                <c:pt idx="3">
                  <c:v>-5.5833535824790254E-2</c:v>
                </c:pt>
                <c:pt idx="4">
                  <c:v>-5.2784378225874382E-2</c:v>
                </c:pt>
                <c:pt idx="5">
                  <c:v>-4.7362712158349828E-2</c:v>
                </c:pt>
                <c:pt idx="6">
                  <c:v>-4.0154037008743565E-2</c:v>
                </c:pt>
                <c:pt idx="7">
                  <c:v>-2.975730093163707E-2</c:v>
                </c:pt>
                <c:pt idx="8">
                  <c:v>-1.7139283640801892E-2</c:v>
                </c:pt>
                <c:pt idx="9">
                  <c:v>3.1119417348015325E-4</c:v>
                </c:pt>
                <c:pt idx="10">
                  <c:v>2.2302137296257997E-2</c:v>
                </c:pt>
                <c:pt idx="11">
                  <c:v>5.1390002206699717E-2</c:v>
                </c:pt>
                <c:pt idx="12">
                  <c:v>8.7150026059356595E-2</c:v>
                </c:pt>
                <c:pt idx="13">
                  <c:v>0.13061415029253254</c:v>
                </c:pt>
                <c:pt idx="14">
                  <c:v>0.18217644356948337</c:v>
                </c:pt>
                <c:pt idx="15">
                  <c:v>0.23972906291544518</c:v>
                </c:pt>
                <c:pt idx="16">
                  <c:v>0.30381009011007104</c:v>
                </c:pt>
                <c:pt idx="17">
                  <c:v>0.37047546057246061</c:v>
                </c:pt>
                <c:pt idx="18">
                  <c:v>0.43983052463795275</c:v>
                </c:pt>
                <c:pt idx="19">
                  <c:v>0.50958480174312804</c:v>
                </c:pt>
                <c:pt idx="20">
                  <c:v>0.57947783059489766</c:v>
                </c:pt>
                <c:pt idx="21">
                  <c:v>0.64520944857021834</c:v>
                </c:pt>
                <c:pt idx="22">
                  <c:v>0.70735459387965338</c:v>
                </c:pt>
                <c:pt idx="23">
                  <c:v>0.76242607009935837</c:v>
                </c:pt>
                <c:pt idx="24">
                  <c:v>0.80834903607677577</c:v>
                </c:pt>
                <c:pt idx="25">
                  <c:v>0.84362209795054899</c:v>
                </c:pt>
                <c:pt idx="26">
                  <c:v>0.86774217244339036</c:v>
                </c:pt>
                <c:pt idx="27">
                  <c:v>0.88187342070792651</c:v>
                </c:pt>
                <c:pt idx="28">
                  <c:v>0.88327914996394774</c:v>
                </c:pt>
                <c:pt idx="29">
                  <c:v>0.87471398436812586</c:v>
                </c:pt>
                <c:pt idx="30">
                  <c:v>0.85760164143950646</c:v>
                </c:pt>
                <c:pt idx="31">
                  <c:v>0.83154309435941121</c:v>
                </c:pt>
                <c:pt idx="32">
                  <c:v>0.79869233566451214</c:v>
                </c:pt>
                <c:pt idx="33">
                  <c:v>0.75984989139624914</c:v>
                </c:pt>
                <c:pt idx="34">
                  <c:v>0.71496110167383686</c:v>
                </c:pt>
                <c:pt idx="35">
                  <c:v>0.66659530243127529</c:v>
                </c:pt>
                <c:pt idx="36">
                  <c:v>0.61774700722743603</c:v>
                </c:pt>
                <c:pt idx="37">
                  <c:v>0.57094466103731178</c:v>
                </c:pt>
                <c:pt idx="38">
                  <c:v>0.52475910029010064</c:v>
                </c:pt>
                <c:pt idx="39">
                  <c:v>0.48004351426271702</c:v>
                </c:pt>
                <c:pt idx="40">
                  <c:v>0.43656246736295645</c:v>
                </c:pt>
                <c:pt idx="41">
                  <c:v>0.39658859404950286</c:v>
                </c:pt>
                <c:pt idx="42">
                  <c:v>0.35840848622430405</c:v>
                </c:pt>
                <c:pt idx="43">
                  <c:v>0.3234888676144963</c:v>
                </c:pt>
                <c:pt idx="44">
                  <c:v>0.28881353794257231</c:v>
                </c:pt>
                <c:pt idx="45">
                  <c:v>0.25762434022540642</c:v>
                </c:pt>
                <c:pt idx="46">
                  <c:v>0.22885464895393767</c:v>
                </c:pt>
                <c:pt idx="47">
                  <c:v>0.20215032662523152</c:v>
                </c:pt>
                <c:pt idx="48">
                  <c:v>0.17594944672621429</c:v>
                </c:pt>
              </c:numCache>
            </c:numRef>
          </c:val>
        </c:ser>
        <c:dropLines/>
        <c:marker val="1"/>
        <c:axId val="62882944"/>
        <c:axId val="62884480"/>
      </c:lineChart>
      <c:catAx>
        <c:axId val="62882944"/>
        <c:scaling>
          <c:orientation val="minMax"/>
        </c:scaling>
        <c:axPos val="b"/>
        <c:majorGridlines/>
        <c:numFmt formatCode="General" sourceLinked="1"/>
        <c:tickLblPos val="nextTo"/>
        <c:crossAx val="62884480"/>
        <c:crosses val="autoZero"/>
        <c:auto val="1"/>
        <c:lblAlgn val="ctr"/>
        <c:lblOffset val="100"/>
        <c:tickMarkSkip val="24"/>
      </c:catAx>
      <c:valAx>
        <c:axId val="62884480"/>
        <c:scaling>
          <c:orientation val="minMax"/>
          <c:max val="1"/>
          <c:min val="-1"/>
        </c:scaling>
        <c:axPos val="l"/>
        <c:majorGridlines/>
        <c:numFmt formatCode="0%" sourceLinked="0"/>
        <c:tickLblPos val="nextTo"/>
        <c:crossAx val="62882944"/>
        <c:crosses val="autoZero"/>
        <c:crossBetween val="midCat"/>
        <c:majorUnit val="0.5"/>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xdr:colOff>
      <xdr:row>14</xdr:row>
      <xdr:rowOff>0</xdr:rowOff>
    </xdr:from>
    <xdr:to>
      <xdr:col>17</xdr:col>
      <xdr:colOff>1343024</xdr:colOff>
      <xdr:row>30</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31</xdr:row>
      <xdr:rowOff>95251</xdr:rowOff>
    </xdr:from>
    <xdr:to>
      <xdr:col>17</xdr:col>
      <xdr:colOff>1343024</xdr:colOff>
      <xdr:row>48</xdr:row>
      <xdr:rowOff>4763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49</xdr:row>
      <xdr:rowOff>23814</xdr:rowOff>
    </xdr:from>
    <xdr:to>
      <xdr:col>17</xdr:col>
      <xdr:colOff>1343024</xdr:colOff>
      <xdr:row>65</xdr:row>
      <xdr:rowOff>100014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xdr:colOff>
      <xdr:row>66</xdr:row>
      <xdr:rowOff>119063</xdr:rowOff>
    </xdr:from>
    <xdr:to>
      <xdr:col>17</xdr:col>
      <xdr:colOff>1343024</xdr:colOff>
      <xdr:row>83</xdr:row>
      <xdr:rowOff>28576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backus/Downloads/JOS%20CCF%20Work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CF Calculator"/>
    </sheetNames>
    <sheetDataSet>
      <sheetData sheetId="0">
        <row r="7">
          <cell r="H7">
            <v>-24</v>
          </cell>
          <cell r="I7">
            <v>-1.6442781288926882E-2</v>
          </cell>
          <cell r="J7">
            <v>-7.7433029460843503E-2</v>
          </cell>
          <cell r="K7">
            <v>0.22744207173142411</v>
          </cell>
          <cell r="L7">
            <v>-6.4019402851218238E-2</v>
          </cell>
        </row>
        <row r="8">
          <cell r="H8">
            <v>-23</v>
          </cell>
          <cell r="I8">
            <v>-3.6747060647061604E-2</v>
          </cell>
          <cell r="J8">
            <v>-7.2272852575480107E-2</v>
          </cell>
          <cell r="K8">
            <v>0.23287195677514044</v>
          </cell>
          <cell r="L8">
            <v>-6.0812510951409188E-2</v>
          </cell>
        </row>
        <row r="9">
          <cell r="H9">
            <v>-22</v>
          </cell>
          <cell r="I9">
            <v>-5.1353795995245484E-2</v>
          </cell>
          <cell r="J9">
            <v>-6.4182086067130245E-2</v>
          </cell>
          <cell r="K9">
            <v>0.23791496288845113</v>
          </cell>
          <cell r="L9">
            <v>-5.8326881045575964E-2</v>
          </cell>
        </row>
        <row r="10">
          <cell r="H10">
            <v>-21</v>
          </cell>
          <cell r="I10">
            <v>-5.9328705886888926E-2</v>
          </cell>
          <cell r="J10">
            <v>-5.5866432714015098E-2</v>
          </cell>
          <cell r="K10">
            <v>0.24352360973678175</v>
          </cell>
          <cell r="L10">
            <v>-5.5833535824790254E-2</v>
          </cell>
        </row>
        <row r="11">
          <cell r="H11">
            <v>-20</v>
          </cell>
          <cell r="I11">
            <v>-5.2946982672096361E-2</v>
          </cell>
          <cell r="J11">
            <v>-3.8240654950883073E-2</v>
          </cell>
          <cell r="K11">
            <v>0.26218075750824005</v>
          </cell>
          <cell r="L11">
            <v>-5.2784378225874382E-2</v>
          </cell>
        </row>
        <row r="12">
          <cell r="H12">
            <v>-19</v>
          </cell>
          <cell r="I12">
            <v>-4.2587782023618223E-2</v>
          </cell>
          <cell r="J12">
            <v>-1.8740238294060133E-2</v>
          </cell>
          <cell r="K12">
            <v>0.26330968908089297</v>
          </cell>
          <cell r="L12">
            <v>-4.7362712158349828E-2</v>
          </cell>
        </row>
        <row r="13">
          <cell r="H13">
            <v>-18</v>
          </cell>
          <cell r="I13">
            <v>-2.4359802350501607E-2</v>
          </cell>
          <cell r="J13">
            <v>7.5562653987547605E-3</v>
          </cell>
          <cell r="K13">
            <v>0.26893136468892453</v>
          </cell>
          <cell r="L13">
            <v>-4.0154037008743565E-2</v>
          </cell>
        </row>
        <row r="14">
          <cell r="H14">
            <v>-17</v>
          </cell>
          <cell r="I14">
            <v>6.5609577960634852E-3</v>
          </cell>
          <cell r="J14">
            <v>4.753948423384205E-2</v>
          </cell>
          <cell r="K14">
            <v>0.27554863517233247</v>
          </cell>
          <cell r="L14">
            <v>-2.975730093163707E-2</v>
          </cell>
        </row>
        <row r="15">
          <cell r="H15">
            <v>-16</v>
          </cell>
          <cell r="I15">
            <v>4.0193497539682814E-2</v>
          </cell>
          <cell r="J15">
            <v>9.2227544441962697E-2</v>
          </cell>
          <cell r="K15">
            <v>0.29264917494734544</v>
          </cell>
          <cell r="L15">
            <v>-1.7139283640801892E-2</v>
          </cell>
        </row>
        <row r="16">
          <cell r="H16">
            <v>-15</v>
          </cell>
          <cell r="I16">
            <v>8.611877455887304E-2</v>
          </cell>
          <cell r="J16">
            <v>0.1455028252045103</v>
          </cell>
          <cell r="K16">
            <v>0.30976383090698556</v>
          </cell>
          <cell r="L16">
            <v>3.1119417348015325E-4</v>
          </cell>
        </row>
        <row r="17">
          <cell r="H17">
            <v>-14</v>
          </cell>
          <cell r="I17">
            <v>0.13442813663153502</v>
          </cell>
          <cell r="J17">
            <v>0.20205886070973114</v>
          </cell>
          <cell r="K17">
            <v>0.32718419480082483</v>
          </cell>
          <cell r="L17">
            <v>2.2302137296257997E-2</v>
          </cell>
        </row>
        <row r="18">
          <cell r="H18">
            <v>-13</v>
          </cell>
          <cell r="I18">
            <v>0.19487787452663474</v>
          </cell>
          <cell r="J18">
            <v>0.27316104021111859</v>
          </cell>
          <cell r="K18">
            <v>0.36618097958928664</v>
          </cell>
          <cell r="L18">
            <v>5.1390002206699717E-2</v>
          </cell>
        </row>
        <row r="19">
          <cell r="H19">
            <v>-12</v>
          </cell>
          <cell r="I19">
            <v>0.25779015988713883</v>
          </cell>
          <cell r="J19">
            <v>0.33596314949763245</v>
          </cell>
          <cell r="K19">
            <v>0.40578651710257096</v>
          </cell>
          <cell r="L19">
            <v>8.7150026059356595E-2</v>
          </cell>
        </row>
        <row r="20">
          <cell r="H20">
            <v>-11</v>
          </cell>
          <cell r="I20">
            <v>0.3210372761069285</v>
          </cell>
          <cell r="J20">
            <v>0.40905253939309405</v>
          </cell>
          <cell r="K20">
            <v>0.43818886901268328</v>
          </cell>
          <cell r="L20">
            <v>0.13061415029253254</v>
          </cell>
        </row>
        <row r="21">
          <cell r="H21">
            <v>-10</v>
          </cell>
          <cell r="I21">
            <v>0.38029773477554857</v>
          </cell>
          <cell r="J21">
            <v>0.47975001513523169</v>
          </cell>
          <cell r="K21">
            <v>0.4633476556619392</v>
          </cell>
          <cell r="L21">
            <v>0.18217644356948337</v>
          </cell>
        </row>
        <row r="22">
          <cell r="H22">
            <v>-9</v>
          </cell>
          <cell r="I22">
            <v>0.42928777334502571</v>
          </cell>
          <cell r="J22">
            <v>0.55151614703280671</v>
          </cell>
          <cell r="K22">
            <v>0.48983057320677953</v>
          </cell>
          <cell r="L22">
            <v>0.23972906291544518</v>
          </cell>
        </row>
        <row r="23">
          <cell r="H23">
            <v>-8</v>
          </cell>
          <cell r="I23">
            <v>0.46377075155485104</v>
          </cell>
          <cell r="J23">
            <v>0.61949263520854692</v>
          </cell>
          <cell r="K23">
            <v>0.50951476588723732</v>
          </cell>
          <cell r="L23">
            <v>0.30381009011007104</v>
          </cell>
        </row>
        <row r="24">
          <cell r="H24">
            <v>-7</v>
          </cell>
          <cell r="I24">
            <v>0.49239659768422545</v>
          </cell>
          <cell r="J24">
            <v>0.6779811740082754</v>
          </cell>
          <cell r="K24">
            <v>0.53836597428573085</v>
          </cell>
          <cell r="L24">
            <v>0.37047546057246061</v>
          </cell>
        </row>
        <row r="25">
          <cell r="H25">
            <v>-6</v>
          </cell>
          <cell r="I25">
            <v>0.50131110017866742</v>
          </cell>
          <cell r="J25">
            <v>0.73077578462876636</v>
          </cell>
          <cell r="K25">
            <v>0.55686476922671146</v>
          </cell>
          <cell r="L25">
            <v>0.43983052463795275</v>
          </cell>
        </row>
        <row r="26">
          <cell r="H26">
            <v>-5</v>
          </cell>
          <cell r="I26">
            <v>0.49700790813438062</v>
          </cell>
          <cell r="J26">
            <v>0.77101267340798729</v>
          </cell>
          <cell r="K26">
            <v>0.57168567446502694</v>
          </cell>
          <cell r="L26">
            <v>0.50958480174312804</v>
          </cell>
        </row>
        <row r="27">
          <cell r="H27">
            <v>-4</v>
          </cell>
          <cell r="I27">
            <v>0.47309566194132724</v>
          </cell>
          <cell r="J27">
            <v>0.80368965227246547</v>
          </cell>
          <cell r="K27">
            <v>0.57798795503922562</v>
          </cell>
          <cell r="L27">
            <v>0.57947783059489766</v>
          </cell>
        </row>
        <row r="28">
          <cell r="H28">
            <v>-3</v>
          </cell>
          <cell r="I28">
            <v>0.43415914585075588</v>
          </cell>
          <cell r="J28">
            <v>0.82422683862962198</v>
          </cell>
          <cell r="K28">
            <v>0.57650753344619099</v>
          </cell>
          <cell r="L28">
            <v>0.64520944857021834</v>
          </cell>
        </row>
        <row r="29">
          <cell r="H29">
            <v>-2</v>
          </cell>
          <cell r="I29">
            <v>0.38284549286376107</v>
          </cell>
          <cell r="J29">
            <v>0.83235564163909548</v>
          </cell>
          <cell r="K29">
            <v>0.57176911332045266</v>
          </cell>
          <cell r="L29">
            <v>0.70735459387965338</v>
          </cell>
        </row>
        <row r="30">
          <cell r="H30">
            <v>-1</v>
          </cell>
          <cell r="I30">
            <v>0.30249765354056529</v>
          </cell>
          <cell r="J30">
            <v>0.81437720866502517</v>
          </cell>
          <cell r="K30">
            <v>0.53903618307424006</v>
          </cell>
          <cell r="L30">
            <v>0.76242607009935837</v>
          </cell>
        </row>
        <row r="31">
          <cell r="H31">
            <v>0</v>
          </cell>
          <cell r="I31">
            <v>0.20031133615051167</v>
          </cell>
          <cell r="J31">
            <v>0.79350060438345205</v>
          </cell>
          <cell r="K31">
            <v>0.49402443746793068</v>
          </cell>
          <cell r="L31">
            <v>0.80834903607677577</v>
          </cell>
        </row>
        <row r="32">
          <cell r="H32">
            <v>1</v>
          </cell>
          <cell r="I32">
            <v>8.2087795491011903E-2</v>
          </cell>
          <cell r="J32">
            <v>0.7552070739363963</v>
          </cell>
          <cell r="K32">
            <v>0.44134254040658699</v>
          </cell>
          <cell r="L32">
            <v>0.84362209795054899</v>
          </cell>
        </row>
        <row r="33">
          <cell r="H33">
            <v>2</v>
          </cell>
          <cell r="I33">
            <v>-4.1149671807553183E-2</v>
          </cell>
          <cell r="J33">
            <v>0.71426333448134849</v>
          </cell>
          <cell r="K33">
            <v>0.40130429550586555</v>
          </cell>
          <cell r="L33">
            <v>0.86774217244339036</v>
          </cell>
        </row>
        <row r="34">
          <cell r="H34">
            <v>3</v>
          </cell>
          <cell r="I34">
            <v>-0.15811708416738401</v>
          </cell>
          <cell r="J34">
            <v>0.66819743896620976</v>
          </cell>
          <cell r="K34">
            <v>0.35579130015162325</v>
          </cell>
          <cell r="L34">
            <v>0.88187342070792651</v>
          </cell>
        </row>
        <row r="35">
          <cell r="H35">
            <v>4</v>
          </cell>
          <cell r="I35">
            <v>-0.27239857850685384</v>
          </cell>
          <cell r="J35">
            <v>0.60862550109867919</v>
          </cell>
          <cell r="K35">
            <v>0.30138855678445658</v>
          </cell>
          <cell r="L35">
            <v>0.88327914996394774</v>
          </cell>
        </row>
        <row r="36">
          <cell r="H36">
            <v>5</v>
          </cell>
          <cell r="I36">
            <v>-0.37363088436887809</v>
          </cell>
          <cell r="J36">
            <v>0.55454842896131573</v>
          </cell>
          <cell r="K36">
            <v>0.2471340023511048</v>
          </cell>
          <cell r="L36">
            <v>0.87471398436812586</v>
          </cell>
        </row>
        <row r="37">
          <cell r="H37">
            <v>6</v>
          </cell>
          <cell r="I37">
            <v>-0.45152108107152661</v>
          </cell>
          <cell r="J37">
            <v>0.49905969887265644</v>
          </cell>
          <cell r="K37">
            <v>0.20542178571876354</v>
          </cell>
          <cell r="L37">
            <v>0.85760164143950646</v>
          </cell>
        </row>
        <row r="38">
          <cell r="H38">
            <v>7</v>
          </cell>
          <cell r="I38">
            <v>-0.51615044956415823</v>
          </cell>
          <cell r="J38">
            <v>0.43836536946252413</v>
          </cell>
          <cell r="K38">
            <v>0.16433685895645209</v>
          </cell>
          <cell r="L38">
            <v>0.83154309435941121</v>
          </cell>
        </row>
        <row r="39">
          <cell r="H39">
            <v>8</v>
          </cell>
          <cell r="I39">
            <v>-0.55624562012625123</v>
          </cell>
          <cell r="J39">
            <v>0.37188126231629992</v>
          </cell>
          <cell r="K39">
            <v>0.12402031525742614</v>
          </cell>
          <cell r="L39">
            <v>0.79869233566451214</v>
          </cell>
        </row>
        <row r="40">
          <cell r="H40">
            <v>9</v>
          </cell>
          <cell r="I40">
            <v>-0.58589925115182018</v>
          </cell>
          <cell r="J40">
            <v>0.3096901764740097</v>
          </cell>
          <cell r="K40">
            <v>8.8735556399346924E-2</v>
          </cell>
          <cell r="L40">
            <v>0.75984989139624914</v>
          </cell>
        </row>
        <row r="41">
          <cell r="H41">
            <v>10</v>
          </cell>
          <cell r="I41">
            <v>-0.60455068277926083</v>
          </cell>
          <cell r="J41">
            <v>0.25330115327377412</v>
          </cell>
          <cell r="K41">
            <v>5.7568264851275419E-2</v>
          </cell>
          <cell r="L41">
            <v>0.71496110167383686</v>
          </cell>
        </row>
        <row r="42">
          <cell r="H42">
            <v>11</v>
          </cell>
          <cell r="I42">
            <v>-0.60196954966546545</v>
          </cell>
          <cell r="J42">
            <v>0.20661328952568239</v>
          </cell>
          <cell r="K42">
            <v>4.7646623725017476E-2</v>
          </cell>
          <cell r="L42">
            <v>0.66659530243127529</v>
          </cell>
        </row>
        <row r="43">
          <cell r="H43">
            <v>12</v>
          </cell>
          <cell r="I43">
            <v>-0.57691014957054765</v>
          </cell>
          <cell r="J43">
            <v>0.16914579690862724</v>
          </cell>
          <cell r="K43">
            <v>4.3055874059799569E-2</v>
          </cell>
          <cell r="L43">
            <v>0.61774700722743603</v>
          </cell>
        </row>
        <row r="44">
          <cell r="H44">
            <v>13</v>
          </cell>
          <cell r="I44">
            <v>-0.53691016479637588</v>
          </cell>
          <cell r="J44">
            <v>0.13685256253570136</v>
          </cell>
          <cell r="K44">
            <v>4.5991429393778212E-2</v>
          </cell>
          <cell r="L44">
            <v>0.57094466103731178</v>
          </cell>
        </row>
        <row r="45">
          <cell r="H45">
            <v>14</v>
          </cell>
          <cell r="I45">
            <v>-0.48755264380010971</v>
          </cell>
          <cell r="J45">
            <v>9.9590312834625244E-2</v>
          </cell>
          <cell r="K45">
            <v>3.9743661134280329E-2</v>
          </cell>
          <cell r="L45">
            <v>0.52475910029010064</v>
          </cell>
        </row>
        <row r="46">
          <cell r="H46">
            <v>15</v>
          </cell>
          <cell r="I46">
            <v>-0.43390827896870088</v>
          </cell>
          <cell r="J46">
            <v>5.9667958833680507E-2</v>
          </cell>
          <cell r="K46">
            <v>3.9155869928438336E-2</v>
          </cell>
          <cell r="L46">
            <v>0.48004351426271702</v>
          </cell>
        </row>
        <row r="47">
          <cell r="H47">
            <v>16</v>
          </cell>
          <cell r="I47">
            <v>-0.37095968179724431</v>
          </cell>
          <cell r="J47">
            <v>3.4188706886013054E-2</v>
          </cell>
          <cell r="K47">
            <v>5.0173356269870503E-2</v>
          </cell>
          <cell r="L47">
            <v>0.43656246736295645</v>
          </cell>
        </row>
        <row r="48">
          <cell r="H48">
            <v>17</v>
          </cell>
          <cell r="I48">
            <v>-0.31288375245239469</v>
          </cell>
          <cell r="J48">
            <v>6.9080207355294368E-3</v>
          </cell>
          <cell r="K48">
            <v>5.7028984565711496E-2</v>
          </cell>
          <cell r="L48">
            <v>0.39658859404950286</v>
          </cell>
        </row>
        <row r="49">
          <cell r="H49">
            <v>18</v>
          </cell>
          <cell r="I49">
            <v>-0.26135937003258913</v>
          </cell>
          <cell r="J49">
            <v>-1.8727766749289981E-2</v>
          </cell>
          <cell r="K49">
            <v>5.4168448861745218E-2</v>
          </cell>
          <cell r="L49">
            <v>0.35840848622430405</v>
          </cell>
        </row>
        <row r="50">
          <cell r="H50">
            <v>19</v>
          </cell>
          <cell r="I50">
            <v>-0.21211835588428599</v>
          </cell>
          <cell r="J50">
            <v>-3.5051672657349618E-2</v>
          </cell>
          <cell r="K50">
            <v>4.3665005946130812E-2</v>
          </cell>
          <cell r="L50">
            <v>0.3234888676144963</v>
          </cell>
        </row>
        <row r="51">
          <cell r="H51">
            <v>20</v>
          </cell>
          <cell r="I51">
            <v>-0.16868423940699812</v>
          </cell>
          <cell r="J51">
            <v>-4.6337909488438501E-2</v>
          </cell>
          <cell r="K51">
            <v>4.5575652345373627E-2</v>
          </cell>
          <cell r="L51">
            <v>0.28881353794257231</v>
          </cell>
        </row>
        <row r="52">
          <cell r="H52">
            <v>21</v>
          </cell>
          <cell r="I52">
            <v>-0.12475652143195731</v>
          </cell>
          <cell r="J52">
            <v>-5.1174185734838146E-2</v>
          </cell>
          <cell r="K52">
            <v>3.9697947059000829E-2</v>
          </cell>
          <cell r="L52">
            <v>0.25762434022540642</v>
          </cell>
        </row>
        <row r="53">
          <cell r="H53">
            <v>22</v>
          </cell>
          <cell r="I53">
            <v>-8.6147775206034491E-2</v>
          </cell>
          <cell r="J53">
            <v>-6.2268983867738228E-2</v>
          </cell>
          <cell r="K53">
            <v>2.9508723519239194E-2</v>
          </cell>
          <cell r="L53">
            <v>0.22885464895393767</v>
          </cell>
        </row>
        <row r="54">
          <cell r="H54">
            <v>23</v>
          </cell>
          <cell r="I54">
            <v>-5.3057664290104653E-2</v>
          </cell>
          <cell r="J54">
            <v>-7.121754968042468E-2</v>
          </cell>
          <cell r="K54">
            <v>6.410330529403852E-3</v>
          </cell>
          <cell r="L54">
            <v>0.20215032662523152</v>
          </cell>
        </row>
        <row r="55">
          <cell r="H55">
            <v>24</v>
          </cell>
          <cell r="I55">
            <v>-2.9566239416419591E-2</v>
          </cell>
          <cell r="J55">
            <v>-8.7612328365418379E-2</v>
          </cell>
          <cell r="K55">
            <v>-1.2272066447208723E-2</v>
          </cell>
          <cell r="L55">
            <v>0.17594944672621429</v>
          </cell>
        </row>
        <row r="59">
          <cell r="I59" t="str">
            <v>NAPM (Lagging)</v>
          </cell>
          <cell r="J59" t="str">
            <v>RRSFS (Leading)</v>
          </cell>
          <cell r="K59" t="str">
            <v>HOUST (Leading)</v>
          </cell>
          <cell r="L59" t="str">
            <v>PAYEMS (Lagging)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pport.microsoft.com/kb/324991"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N283"/>
  <sheetViews>
    <sheetView tabSelected="1" workbookViewId="0">
      <selection activeCell="A3" sqref="A3"/>
    </sheetView>
  </sheetViews>
  <sheetFormatPr defaultRowHeight="14.4"/>
  <cols>
    <col min="1" max="1" width="11.33203125" customWidth="1"/>
    <col min="6" max="6" width="3.77734375" customWidth="1"/>
    <col min="7" max="7" width="10.109375" customWidth="1"/>
    <col min="11" max="11" width="7.109375" customWidth="1"/>
  </cols>
  <sheetData>
    <row r="1" spans="1:14" s="35" customFormat="1" ht="15.6">
      <c r="A1" s="34" t="s">
        <v>0</v>
      </c>
    </row>
    <row r="3" spans="1:14">
      <c r="A3" s="1" t="s">
        <v>1</v>
      </c>
    </row>
    <row r="4" spans="1:14" ht="15" thickBot="1">
      <c r="A4" s="1"/>
    </row>
    <row r="5" spans="1:14">
      <c r="A5" s="1" t="s">
        <v>2</v>
      </c>
      <c r="B5" s="1" t="s">
        <v>3</v>
      </c>
      <c r="C5" s="1" t="s">
        <v>4</v>
      </c>
      <c r="F5" s="7" t="s">
        <v>16</v>
      </c>
      <c r="G5" s="8"/>
      <c r="H5" s="8"/>
      <c r="I5" s="8"/>
      <c r="J5" s="8"/>
      <c r="K5" s="8"/>
      <c r="L5" s="8"/>
      <c r="M5" s="8"/>
      <c r="N5" s="9"/>
    </row>
    <row r="6" spans="1:14">
      <c r="A6" s="2">
        <v>32874</v>
      </c>
      <c r="B6" s="3">
        <v>1.8780399999999999</v>
      </c>
      <c r="C6" s="3">
        <v>-0.88915999999999995</v>
      </c>
      <c r="F6" s="10" t="s">
        <v>8</v>
      </c>
      <c r="G6" s="4"/>
      <c r="H6" s="4"/>
      <c r="I6" s="4"/>
      <c r="J6" s="4"/>
      <c r="K6" s="4"/>
      <c r="L6" s="4"/>
      <c r="M6" s="4"/>
      <c r="N6" s="11"/>
    </row>
    <row r="7" spans="1:14">
      <c r="A7" s="2">
        <v>32905</v>
      </c>
      <c r="B7" s="3">
        <v>1.8651500000000001</v>
      </c>
      <c r="C7" s="3">
        <v>0.45574999999999999</v>
      </c>
      <c r="F7" s="10"/>
      <c r="G7" s="4" t="s">
        <v>19</v>
      </c>
      <c r="H7" s="4"/>
      <c r="I7" s="4"/>
      <c r="J7" s="4"/>
      <c r="K7" s="4"/>
      <c r="L7" s="4"/>
      <c r="M7" s="4"/>
      <c r="N7" s="11"/>
    </row>
    <row r="8" spans="1:14">
      <c r="A8" s="2">
        <v>32933</v>
      </c>
      <c r="B8" s="3">
        <v>1.8832</v>
      </c>
      <c r="C8" s="3">
        <v>0.71187999999999996</v>
      </c>
      <c r="F8" s="10"/>
      <c r="G8" s="4" t="s">
        <v>20</v>
      </c>
      <c r="H8" s="4"/>
      <c r="I8" s="4"/>
      <c r="J8" s="4"/>
      <c r="K8" s="4"/>
      <c r="L8" s="4"/>
      <c r="M8" s="4"/>
      <c r="N8" s="11"/>
    </row>
    <row r="9" spans="1:14">
      <c r="A9" s="2">
        <v>32964</v>
      </c>
      <c r="B9" s="3">
        <v>1.7576700000000001</v>
      </c>
      <c r="C9" s="3">
        <v>0.53978999999999999</v>
      </c>
      <c r="F9" s="10"/>
      <c r="G9" s="4" t="s">
        <v>17</v>
      </c>
      <c r="H9" s="4"/>
      <c r="I9" s="4"/>
      <c r="J9" s="4"/>
      <c r="K9" s="4"/>
      <c r="L9" s="4"/>
      <c r="M9" s="4"/>
      <c r="N9" s="11"/>
    </row>
    <row r="10" spans="1:14">
      <c r="A10" s="2">
        <v>32994</v>
      </c>
      <c r="B10" s="3">
        <v>1.78542</v>
      </c>
      <c r="C10" s="3">
        <v>1.41116</v>
      </c>
      <c r="F10" s="10"/>
      <c r="G10" s="4"/>
      <c r="H10" s="4"/>
      <c r="I10" s="4"/>
      <c r="J10" s="4"/>
      <c r="K10" s="4"/>
      <c r="L10" s="4"/>
      <c r="M10" s="4"/>
      <c r="N10" s="11"/>
    </row>
    <row r="11" spans="1:14">
      <c r="A11" s="2">
        <v>33025</v>
      </c>
      <c r="B11" s="3">
        <v>1.6955100000000001</v>
      </c>
      <c r="C11" s="3">
        <v>1.67371</v>
      </c>
      <c r="F11" s="12" t="s">
        <v>5</v>
      </c>
      <c r="G11" s="5" t="s">
        <v>6</v>
      </c>
      <c r="H11" s="4"/>
      <c r="I11" s="4"/>
      <c r="J11" s="4"/>
      <c r="K11" s="4"/>
      <c r="L11" s="4"/>
      <c r="M11" s="4"/>
      <c r="N11" s="11"/>
    </row>
    <row r="12" spans="1:14">
      <c r="A12" s="2">
        <v>33055</v>
      </c>
      <c r="B12" s="3">
        <v>1.61622</v>
      </c>
      <c r="C12" s="3">
        <v>2.5135200000000002</v>
      </c>
      <c r="F12" s="13">
        <v>-2</v>
      </c>
      <c r="G12" s="6">
        <f>CORREL(B6:B281,C8:C283)</f>
        <v>0.70826605707696244</v>
      </c>
      <c r="H12" s="4" t="s">
        <v>13</v>
      </c>
      <c r="I12" s="4"/>
      <c r="J12" s="4"/>
      <c r="K12" s="4"/>
      <c r="L12" s="4"/>
      <c r="M12" s="4"/>
      <c r="N12" s="11"/>
    </row>
    <row r="13" spans="1:14">
      <c r="A13" s="2">
        <v>33086</v>
      </c>
      <c r="B13" s="3">
        <v>1.3814200000000001</v>
      </c>
      <c r="C13" s="3">
        <v>1.9219599999999999</v>
      </c>
      <c r="F13" s="13">
        <v>-1</v>
      </c>
      <c r="G13" s="6">
        <f>CORREL(B6:B282,C7:C283)</f>
        <v>0.7634930599510642</v>
      </c>
      <c r="H13" s="4" t="s">
        <v>9</v>
      </c>
      <c r="I13" s="4"/>
      <c r="J13" s="4"/>
      <c r="K13" s="4"/>
      <c r="L13" s="4"/>
      <c r="M13" s="4"/>
      <c r="N13" s="11"/>
    </row>
    <row r="14" spans="1:14">
      <c r="A14" s="2">
        <v>33117</v>
      </c>
      <c r="B14" s="3">
        <v>1.069</v>
      </c>
      <c r="C14" s="3">
        <v>2.3864000000000001</v>
      </c>
      <c r="F14" s="13">
        <v>0</v>
      </c>
      <c r="G14" s="6">
        <f>CORREL(B6:B283,C6:C283)</f>
        <v>0.80955597992075889</v>
      </c>
      <c r="H14" s="4" t="s">
        <v>7</v>
      </c>
      <c r="I14" s="4"/>
      <c r="J14" s="4"/>
      <c r="K14" s="4"/>
      <c r="L14" s="4"/>
      <c r="M14" s="4"/>
      <c r="N14" s="11"/>
    </row>
    <row r="15" spans="1:14">
      <c r="A15" s="2">
        <v>33147</v>
      </c>
      <c r="B15" s="3">
        <v>0.81891000000000003</v>
      </c>
      <c r="C15" s="3">
        <v>1.72088</v>
      </c>
      <c r="F15" s="13">
        <v>1</v>
      </c>
      <c r="G15" s="6">
        <f>CORREL(B7:B283,C6:C282)</f>
        <v>0.84507933034141591</v>
      </c>
      <c r="H15" s="4" t="s">
        <v>10</v>
      </c>
      <c r="I15" s="4"/>
      <c r="J15" s="4"/>
      <c r="K15" s="4"/>
      <c r="L15" s="4"/>
      <c r="M15" s="4"/>
      <c r="N15" s="11"/>
    </row>
    <row r="16" spans="1:14">
      <c r="A16" s="2">
        <v>33178</v>
      </c>
      <c r="B16" s="3">
        <v>0.42681000000000002</v>
      </c>
      <c r="C16" s="3">
        <v>0.18453</v>
      </c>
      <c r="F16" s="13">
        <v>2</v>
      </c>
      <c r="G16" s="6">
        <f>CORREL(B8:B283,C6:C281)</f>
        <v>0.86939641180480565</v>
      </c>
      <c r="H16" s="4" t="s">
        <v>14</v>
      </c>
      <c r="I16" s="4"/>
      <c r="J16" s="4"/>
      <c r="K16" s="4"/>
      <c r="L16" s="4"/>
      <c r="M16" s="4"/>
      <c r="N16" s="11"/>
    </row>
    <row r="17" spans="1:14">
      <c r="A17" s="2">
        <v>33208</v>
      </c>
      <c r="B17" s="3">
        <v>0.28582000000000002</v>
      </c>
      <c r="C17" s="3">
        <v>-1.0950299999999999</v>
      </c>
      <c r="F17" s="10"/>
      <c r="G17" s="4"/>
      <c r="H17" s="4"/>
      <c r="I17" s="4"/>
      <c r="J17" s="4"/>
      <c r="K17" s="4"/>
      <c r="L17" s="4"/>
      <c r="M17" s="4"/>
      <c r="N17" s="11"/>
    </row>
    <row r="18" spans="1:14">
      <c r="A18" s="2">
        <v>33239</v>
      </c>
      <c r="B18" s="3">
        <v>-0.1356</v>
      </c>
      <c r="C18" s="3">
        <v>-0.92981999999999998</v>
      </c>
      <c r="F18" s="10" t="s">
        <v>11</v>
      </c>
      <c r="G18" s="4"/>
      <c r="H18" s="4"/>
      <c r="I18" s="4"/>
      <c r="J18" s="4"/>
      <c r="K18" s="4"/>
      <c r="L18" s="4"/>
      <c r="M18" s="4"/>
      <c r="N18" s="11"/>
    </row>
    <row r="19" spans="1:14">
      <c r="A19" s="2">
        <v>33270</v>
      </c>
      <c r="B19" s="3">
        <v>-0.64171999999999996</v>
      </c>
      <c r="C19" s="3">
        <v>-2.4767000000000001</v>
      </c>
      <c r="F19" s="10"/>
      <c r="G19" s="4" t="s">
        <v>18</v>
      </c>
      <c r="H19" s="4"/>
      <c r="I19" s="4"/>
      <c r="J19" s="4"/>
      <c r="K19" s="4"/>
      <c r="L19" s="4"/>
      <c r="M19" s="4"/>
      <c r="N19" s="11"/>
    </row>
    <row r="20" spans="1:14">
      <c r="A20" s="2">
        <v>33298</v>
      </c>
      <c r="B20" s="3">
        <v>-0.98075999999999997</v>
      </c>
      <c r="C20" s="3">
        <v>-3.5023399999999998</v>
      </c>
      <c r="F20" s="10"/>
      <c r="G20" s="4" t="s">
        <v>12</v>
      </c>
      <c r="H20" s="4"/>
      <c r="I20" s="4"/>
      <c r="J20" s="4"/>
      <c r="K20" s="4"/>
      <c r="L20" s="4"/>
      <c r="M20" s="4"/>
      <c r="N20" s="11"/>
    </row>
    <row r="21" spans="1:14">
      <c r="A21" s="2">
        <v>33329</v>
      </c>
      <c r="B21" s="3">
        <v>-1.21113</v>
      </c>
      <c r="C21" s="3">
        <v>-3.21652</v>
      </c>
      <c r="F21" s="10"/>
      <c r="G21" s="4"/>
      <c r="H21" s="4"/>
      <c r="I21" s="4"/>
      <c r="J21" s="4"/>
      <c r="K21" s="4"/>
      <c r="L21" s="4"/>
      <c r="M21" s="4"/>
      <c r="N21" s="11"/>
    </row>
    <row r="22" spans="1:14" ht="15" thickBot="1">
      <c r="A22" s="2">
        <v>33359</v>
      </c>
      <c r="B22" s="3">
        <v>-1.4608399999999999</v>
      </c>
      <c r="C22" s="3">
        <v>-2.4315199999999999</v>
      </c>
      <c r="F22" s="14" t="s">
        <v>15</v>
      </c>
      <c r="G22" s="15"/>
      <c r="H22" s="15"/>
      <c r="I22" s="15"/>
      <c r="J22" s="15"/>
      <c r="K22" s="15"/>
      <c r="L22" s="15"/>
      <c r="M22" s="15"/>
      <c r="N22" s="16"/>
    </row>
    <row r="23" spans="1:14">
      <c r="A23" s="2">
        <v>33390</v>
      </c>
      <c r="B23" s="3">
        <v>-1.39863</v>
      </c>
      <c r="C23" s="3">
        <v>-1.7903100000000001</v>
      </c>
    </row>
    <row r="24" spans="1:14">
      <c r="A24" s="2">
        <v>33420</v>
      </c>
      <c r="B24" s="3">
        <v>-1.40286</v>
      </c>
      <c r="C24" s="3">
        <v>-1.67333</v>
      </c>
    </row>
    <row r="25" spans="1:14">
      <c r="A25" s="2">
        <v>33451</v>
      </c>
      <c r="B25" s="3">
        <v>-1.2001500000000001</v>
      </c>
      <c r="C25" s="3">
        <v>-1.80569</v>
      </c>
    </row>
    <row r="26" spans="1:14">
      <c r="A26" s="2">
        <v>33482</v>
      </c>
      <c r="B26" s="3">
        <v>-1.09148</v>
      </c>
      <c r="C26" s="3">
        <v>-1.14662</v>
      </c>
    </row>
    <row r="27" spans="1:14">
      <c r="A27" s="2">
        <v>33512</v>
      </c>
      <c r="B27" s="3">
        <v>-0.93300000000000005</v>
      </c>
      <c r="C27" s="3">
        <v>-0.61031000000000002</v>
      </c>
    </row>
    <row r="28" spans="1:14">
      <c r="A28" s="2">
        <v>33543</v>
      </c>
      <c r="B28" s="3">
        <v>-0.85182000000000002</v>
      </c>
      <c r="C28" s="3">
        <v>0.50095999999999996</v>
      </c>
    </row>
    <row r="29" spans="1:14">
      <c r="A29" s="2">
        <v>33573</v>
      </c>
      <c r="B29" s="3">
        <v>-0.77712999999999999</v>
      </c>
      <c r="C29" s="3">
        <v>0.83669000000000004</v>
      </c>
    </row>
    <row r="30" spans="1:14">
      <c r="A30" s="2">
        <v>33604</v>
      </c>
      <c r="B30" s="3">
        <v>-0.61745000000000005</v>
      </c>
      <c r="C30" s="3">
        <v>0.64703999999999995</v>
      </c>
    </row>
    <row r="31" spans="1:14">
      <c r="A31" s="2">
        <v>33635</v>
      </c>
      <c r="B31" s="3">
        <v>-0.40021000000000001</v>
      </c>
      <c r="C31" s="3">
        <v>2.08778</v>
      </c>
    </row>
    <row r="32" spans="1:14">
      <c r="A32" s="2">
        <v>33664</v>
      </c>
      <c r="B32" s="3">
        <v>-0.20362</v>
      </c>
      <c r="C32" s="3">
        <v>3.4373200000000002</v>
      </c>
    </row>
    <row r="33" spans="1:3">
      <c r="A33" s="2">
        <v>33695</v>
      </c>
      <c r="B33" s="3">
        <v>0.13847999999999999</v>
      </c>
      <c r="C33" s="3">
        <v>4.0041500000000001</v>
      </c>
    </row>
    <row r="34" spans="1:3">
      <c r="A34" s="2">
        <v>33725</v>
      </c>
      <c r="B34" s="3">
        <v>0.37154999999999999</v>
      </c>
      <c r="C34" s="3">
        <v>3.3349700000000002</v>
      </c>
    </row>
    <row r="35" spans="1:3">
      <c r="A35" s="2">
        <v>33756</v>
      </c>
      <c r="B35" s="3">
        <v>0.34445999999999999</v>
      </c>
      <c r="C35" s="3">
        <v>2.32586</v>
      </c>
    </row>
    <row r="36" spans="1:3">
      <c r="A36" s="2">
        <v>33786</v>
      </c>
      <c r="B36" s="3">
        <v>0.45733000000000001</v>
      </c>
      <c r="C36" s="3">
        <v>3.2377799999999999</v>
      </c>
    </row>
    <row r="37" spans="1:3">
      <c r="A37" s="2">
        <v>33817</v>
      </c>
      <c r="B37" s="3">
        <v>0.56994999999999996</v>
      </c>
      <c r="C37" s="3">
        <v>2.56799</v>
      </c>
    </row>
    <row r="38" spans="1:3">
      <c r="A38" s="2">
        <v>33848</v>
      </c>
      <c r="B38" s="3">
        <v>0.57254000000000005</v>
      </c>
      <c r="C38" s="3">
        <v>1.9007400000000001</v>
      </c>
    </row>
    <row r="39" spans="1:3">
      <c r="A39" s="2">
        <v>33878</v>
      </c>
      <c r="B39" s="3">
        <v>0.72296000000000005</v>
      </c>
      <c r="C39" s="3">
        <v>2.9234900000000001</v>
      </c>
    </row>
    <row r="40" spans="1:3">
      <c r="A40" s="2">
        <v>33909</v>
      </c>
      <c r="B40" s="3">
        <v>0.90439999999999998</v>
      </c>
      <c r="C40" s="3">
        <v>3.4649899999999998</v>
      </c>
    </row>
    <row r="41" spans="1:3">
      <c r="A41" s="2">
        <v>33939</v>
      </c>
      <c r="B41" s="3">
        <v>1.0787599999999999</v>
      </c>
      <c r="C41" s="3">
        <v>3.8682300000000001</v>
      </c>
    </row>
    <row r="42" spans="1:3">
      <c r="A42" s="2">
        <v>33970</v>
      </c>
      <c r="B42" s="3">
        <v>1.3164199999999999</v>
      </c>
      <c r="C42" s="3">
        <v>5.0402699999999996</v>
      </c>
    </row>
    <row r="43" spans="1:3">
      <c r="A43" s="2">
        <v>34001</v>
      </c>
      <c r="B43" s="3">
        <v>1.6017399999999999</v>
      </c>
      <c r="C43" s="3">
        <v>4.6099399999999999</v>
      </c>
    </row>
    <row r="44" spans="1:3">
      <c r="A44" s="2">
        <v>34029</v>
      </c>
      <c r="B44" s="3">
        <v>1.50397</v>
      </c>
      <c r="C44" s="3">
        <v>3.7456499999999999</v>
      </c>
    </row>
    <row r="45" spans="1:3">
      <c r="A45" s="2">
        <v>34060</v>
      </c>
      <c r="B45" s="3">
        <v>1.64005</v>
      </c>
      <c r="C45" s="3">
        <v>3.3210799999999998</v>
      </c>
    </row>
    <row r="46" spans="1:3">
      <c r="A46" s="2">
        <v>34090</v>
      </c>
      <c r="B46" s="3">
        <v>1.76891</v>
      </c>
      <c r="C46" s="3">
        <v>2.5932499999999998</v>
      </c>
    </row>
    <row r="47" spans="1:3">
      <c r="A47" s="2">
        <v>34121</v>
      </c>
      <c r="B47" s="3">
        <v>1.87191</v>
      </c>
      <c r="C47" s="3">
        <v>2.8126099999999998</v>
      </c>
    </row>
    <row r="48" spans="1:3">
      <c r="A48" s="2">
        <v>34151</v>
      </c>
      <c r="B48" s="3">
        <v>2.07944</v>
      </c>
      <c r="C48" s="3">
        <v>2.2442199999999999</v>
      </c>
    </row>
    <row r="49" spans="1:3">
      <c r="A49" s="2">
        <v>34182</v>
      </c>
      <c r="B49" s="3">
        <v>2.0960399999999999</v>
      </c>
      <c r="C49" s="3">
        <v>2.7173699999999998</v>
      </c>
    </row>
    <row r="50" spans="1:3">
      <c r="A50" s="2">
        <v>34213</v>
      </c>
      <c r="B50" s="3">
        <v>2.28356</v>
      </c>
      <c r="C50" s="3">
        <v>2.9809800000000002</v>
      </c>
    </row>
    <row r="51" spans="1:3">
      <c r="A51" s="2">
        <v>34243</v>
      </c>
      <c r="B51" s="3">
        <v>2.3723999999999998</v>
      </c>
      <c r="C51" s="3">
        <v>2.9333800000000001</v>
      </c>
    </row>
    <row r="52" spans="1:3">
      <c r="A52" s="2">
        <v>34274</v>
      </c>
      <c r="B52" s="3">
        <v>2.4819900000000001</v>
      </c>
      <c r="C52" s="3">
        <v>2.9200900000000001</v>
      </c>
    </row>
    <row r="53" spans="1:3">
      <c r="A53" s="2">
        <v>34304</v>
      </c>
      <c r="B53" s="3">
        <v>2.5676199999999998</v>
      </c>
      <c r="C53" s="3">
        <v>3.41431</v>
      </c>
    </row>
    <row r="54" spans="1:3">
      <c r="A54" s="2">
        <v>34335</v>
      </c>
      <c r="B54" s="3">
        <v>2.5230100000000002</v>
      </c>
      <c r="C54" s="3">
        <v>3.31942</v>
      </c>
    </row>
    <row r="55" spans="1:3">
      <c r="A55" s="2">
        <v>34366</v>
      </c>
      <c r="B55" s="3">
        <v>2.4829300000000001</v>
      </c>
      <c r="C55" s="3">
        <v>2.9935499999999999</v>
      </c>
    </row>
    <row r="56" spans="1:3">
      <c r="A56" s="2">
        <v>34394</v>
      </c>
      <c r="B56" s="3">
        <v>2.9524699999999999</v>
      </c>
      <c r="C56" s="3">
        <v>4.0913700000000004</v>
      </c>
    </row>
    <row r="57" spans="1:3">
      <c r="A57" s="2">
        <v>34425</v>
      </c>
      <c r="B57" s="3">
        <v>2.9813800000000001</v>
      </c>
      <c r="C57" s="3">
        <v>4.33026</v>
      </c>
    </row>
    <row r="58" spans="1:3">
      <c r="A58" s="2">
        <v>34455</v>
      </c>
      <c r="B58" s="3">
        <v>3.0311499999999998</v>
      </c>
      <c r="C58" s="3">
        <v>5.2727700000000004</v>
      </c>
    </row>
    <row r="59" spans="1:3">
      <c r="A59" s="2">
        <v>34486</v>
      </c>
      <c r="B59" s="3">
        <v>3.1492499999999999</v>
      </c>
      <c r="C59" s="3">
        <v>5.7526999999999999</v>
      </c>
    </row>
    <row r="60" spans="1:3">
      <c r="A60" s="2">
        <v>34516</v>
      </c>
      <c r="B60" s="3">
        <v>3.19753</v>
      </c>
      <c r="C60" s="3">
        <v>5.59537</v>
      </c>
    </row>
    <row r="61" spans="1:3">
      <c r="A61" s="2">
        <v>34547</v>
      </c>
      <c r="B61" s="3">
        <v>3.3152200000000001</v>
      </c>
      <c r="C61" s="3">
        <v>6.2384899999999996</v>
      </c>
    </row>
    <row r="62" spans="1:3">
      <c r="A62" s="2">
        <v>34578</v>
      </c>
      <c r="B62" s="3">
        <v>3.40856</v>
      </c>
      <c r="C62" s="3">
        <v>6.0747999999999998</v>
      </c>
    </row>
    <row r="63" spans="1:3">
      <c r="A63" s="2">
        <v>34608</v>
      </c>
      <c r="B63" s="3">
        <v>3.3346499999999999</v>
      </c>
      <c r="C63" s="3">
        <v>6.2188800000000004</v>
      </c>
    </row>
    <row r="64" spans="1:3">
      <c r="A64" s="2">
        <v>34639</v>
      </c>
      <c r="B64" s="3">
        <v>3.4662000000000002</v>
      </c>
      <c r="C64" s="3">
        <v>6.46706</v>
      </c>
    </row>
    <row r="65" spans="1:3">
      <c r="A65" s="2">
        <v>34669</v>
      </c>
      <c r="B65" s="3">
        <v>3.4245000000000001</v>
      </c>
      <c r="C65" s="3">
        <v>7.0388799999999998</v>
      </c>
    </row>
    <row r="66" spans="1:3">
      <c r="A66" s="2">
        <v>34700</v>
      </c>
      <c r="B66" s="3">
        <v>3.4616400000000001</v>
      </c>
      <c r="C66" s="3">
        <v>6.8182099999999997</v>
      </c>
    </row>
    <row r="67" spans="1:3">
      <c r="A67" s="2">
        <v>34731</v>
      </c>
      <c r="B67" s="3">
        <v>3.4589500000000002</v>
      </c>
      <c r="C67" s="3">
        <v>6.6956100000000003</v>
      </c>
    </row>
    <row r="68" spans="1:3">
      <c r="A68" s="2">
        <v>34759</v>
      </c>
      <c r="B68" s="3">
        <v>3.2300200000000001</v>
      </c>
      <c r="C68" s="3">
        <v>5.7787600000000001</v>
      </c>
    </row>
    <row r="69" spans="1:3">
      <c r="A69" s="2">
        <v>34790</v>
      </c>
      <c r="B69" s="3">
        <v>3.0535999999999999</v>
      </c>
      <c r="C69" s="3">
        <v>5.1745900000000002</v>
      </c>
    </row>
    <row r="70" spans="1:3">
      <c r="A70" s="2">
        <v>34820</v>
      </c>
      <c r="B70" s="3">
        <v>2.7417500000000001</v>
      </c>
      <c r="C70" s="3">
        <v>4.8758699999999999</v>
      </c>
    </row>
    <row r="71" spans="1:3">
      <c r="A71" s="2">
        <v>34851</v>
      </c>
      <c r="B71" s="3">
        <v>2.6659899999999999</v>
      </c>
      <c r="C71" s="3">
        <v>4.5637400000000001</v>
      </c>
    </row>
    <row r="72" spans="1:3">
      <c r="A72" s="2">
        <v>34881</v>
      </c>
      <c r="B72" s="3">
        <v>2.4104899999999998</v>
      </c>
      <c r="C72" s="3">
        <v>3.9969899999999998</v>
      </c>
    </row>
    <row r="73" spans="1:3">
      <c r="A73" s="2">
        <v>34912</v>
      </c>
      <c r="B73" s="3">
        <v>2.3842099999999999</v>
      </c>
      <c r="C73" s="3">
        <v>4.7711199999999998</v>
      </c>
    </row>
    <row r="74" spans="1:3">
      <c r="A74" s="2">
        <v>34943</v>
      </c>
      <c r="B74" s="3">
        <v>2.28139</v>
      </c>
      <c r="C74" s="3">
        <v>4.8249700000000004</v>
      </c>
    </row>
    <row r="75" spans="1:3">
      <c r="A75" s="2">
        <v>34973</v>
      </c>
      <c r="B75" s="3">
        <v>2.2279</v>
      </c>
      <c r="C75" s="3">
        <v>3.7331500000000002</v>
      </c>
    </row>
    <row r="76" spans="1:3">
      <c r="A76" s="2">
        <v>35004</v>
      </c>
      <c r="B76" s="3">
        <v>1.98674</v>
      </c>
      <c r="C76" s="3">
        <v>3.3409800000000001</v>
      </c>
    </row>
    <row r="77" spans="1:3">
      <c r="A77" s="2">
        <v>35034</v>
      </c>
      <c r="B77" s="3">
        <v>1.85798</v>
      </c>
      <c r="C77" s="3">
        <v>2.6692200000000001</v>
      </c>
    </row>
    <row r="78" spans="1:3">
      <c r="A78" s="2">
        <v>35065</v>
      </c>
      <c r="B78" s="3">
        <v>1.5590900000000001</v>
      </c>
      <c r="C78" s="3">
        <v>1.79393</v>
      </c>
    </row>
    <row r="79" spans="1:3">
      <c r="A79" s="2">
        <v>35096</v>
      </c>
      <c r="B79" s="3">
        <v>1.75183</v>
      </c>
      <c r="C79" s="3">
        <v>3.4835799999999999</v>
      </c>
    </row>
    <row r="80" spans="1:3">
      <c r="A80" s="2">
        <v>35125</v>
      </c>
      <c r="B80" s="3">
        <v>1.7835700000000001</v>
      </c>
      <c r="C80" s="3">
        <v>3.15801</v>
      </c>
    </row>
    <row r="81" spans="1:3">
      <c r="A81" s="2">
        <v>35156</v>
      </c>
      <c r="B81" s="3">
        <v>1.7819799999999999</v>
      </c>
      <c r="C81" s="3">
        <v>4.0665399999999998</v>
      </c>
    </row>
    <row r="82" spans="1:3">
      <c r="A82" s="2">
        <v>35186</v>
      </c>
      <c r="B82" s="3">
        <v>2.0702400000000001</v>
      </c>
      <c r="C82" s="3">
        <v>4.5160999999999998</v>
      </c>
    </row>
    <row r="83" spans="1:3">
      <c r="A83" s="2">
        <v>35217</v>
      </c>
      <c r="B83" s="3">
        <v>2.1079500000000002</v>
      </c>
      <c r="C83" s="3">
        <v>5.0620599999999998</v>
      </c>
    </row>
    <row r="84" spans="1:3">
      <c r="A84" s="2">
        <v>35247</v>
      </c>
      <c r="B84" s="3">
        <v>2.2386699999999999</v>
      </c>
      <c r="C84" s="3">
        <v>5.3286199999999999</v>
      </c>
    </row>
    <row r="85" spans="1:3">
      <c r="A85" s="2">
        <v>35278</v>
      </c>
      <c r="B85" s="3">
        <v>2.16879</v>
      </c>
      <c r="C85" s="3">
        <v>4.6359399999999997</v>
      </c>
    </row>
    <row r="86" spans="1:3">
      <c r="A86" s="2">
        <v>35309</v>
      </c>
      <c r="B86" s="3">
        <v>2.1439300000000001</v>
      </c>
      <c r="C86" s="3">
        <v>4.8045400000000003</v>
      </c>
    </row>
    <row r="87" spans="1:3">
      <c r="A87" s="2">
        <v>35339</v>
      </c>
      <c r="B87" s="3">
        <v>2.22343</v>
      </c>
      <c r="C87" s="3">
        <v>4.9954799999999997</v>
      </c>
    </row>
    <row r="88" spans="1:3">
      <c r="A88" s="2">
        <v>35370</v>
      </c>
      <c r="B88" s="3">
        <v>2.3484799999999999</v>
      </c>
      <c r="C88" s="3">
        <v>5.585</v>
      </c>
    </row>
    <row r="89" spans="1:3">
      <c r="A89" s="2">
        <v>35400</v>
      </c>
      <c r="B89" s="3">
        <v>2.3763000000000001</v>
      </c>
      <c r="C89" s="3">
        <v>5.8527300000000002</v>
      </c>
    </row>
    <row r="90" spans="1:3">
      <c r="A90" s="2">
        <v>35431</v>
      </c>
      <c r="B90" s="3">
        <v>2.59158</v>
      </c>
      <c r="C90" s="3">
        <v>6.6759899999999996</v>
      </c>
    </row>
    <row r="91" spans="1:3">
      <c r="A91" s="2">
        <v>35462</v>
      </c>
      <c r="B91" s="3">
        <v>2.4700000000000002</v>
      </c>
      <c r="C91" s="3">
        <v>6.2738100000000001</v>
      </c>
    </row>
    <row r="92" spans="1:3">
      <c r="A92" s="2">
        <v>35490</v>
      </c>
      <c r="B92" s="3">
        <v>2.5074000000000001</v>
      </c>
      <c r="C92" s="3">
        <v>7.2570100000000002</v>
      </c>
    </row>
    <row r="93" spans="1:3">
      <c r="A93" s="2">
        <v>35521</v>
      </c>
      <c r="B93" s="3">
        <v>2.6123099999999999</v>
      </c>
      <c r="C93" s="3">
        <v>6.4139099999999996</v>
      </c>
    </row>
    <row r="94" spans="1:3">
      <c r="A94" s="2">
        <v>35551</v>
      </c>
      <c r="B94" s="3">
        <v>2.5524900000000001</v>
      </c>
      <c r="C94" s="3">
        <v>6.4069799999999999</v>
      </c>
    </row>
    <row r="95" spans="1:3">
      <c r="A95" s="2">
        <v>35582</v>
      </c>
      <c r="B95" s="3">
        <v>2.52644</v>
      </c>
      <c r="C95" s="3">
        <v>5.9460600000000001</v>
      </c>
    </row>
    <row r="96" spans="1:3">
      <c r="A96" s="2">
        <v>35612</v>
      </c>
      <c r="B96" s="3">
        <v>2.5673699999999999</v>
      </c>
      <c r="C96" s="3">
        <v>6.7335000000000003</v>
      </c>
    </row>
    <row r="97" spans="1:3">
      <c r="A97" s="2">
        <v>35643</v>
      </c>
      <c r="B97" s="3">
        <v>2.3883100000000002</v>
      </c>
      <c r="C97" s="3">
        <v>7.4483199999999998</v>
      </c>
    </row>
    <row r="98" spans="1:3">
      <c r="A98" s="2">
        <v>35674</v>
      </c>
      <c r="B98" s="3">
        <v>2.6232500000000001</v>
      </c>
      <c r="C98" s="3">
        <v>7.8115600000000001</v>
      </c>
    </row>
    <row r="99" spans="1:3">
      <c r="A99" s="2">
        <v>35704</v>
      </c>
      <c r="B99" s="3">
        <v>2.6949900000000002</v>
      </c>
      <c r="C99" s="3">
        <v>8.5443899999999999</v>
      </c>
    </row>
    <row r="100" spans="1:3">
      <c r="A100" s="2">
        <v>35735</v>
      </c>
      <c r="B100" s="3">
        <v>2.6924600000000001</v>
      </c>
      <c r="C100" s="3">
        <v>8.6165099999999999</v>
      </c>
    </row>
    <row r="101" spans="1:3">
      <c r="A101" s="2">
        <v>35765</v>
      </c>
      <c r="B101" s="3">
        <v>2.8010700000000002</v>
      </c>
      <c r="C101" s="3">
        <v>8.3074999999999992</v>
      </c>
    </row>
    <row r="102" spans="1:3">
      <c r="A102" s="2">
        <v>35796</v>
      </c>
      <c r="B102" s="3">
        <v>2.82951</v>
      </c>
      <c r="C102" s="3">
        <v>8.7200399999999991</v>
      </c>
    </row>
    <row r="103" spans="1:3">
      <c r="A103" s="2">
        <v>35827</v>
      </c>
      <c r="B103" s="3">
        <v>2.73367</v>
      </c>
      <c r="C103" s="3">
        <v>7.5133999999999999</v>
      </c>
    </row>
    <row r="104" spans="1:3">
      <c r="A104" s="2">
        <v>35855</v>
      </c>
      <c r="B104" s="3">
        <v>2.5879699999999999</v>
      </c>
      <c r="C104" s="3">
        <v>6.7634600000000002</v>
      </c>
    </row>
    <row r="105" spans="1:3">
      <c r="A105" s="2">
        <v>35886</v>
      </c>
      <c r="B105" s="3">
        <v>2.57199</v>
      </c>
      <c r="C105" s="3">
        <v>7.1221500000000004</v>
      </c>
    </row>
    <row r="106" spans="1:3">
      <c r="A106" s="2">
        <v>35916</v>
      </c>
      <c r="B106" s="3">
        <v>2.68085</v>
      </c>
      <c r="C106" s="3">
        <v>7.1010799999999996</v>
      </c>
    </row>
    <row r="107" spans="1:3">
      <c r="A107" s="2">
        <v>35947</v>
      </c>
      <c r="B107" s="3">
        <v>2.6369400000000001</v>
      </c>
      <c r="C107" s="3">
        <v>5.9965900000000003</v>
      </c>
    </row>
    <row r="108" spans="1:3">
      <c r="A108" s="2">
        <v>35977</v>
      </c>
      <c r="B108" s="3">
        <v>2.49335</v>
      </c>
      <c r="C108" s="3">
        <v>4.9060800000000002</v>
      </c>
    </row>
    <row r="109" spans="1:3">
      <c r="A109" s="2">
        <v>36008</v>
      </c>
      <c r="B109" s="3">
        <v>2.7879</v>
      </c>
      <c r="C109" s="3">
        <v>5.7304599999999999</v>
      </c>
    </row>
    <row r="110" spans="1:3">
      <c r="A110" s="2">
        <v>36039</v>
      </c>
      <c r="B110" s="3">
        <v>2.54243</v>
      </c>
      <c r="C110" s="3">
        <v>4.4806499999999998</v>
      </c>
    </row>
    <row r="111" spans="1:3">
      <c r="A111" s="2">
        <v>36069</v>
      </c>
      <c r="B111" s="3">
        <v>2.4175599999999999</v>
      </c>
      <c r="C111" s="3">
        <v>4.5948500000000001</v>
      </c>
    </row>
    <row r="112" spans="1:3">
      <c r="A112" s="2">
        <v>36100</v>
      </c>
      <c r="B112" s="3">
        <v>2.3931100000000001</v>
      </c>
      <c r="C112" s="3">
        <v>3.58264</v>
      </c>
    </row>
    <row r="113" spans="1:3">
      <c r="A113" s="2">
        <v>36130</v>
      </c>
      <c r="B113" s="3">
        <v>2.4218199999999999</v>
      </c>
      <c r="C113" s="3">
        <v>3.5820599999999998</v>
      </c>
    </row>
    <row r="114" spans="1:3">
      <c r="A114" s="2">
        <v>36161</v>
      </c>
      <c r="B114" s="3">
        <v>2.2962500000000001</v>
      </c>
      <c r="C114" s="3">
        <v>3.5336799999999999</v>
      </c>
    </row>
    <row r="115" spans="1:3">
      <c r="A115" s="2">
        <v>36192</v>
      </c>
      <c r="B115" s="3">
        <v>2.4647999999999999</v>
      </c>
      <c r="C115" s="3">
        <v>3.89032</v>
      </c>
    </row>
    <row r="116" spans="1:3">
      <c r="A116" s="2">
        <v>36220</v>
      </c>
      <c r="B116" s="3">
        <v>2.43154</v>
      </c>
      <c r="C116" s="3">
        <v>4.0449400000000004</v>
      </c>
    </row>
    <row r="117" spans="1:3">
      <c r="A117" s="2">
        <v>36251</v>
      </c>
      <c r="B117" s="3">
        <v>2.5011199999999998</v>
      </c>
      <c r="C117" s="3">
        <v>3.8896199999999999</v>
      </c>
    </row>
    <row r="118" spans="1:3">
      <c r="A118" s="2">
        <v>36281</v>
      </c>
      <c r="B118" s="3">
        <v>2.3444500000000001</v>
      </c>
      <c r="C118" s="3">
        <v>3.9643799999999998</v>
      </c>
    </row>
    <row r="119" spans="1:3">
      <c r="A119" s="2">
        <v>36312</v>
      </c>
      <c r="B119" s="3">
        <v>2.3826200000000002</v>
      </c>
      <c r="C119" s="3">
        <v>4.3744300000000003</v>
      </c>
    </row>
    <row r="120" spans="1:3">
      <c r="A120" s="2">
        <v>36342</v>
      </c>
      <c r="B120" s="3">
        <v>2.5175700000000001</v>
      </c>
      <c r="C120" s="3">
        <v>5.53057</v>
      </c>
    </row>
    <row r="121" spans="1:3">
      <c r="A121" s="2">
        <v>36373</v>
      </c>
      <c r="B121" s="3">
        <v>2.38402</v>
      </c>
      <c r="C121" s="3">
        <v>3.77183</v>
      </c>
    </row>
    <row r="122" spans="1:3">
      <c r="A122" s="2">
        <v>36404</v>
      </c>
      <c r="B122" s="3">
        <v>2.36727</v>
      </c>
      <c r="C122" s="3">
        <v>3.81589</v>
      </c>
    </row>
    <row r="123" spans="1:3">
      <c r="A123" s="2">
        <v>36434</v>
      </c>
      <c r="B123" s="3">
        <v>2.5284200000000001</v>
      </c>
      <c r="C123" s="3">
        <v>4.3154500000000002</v>
      </c>
    </row>
    <row r="124" spans="1:3">
      <c r="A124" s="2">
        <v>36465</v>
      </c>
      <c r="B124" s="3">
        <v>2.5306999999999999</v>
      </c>
      <c r="C124" s="3">
        <v>4.92903</v>
      </c>
    </row>
    <row r="125" spans="1:3">
      <c r="A125" s="2">
        <v>36495</v>
      </c>
      <c r="B125" s="3">
        <v>2.4869400000000002</v>
      </c>
      <c r="C125" s="3">
        <v>5.3910299999999998</v>
      </c>
    </row>
    <row r="126" spans="1:3">
      <c r="A126" s="2">
        <v>36526</v>
      </c>
      <c r="B126" s="3">
        <v>2.5707499999999999</v>
      </c>
      <c r="C126" s="3">
        <v>5.0027299999999997</v>
      </c>
    </row>
    <row r="127" spans="1:3">
      <c r="A127" s="2">
        <v>36557</v>
      </c>
      <c r="B127" s="3">
        <v>2.34457</v>
      </c>
      <c r="C127" s="3">
        <v>4.9447999999999999</v>
      </c>
    </row>
    <row r="128" spans="1:3">
      <c r="A128" s="2">
        <v>36586</v>
      </c>
      <c r="B128" s="3">
        <v>2.62595</v>
      </c>
      <c r="C128" s="3">
        <v>5.1386799999999999</v>
      </c>
    </row>
    <row r="129" spans="1:3">
      <c r="A129" s="2">
        <v>36617</v>
      </c>
      <c r="B129" s="3">
        <v>2.55139</v>
      </c>
      <c r="C129" s="3">
        <v>5.5534100000000004</v>
      </c>
    </row>
    <row r="130" spans="1:3">
      <c r="A130" s="2">
        <v>36647</v>
      </c>
      <c r="B130" s="3">
        <v>2.5564900000000002</v>
      </c>
      <c r="C130" s="3">
        <v>4.9326499999999998</v>
      </c>
    </row>
    <row r="131" spans="1:3">
      <c r="A131" s="2">
        <v>36678</v>
      </c>
      <c r="B131" s="3">
        <v>2.3116599999999998</v>
      </c>
      <c r="C131" s="3">
        <v>5.1944499999999998</v>
      </c>
    </row>
    <row r="132" spans="1:3">
      <c r="A132" s="2">
        <v>36708</v>
      </c>
      <c r="B132" s="3">
        <v>2.2081599999999999</v>
      </c>
      <c r="C132" s="3">
        <v>4.2446900000000003</v>
      </c>
    </row>
    <row r="133" spans="1:3">
      <c r="A133" s="2">
        <v>36739</v>
      </c>
      <c r="B133" s="3">
        <v>2.0588799999999998</v>
      </c>
      <c r="C133" s="3">
        <v>3.53261</v>
      </c>
    </row>
    <row r="134" spans="1:3">
      <c r="A134" s="2">
        <v>36770</v>
      </c>
      <c r="B134" s="3">
        <v>1.9970399999999999</v>
      </c>
      <c r="C134" s="3">
        <v>4.3272500000000003</v>
      </c>
    </row>
    <row r="135" spans="1:3">
      <c r="A135" s="2">
        <v>36800</v>
      </c>
      <c r="B135" s="3">
        <v>1.6717299999999999</v>
      </c>
      <c r="C135" s="3">
        <v>2.5463399999999998</v>
      </c>
    </row>
    <row r="136" spans="1:3">
      <c r="A136" s="2">
        <v>36831</v>
      </c>
      <c r="B136" s="3">
        <v>1.61582</v>
      </c>
      <c r="C136" s="3">
        <v>2.0235099999999999</v>
      </c>
    </row>
    <row r="137" spans="1:3">
      <c r="A137" s="2">
        <v>36861</v>
      </c>
      <c r="B137" s="3">
        <v>1.4881</v>
      </c>
      <c r="C137" s="3">
        <v>0.89466999999999997</v>
      </c>
    </row>
    <row r="138" spans="1:3">
      <c r="A138" s="2">
        <v>36892</v>
      </c>
      <c r="B138" s="3">
        <v>1.2829600000000001</v>
      </c>
      <c r="C138" s="3">
        <v>9.1410000000000005E-2</v>
      </c>
    </row>
    <row r="139" spans="1:3">
      <c r="A139" s="2">
        <v>36923</v>
      </c>
      <c r="B139" s="3">
        <v>1.23512</v>
      </c>
      <c r="C139" s="3">
        <v>-0.88634999999999997</v>
      </c>
    </row>
    <row r="140" spans="1:3">
      <c r="A140" s="2">
        <v>36951</v>
      </c>
      <c r="B140" s="3">
        <v>0.85038000000000002</v>
      </c>
      <c r="C140" s="3">
        <v>-1.54877</v>
      </c>
    </row>
    <row r="141" spans="1:3">
      <c r="A141" s="2">
        <v>36982</v>
      </c>
      <c r="B141" s="3">
        <v>0.41743999999999998</v>
      </c>
      <c r="C141" s="3">
        <v>-2.4338500000000001</v>
      </c>
    </row>
    <row r="142" spans="1:3">
      <c r="A142" s="2">
        <v>37012</v>
      </c>
      <c r="B142" s="3">
        <v>0.21518000000000001</v>
      </c>
      <c r="C142" s="3">
        <v>-3.28796</v>
      </c>
    </row>
    <row r="143" spans="1:3">
      <c r="A143" s="2">
        <v>37043</v>
      </c>
      <c r="B143" s="3">
        <v>0.15462000000000001</v>
      </c>
      <c r="C143" s="3">
        <v>-3.9896400000000001</v>
      </c>
    </row>
    <row r="144" spans="1:3">
      <c r="A144" s="2">
        <v>37073</v>
      </c>
      <c r="B144" s="3">
        <v>-6.3589999999999994E-2</v>
      </c>
      <c r="C144" s="3">
        <v>-4.1914199999999999</v>
      </c>
    </row>
    <row r="145" spans="1:3">
      <c r="A145" s="2">
        <v>37104</v>
      </c>
      <c r="B145" s="3">
        <v>-0.18318999999999999</v>
      </c>
      <c r="C145" s="3">
        <v>-4.1821400000000004</v>
      </c>
    </row>
    <row r="146" spans="1:3">
      <c r="A146" s="2">
        <v>37135</v>
      </c>
      <c r="B146" s="3">
        <v>-0.46357999999999999</v>
      </c>
      <c r="C146" s="3">
        <v>-4.9568199999999996</v>
      </c>
    </row>
    <row r="147" spans="1:3">
      <c r="A147" s="2">
        <v>37165</v>
      </c>
      <c r="B147" s="3">
        <v>-0.70186999999999999</v>
      </c>
      <c r="C147" s="3">
        <v>-4.9951499999999998</v>
      </c>
    </row>
    <row r="148" spans="1:3">
      <c r="A148" s="2">
        <v>37196</v>
      </c>
      <c r="B148" s="3">
        <v>-1.0925499999999999</v>
      </c>
      <c r="C148" s="3">
        <v>-5.4960300000000002</v>
      </c>
    </row>
    <row r="149" spans="1:3">
      <c r="A149" s="2">
        <v>37226</v>
      </c>
      <c r="B149" s="3">
        <v>-1.32524</v>
      </c>
      <c r="C149" s="3">
        <v>-5.1703700000000001</v>
      </c>
    </row>
    <row r="150" spans="1:3">
      <c r="A150" s="2">
        <v>37257</v>
      </c>
      <c r="B150" s="3">
        <v>-1.4093</v>
      </c>
      <c r="C150" s="3">
        <v>-3.8948</v>
      </c>
    </row>
    <row r="151" spans="1:3">
      <c r="A151" s="2">
        <v>37288</v>
      </c>
      <c r="B151" s="3">
        <v>-1.5623899999999999</v>
      </c>
      <c r="C151" s="3">
        <v>-3.3511199999999999</v>
      </c>
    </row>
    <row r="152" spans="1:3">
      <c r="A152" s="2">
        <v>37316</v>
      </c>
      <c r="B152" s="3">
        <v>-1.5574600000000001</v>
      </c>
      <c r="C152" s="3">
        <v>-2.3700800000000002</v>
      </c>
    </row>
    <row r="153" spans="1:3">
      <c r="A153" s="2">
        <v>37347</v>
      </c>
      <c r="B153" s="3">
        <v>-1.4111100000000001</v>
      </c>
      <c r="C153" s="3">
        <v>-1.68808</v>
      </c>
    </row>
    <row r="154" spans="1:3">
      <c r="A154" s="2">
        <v>37377</v>
      </c>
      <c r="B154" s="3">
        <v>-1.3850899999999999</v>
      </c>
      <c r="C154" s="3">
        <v>-0.45751999999999998</v>
      </c>
    </row>
    <row r="155" spans="1:3">
      <c r="A155" s="2">
        <v>37408</v>
      </c>
      <c r="B155" s="3">
        <v>-1.2517</v>
      </c>
      <c r="C155" s="3">
        <v>1.19173</v>
      </c>
    </row>
    <row r="156" spans="1:3">
      <c r="A156" s="2">
        <v>37438</v>
      </c>
      <c r="B156" s="3">
        <v>-1.23014</v>
      </c>
      <c r="C156" s="3">
        <v>1.29867</v>
      </c>
    </row>
    <row r="157" spans="1:3">
      <c r="A157" s="2">
        <v>37469</v>
      </c>
      <c r="B157" s="3">
        <v>-1.1238999999999999</v>
      </c>
      <c r="C157" s="3">
        <v>1.6992100000000001</v>
      </c>
    </row>
    <row r="158" spans="1:3">
      <c r="A158" s="2">
        <v>37500</v>
      </c>
      <c r="B158" s="3">
        <v>-0.98467000000000005</v>
      </c>
      <c r="C158" s="3">
        <v>2.085</v>
      </c>
    </row>
    <row r="159" spans="1:3">
      <c r="A159" s="2">
        <v>37530</v>
      </c>
      <c r="B159" s="3">
        <v>-0.64361000000000002</v>
      </c>
      <c r="C159" s="3">
        <v>2.2478799999999999</v>
      </c>
    </row>
    <row r="160" spans="1:3">
      <c r="A160" s="2">
        <v>37561</v>
      </c>
      <c r="B160" s="3">
        <v>-0.41376000000000002</v>
      </c>
      <c r="C160" s="3">
        <v>3.3654500000000001</v>
      </c>
    </row>
    <row r="161" spans="1:3">
      <c r="A161" s="2">
        <v>37591</v>
      </c>
      <c r="B161" s="3">
        <v>-0.40666000000000002</v>
      </c>
      <c r="C161" s="3">
        <v>2.8736899999999999</v>
      </c>
    </row>
    <row r="162" spans="1:3">
      <c r="A162" s="2">
        <v>37622</v>
      </c>
      <c r="B162" s="3">
        <v>-0.22957</v>
      </c>
      <c r="C162" s="3">
        <v>2.95852</v>
      </c>
    </row>
    <row r="163" spans="1:3">
      <c r="A163" s="2">
        <v>37653</v>
      </c>
      <c r="B163" s="3">
        <v>-0.24742</v>
      </c>
      <c r="C163" s="3">
        <v>3.3804500000000002</v>
      </c>
    </row>
    <row r="164" spans="1:3">
      <c r="A164" s="2">
        <v>37681</v>
      </c>
      <c r="B164" s="3">
        <v>-0.39533000000000001</v>
      </c>
      <c r="C164" s="3">
        <v>2.4160699999999999</v>
      </c>
    </row>
    <row r="165" spans="1:3">
      <c r="A165" s="2">
        <v>37712</v>
      </c>
      <c r="B165" s="3">
        <v>-0.37104999999999999</v>
      </c>
      <c r="C165" s="3">
        <v>1.15523</v>
      </c>
    </row>
    <row r="166" spans="1:3">
      <c r="A166" s="2">
        <v>37742</v>
      </c>
      <c r="B166" s="3">
        <v>-0.37413999999999997</v>
      </c>
      <c r="C166" s="3">
        <v>0.62207000000000001</v>
      </c>
    </row>
    <row r="167" spans="1:3">
      <c r="A167" s="2">
        <v>37773</v>
      </c>
      <c r="B167" s="3">
        <v>-0.41614000000000001</v>
      </c>
      <c r="C167" s="3">
        <v>-0.34338000000000002</v>
      </c>
    </row>
    <row r="168" spans="1:3">
      <c r="A168" s="2">
        <v>37803</v>
      </c>
      <c r="B168" s="3">
        <v>-0.33054</v>
      </c>
      <c r="C168" s="3">
        <v>0.34465000000000001</v>
      </c>
    </row>
    <row r="169" spans="1:3">
      <c r="A169" s="2">
        <v>37834</v>
      </c>
      <c r="B169" s="3">
        <v>-0.35358000000000001</v>
      </c>
      <c r="C169" s="3">
        <v>8.7319999999999995E-2</v>
      </c>
    </row>
    <row r="170" spans="1:3">
      <c r="A170" s="2">
        <v>37865</v>
      </c>
      <c r="B170" s="3">
        <v>-0.22866</v>
      </c>
      <c r="C170" s="3">
        <v>0.64351999999999998</v>
      </c>
    </row>
    <row r="171" spans="1:3">
      <c r="A171" s="2">
        <v>37895</v>
      </c>
      <c r="B171" s="3">
        <v>-0.17249</v>
      </c>
      <c r="C171" s="3">
        <v>0.94127000000000005</v>
      </c>
    </row>
    <row r="172" spans="1:3">
      <c r="A172" s="2">
        <v>37926</v>
      </c>
      <c r="B172" s="3">
        <v>-0.16788</v>
      </c>
      <c r="C172" s="3">
        <v>1.1510400000000001</v>
      </c>
    </row>
    <row r="173" spans="1:3">
      <c r="A173" s="2">
        <v>37956</v>
      </c>
      <c r="B173" s="3">
        <v>4.759E-2</v>
      </c>
      <c r="C173" s="3">
        <v>1.5257099999999999</v>
      </c>
    </row>
    <row r="174" spans="1:3">
      <c r="A174" s="2">
        <v>37987</v>
      </c>
      <c r="B174" s="3">
        <v>0.10124</v>
      </c>
      <c r="C174" s="3">
        <v>1.1147</v>
      </c>
    </row>
    <row r="175" spans="1:3">
      <c r="A175" s="2">
        <v>38018</v>
      </c>
      <c r="B175" s="3">
        <v>0.25572</v>
      </c>
      <c r="C175" s="3">
        <v>1.31216</v>
      </c>
    </row>
    <row r="176" spans="1:3">
      <c r="A176" s="2">
        <v>38047</v>
      </c>
      <c r="B176" s="3">
        <v>0.67766000000000004</v>
      </c>
      <c r="C176" s="3">
        <v>0.97006000000000003</v>
      </c>
    </row>
    <row r="177" spans="1:3">
      <c r="A177" s="2">
        <v>38078</v>
      </c>
      <c r="B177" s="3">
        <v>0.90722999999999998</v>
      </c>
      <c r="C177" s="3">
        <v>2.2173400000000001</v>
      </c>
    </row>
    <row r="178" spans="1:3">
      <c r="A178" s="2">
        <v>38108</v>
      </c>
      <c r="B178" s="3">
        <v>1.1504799999999999</v>
      </c>
      <c r="C178" s="3">
        <v>2.9743499999999998</v>
      </c>
    </row>
    <row r="179" spans="1:3">
      <c r="A179" s="2">
        <v>38139</v>
      </c>
      <c r="B179" s="3">
        <v>1.2128399999999999</v>
      </c>
      <c r="C179" s="3">
        <v>2.1507200000000002</v>
      </c>
    </row>
    <row r="180" spans="1:3">
      <c r="A180" s="2">
        <v>38169</v>
      </c>
      <c r="B180" s="3">
        <v>1.22573</v>
      </c>
      <c r="C180" s="3">
        <v>2.58921</v>
      </c>
    </row>
    <row r="181" spans="1:3">
      <c r="A181" s="2">
        <v>38200</v>
      </c>
      <c r="B181" s="3">
        <v>1.35623</v>
      </c>
      <c r="C181" s="3">
        <v>2.8941599999999998</v>
      </c>
    </row>
    <row r="182" spans="1:3">
      <c r="A182" s="2">
        <v>38231</v>
      </c>
      <c r="B182" s="3">
        <v>1.3935900000000001</v>
      </c>
      <c r="C182" s="3">
        <v>2.3136000000000001</v>
      </c>
    </row>
    <row r="183" spans="1:3">
      <c r="A183" s="2">
        <v>38261</v>
      </c>
      <c r="B183" s="3">
        <v>1.5036</v>
      </c>
      <c r="C183" s="3">
        <v>3.32816</v>
      </c>
    </row>
    <row r="184" spans="1:3">
      <c r="A184" s="2">
        <v>38292</v>
      </c>
      <c r="B184" s="3">
        <v>1.54338</v>
      </c>
      <c r="C184" s="3">
        <v>2.7569599999999999</v>
      </c>
    </row>
    <row r="185" spans="1:3">
      <c r="A185" s="2">
        <v>38322</v>
      </c>
      <c r="B185" s="3">
        <v>1.54887</v>
      </c>
      <c r="C185" s="3">
        <v>3.5364200000000001</v>
      </c>
    </row>
    <row r="186" spans="1:3">
      <c r="A186" s="2">
        <v>38353</v>
      </c>
      <c r="B186" s="3">
        <v>1.5247599999999999</v>
      </c>
      <c r="C186" s="3">
        <v>3.6599900000000001</v>
      </c>
    </row>
    <row r="187" spans="1:3">
      <c r="A187" s="2">
        <v>38384</v>
      </c>
      <c r="B187" s="3">
        <v>1.67516</v>
      </c>
      <c r="C187" s="3">
        <v>3.72343</v>
      </c>
    </row>
    <row r="188" spans="1:3">
      <c r="A188" s="2">
        <v>38412</v>
      </c>
      <c r="B188" s="3">
        <v>1.51962</v>
      </c>
      <c r="C188" s="3">
        <v>4.2175099999999999</v>
      </c>
    </row>
    <row r="189" spans="1:3">
      <c r="A189" s="2">
        <v>38443</v>
      </c>
      <c r="B189" s="3">
        <v>1.6044499999999999</v>
      </c>
      <c r="C189" s="3">
        <v>3.8858899999999998</v>
      </c>
    </row>
    <row r="190" spans="1:3">
      <c r="A190" s="2">
        <v>38473</v>
      </c>
      <c r="B190" s="3">
        <v>1.49573</v>
      </c>
      <c r="C190" s="3">
        <v>3.32456</v>
      </c>
    </row>
    <row r="191" spans="1:3">
      <c r="A191" s="2">
        <v>38504</v>
      </c>
      <c r="B191" s="3">
        <v>1.6225799999999999</v>
      </c>
      <c r="C191" s="3">
        <v>4.5849399999999996</v>
      </c>
    </row>
    <row r="192" spans="1:3">
      <c r="A192" s="2">
        <v>38534</v>
      </c>
      <c r="B192" s="3">
        <v>1.87677</v>
      </c>
      <c r="C192" s="3">
        <v>3.6296400000000002</v>
      </c>
    </row>
    <row r="193" spans="1:3">
      <c r="A193" s="2">
        <v>38565</v>
      </c>
      <c r="B193" s="3">
        <v>1.92587</v>
      </c>
      <c r="C193" s="3">
        <v>3.5754600000000001</v>
      </c>
    </row>
    <row r="194" spans="1:3">
      <c r="A194" s="2">
        <v>38596</v>
      </c>
      <c r="B194" s="3">
        <v>1.85534</v>
      </c>
      <c r="C194" s="3">
        <v>1.5113000000000001</v>
      </c>
    </row>
    <row r="195" spans="1:3">
      <c r="A195" s="2">
        <v>38626</v>
      </c>
      <c r="B195" s="3">
        <v>1.6523000000000001</v>
      </c>
      <c r="C195" s="3">
        <v>1.8010699999999999</v>
      </c>
    </row>
    <row r="196" spans="1:3">
      <c r="A196" s="2">
        <v>38657</v>
      </c>
      <c r="B196" s="3">
        <v>1.8556600000000001</v>
      </c>
      <c r="C196" s="3">
        <v>2.5893799999999998</v>
      </c>
    </row>
    <row r="197" spans="1:3">
      <c r="A197" s="2">
        <v>38687</v>
      </c>
      <c r="B197" s="3">
        <v>1.87653</v>
      </c>
      <c r="C197" s="3">
        <v>2.4816699999999998</v>
      </c>
    </row>
    <row r="198" spans="1:3">
      <c r="A198" s="2">
        <v>38718</v>
      </c>
      <c r="B198" s="3">
        <v>1.9833700000000001</v>
      </c>
      <c r="C198" s="3">
        <v>2.16086</v>
      </c>
    </row>
    <row r="199" spans="1:3">
      <c r="A199" s="2">
        <v>38749</v>
      </c>
      <c r="B199" s="3">
        <v>2.0370300000000001</v>
      </c>
      <c r="C199" s="3">
        <v>1.60585</v>
      </c>
    </row>
    <row r="200" spans="1:3">
      <c r="A200" s="2">
        <v>38777</v>
      </c>
      <c r="B200" s="3">
        <v>2.1440899999999998</v>
      </c>
      <c r="C200" s="3">
        <v>1.9233100000000001</v>
      </c>
    </row>
    <row r="201" spans="1:3">
      <c r="A201" s="2">
        <v>38808</v>
      </c>
      <c r="B201" s="3">
        <v>2.0024199999999999</v>
      </c>
      <c r="C201" s="3">
        <v>2.22804</v>
      </c>
    </row>
    <row r="202" spans="1:3">
      <c r="A202" s="2">
        <v>38838</v>
      </c>
      <c r="B202" s="3">
        <v>1.88971</v>
      </c>
      <c r="C202" s="3">
        <v>1.92838</v>
      </c>
    </row>
    <row r="203" spans="1:3">
      <c r="A203" s="2">
        <v>38869</v>
      </c>
      <c r="B203" s="3">
        <v>1.76203</v>
      </c>
      <c r="C203" s="3">
        <v>1.8941600000000001</v>
      </c>
    </row>
    <row r="204" spans="1:3">
      <c r="A204" s="2">
        <v>38899</v>
      </c>
      <c r="B204" s="3">
        <v>1.63626</v>
      </c>
      <c r="C204" s="3">
        <v>2.0835699999999999</v>
      </c>
    </row>
    <row r="205" spans="1:3">
      <c r="A205" s="2">
        <v>38930</v>
      </c>
      <c r="B205" s="3">
        <v>1.6242399999999999</v>
      </c>
      <c r="C205" s="3">
        <v>2.16669</v>
      </c>
    </row>
    <row r="206" spans="1:3">
      <c r="A206" s="2">
        <v>38961</v>
      </c>
      <c r="B206" s="3">
        <v>1.6934499999999999</v>
      </c>
      <c r="C206" s="3">
        <v>4.0649800000000003</v>
      </c>
    </row>
    <row r="207" spans="1:3">
      <c r="A207" s="2">
        <v>38991</v>
      </c>
      <c r="B207" s="3">
        <v>1.62991</v>
      </c>
      <c r="C207" s="3">
        <v>2.6907899999999998</v>
      </c>
    </row>
    <row r="208" spans="1:3">
      <c r="A208" s="2">
        <v>39022</v>
      </c>
      <c r="B208" s="3">
        <v>1.52935</v>
      </c>
      <c r="C208" s="3">
        <v>1.5805400000000001</v>
      </c>
    </row>
    <row r="209" spans="1:3">
      <c r="A209" s="2">
        <v>39052</v>
      </c>
      <c r="B209" s="3">
        <v>1.5357099999999999</v>
      </c>
      <c r="C209" s="3">
        <v>2.03931</v>
      </c>
    </row>
    <row r="210" spans="1:3">
      <c r="A210" s="2">
        <v>39083</v>
      </c>
      <c r="B210" s="3">
        <v>1.5029999999999999</v>
      </c>
      <c r="C210" s="3">
        <v>1.454</v>
      </c>
    </row>
    <row r="211" spans="1:3">
      <c r="A211" s="2">
        <v>39114</v>
      </c>
      <c r="B211" s="3">
        <v>1.33263</v>
      </c>
      <c r="C211" s="3">
        <v>2.5033099999999999</v>
      </c>
    </row>
    <row r="212" spans="1:3">
      <c r="A212" s="2">
        <v>39142</v>
      </c>
      <c r="B212" s="3">
        <v>1.2606299999999999</v>
      </c>
      <c r="C212" s="3">
        <v>2.3233799999999998</v>
      </c>
    </row>
    <row r="213" spans="1:3">
      <c r="A213" s="2">
        <v>39173</v>
      </c>
      <c r="B213" s="3">
        <v>1.1816899999999999</v>
      </c>
      <c r="C213" s="3">
        <v>2.6693699999999998</v>
      </c>
    </row>
    <row r="214" spans="1:3">
      <c r="A214" s="2">
        <v>39203</v>
      </c>
      <c r="B214" s="3">
        <v>1.26979</v>
      </c>
      <c r="C214" s="3">
        <v>2.8449300000000002</v>
      </c>
    </row>
    <row r="215" spans="1:3">
      <c r="A215" s="2">
        <v>39234</v>
      </c>
      <c r="B215" s="3">
        <v>1.2690399999999999</v>
      </c>
      <c r="C215" s="3">
        <v>2.45547</v>
      </c>
    </row>
    <row r="216" spans="1:3">
      <c r="A216" s="2">
        <v>39264</v>
      </c>
      <c r="B216" s="3">
        <v>1.0872299999999999</v>
      </c>
      <c r="C216" s="3">
        <v>2.4341300000000001</v>
      </c>
    </row>
    <row r="217" spans="1:3">
      <c r="A217" s="2">
        <v>39295</v>
      </c>
      <c r="B217" s="3">
        <v>0.93696999999999997</v>
      </c>
      <c r="C217" s="3">
        <v>2.3517299999999999</v>
      </c>
    </row>
    <row r="218" spans="1:3">
      <c r="A218" s="2">
        <v>39326</v>
      </c>
      <c r="B218" s="3">
        <v>0.87583</v>
      </c>
      <c r="C218" s="3">
        <v>2.9414199999999999</v>
      </c>
    </row>
    <row r="219" spans="1:3">
      <c r="A219" s="2">
        <v>39356</v>
      </c>
      <c r="B219" s="3">
        <v>0.94103000000000003</v>
      </c>
      <c r="C219" s="3">
        <v>2.53424</v>
      </c>
    </row>
    <row r="220" spans="1:3">
      <c r="A220" s="2">
        <v>39387</v>
      </c>
      <c r="B220" s="3">
        <v>0.87087999999999999</v>
      </c>
      <c r="C220" s="3">
        <v>3.2506900000000001</v>
      </c>
    </row>
    <row r="221" spans="1:3">
      <c r="A221" s="2">
        <v>39417</v>
      </c>
      <c r="B221" s="3">
        <v>0.81430000000000002</v>
      </c>
      <c r="C221" s="3">
        <v>2.2189700000000001</v>
      </c>
    </row>
    <row r="222" spans="1:3">
      <c r="A222" s="2">
        <v>39448</v>
      </c>
      <c r="B222" s="3">
        <v>0.65251999999999999</v>
      </c>
      <c r="C222" s="3">
        <v>2.3807900000000002</v>
      </c>
    </row>
    <row r="223" spans="1:3">
      <c r="A223" s="2">
        <v>39479</v>
      </c>
      <c r="B223" s="3">
        <v>0.52459</v>
      </c>
      <c r="C223" s="3">
        <v>1.0527299999999999</v>
      </c>
    </row>
    <row r="224" spans="1:3">
      <c r="A224" s="2">
        <v>39508</v>
      </c>
      <c r="B224" s="3">
        <v>0.33106000000000002</v>
      </c>
      <c r="C224" s="3">
        <v>0.68288000000000004</v>
      </c>
    </row>
    <row r="225" spans="1:3">
      <c r="A225" s="2">
        <v>39539</v>
      </c>
      <c r="B225" s="3">
        <v>0.11926</v>
      </c>
      <c r="C225" s="3">
        <v>-0.82347999999999999</v>
      </c>
    </row>
    <row r="226" spans="1:3">
      <c r="A226" s="2">
        <v>39569</v>
      </c>
      <c r="B226" s="3">
        <v>-0.11841</v>
      </c>
      <c r="C226" s="3">
        <v>-1.3442099999999999</v>
      </c>
    </row>
    <row r="227" spans="1:3">
      <c r="A227" s="2">
        <v>39600</v>
      </c>
      <c r="B227" s="3">
        <v>-0.29913000000000001</v>
      </c>
      <c r="C227" s="3">
        <v>-1.5502</v>
      </c>
    </row>
    <row r="228" spans="1:3">
      <c r="A228" s="2">
        <v>39630</v>
      </c>
      <c r="B228" s="3">
        <v>-0.43064999999999998</v>
      </c>
      <c r="C228" s="3">
        <v>-2.0224000000000002</v>
      </c>
    </row>
    <row r="229" spans="1:3">
      <c r="A229" s="2">
        <v>39661</v>
      </c>
      <c r="B229" s="3">
        <v>-0.60941000000000001</v>
      </c>
      <c r="C229" s="3">
        <v>-3.7141799999999998</v>
      </c>
    </row>
    <row r="230" spans="1:3">
      <c r="A230" s="2">
        <v>39692</v>
      </c>
      <c r="B230" s="3">
        <v>-0.99817</v>
      </c>
      <c r="C230" s="3">
        <v>-8.17685</v>
      </c>
    </row>
    <row r="231" spans="1:3">
      <c r="A231" s="2">
        <v>39722</v>
      </c>
      <c r="B231" s="3">
        <v>-1.4023699999999999</v>
      </c>
      <c r="C231" s="3">
        <v>-6.9618200000000003</v>
      </c>
    </row>
    <row r="232" spans="1:3">
      <c r="A232" s="2">
        <v>39753</v>
      </c>
      <c r="B232" s="3">
        <v>-2.0435099999999999</v>
      </c>
      <c r="C232" s="3">
        <v>-8.5719700000000003</v>
      </c>
    </row>
    <row r="233" spans="1:3">
      <c r="A233" s="2">
        <v>39783</v>
      </c>
      <c r="B233" s="3">
        <v>-2.6202200000000002</v>
      </c>
      <c r="C233" s="3">
        <v>-11.16534</v>
      </c>
    </row>
    <row r="234" spans="1:3">
      <c r="A234" s="2">
        <v>39814</v>
      </c>
      <c r="B234" s="3">
        <v>-3.2052200000000002</v>
      </c>
      <c r="C234" s="3">
        <v>-12.88556</v>
      </c>
    </row>
    <row r="235" spans="1:3">
      <c r="A235" s="2">
        <v>39845</v>
      </c>
      <c r="B235" s="3">
        <v>-3.6493199999999999</v>
      </c>
      <c r="C235" s="3">
        <v>-13.273770000000001</v>
      </c>
    </row>
    <row r="236" spans="1:3">
      <c r="A236" s="2">
        <v>39873</v>
      </c>
      <c r="B236" s="3">
        <v>-4.19604</v>
      </c>
      <c r="C236" s="3">
        <v>-14.355779999999999</v>
      </c>
    </row>
    <row r="237" spans="1:3">
      <c r="A237" s="2">
        <v>39904</v>
      </c>
      <c r="B237" s="3">
        <v>-4.5577699999999997</v>
      </c>
      <c r="C237" s="3">
        <v>-14.40541</v>
      </c>
    </row>
    <row r="238" spans="1:3">
      <c r="A238" s="2">
        <v>39934</v>
      </c>
      <c r="B238" s="3">
        <v>-4.6846699999999997</v>
      </c>
      <c r="C238" s="3">
        <v>-14.88227</v>
      </c>
    </row>
    <row r="239" spans="1:3">
      <c r="A239" s="2">
        <v>39965</v>
      </c>
      <c r="B239" s="3">
        <v>-4.9110800000000001</v>
      </c>
      <c r="C239" s="3">
        <v>-15.02244</v>
      </c>
    </row>
    <row r="240" spans="1:3">
      <c r="A240" s="2">
        <v>39995</v>
      </c>
      <c r="B240" s="3">
        <v>-5.01729</v>
      </c>
      <c r="C240" s="3">
        <v>-13.89814</v>
      </c>
    </row>
    <row r="241" spans="1:3">
      <c r="A241" s="2">
        <v>40026</v>
      </c>
      <c r="B241" s="3">
        <v>-4.9833400000000001</v>
      </c>
      <c r="C241" s="3">
        <v>-11.5741</v>
      </c>
    </row>
    <row r="242" spans="1:3">
      <c r="A242" s="2">
        <v>40057</v>
      </c>
      <c r="B242" s="3">
        <v>-4.83439</v>
      </c>
      <c r="C242" s="3">
        <v>-7.0570199999999996</v>
      </c>
    </row>
    <row r="243" spans="1:3">
      <c r="A243" s="2">
        <v>40087</v>
      </c>
      <c r="B243" s="3">
        <v>-4.6289699999999998</v>
      </c>
      <c r="C243" s="3">
        <v>-7.5305900000000001</v>
      </c>
    </row>
    <row r="244" spans="1:3">
      <c r="A244" s="2">
        <v>40118</v>
      </c>
      <c r="B244" s="3">
        <v>-4.0975400000000004</v>
      </c>
      <c r="C244" s="3">
        <v>-5.9946200000000003</v>
      </c>
    </row>
    <row r="245" spans="1:3">
      <c r="A245" s="2">
        <v>40148</v>
      </c>
      <c r="B245" s="3">
        <v>-3.7582300000000002</v>
      </c>
      <c r="C245" s="3">
        <v>-2.8130999999999999</v>
      </c>
    </row>
    <row r="246" spans="1:3">
      <c r="A246" s="2">
        <v>40179</v>
      </c>
      <c r="B246" s="3">
        <v>-3.19611</v>
      </c>
      <c r="C246" s="3">
        <v>0.47504999999999997</v>
      </c>
    </row>
    <row r="247" spans="1:3">
      <c r="A247" s="2">
        <v>40210</v>
      </c>
      <c r="B247" s="3">
        <v>-2.72011</v>
      </c>
      <c r="C247" s="3">
        <v>1.51172</v>
      </c>
    </row>
    <row r="248" spans="1:3">
      <c r="A248" s="2">
        <v>40238</v>
      </c>
      <c r="B248" s="3">
        <v>-1.99234</v>
      </c>
      <c r="C248" s="3">
        <v>3.8757299999999999</v>
      </c>
    </row>
    <row r="249" spans="1:3">
      <c r="A249" s="2">
        <v>40269</v>
      </c>
      <c r="B249" s="3">
        <v>-1.29298</v>
      </c>
      <c r="C249" s="3">
        <v>5.1030699999999998</v>
      </c>
    </row>
    <row r="250" spans="1:3">
      <c r="A250" s="2">
        <v>40299</v>
      </c>
      <c r="B250" s="3">
        <v>-0.63029000000000002</v>
      </c>
      <c r="C250" s="3">
        <v>7.8612599999999997</v>
      </c>
    </row>
    <row r="251" spans="1:3">
      <c r="A251" s="2">
        <v>40330</v>
      </c>
      <c r="B251" s="3">
        <v>-0.37065999999999999</v>
      </c>
      <c r="C251" s="3">
        <v>8.49742</v>
      </c>
    </row>
    <row r="252" spans="1:3">
      <c r="A252" s="2">
        <v>40360</v>
      </c>
      <c r="B252" s="3">
        <v>-0.16816999999999999</v>
      </c>
      <c r="C252" s="3">
        <v>8.1962200000000003</v>
      </c>
    </row>
    <row r="253" spans="1:3">
      <c r="A253" s="2">
        <v>40391</v>
      </c>
      <c r="B253" s="3">
        <v>-3.5380000000000002E-2</v>
      </c>
      <c r="C253" s="3">
        <v>7.3533999999999997</v>
      </c>
    </row>
    <row r="254" spans="1:3">
      <c r="A254" s="2">
        <v>40422</v>
      </c>
      <c r="B254" s="3">
        <v>0.11094999999999999</v>
      </c>
      <c r="C254" s="3">
        <v>6.8987499999999997</v>
      </c>
    </row>
    <row r="255" spans="1:3">
      <c r="A255" s="2">
        <v>40452</v>
      </c>
      <c r="B255" s="3">
        <v>0.41815999999999998</v>
      </c>
      <c r="C255" s="3">
        <v>6.1994999999999996</v>
      </c>
    </row>
    <row r="256" spans="1:3">
      <c r="A256" s="2">
        <v>40483</v>
      </c>
      <c r="B256" s="3">
        <v>0.54554999999999998</v>
      </c>
      <c r="C256" s="3">
        <v>5.9743000000000004</v>
      </c>
    </row>
    <row r="257" spans="1:3">
      <c r="A257" s="2">
        <v>40513</v>
      </c>
      <c r="B257" s="3">
        <v>0.78996</v>
      </c>
      <c r="C257" s="3">
        <v>6.5242000000000004</v>
      </c>
    </row>
    <row r="258" spans="1:3">
      <c r="A258" s="2">
        <v>40544</v>
      </c>
      <c r="B258" s="3">
        <v>0.85343000000000002</v>
      </c>
      <c r="C258" s="3">
        <v>5.2803399999999998</v>
      </c>
    </row>
    <row r="259" spans="1:3">
      <c r="A259" s="2">
        <v>40575</v>
      </c>
      <c r="B259" s="3">
        <v>1.0361899999999999</v>
      </c>
      <c r="C259" s="3">
        <v>4.3857400000000002</v>
      </c>
    </row>
    <row r="260" spans="1:3">
      <c r="A260" s="2">
        <v>40603</v>
      </c>
      <c r="B260" s="3">
        <v>1.0743499999999999</v>
      </c>
      <c r="C260" s="3">
        <v>4.6568199999999997</v>
      </c>
    </row>
    <row r="261" spans="1:3">
      <c r="A261" s="2">
        <v>40634</v>
      </c>
      <c r="B261" s="3">
        <v>1.1302700000000001</v>
      </c>
      <c r="C261" s="3">
        <v>3.70695</v>
      </c>
    </row>
    <row r="262" spans="1:3">
      <c r="A262" s="2">
        <v>40664</v>
      </c>
      <c r="B262" s="3">
        <v>0.81398000000000004</v>
      </c>
      <c r="C262" s="3">
        <v>2.46726</v>
      </c>
    </row>
    <row r="263" spans="1:3">
      <c r="A263" s="2">
        <v>40695</v>
      </c>
      <c r="B263" s="3">
        <v>1.07538</v>
      </c>
      <c r="C263" s="3">
        <v>2.4242300000000001</v>
      </c>
    </row>
    <row r="264" spans="1:3">
      <c r="A264" s="2">
        <v>40725</v>
      </c>
      <c r="B264" s="3">
        <v>1.2022299999999999</v>
      </c>
      <c r="C264" s="3">
        <v>2.4100199999999998</v>
      </c>
    </row>
    <row r="265" spans="1:3">
      <c r="A265" s="2">
        <v>40756</v>
      </c>
      <c r="B265" s="3">
        <v>1.3326</v>
      </c>
      <c r="C265" s="3">
        <v>2.6973500000000001</v>
      </c>
    </row>
    <row r="266" spans="1:3">
      <c r="A266" s="2">
        <v>40787</v>
      </c>
      <c r="B266" s="3">
        <v>1.53931</v>
      </c>
      <c r="C266" s="3">
        <v>2.5453000000000001</v>
      </c>
    </row>
    <row r="267" spans="1:3">
      <c r="A267" s="2">
        <v>40817</v>
      </c>
      <c r="B267" s="3">
        <v>1.48898</v>
      </c>
      <c r="C267" s="3">
        <v>3.4716100000000001</v>
      </c>
    </row>
    <row r="268" spans="1:3">
      <c r="A268" s="2">
        <v>40848</v>
      </c>
      <c r="B268" s="3">
        <v>1.5103599999999999</v>
      </c>
      <c r="C268" s="3">
        <v>3.4245899999999998</v>
      </c>
    </row>
    <row r="269" spans="1:3">
      <c r="A269" s="2">
        <v>40878</v>
      </c>
      <c r="B269" s="3">
        <v>1.6127899999999999</v>
      </c>
      <c r="C269" s="3">
        <v>3.0212699999999999</v>
      </c>
    </row>
    <row r="270" spans="1:3">
      <c r="A270" s="2">
        <v>40909</v>
      </c>
      <c r="B270" s="3">
        <v>1.7974300000000001</v>
      </c>
      <c r="C270" s="3">
        <v>3.8733900000000001</v>
      </c>
    </row>
    <row r="271" spans="1:3">
      <c r="A271" s="2">
        <v>40940</v>
      </c>
      <c r="B271" s="3">
        <v>1.8521399999999999</v>
      </c>
      <c r="C271" s="3">
        <v>4.87378</v>
      </c>
    </row>
    <row r="272" spans="1:3">
      <c r="A272" s="2">
        <v>40969</v>
      </c>
      <c r="B272" s="3">
        <v>1.8492299999999999</v>
      </c>
      <c r="C272" s="3">
        <v>3.2493599999999998</v>
      </c>
    </row>
    <row r="273" spans="1:3">
      <c r="A273" s="2">
        <v>41000</v>
      </c>
      <c r="B273" s="3">
        <v>1.6985699999999999</v>
      </c>
      <c r="C273" s="3">
        <v>4.6239600000000003</v>
      </c>
    </row>
    <row r="274" spans="1:3">
      <c r="A274" s="2">
        <v>41030</v>
      </c>
      <c r="B274" s="3">
        <v>1.7047000000000001</v>
      </c>
      <c r="C274" s="3">
        <v>4.5113399999999997</v>
      </c>
    </row>
    <row r="275" spans="1:3">
      <c r="A275" s="2">
        <v>41061</v>
      </c>
      <c r="B275" s="3">
        <v>1.60921</v>
      </c>
      <c r="C275" s="3">
        <v>4.3563700000000001</v>
      </c>
    </row>
    <row r="276" spans="1:3">
      <c r="A276" s="2">
        <v>41091</v>
      </c>
      <c r="B276" s="3">
        <v>1.66526</v>
      </c>
      <c r="C276" s="3">
        <v>4.2178699999999996</v>
      </c>
    </row>
    <row r="277" spans="1:3">
      <c r="A277" s="2">
        <v>41122</v>
      </c>
      <c r="B277" s="3">
        <v>1.68865</v>
      </c>
      <c r="C277" s="3">
        <v>2.8301799999999999</v>
      </c>
    </row>
    <row r="278" spans="1:3">
      <c r="A278" s="2">
        <v>41153</v>
      </c>
      <c r="B278" s="3">
        <v>1.61982</v>
      </c>
      <c r="C278" s="3">
        <v>2.9009299999999998</v>
      </c>
    </row>
    <row r="279" spans="1:3">
      <c r="A279" s="2">
        <v>41183</v>
      </c>
      <c r="B279" s="3">
        <v>1.6132500000000001</v>
      </c>
      <c r="C279" s="3">
        <v>2.1960500000000001</v>
      </c>
    </row>
    <row r="280" spans="1:3">
      <c r="A280" s="2">
        <v>41214</v>
      </c>
      <c r="B280" s="3">
        <v>1.66631</v>
      </c>
      <c r="C280" s="3">
        <v>3.2227299999999999</v>
      </c>
    </row>
    <row r="281" spans="1:3">
      <c r="A281" s="2">
        <v>41244</v>
      </c>
      <c r="B281" s="3">
        <v>1.6551199999999999</v>
      </c>
      <c r="C281" s="3">
        <v>2.7589999999999999</v>
      </c>
    </row>
    <row r="282" spans="1:3">
      <c r="A282" s="2">
        <v>41275</v>
      </c>
      <c r="B282" s="3">
        <v>1.52851</v>
      </c>
      <c r="C282" s="3">
        <v>2.1916699999999998</v>
      </c>
    </row>
    <row r="283" spans="1:3">
      <c r="A283" s="2">
        <v>41306</v>
      </c>
      <c r="B283" s="3">
        <v>1.5231399999999999</v>
      </c>
      <c r="C283" s="3">
        <v>2.4593699999999998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283"/>
  <sheetViews>
    <sheetView workbookViewId="0">
      <selection activeCell="A3" sqref="A3"/>
    </sheetView>
  </sheetViews>
  <sheetFormatPr defaultRowHeight="14.4"/>
  <cols>
    <col min="1" max="1" width="11.33203125" style="21" customWidth="1"/>
    <col min="2" max="5" width="8.88671875" style="21"/>
    <col min="6" max="6" width="3.6640625" style="21" customWidth="1"/>
    <col min="7" max="7" width="10.109375" style="21" customWidth="1"/>
    <col min="8" max="10" width="8.88671875" style="21"/>
    <col min="11" max="11" width="7.109375" style="21" customWidth="1"/>
    <col min="12" max="16384" width="8.88671875" style="21"/>
  </cols>
  <sheetData>
    <row r="1" spans="1:14" s="35" customFormat="1" ht="15.6">
      <c r="A1" s="34" t="s">
        <v>22</v>
      </c>
    </row>
    <row r="2" spans="1:14">
      <c r="A2" s="22" t="s">
        <v>23</v>
      </c>
    </row>
    <row r="3" spans="1:14">
      <c r="A3" s="22" t="s">
        <v>25</v>
      </c>
      <c r="C3" s="36" t="s">
        <v>24</v>
      </c>
    </row>
    <row r="4" spans="1:14" ht="15" thickBot="1">
      <c r="A4" s="1"/>
    </row>
    <row r="5" spans="1:14">
      <c r="A5" s="1" t="s">
        <v>2</v>
      </c>
      <c r="B5" s="1" t="s">
        <v>3</v>
      </c>
      <c r="C5" s="1" t="s">
        <v>4</v>
      </c>
      <c r="F5" s="7" t="s">
        <v>16</v>
      </c>
      <c r="G5" s="23"/>
      <c r="H5" s="23"/>
      <c r="I5" s="23"/>
      <c r="J5" s="23"/>
      <c r="K5" s="23"/>
      <c r="L5" s="23"/>
      <c r="M5" s="23"/>
      <c r="N5" s="24"/>
    </row>
    <row r="6" spans="1:14">
      <c r="A6" s="2">
        <v>32874</v>
      </c>
      <c r="B6" s="3">
        <v>1.8780399999999999</v>
      </c>
      <c r="C6" s="3">
        <v>-0.88915999999999995</v>
      </c>
      <c r="F6" s="25" t="s">
        <v>8</v>
      </c>
      <c r="G6" s="26"/>
      <c r="H6" s="26"/>
      <c r="I6" s="26"/>
      <c r="J6" s="26"/>
      <c r="K6" s="26"/>
      <c r="L6" s="26"/>
      <c r="M6" s="26"/>
      <c r="N6" s="27"/>
    </row>
    <row r="7" spans="1:14">
      <c r="A7" s="2">
        <v>32905</v>
      </c>
      <c r="B7" s="3">
        <v>1.8651500000000001</v>
      </c>
      <c r="C7" s="3">
        <v>0.45574999999999999</v>
      </c>
      <c r="F7" s="25"/>
      <c r="G7" s="26" t="s">
        <v>19</v>
      </c>
      <c r="H7" s="26"/>
      <c r="I7" s="26"/>
      <c r="J7" s="26"/>
      <c r="K7" s="26"/>
      <c r="L7" s="26"/>
      <c r="M7" s="26"/>
      <c r="N7" s="27"/>
    </row>
    <row r="8" spans="1:14">
      <c r="A8" s="2">
        <v>32933</v>
      </c>
      <c r="B8" s="3">
        <v>1.8832</v>
      </c>
      <c r="C8" s="3">
        <v>0.71187999999999996</v>
      </c>
      <c r="F8" s="25"/>
      <c r="G8" s="26" t="s">
        <v>20</v>
      </c>
      <c r="H8" s="26"/>
      <c r="I8" s="26"/>
      <c r="J8" s="26"/>
      <c r="K8" s="26"/>
      <c r="L8" s="26"/>
      <c r="M8" s="26"/>
      <c r="N8" s="27"/>
    </row>
    <row r="9" spans="1:14">
      <c r="A9" s="2">
        <v>32964</v>
      </c>
      <c r="B9" s="3">
        <v>1.7576700000000001</v>
      </c>
      <c r="C9" s="3">
        <v>0.53978999999999999</v>
      </c>
      <c r="F9" s="25"/>
      <c r="G9" s="26" t="s">
        <v>17</v>
      </c>
      <c r="H9" s="26"/>
      <c r="I9" s="26"/>
      <c r="J9" s="26"/>
      <c r="K9" s="26"/>
      <c r="L9" s="26"/>
      <c r="M9" s="26"/>
      <c r="N9" s="27"/>
    </row>
    <row r="10" spans="1:14">
      <c r="A10" s="2">
        <v>32994</v>
      </c>
      <c r="B10" s="3">
        <v>1.78542</v>
      </c>
      <c r="C10" s="3">
        <v>1.41116</v>
      </c>
      <c r="F10" s="25"/>
      <c r="G10" s="26"/>
      <c r="H10" s="26"/>
      <c r="I10" s="26"/>
      <c r="J10" s="26"/>
      <c r="K10" s="26"/>
      <c r="L10" s="26"/>
      <c r="M10" s="26"/>
      <c r="N10" s="27"/>
    </row>
    <row r="11" spans="1:14">
      <c r="A11" s="2">
        <v>33025</v>
      </c>
      <c r="B11" s="3">
        <v>1.6955100000000001</v>
      </c>
      <c r="C11" s="3">
        <v>1.67371</v>
      </c>
      <c r="F11" s="12" t="s">
        <v>5</v>
      </c>
      <c r="G11" s="5" t="s">
        <v>6</v>
      </c>
      <c r="H11" s="26"/>
      <c r="I11" s="26"/>
      <c r="J11" s="26"/>
      <c r="K11" s="26"/>
      <c r="L11" s="26"/>
      <c r="M11" s="26"/>
      <c r="N11" s="27"/>
    </row>
    <row r="12" spans="1:14">
      <c r="A12" s="2">
        <v>33055</v>
      </c>
      <c r="B12" s="3">
        <v>1.61622</v>
      </c>
      <c r="C12" s="3">
        <v>2.5135200000000002</v>
      </c>
      <c r="E12" s="17">
        <f ca="1">IF(F12&gt;0,CORREL(OFFSET($B$6,F12,0):$B$283,$C$6:OFFSET($C$283,-F12,0)),CORREL($B$6:OFFSET($B$283,F12,0),OFFSET($C$6,-F12,0):$C$283))</f>
        <v>8.6894531526897412E-2</v>
      </c>
      <c r="F12" s="18">
        <f t="shared" ref="F12:F20" si="0">+F13-1</f>
        <v>-12</v>
      </c>
      <c r="G12" s="5"/>
      <c r="H12" s="26"/>
      <c r="I12" s="26"/>
      <c r="J12" s="26"/>
      <c r="K12" s="26"/>
      <c r="L12" s="26"/>
      <c r="M12" s="26"/>
      <c r="N12" s="27"/>
    </row>
    <row r="13" spans="1:14">
      <c r="A13" s="2">
        <v>33086</v>
      </c>
      <c r="B13" s="3">
        <v>1.3814200000000001</v>
      </c>
      <c r="C13" s="3">
        <v>1.9219599999999999</v>
      </c>
      <c r="E13" s="17">
        <f ca="1">IF(F13&gt;0,CORREL(OFFSET($B$6,F13,0):$B$283,$C$6:OFFSET($C$283,-F13,0)),CORREL($B$6:OFFSET($B$283,F13,0),OFFSET($C$6,-F13,0):$C$283))</f>
        <v>0.13050712430967945</v>
      </c>
      <c r="F13" s="18">
        <f t="shared" si="0"/>
        <v>-11</v>
      </c>
      <c r="G13" s="5"/>
      <c r="H13" s="26"/>
      <c r="I13" s="26"/>
      <c r="J13" s="26"/>
      <c r="K13" s="26"/>
      <c r="L13" s="26"/>
      <c r="M13" s="26"/>
      <c r="N13" s="27"/>
    </row>
    <row r="14" spans="1:14">
      <c r="A14" s="2">
        <v>33117</v>
      </c>
      <c r="B14" s="3">
        <v>1.069</v>
      </c>
      <c r="C14" s="3">
        <v>2.3864000000000001</v>
      </c>
      <c r="E14" s="17">
        <f ca="1">IF(F14&gt;0,CORREL(OFFSET($B$6,F14,0):$B$283,$C$6:OFFSET($C$283,-F14,0)),CORREL($B$6:OFFSET($B$283,F14,0),OFFSET($C$6,-F14,0):$C$283))</f>
        <v>0.18210129570176367</v>
      </c>
      <c r="F14" s="18">
        <f t="shared" si="0"/>
        <v>-10</v>
      </c>
      <c r="G14" s="19">
        <f>CORREL(B6:B273,C16:C283)</f>
        <v>0.18210129570176367</v>
      </c>
      <c r="H14" s="20" t="s">
        <v>21</v>
      </c>
      <c r="I14" s="26"/>
      <c r="J14" s="26"/>
      <c r="K14" s="26"/>
      <c r="L14" s="26"/>
      <c r="M14" s="26"/>
      <c r="N14" s="27"/>
    </row>
    <row r="15" spans="1:14">
      <c r="A15" s="2">
        <v>33147</v>
      </c>
      <c r="B15" s="3">
        <v>0.81891000000000003</v>
      </c>
      <c r="C15" s="3">
        <v>1.72088</v>
      </c>
      <c r="E15" s="17">
        <f ca="1">IF(F15&gt;0,CORREL(OFFSET($B$6,F15,0):$B$283,$C$6:OFFSET($C$283,-F15,0)),CORREL($B$6:OFFSET($B$283,F15,0),OFFSET($C$6,-F15,0):$C$283))</f>
        <v>0.23979891947760587</v>
      </c>
      <c r="F15" s="18">
        <f t="shared" si="0"/>
        <v>-9</v>
      </c>
      <c r="G15" s="5"/>
      <c r="H15" s="26"/>
      <c r="I15" s="26"/>
      <c r="J15" s="26"/>
      <c r="K15" s="26"/>
      <c r="L15" s="26"/>
      <c r="M15" s="26"/>
      <c r="N15" s="27"/>
    </row>
    <row r="16" spans="1:14">
      <c r="A16" s="2">
        <v>33178</v>
      </c>
      <c r="B16" s="3">
        <v>0.42681000000000002</v>
      </c>
      <c r="C16" s="3">
        <v>0.18453</v>
      </c>
      <c r="E16" s="17">
        <f ca="1">IF(F16&gt;0,CORREL(OFFSET($B$6,F16,0):$B$283,$C$6:OFFSET($C$283,-F16,0)),CORREL($B$6:OFFSET($B$283,F16,0),OFFSET($C$6,-F16,0):$C$283))</f>
        <v>0.30405334321687127</v>
      </c>
      <c r="F16" s="18">
        <f t="shared" si="0"/>
        <v>-8</v>
      </c>
      <c r="G16" s="5"/>
      <c r="H16" s="26"/>
      <c r="I16" s="26"/>
      <c r="J16" s="26"/>
      <c r="K16" s="26"/>
      <c r="L16" s="26"/>
      <c r="M16" s="26"/>
      <c r="N16" s="27"/>
    </row>
    <row r="17" spans="1:14">
      <c r="A17" s="2">
        <v>33208</v>
      </c>
      <c r="B17" s="3">
        <v>0.28582000000000002</v>
      </c>
      <c r="C17" s="3">
        <v>-1.0950299999999999</v>
      </c>
      <c r="E17" s="17">
        <f ca="1">IF(F17&gt;0,CORREL(OFFSET($B$6,F17,0):$B$283,$C$6:OFFSET($C$283,-F17,0)),CORREL($B$6:OFFSET($B$283,F17,0),OFFSET($C$6,-F17,0):$C$283))</f>
        <v>0.37084629923419465</v>
      </c>
      <c r="F17" s="18">
        <f t="shared" si="0"/>
        <v>-7</v>
      </c>
      <c r="G17" s="5"/>
      <c r="H17" s="26"/>
      <c r="I17" s="26"/>
      <c r="J17" s="26"/>
      <c r="K17" s="26"/>
      <c r="L17" s="26"/>
      <c r="M17" s="26"/>
      <c r="N17" s="27"/>
    </row>
    <row r="18" spans="1:14">
      <c r="A18" s="2">
        <v>33239</v>
      </c>
      <c r="B18" s="3">
        <v>-0.1356</v>
      </c>
      <c r="C18" s="3">
        <v>-0.92981999999999998</v>
      </c>
      <c r="E18" s="17">
        <f ca="1">IF(F18&gt;0,CORREL(OFFSET($B$6,F18,0):$B$283,$C$6:OFFSET($C$283,-F18,0)),CORREL($B$6:OFFSET($B$283,F18,0),OFFSET($C$6,-F18,0):$C$283))</f>
        <v>0.44031604094534499</v>
      </c>
      <c r="F18" s="18">
        <f t="shared" si="0"/>
        <v>-6</v>
      </c>
      <c r="G18" s="5"/>
      <c r="H18" s="26"/>
      <c r="I18" s="26"/>
      <c r="J18" s="26"/>
      <c r="K18" s="26"/>
      <c r="L18" s="26"/>
      <c r="M18" s="26"/>
      <c r="N18" s="27"/>
    </row>
    <row r="19" spans="1:14">
      <c r="A19" s="2">
        <v>33270</v>
      </c>
      <c r="B19" s="3">
        <v>-0.64171999999999996</v>
      </c>
      <c r="C19" s="3">
        <v>-2.4767000000000001</v>
      </c>
      <c r="E19" s="17">
        <f ca="1">IF(F19&gt;0,CORREL(OFFSET($B$6,F19,0):$B$283,$C$6:OFFSET($C$283,-F19,0)),CORREL($B$6:OFFSET($B$283,F19,0),OFFSET($C$6,-F19,0):$C$283))</f>
        <v>0.5101865441414517</v>
      </c>
      <c r="F19" s="18">
        <f t="shared" si="0"/>
        <v>-5</v>
      </c>
      <c r="G19" s="5"/>
      <c r="H19" s="26"/>
      <c r="I19" s="26"/>
      <c r="J19" s="26"/>
      <c r="K19" s="26"/>
      <c r="L19" s="26"/>
      <c r="M19" s="26"/>
      <c r="N19" s="27"/>
    </row>
    <row r="20" spans="1:14">
      <c r="A20" s="2">
        <v>33298</v>
      </c>
      <c r="B20" s="3">
        <v>-0.98075999999999997</v>
      </c>
      <c r="C20" s="3">
        <v>-3.5023399999999998</v>
      </c>
      <c r="E20" s="17">
        <f ca="1">IF(F20&gt;0,CORREL(OFFSET($B$6,F20,0):$B$283,$C$6:OFFSET($C$283,-F20,0)),CORREL($B$6:OFFSET($B$283,F20,0),OFFSET($C$6,-F20,0):$C$283))</f>
        <v>0.5801136736110295</v>
      </c>
      <c r="F20" s="18">
        <f t="shared" si="0"/>
        <v>-4</v>
      </c>
      <c r="G20" s="5"/>
      <c r="H20" s="26"/>
      <c r="I20" s="26"/>
      <c r="J20" s="26"/>
      <c r="K20" s="26"/>
      <c r="L20" s="26"/>
      <c r="M20" s="26"/>
      <c r="N20" s="27"/>
    </row>
    <row r="21" spans="1:14">
      <c r="A21" s="2">
        <v>33329</v>
      </c>
      <c r="B21" s="3">
        <v>-1.21113</v>
      </c>
      <c r="C21" s="3">
        <v>-3.21652</v>
      </c>
      <c r="E21" s="17">
        <f ca="1">IF(F21&gt;0,CORREL(OFFSET($B$6,F21,0):$B$283,$C$6:OFFSET($C$283,-F21,0)),CORREL($B$6:OFFSET($B$283,F21,0),OFFSET($C$6,-F21,0):$C$283))</f>
        <v>0.64594756513824203</v>
      </c>
      <c r="F21" s="18">
        <f>+F22-1</f>
        <v>-3</v>
      </c>
      <c r="G21" s="5"/>
      <c r="H21" s="26"/>
      <c r="I21" s="26"/>
      <c r="J21" s="26"/>
      <c r="K21" s="26"/>
      <c r="L21" s="26"/>
      <c r="M21" s="26"/>
      <c r="N21" s="27"/>
    </row>
    <row r="22" spans="1:14">
      <c r="A22" s="2">
        <v>33359</v>
      </c>
      <c r="B22" s="3">
        <v>-1.4608399999999999</v>
      </c>
      <c r="C22" s="3">
        <v>-2.4315199999999999</v>
      </c>
      <c r="E22" s="17">
        <f ca="1">IF(F22&gt;0,CORREL(OFFSET($B$6,F22,0):$B$283,$C$6:OFFSET($C$283,-F22,0)),CORREL($B$6:OFFSET($B$283,F22,0),OFFSET($C$6,-F22,0):$C$283))</f>
        <v>0.70826605707696244</v>
      </c>
      <c r="F22" s="28">
        <v>-2</v>
      </c>
      <c r="G22" s="29">
        <f>CORREL(B6:B281,C8:C283)</f>
        <v>0.70826605707696244</v>
      </c>
      <c r="H22" s="26" t="s">
        <v>13</v>
      </c>
      <c r="I22" s="26"/>
      <c r="J22" s="26"/>
      <c r="K22" s="26"/>
      <c r="L22" s="26"/>
      <c r="M22" s="26"/>
      <c r="N22" s="27"/>
    </row>
    <row r="23" spans="1:14">
      <c r="A23" s="2">
        <v>33390</v>
      </c>
      <c r="B23" s="3">
        <v>-1.39863</v>
      </c>
      <c r="C23" s="3">
        <v>-1.7903100000000001</v>
      </c>
      <c r="E23" s="17">
        <f ca="1">IF(F23&gt;0,CORREL(OFFSET($B$6,F23,0):$B$283,$C$6:OFFSET($C$283,-F23,0)),CORREL($B$6:OFFSET($B$283,F23,0),OFFSET($C$6,-F23,0):$C$283))</f>
        <v>0.7634930599510642</v>
      </c>
      <c r="F23" s="28">
        <v>-1</v>
      </c>
      <c r="G23" s="29">
        <f>CORREL(B6:B282,C7:C283)</f>
        <v>0.7634930599510642</v>
      </c>
      <c r="H23" s="26" t="s">
        <v>9</v>
      </c>
      <c r="I23" s="26"/>
      <c r="J23" s="26"/>
      <c r="K23" s="26"/>
      <c r="L23" s="26"/>
      <c r="M23" s="26"/>
      <c r="N23" s="27"/>
    </row>
    <row r="24" spans="1:14">
      <c r="A24" s="2">
        <v>33420</v>
      </c>
      <c r="B24" s="3">
        <v>-1.40286</v>
      </c>
      <c r="C24" s="3">
        <v>-1.67333</v>
      </c>
      <c r="E24" s="17">
        <f ca="1">IF(F24&gt;0,CORREL(OFFSET($B$6,F24,0):$B$283,$C$6:OFFSET($C$283,-F24,0)),CORREL($B$6:OFFSET($B$283,F24,0),OFFSET($C$6,-F24,0):$C$283))</f>
        <v>0.80955597992075889</v>
      </c>
      <c r="F24" s="28">
        <v>0</v>
      </c>
      <c r="G24" s="29">
        <f>CORREL(B6:B283,C6:C283)</f>
        <v>0.80955597992075889</v>
      </c>
      <c r="H24" s="26" t="s">
        <v>7</v>
      </c>
      <c r="I24" s="26"/>
      <c r="J24" s="26"/>
      <c r="K24" s="26"/>
      <c r="L24" s="26"/>
      <c r="M24" s="26"/>
      <c r="N24" s="27"/>
    </row>
    <row r="25" spans="1:14">
      <c r="A25" s="2">
        <v>33451</v>
      </c>
      <c r="B25" s="3">
        <v>-1.2001500000000001</v>
      </c>
      <c r="C25" s="3">
        <v>-1.80569</v>
      </c>
      <c r="E25" s="17">
        <f ca="1">IF(F25&gt;0,CORREL(OFFSET($B$6,F25,0):$B$283,$C$6:OFFSET($C$283,-F25,0)),CORREL($B$6:OFFSET($B$283,F25,0),OFFSET($C$6,-F25,0):$C$283))</f>
        <v>0.84507933034141591</v>
      </c>
      <c r="F25" s="28">
        <v>1</v>
      </c>
      <c r="G25" s="29">
        <f>CORREL(B7:B283,C6:C282)</f>
        <v>0.84507933034141591</v>
      </c>
      <c r="H25" s="26" t="s">
        <v>10</v>
      </c>
      <c r="I25" s="26"/>
      <c r="J25" s="26"/>
      <c r="K25" s="26"/>
      <c r="L25" s="26"/>
      <c r="M25" s="26"/>
      <c r="N25" s="27"/>
    </row>
    <row r="26" spans="1:14">
      <c r="A26" s="2">
        <v>33482</v>
      </c>
      <c r="B26" s="3">
        <v>-1.09148</v>
      </c>
      <c r="C26" s="3">
        <v>-1.14662</v>
      </c>
      <c r="E26" s="17">
        <f ca="1">IF(F26&gt;0,CORREL(OFFSET($B$6,F26,0):$B$283,$C$6:OFFSET($C$283,-F26,0)),CORREL($B$6:OFFSET($B$283,F26,0),OFFSET($C$6,-F26,0):$C$283))</f>
        <v>0.86939641180480565</v>
      </c>
      <c r="F26" s="28">
        <v>2</v>
      </c>
      <c r="G26" s="29">
        <f>CORREL(B8:B283,C6:C281)</f>
        <v>0.86939641180480565</v>
      </c>
      <c r="H26" s="26" t="s">
        <v>14</v>
      </c>
      <c r="I26" s="26"/>
      <c r="J26" s="26"/>
      <c r="K26" s="26"/>
      <c r="L26" s="26"/>
      <c r="M26" s="26"/>
      <c r="N26" s="27"/>
    </row>
    <row r="27" spans="1:14">
      <c r="A27" s="2">
        <v>33512</v>
      </c>
      <c r="B27" s="3">
        <v>-0.93300000000000005</v>
      </c>
      <c r="C27" s="3">
        <v>-0.61031000000000002</v>
      </c>
      <c r="E27" s="17">
        <f ca="1">IF(F27&gt;0,CORREL(OFFSET($B$6,F27,0):$B$283,$C$6:OFFSET($C$283,-F27,0)),CORREL($B$6:OFFSET($B$283,F27,0),OFFSET($C$6,-F27,0):$C$283))</f>
        <v>0.88317342504601493</v>
      </c>
      <c r="F27" s="18">
        <f>+F26+1</f>
        <v>3</v>
      </c>
      <c r="G27" s="29"/>
      <c r="H27" s="26"/>
      <c r="I27" s="26"/>
      <c r="J27" s="26"/>
      <c r="K27" s="26"/>
      <c r="L27" s="26"/>
      <c r="M27" s="26"/>
      <c r="N27" s="27"/>
    </row>
    <row r="28" spans="1:14">
      <c r="A28" s="2">
        <v>33543</v>
      </c>
      <c r="B28" s="3">
        <v>-0.85182000000000002</v>
      </c>
      <c r="C28" s="3">
        <v>0.50095999999999996</v>
      </c>
      <c r="E28" s="17">
        <f ca="1">IF(F28&gt;0,CORREL(OFFSET($B$6,F28,0):$B$283,$C$6:OFFSET($C$283,-F28,0)),CORREL($B$6:OFFSET($B$283,F28,0),OFFSET($C$6,-F28,0):$C$283))</f>
        <v>0.88441128835119076</v>
      </c>
      <c r="F28" s="18">
        <f t="shared" ref="F28:F36" si="1">+F27+1</f>
        <v>4</v>
      </c>
      <c r="G28" s="29"/>
      <c r="H28" s="26"/>
      <c r="I28" s="26"/>
      <c r="J28" s="26"/>
      <c r="K28" s="26"/>
      <c r="L28" s="26"/>
      <c r="M28" s="26"/>
      <c r="N28" s="27"/>
    </row>
    <row r="29" spans="1:14">
      <c r="A29" s="2">
        <v>33573</v>
      </c>
      <c r="B29" s="3">
        <v>-0.77712999999999999</v>
      </c>
      <c r="C29" s="3">
        <v>0.83669000000000004</v>
      </c>
      <c r="E29" s="17">
        <f ca="1">IF(F29&gt;0,CORREL(OFFSET($B$6,F29,0):$B$283,$C$6:OFFSET($C$283,-F29,0)),CORREL($B$6:OFFSET($B$283,F29,0),OFFSET($C$6,-F29,0):$C$283))</f>
        <v>0.87566499604449388</v>
      </c>
      <c r="F29" s="18">
        <f t="shared" si="1"/>
        <v>5</v>
      </c>
      <c r="G29" s="29"/>
      <c r="H29" s="26"/>
      <c r="I29" s="26"/>
      <c r="J29" s="26"/>
      <c r="K29" s="26"/>
      <c r="L29" s="26"/>
      <c r="M29" s="26"/>
      <c r="N29" s="27"/>
    </row>
    <row r="30" spans="1:14">
      <c r="A30" s="2">
        <v>33604</v>
      </c>
      <c r="B30" s="3">
        <v>-0.61745000000000005</v>
      </c>
      <c r="C30" s="3">
        <v>0.64703999999999995</v>
      </c>
      <c r="E30" s="17">
        <f ca="1">IF(F30&gt;0,CORREL(OFFSET($B$6,F30,0):$B$283,$C$6:OFFSET($C$283,-F30,0)),CORREL($B$6:OFFSET($B$283,F30,0),OFFSET($C$6,-F30,0):$C$283))</f>
        <v>0.8582725403062641</v>
      </c>
      <c r="F30" s="18">
        <f t="shared" si="1"/>
        <v>6</v>
      </c>
      <c r="G30" s="29"/>
      <c r="H30" s="26"/>
      <c r="I30" s="26"/>
      <c r="J30" s="26"/>
      <c r="K30" s="26"/>
      <c r="L30" s="26"/>
      <c r="M30" s="26"/>
      <c r="N30" s="27"/>
    </row>
    <row r="31" spans="1:14">
      <c r="A31" s="2">
        <v>33635</v>
      </c>
      <c r="B31" s="3">
        <v>-0.40021000000000001</v>
      </c>
      <c r="C31" s="3">
        <v>2.08778</v>
      </c>
      <c r="E31" s="17">
        <f ca="1">IF(F31&gt;0,CORREL(OFFSET($B$6,F31,0):$B$283,$C$6:OFFSET($C$283,-F31,0)),CORREL($B$6:OFFSET($B$283,F31,0),OFFSET($C$6,-F31,0):$C$283))</f>
        <v>0.83217143151294792</v>
      </c>
      <c r="F31" s="18">
        <f t="shared" si="1"/>
        <v>7</v>
      </c>
      <c r="G31" s="29"/>
      <c r="H31" s="26"/>
      <c r="I31" s="26"/>
      <c r="J31" s="26"/>
      <c r="K31" s="26"/>
      <c r="L31" s="26"/>
      <c r="M31" s="26"/>
      <c r="N31" s="27"/>
    </row>
    <row r="32" spans="1:14">
      <c r="A32" s="2">
        <v>33664</v>
      </c>
      <c r="B32" s="3">
        <v>-0.20362</v>
      </c>
      <c r="C32" s="3">
        <v>3.4373200000000002</v>
      </c>
      <c r="E32" s="17">
        <f ca="1">IF(F32&gt;0,CORREL(OFFSET($B$6,F32,0):$B$283,$C$6:OFFSET($C$283,-F32,0)),CORREL($B$6:OFFSET($B$283,F32,0),OFFSET($C$6,-F32,0):$C$283))</f>
        <v>0.79903398482755983</v>
      </c>
      <c r="F32" s="18">
        <f t="shared" si="1"/>
        <v>8</v>
      </c>
      <c r="G32" s="29"/>
      <c r="H32" s="26"/>
      <c r="I32" s="26"/>
      <c r="J32" s="26"/>
      <c r="K32" s="26"/>
      <c r="L32" s="26"/>
      <c r="M32" s="26"/>
      <c r="N32" s="27"/>
    </row>
    <row r="33" spans="1:14">
      <c r="A33" s="2">
        <v>33695</v>
      </c>
      <c r="B33" s="3">
        <v>0.13847999999999999</v>
      </c>
      <c r="C33" s="3">
        <v>4.0041500000000001</v>
      </c>
      <c r="E33" s="17">
        <f ca="1">IF(F33&gt;0,CORREL(OFFSET($B$6,F33,0):$B$283,$C$6:OFFSET($C$283,-F33,0)),CORREL($B$6:OFFSET($B$283,F33,0),OFFSET($C$6,-F33,0):$C$283))</f>
        <v>0.75970023336731929</v>
      </c>
      <c r="F33" s="18">
        <f t="shared" si="1"/>
        <v>9</v>
      </c>
      <c r="G33" s="29"/>
      <c r="H33" s="26"/>
      <c r="I33" s="26"/>
      <c r="J33" s="26"/>
      <c r="K33" s="26"/>
      <c r="L33" s="26"/>
      <c r="M33" s="26"/>
      <c r="N33" s="27"/>
    </row>
    <row r="34" spans="1:14">
      <c r="A34" s="2">
        <v>33725</v>
      </c>
      <c r="B34" s="3">
        <v>0.37154999999999999</v>
      </c>
      <c r="C34" s="3">
        <v>3.3349700000000002</v>
      </c>
      <c r="E34" s="17">
        <f ca="1">IF(F34&gt;0,CORREL(OFFSET($B$6,F34,0):$B$283,$C$6:OFFSET($C$283,-F34,0)),CORREL($B$6:OFFSET($B$283,F34,0),OFFSET($C$6,-F34,0):$C$283))</f>
        <v>0.71447690209109005</v>
      </c>
      <c r="F34" s="18">
        <f t="shared" si="1"/>
        <v>10</v>
      </c>
      <c r="G34" s="19">
        <f>CORREL(B16:B283,C6:C273)</f>
        <v>0.71447690209109005</v>
      </c>
      <c r="H34" s="20" t="s">
        <v>21</v>
      </c>
      <c r="I34" s="26"/>
      <c r="J34" s="26"/>
      <c r="K34" s="26"/>
      <c r="L34" s="26"/>
      <c r="M34" s="26"/>
      <c r="N34" s="27"/>
    </row>
    <row r="35" spans="1:14">
      <c r="A35" s="2">
        <v>33756</v>
      </c>
      <c r="B35" s="3">
        <v>0.34445999999999999</v>
      </c>
      <c r="C35" s="3">
        <v>2.32586</v>
      </c>
      <c r="E35" s="17">
        <f ca="1">IF(F35&gt;0,CORREL(OFFSET($B$6,F35,0):$B$283,$C$6:OFFSET($C$283,-F35,0)),CORREL($B$6:OFFSET($B$283,F35,0),OFFSET($C$6,-F35,0):$C$283))</f>
        <v>0.66582720158089592</v>
      </c>
      <c r="F35" s="18">
        <f t="shared" si="1"/>
        <v>11</v>
      </c>
      <c r="G35" s="29"/>
      <c r="H35" s="26"/>
      <c r="I35" s="26"/>
      <c r="J35" s="26"/>
      <c r="K35" s="26"/>
      <c r="L35" s="26"/>
      <c r="M35" s="26"/>
      <c r="N35" s="27"/>
    </row>
    <row r="36" spans="1:14">
      <c r="A36" s="2">
        <v>33786</v>
      </c>
      <c r="B36" s="3">
        <v>0.45733000000000001</v>
      </c>
      <c r="C36" s="3">
        <v>3.2377799999999999</v>
      </c>
      <c r="E36" s="17">
        <f ca="1">IF(F36&gt;0,CORREL(OFFSET($B$6,F36,0):$B$283,$C$6:OFFSET($C$283,-F36,0)),CORREL($B$6:OFFSET($B$283,F36,0),OFFSET($C$6,-F36,0):$C$283))</f>
        <v>0.6163790538938273</v>
      </c>
      <c r="F36" s="18">
        <f t="shared" si="1"/>
        <v>12</v>
      </c>
      <c r="G36" s="29"/>
      <c r="H36" s="26"/>
      <c r="I36" s="26"/>
      <c r="J36" s="26"/>
      <c r="K36" s="26"/>
      <c r="L36" s="26"/>
      <c r="M36" s="26"/>
      <c r="N36" s="27"/>
    </row>
    <row r="37" spans="1:14">
      <c r="A37" s="2">
        <v>33817</v>
      </c>
      <c r="B37" s="3">
        <v>0.56994999999999996</v>
      </c>
      <c r="C37" s="3">
        <v>2.56799</v>
      </c>
      <c r="F37" s="25"/>
      <c r="G37" s="26"/>
      <c r="H37" s="26"/>
      <c r="I37" s="26"/>
      <c r="J37" s="26"/>
      <c r="K37" s="26"/>
      <c r="L37" s="26"/>
      <c r="M37" s="26"/>
      <c r="N37" s="27"/>
    </row>
    <row r="38" spans="1:14">
      <c r="A38" s="2">
        <v>33848</v>
      </c>
      <c r="B38" s="3">
        <v>0.57254000000000005</v>
      </c>
      <c r="C38" s="3">
        <v>1.9007400000000001</v>
      </c>
      <c r="F38" s="25"/>
      <c r="G38" s="26"/>
      <c r="H38" s="26"/>
      <c r="I38" s="26"/>
      <c r="J38" s="26"/>
      <c r="K38" s="26"/>
      <c r="L38" s="26"/>
      <c r="M38" s="26"/>
      <c r="N38" s="27"/>
    </row>
    <row r="39" spans="1:14">
      <c r="A39" s="2">
        <v>33878</v>
      </c>
      <c r="B39" s="3">
        <v>0.72296000000000005</v>
      </c>
      <c r="C39" s="3">
        <v>2.9234900000000001</v>
      </c>
      <c r="F39" s="25"/>
      <c r="G39" s="26"/>
      <c r="H39" s="26"/>
      <c r="I39" s="26"/>
      <c r="J39" s="26"/>
      <c r="K39" s="26"/>
      <c r="L39" s="26"/>
      <c r="M39" s="26"/>
      <c r="N39" s="27"/>
    </row>
    <row r="40" spans="1:14">
      <c r="A40" s="2">
        <v>33909</v>
      </c>
      <c r="B40" s="3">
        <v>0.90439999999999998</v>
      </c>
      <c r="C40" s="3">
        <v>3.4649899999999998</v>
      </c>
      <c r="F40" s="25"/>
      <c r="G40" s="26"/>
      <c r="H40" s="26"/>
      <c r="I40" s="26"/>
      <c r="J40" s="26"/>
      <c r="K40" s="26"/>
      <c r="L40" s="26"/>
      <c r="M40" s="26"/>
      <c r="N40" s="27"/>
    </row>
    <row r="41" spans="1:14">
      <c r="A41" s="2">
        <v>33939</v>
      </c>
      <c r="B41" s="3">
        <v>1.0787599999999999</v>
      </c>
      <c r="C41" s="3">
        <v>3.8682300000000001</v>
      </c>
      <c r="F41" s="25"/>
      <c r="G41" s="26"/>
      <c r="H41" s="26"/>
      <c r="I41" s="26"/>
      <c r="J41" s="26"/>
      <c r="K41" s="26"/>
      <c r="L41" s="26"/>
      <c r="M41" s="26"/>
      <c r="N41" s="27"/>
    </row>
    <row r="42" spans="1:14" ht="15" thickBot="1">
      <c r="A42" s="2">
        <v>33970</v>
      </c>
      <c r="B42" s="3">
        <v>1.3164199999999999</v>
      </c>
      <c r="C42" s="3">
        <v>5.0402699999999996</v>
      </c>
      <c r="F42" s="30"/>
      <c r="G42" s="31"/>
      <c r="H42" s="31"/>
      <c r="I42" s="31"/>
      <c r="J42" s="31"/>
      <c r="K42" s="31"/>
      <c r="L42" s="31"/>
      <c r="M42" s="31"/>
      <c r="N42" s="32"/>
    </row>
    <row r="43" spans="1:14">
      <c r="A43" s="2">
        <v>34001</v>
      </c>
      <c r="B43" s="3">
        <v>1.6017399999999999</v>
      </c>
      <c r="C43" s="3">
        <v>4.6099399999999999</v>
      </c>
    </row>
    <row r="44" spans="1:14">
      <c r="A44" s="2">
        <v>34029</v>
      </c>
      <c r="B44" s="3">
        <v>1.50397</v>
      </c>
      <c r="C44" s="3">
        <v>3.7456499999999999</v>
      </c>
    </row>
    <row r="45" spans="1:14">
      <c r="A45" s="2">
        <v>34060</v>
      </c>
      <c r="B45" s="3">
        <v>1.64005</v>
      </c>
      <c r="C45" s="3">
        <v>3.3210799999999998</v>
      </c>
      <c r="G45" s="33"/>
    </row>
    <row r="46" spans="1:14">
      <c r="A46" s="2">
        <v>34090</v>
      </c>
      <c r="B46" s="3">
        <v>1.76891</v>
      </c>
      <c r="C46" s="3">
        <v>2.5932499999999998</v>
      </c>
      <c r="G46" s="33"/>
    </row>
    <row r="47" spans="1:14">
      <c r="A47" s="2">
        <v>34121</v>
      </c>
      <c r="B47" s="3">
        <v>1.87191</v>
      </c>
      <c r="C47" s="3">
        <v>2.8126099999999998</v>
      </c>
    </row>
    <row r="48" spans="1:14">
      <c r="A48" s="2">
        <v>34151</v>
      </c>
      <c r="B48" s="3">
        <v>2.07944</v>
      </c>
      <c r="C48" s="3">
        <v>2.2442199999999999</v>
      </c>
    </row>
    <row r="49" spans="1:3">
      <c r="A49" s="2">
        <v>34182</v>
      </c>
      <c r="B49" s="3">
        <v>2.0960399999999999</v>
      </c>
      <c r="C49" s="3">
        <v>2.7173699999999998</v>
      </c>
    </row>
    <row r="50" spans="1:3">
      <c r="A50" s="2">
        <v>34213</v>
      </c>
      <c r="B50" s="3">
        <v>2.28356</v>
      </c>
      <c r="C50" s="3">
        <v>2.9809800000000002</v>
      </c>
    </row>
    <row r="51" spans="1:3">
      <c r="A51" s="2">
        <v>34243</v>
      </c>
      <c r="B51" s="3">
        <v>2.3723999999999998</v>
      </c>
      <c r="C51" s="3">
        <v>2.9333800000000001</v>
      </c>
    </row>
    <row r="52" spans="1:3">
      <c r="A52" s="2">
        <v>34274</v>
      </c>
      <c r="B52" s="3">
        <v>2.4819900000000001</v>
      </c>
      <c r="C52" s="3">
        <v>2.9200900000000001</v>
      </c>
    </row>
    <row r="53" spans="1:3">
      <c r="A53" s="2">
        <v>34304</v>
      </c>
      <c r="B53" s="3">
        <v>2.5676199999999998</v>
      </c>
      <c r="C53" s="3">
        <v>3.41431</v>
      </c>
    </row>
    <row r="54" spans="1:3">
      <c r="A54" s="2">
        <v>34335</v>
      </c>
      <c r="B54" s="3">
        <v>2.5230100000000002</v>
      </c>
      <c r="C54" s="3">
        <v>3.31942</v>
      </c>
    </row>
    <row r="55" spans="1:3">
      <c r="A55" s="2">
        <v>34366</v>
      </c>
      <c r="B55" s="3">
        <v>2.4829300000000001</v>
      </c>
      <c r="C55" s="3">
        <v>2.9935499999999999</v>
      </c>
    </row>
    <row r="56" spans="1:3">
      <c r="A56" s="2">
        <v>34394</v>
      </c>
      <c r="B56" s="3">
        <v>2.9524699999999999</v>
      </c>
      <c r="C56" s="3">
        <v>4.0913700000000004</v>
      </c>
    </row>
    <row r="57" spans="1:3">
      <c r="A57" s="2">
        <v>34425</v>
      </c>
      <c r="B57" s="3">
        <v>2.9813800000000001</v>
      </c>
      <c r="C57" s="3">
        <v>4.33026</v>
      </c>
    </row>
    <row r="58" spans="1:3">
      <c r="A58" s="2">
        <v>34455</v>
      </c>
      <c r="B58" s="3">
        <v>3.0311499999999998</v>
      </c>
      <c r="C58" s="3">
        <v>5.2727700000000004</v>
      </c>
    </row>
    <row r="59" spans="1:3">
      <c r="A59" s="2">
        <v>34486</v>
      </c>
      <c r="B59" s="3">
        <v>3.1492499999999999</v>
      </c>
      <c r="C59" s="3">
        <v>5.7526999999999999</v>
      </c>
    </row>
    <row r="60" spans="1:3">
      <c r="A60" s="2">
        <v>34516</v>
      </c>
      <c r="B60" s="3">
        <v>3.19753</v>
      </c>
      <c r="C60" s="3">
        <v>5.59537</v>
      </c>
    </row>
    <row r="61" spans="1:3">
      <c r="A61" s="2">
        <v>34547</v>
      </c>
      <c r="B61" s="3">
        <v>3.3152200000000001</v>
      </c>
      <c r="C61" s="3">
        <v>6.2384899999999996</v>
      </c>
    </row>
    <row r="62" spans="1:3">
      <c r="A62" s="2">
        <v>34578</v>
      </c>
      <c r="B62" s="3">
        <v>3.40856</v>
      </c>
      <c r="C62" s="3">
        <v>6.0747999999999998</v>
      </c>
    </row>
    <row r="63" spans="1:3">
      <c r="A63" s="2">
        <v>34608</v>
      </c>
      <c r="B63" s="3">
        <v>3.3346499999999999</v>
      </c>
      <c r="C63" s="3">
        <v>6.2188800000000004</v>
      </c>
    </row>
    <row r="64" spans="1:3">
      <c r="A64" s="2">
        <v>34639</v>
      </c>
      <c r="B64" s="3">
        <v>3.4662000000000002</v>
      </c>
      <c r="C64" s="3">
        <v>6.46706</v>
      </c>
    </row>
    <row r="65" spans="1:3">
      <c r="A65" s="2">
        <v>34669</v>
      </c>
      <c r="B65" s="3">
        <v>3.4245000000000001</v>
      </c>
      <c r="C65" s="3">
        <v>7.0388799999999998</v>
      </c>
    </row>
    <row r="66" spans="1:3">
      <c r="A66" s="2">
        <v>34700</v>
      </c>
      <c r="B66" s="3">
        <v>3.4616400000000001</v>
      </c>
      <c r="C66" s="3">
        <v>6.8182099999999997</v>
      </c>
    </row>
    <row r="67" spans="1:3">
      <c r="A67" s="2">
        <v>34731</v>
      </c>
      <c r="B67" s="3">
        <v>3.4589500000000002</v>
      </c>
      <c r="C67" s="3">
        <v>6.6956100000000003</v>
      </c>
    </row>
    <row r="68" spans="1:3">
      <c r="A68" s="2">
        <v>34759</v>
      </c>
      <c r="B68" s="3">
        <v>3.2300200000000001</v>
      </c>
      <c r="C68" s="3">
        <v>5.7787600000000001</v>
      </c>
    </row>
    <row r="69" spans="1:3">
      <c r="A69" s="2">
        <v>34790</v>
      </c>
      <c r="B69" s="3">
        <v>3.0535999999999999</v>
      </c>
      <c r="C69" s="3">
        <v>5.1745900000000002</v>
      </c>
    </row>
    <row r="70" spans="1:3">
      <c r="A70" s="2">
        <v>34820</v>
      </c>
      <c r="B70" s="3">
        <v>2.7417500000000001</v>
      </c>
      <c r="C70" s="3">
        <v>4.8758699999999999</v>
      </c>
    </row>
    <row r="71" spans="1:3">
      <c r="A71" s="2">
        <v>34851</v>
      </c>
      <c r="B71" s="3">
        <v>2.6659899999999999</v>
      </c>
      <c r="C71" s="3">
        <v>4.5637400000000001</v>
      </c>
    </row>
    <row r="72" spans="1:3">
      <c r="A72" s="2">
        <v>34881</v>
      </c>
      <c r="B72" s="3">
        <v>2.4104899999999998</v>
      </c>
      <c r="C72" s="3">
        <v>3.9969899999999998</v>
      </c>
    </row>
    <row r="73" spans="1:3">
      <c r="A73" s="2">
        <v>34912</v>
      </c>
      <c r="B73" s="3">
        <v>2.3842099999999999</v>
      </c>
      <c r="C73" s="3">
        <v>4.7711199999999998</v>
      </c>
    </row>
    <row r="74" spans="1:3">
      <c r="A74" s="2">
        <v>34943</v>
      </c>
      <c r="B74" s="3">
        <v>2.28139</v>
      </c>
      <c r="C74" s="3">
        <v>4.8249700000000004</v>
      </c>
    </row>
    <row r="75" spans="1:3">
      <c r="A75" s="2">
        <v>34973</v>
      </c>
      <c r="B75" s="3">
        <v>2.2279</v>
      </c>
      <c r="C75" s="3">
        <v>3.7331500000000002</v>
      </c>
    </row>
    <row r="76" spans="1:3">
      <c r="A76" s="2">
        <v>35004</v>
      </c>
      <c r="B76" s="3">
        <v>1.98674</v>
      </c>
      <c r="C76" s="3">
        <v>3.3409800000000001</v>
      </c>
    </row>
    <row r="77" spans="1:3">
      <c r="A77" s="2">
        <v>35034</v>
      </c>
      <c r="B77" s="3">
        <v>1.85798</v>
      </c>
      <c r="C77" s="3">
        <v>2.6692200000000001</v>
      </c>
    </row>
    <row r="78" spans="1:3">
      <c r="A78" s="2">
        <v>35065</v>
      </c>
      <c r="B78" s="3">
        <v>1.5590900000000001</v>
      </c>
      <c r="C78" s="3">
        <v>1.79393</v>
      </c>
    </row>
    <row r="79" spans="1:3">
      <c r="A79" s="2">
        <v>35096</v>
      </c>
      <c r="B79" s="3">
        <v>1.75183</v>
      </c>
      <c r="C79" s="3">
        <v>3.4835799999999999</v>
      </c>
    </row>
    <row r="80" spans="1:3">
      <c r="A80" s="2">
        <v>35125</v>
      </c>
      <c r="B80" s="3">
        <v>1.7835700000000001</v>
      </c>
      <c r="C80" s="3">
        <v>3.15801</v>
      </c>
    </row>
    <row r="81" spans="1:3">
      <c r="A81" s="2">
        <v>35156</v>
      </c>
      <c r="B81" s="3">
        <v>1.7819799999999999</v>
      </c>
      <c r="C81" s="3">
        <v>4.0665399999999998</v>
      </c>
    </row>
    <row r="82" spans="1:3">
      <c r="A82" s="2">
        <v>35186</v>
      </c>
      <c r="B82" s="3">
        <v>2.0702400000000001</v>
      </c>
      <c r="C82" s="3">
        <v>4.5160999999999998</v>
      </c>
    </row>
    <row r="83" spans="1:3">
      <c r="A83" s="2">
        <v>35217</v>
      </c>
      <c r="B83" s="3">
        <v>2.1079500000000002</v>
      </c>
      <c r="C83" s="3">
        <v>5.0620599999999998</v>
      </c>
    </row>
    <row r="84" spans="1:3">
      <c r="A84" s="2">
        <v>35247</v>
      </c>
      <c r="B84" s="3">
        <v>2.2386699999999999</v>
      </c>
      <c r="C84" s="3">
        <v>5.3286199999999999</v>
      </c>
    </row>
    <row r="85" spans="1:3">
      <c r="A85" s="2">
        <v>35278</v>
      </c>
      <c r="B85" s="3">
        <v>2.16879</v>
      </c>
      <c r="C85" s="3">
        <v>4.6359399999999997</v>
      </c>
    </row>
    <row r="86" spans="1:3">
      <c r="A86" s="2">
        <v>35309</v>
      </c>
      <c r="B86" s="3">
        <v>2.1439300000000001</v>
      </c>
      <c r="C86" s="3">
        <v>4.8045400000000003</v>
      </c>
    </row>
    <row r="87" spans="1:3">
      <c r="A87" s="2">
        <v>35339</v>
      </c>
      <c r="B87" s="3">
        <v>2.22343</v>
      </c>
      <c r="C87" s="3">
        <v>4.9954799999999997</v>
      </c>
    </row>
    <row r="88" spans="1:3">
      <c r="A88" s="2">
        <v>35370</v>
      </c>
      <c r="B88" s="3">
        <v>2.3484799999999999</v>
      </c>
      <c r="C88" s="3">
        <v>5.585</v>
      </c>
    </row>
    <row r="89" spans="1:3">
      <c r="A89" s="2">
        <v>35400</v>
      </c>
      <c r="B89" s="3">
        <v>2.3763000000000001</v>
      </c>
      <c r="C89" s="3">
        <v>5.8527300000000002</v>
      </c>
    </row>
    <row r="90" spans="1:3">
      <c r="A90" s="2">
        <v>35431</v>
      </c>
      <c r="B90" s="3">
        <v>2.59158</v>
      </c>
      <c r="C90" s="3">
        <v>6.6759899999999996</v>
      </c>
    </row>
    <row r="91" spans="1:3">
      <c r="A91" s="2">
        <v>35462</v>
      </c>
      <c r="B91" s="3">
        <v>2.4700000000000002</v>
      </c>
      <c r="C91" s="3">
        <v>6.2738100000000001</v>
      </c>
    </row>
    <row r="92" spans="1:3">
      <c r="A92" s="2">
        <v>35490</v>
      </c>
      <c r="B92" s="3">
        <v>2.5074000000000001</v>
      </c>
      <c r="C92" s="3">
        <v>7.2570100000000002</v>
      </c>
    </row>
    <row r="93" spans="1:3">
      <c r="A93" s="2">
        <v>35521</v>
      </c>
      <c r="B93" s="3">
        <v>2.6123099999999999</v>
      </c>
      <c r="C93" s="3">
        <v>6.4139099999999996</v>
      </c>
    </row>
    <row r="94" spans="1:3">
      <c r="A94" s="2">
        <v>35551</v>
      </c>
      <c r="B94" s="3">
        <v>2.5524900000000001</v>
      </c>
      <c r="C94" s="3">
        <v>6.4069799999999999</v>
      </c>
    </row>
    <row r="95" spans="1:3">
      <c r="A95" s="2">
        <v>35582</v>
      </c>
      <c r="B95" s="3">
        <v>2.52644</v>
      </c>
      <c r="C95" s="3">
        <v>5.9460600000000001</v>
      </c>
    </row>
    <row r="96" spans="1:3">
      <c r="A96" s="2">
        <v>35612</v>
      </c>
      <c r="B96" s="3">
        <v>2.5673699999999999</v>
      </c>
      <c r="C96" s="3">
        <v>6.7335000000000003</v>
      </c>
    </row>
    <row r="97" spans="1:3">
      <c r="A97" s="2">
        <v>35643</v>
      </c>
      <c r="B97" s="3">
        <v>2.3883100000000002</v>
      </c>
      <c r="C97" s="3">
        <v>7.4483199999999998</v>
      </c>
    </row>
    <row r="98" spans="1:3">
      <c r="A98" s="2">
        <v>35674</v>
      </c>
      <c r="B98" s="3">
        <v>2.6232500000000001</v>
      </c>
      <c r="C98" s="3">
        <v>7.8115600000000001</v>
      </c>
    </row>
    <row r="99" spans="1:3">
      <c r="A99" s="2">
        <v>35704</v>
      </c>
      <c r="B99" s="3">
        <v>2.6949900000000002</v>
      </c>
      <c r="C99" s="3">
        <v>8.5443899999999999</v>
      </c>
    </row>
    <row r="100" spans="1:3">
      <c r="A100" s="2">
        <v>35735</v>
      </c>
      <c r="B100" s="3">
        <v>2.6924600000000001</v>
      </c>
      <c r="C100" s="3">
        <v>8.6165099999999999</v>
      </c>
    </row>
    <row r="101" spans="1:3">
      <c r="A101" s="2">
        <v>35765</v>
      </c>
      <c r="B101" s="3">
        <v>2.8010700000000002</v>
      </c>
      <c r="C101" s="3">
        <v>8.3074999999999992</v>
      </c>
    </row>
    <row r="102" spans="1:3">
      <c r="A102" s="2">
        <v>35796</v>
      </c>
      <c r="B102" s="3">
        <v>2.82951</v>
      </c>
      <c r="C102" s="3">
        <v>8.7200399999999991</v>
      </c>
    </row>
    <row r="103" spans="1:3">
      <c r="A103" s="2">
        <v>35827</v>
      </c>
      <c r="B103" s="3">
        <v>2.73367</v>
      </c>
      <c r="C103" s="3">
        <v>7.5133999999999999</v>
      </c>
    </row>
    <row r="104" spans="1:3">
      <c r="A104" s="2">
        <v>35855</v>
      </c>
      <c r="B104" s="3">
        <v>2.5879699999999999</v>
      </c>
      <c r="C104" s="3">
        <v>6.7634600000000002</v>
      </c>
    </row>
    <row r="105" spans="1:3">
      <c r="A105" s="2">
        <v>35886</v>
      </c>
      <c r="B105" s="3">
        <v>2.57199</v>
      </c>
      <c r="C105" s="3">
        <v>7.1221500000000004</v>
      </c>
    </row>
    <row r="106" spans="1:3">
      <c r="A106" s="2">
        <v>35916</v>
      </c>
      <c r="B106" s="3">
        <v>2.68085</v>
      </c>
      <c r="C106" s="3">
        <v>7.1010799999999996</v>
      </c>
    </row>
    <row r="107" spans="1:3">
      <c r="A107" s="2">
        <v>35947</v>
      </c>
      <c r="B107" s="3">
        <v>2.6369400000000001</v>
      </c>
      <c r="C107" s="3">
        <v>5.9965900000000003</v>
      </c>
    </row>
    <row r="108" spans="1:3">
      <c r="A108" s="2">
        <v>35977</v>
      </c>
      <c r="B108" s="3">
        <v>2.49335</v>
      </c>
      <c r="C108" s="3">
        <v>4.9060800000000002</v>
      </c>
    </row>
    <row r="109" spans="1:3">
      <c r="A109" s="2">
        <v>36008</v>
      </c>
      <c r="B109" s="3">
        <v>2.7879</v>
      </c>
      <c r="C109" s="3">
        <v>5.7304599999999999</v>
      </c>
    </row>
    <row r="110" spans="1:3">
      <c r="A110" s="2">
        <v>36039</v>
      </c>
      <c r="B110" s="3">
        <v>2.54243</v>
      </c>
      <c r="C110" s="3">
        <v>4.4806499999999998</v>
      </c>
    </row>
    <row r="111" spans="1:3">
      <c r="A111" s="2">
        <v>36069</v>
      </c>
      <c r="B111" s="3">
        <v>2.4175599999999999</v>
      </c>
      <c r="C111" s="3">
        <v>4.5948500000000001</v>
      </c>
    </row>
    <row r="112" spans="1:3">
      <c r="A112" s="2">
        <v>36100</v>
      </c>
      <c r="B112" s="3">
        <v>2.3931100000000001</v>
      </c>
      <c r="C112" s="3">
        <v>3.58264</v>
      </c>
    </row>
    <row r="113" spans="1:3">
      <c r="A113" s="2">
        <v>36130</v>
      </c>
      <c r="B113" s="3">
        <v>2.4218199999999999</v>
      </c>
      <c r="C113" s="3">
        <v>3.5820599999999998</v>
      </c>
    </row>
    <row r="114" spans="1:3">
      <c r="A114" s="2">
        <v>36161</v>
      </c>
      <c r="B114" s="3">
        <v>2.2962500000000001</v>
      </c>
      <c r="C114" s="3">
        <v>3.5336799999999999</v>
      </c>
    </row>
    <row r="115" spans="1:3">
      <c r="A115" s="2">
        <v>36192</v>
      </c>
      <c r="B115" s="3">
        <v>2.4647999999999999</v>
      </c>
      <c r="C115" s="3">
        <v>3.89032</v>
      </c>
    </row>
    <row r="116" spans="1:3">
      <c r="A116" s="2">
        <v>36220</v>
      </c>
      <c r="B116" s="3">
        <v>2.43154</v>
      </c>
      <c r="C116" s="3">
        <v>4.0449400000000004</v>
      </c>
    </row>
    <row r="117" spans="1:3">
      <c r="A117" s="2">
        <v>36251</v>
      </c>
      <c r="B117" s="3">
        <v>2.5011199999999998</v>
      </c>
      <c r="C117" s="3">
        <v>3.8896199999999999</v>
      </c>
    </row>
    <row r="118" spans="1:3">
      <c r="A118" s="2">
        <v>36281</v>
      </c>
      <c r="B118" s="3">
        <v>2.3444500000000001</v>
      </c>
      <c r="C118" s="3">
        <v>3.9643799999999998</v>
      </c>
    </row>
    <row r="119" spans="1:3">
      <c r="A119" s="2">
        <v>36312</v>
      </c>
      <c r="B119" s="3">
        <v>2.3826200000000002</v>
      </c>
      <c r="C119" s="3">
        <v>4.3744300000000003</v>
      </c>
    </row>
    <row r="120" spans="1:3">
      <c r="A120" s="2">
        <v>36342</v>
      </c>
      <c r="B120" s="3">
        <v>2.5175700000000001</v>
      </c>
      <c r="C120" s="3">
        <v>5.53057</v>
      </c>
    </row>
    <row r="121" spans="1:3">
      <c r="A121" s="2">
        <v>36373</v>
      </c>
      <c r="B121" s="3">
        <v>2.38402</v>
      </c>
      <c r="C121" s="3">
        <v>3.77183</v>
      </c>
    </row>
    <row r="122" spans="1:3">
      <c r="A122" s="2">
        <v>36404</v>
      </c>
      <c r="B122" s="3">
        <v>2.36727</v>
      </c>
      <c r="C122" s="3">
        <v>3.81589</v>
      </c>
    </row>
    <row r="123" spans="1:3">
      <c r="A123" s="2">
        <v>36434</v>
      </c>
      <c r="B123" s="3">
        <v>2.5284200000000001</v>
      </c>
      <c r="C123" s="3">
        <v>4.3154500000000002</v>
      </c>
    </row>
    <row r="124" spans="1:3">
      <c r="A124" s="2">
        <v>36465</v>
      </c>
      <c r="B124" s="3">
        <v>2.5306999999999999</v>
      </c>
      <c r="C124" s="3">
        <v>4.92903</v>
      </c>
    </row>
    <row r="125" spans="1:3">
      <c r="A125" s="2">
        <v>36495</v>
      </c>
      <c r="B125" s="3">
        <v>2.4869400000000002</v>
      </c>
      <c r="C125" s="3">
        <v>5.3910299999999998</v>
      </c>
    </row>
    <row r="126" spans="1:3">
      <c r="A126" s="2">
        <v>36526</v>
      </c>
      <c r="B126" s="3">
        <v>2.5707499999999999</v>
      </c>
      <c r="C126" s="3">
        <v>5.0027299999999997</v>
      </c>
    </row>
    <row r="127" spans="1:3">
      <c r="A127" s="2">
        <v>36557</v>
      </c>
      <c r="B127" s="3">
        <v>2.34457</v>
      </c>
      <c r="C127" s="3">
        <v>4.9447999999999999</v>
      </c>
    </row>
    <row r="128" spans="1:3">
      <c r="A128" s="2">
        <v>36586</v>
      </c>
      <c r="B128" s="3">
        <v>2.62595</v>
      </c>
      <c r="C128" s="3">
        <v>5.1386799999999999</v>
      </c>
    </row>
    <row r="129" spans="1:3">
      <c r="A129" s="2">
        <v>36617</v>
      </c>
      <c r="B129" s="3">
        <v>2.55139</v>
      </c>
      <c r="C129" s="3">
        <v>5.5534100000000004</v>
      </c>
    </row>
    <row r="130" spans="1:3">
      <c r="A130" s="2">
        <v>36647</v>
      </c>
      <c r="B130" s="3">
        <v>2.5564900000000002</v>
      </c>
      <c r="C130" s="3">
        <v>4.9326499999999998</v>
      </c>
    </row>
    <row r="131" spans="1:3">
      <c r="A131" s="2">
        <v>36678</v>
      </c>
      <c r="B131" s="3">
        <v>2.3116599999999998</v>
      </c>
      <c r="C131" s="3">
        <v>5.1944499999999998</v>
      </c>
    </row>
    <row r="132" spans="1:3">
      <c r="A132" s="2">
        <v>36708</v>
      </c>
      <c r="B132" s="3">
        <v>2.2081599999999999</v>
      </c>
      <c r="C132" s="3">
        <v>4.2446900000000003</v>
      </c>
    </row>
    <row r="133" spans="1:3">
      <c r="A133" s="2">
        <v>36739</v>
      </c>
      <c r="B133" s="3">
        <v>2.0588799999999998</v>
      </c>
      <c r="C133" s="3">
        <v>3.53261</v>
      </c>
    </row>
    <row r="134" spans="1:3">
      <c r="A134" s="2">
        <v>36770</v>
      </c>
      <c r="B134" s="3">
        <v>1.9970399999999999</v>
      </c>
      <c r="C134" s="3">
        <v>4.3272500000000003</v>
      </c>
    </row>
    <row r="135" spans="1:3">
      <c r="A135" s="2">
        <v>36800</v>
      </c>
      <c r="B135" s="3">
        <v>1.6717299999999999</v>
      </c>
      <c r="C135" s="3">
        <v>2.5463399999999998</v>
      </c>
    </row>
    <row r="136" spans="1:3">
      <c r="A136" s="2">
        <v>36831</v>
      </c>
      <c r="B136" s="3">
        <v>1.61582</v>
      </c>
      <c r="C136" s="3">
        <v>2.0235099999999999</v>
      </c>
    </row>
    <row r="137" spans="1:3">
      <c r="A137" s="2">
        <v>36861</v>
      </c>
      <c r="B137" s="3">
        <v>1.4881</v>
      </c>
      <c r="C137" s="3">
        <v>0.89466999999999997</v>
      </c>
    </row>
    <row r="138" spans="1:3">
      <c r="A138" s="2">
        <v>36892</v>
      </c>
      <c r="B138" s="3">
        <v>1.2829600000000001</v>
      </c>
      <c r="C138" s="3">
        <v>9.1410000000000005E-2</v>
      </c>
    </row>
    <row r="139" spans="1:3">
      <c r="A139" s="2">
        <v>36923</v>
      </c>
      <c r="B139" s="3">
        <v>1.23512</v>
      </c>
      <c r="C139" s="3">
        <v>-0.88634999999999997</v>
      </c>
    </row>
    <row r="140" spans="1:3">
      <c r="A140" s="2">
        <v>36951</v>
      </c>
      <c r="B140" s="3">
        <v>0.85038000000000002</v>
      </c>
      <c r="C140" s="3">
        <v>-1.54877</v>
      </c>
    </row>
    <row r="141" spans="1:3">
      <c r="A141" s="2">
        <v>36982</v>
      </c>
      <c r="B141" s="3">
        <v>0.41743999999999998</v>
      </c>
      <c r="C141" s="3">
        <v>-2.4338500000000001</v>
      </c>
    </row>
    <row r="142" spans="1:3">
      <c r="A142" s="2">
        <v>37012</v>
      </c>
      <c r="B142" s="3">
        <v>0.21518000000000001</v>
      </c>
      <c r="C142" s="3">
        <v>-3.28796</v>
      </c>
    </row>
    <row r="143" spans="1:3">
      <c r="A143" s="2">
        <v>37043</v>
      </c>
      <c r="B143" s="3">
        <v>0.15462000000000001</v>
      </c>
      <c r="C143" s="3">
        <v>-3.9896400000000001</v>
      </c>
    </row>
    <row r="144" spans="1:3">
      <c r="A144" s="2">
        <v>37073</v>
      </c>
      <c r="B144" s="3">
        <v>-6.3589999999999994E-2</v>
      </c>
      <c r="C144" s="3">
        <v>-4.1914199999999999</v>
      </c>
    </row>
    <row r="145" spans="1:3">
      <c r="A145" s="2">
        <v>37104</v>
      </c>
      <c r="B145" s="3">
        <v>-0.18318999999999999</v>
      </c>
      <c r="C145" s="3">
        <v>-4.1821400000000004</v>
      </c>
    </row>
    <row r="146" spans="1:3">
      <c r="A146" s="2">
        <v>37135</v>
      </c>
      <c r="B146" s="3">
        <v>-0.46357999999999999</v>
      </c>
      <c r="C146" s="3">
        <v>-4.9568199999999996</v>
      </c>
    </row>
    <row r="147" spans="1:3">
      <c r="A147" s="2">
        <v>37165</v>
      </c>
      <c r="B147" s="3">
        <v>-0.70186999999999999</v>
      </c>
      <c r="C147" s="3">
        <v>-4.9951499999999998</v>
      </c>
    </row>
    <row r="148" spans="1:3">
      <c r="A148" s="2">
        <v>37196</v>
      </c>
      <c r="B148" s="3">
        <v>-1.0925499999999999</v>
      </c>
      <c r="C148" s="3">
        <v>-5.4960300000000002</v>
      </c>
    </row>
    <row r="149" spans="1:3">
      <c r="A149" s="2">
        <v>37226</v>
      </c>
      <c r="B149" s="3">
        <v>-1.32524</v>
      </c>
      <c r="C149" s="3">
        <v>-5.1703700000000001</v>
      </c>
    </row>
    <row r="150" spans="1:3">
      <c r="A150" s="2">
        <v>37257</v>
      </c>
      <c r="B150" s="3">
        <v>-1.4093</v>
      </c>
      <c r="C150" s="3">
        <v>-3.8948</v>
      </c>
    </row>
    <row r="151" spans="1:3">
      <c r="A151" s="2">
        <v>37288</v>
      </c>
      <c r="B151" s="3">
        <v>-1.5623899999999999</v>
      </c>
      <c r="C151" s="3">
        <v>-3.3511199999999999</v>
      </c>
    </row>
    <row r="152" spans="1:3">
      <c r="A152" s="2">
        <v>37316</v>
      </c>
      <c r="B152" s="3">
        <v>-1.5574600000000001</v>
      </c>
      <c r="C152" s="3">
        <v>-2.3700800000000002</v>
      </c>
    </row>
    <row r="153" spans="1:3">
      <c r="A153" s="2">
        <v>37347</v>
      </c>
      <c r="B153" s="3">
        <v>-1.4111100000000001</v>
      </c>
      <c r="C153" s="3">
        <v>-1.68808</v>
      </c>
    </row>
    <row r="154" spans="1:3">
      <c r="A154" s="2">
        <v>37377</v>
      </c>
      <c r="B154" s="3">
        <v>-1.3850899999999999</v>
      </c>
      <c r="C154" s="3">
        <v>-0.45751999999999998</v>
      </c>
    </row>
    <row r="155" spans="1:3">
      <c r="A155" s="2">
        <v>37408</v>
      </c>
      <c r="B155" s="3">
        <v>-1.2517</v>
      </c>
      <c r="C155" s="3">
        <v>1.19173</v>
      </c>
    </row>
    <row r="156" spans="1:3">
      <c r="A156" s="2">
        <v>37438</v>
      </c>
      <c r="B156" s="3">
        <v>-1.23014</v>
      </c>
      <c r="C156" s="3">
        <v>1.29867</v>
      </c>
    </row>
    <row r="157" spans="1:3">
      <c r="A157" s="2">
        <v>37469</v>
      </c>
      <c r="B157" s="3">
        <v>-1.1238999999999999</v>
      </c>
      <c r="C157" s="3">
        <v>1.6992100000000001</v>
      </c>
    </row>
    <row r="158" spans="1:3">
      <c r="A158" s="2">
        <v>37500</v>
      </c>
      <c r="B158" s="3">
        <v>-0.98467000000000005</v>
      </c>
      <c r="C158" s="3">
        <v>2.085</v>
      </c>
    </row>
    <row r="159" spans="1:3">
      <c r="A159" s="2">
        <v>37530</v>
      </c>
      <c r="B159" s="3">
        <v>-0.64361000000000002</v>
      </c>
      <c r="C159" s="3">
        <v>2.2478799999999999</v>
      </c>
    </row>
    <row r="160" spans="1:3">
      <c r="A160" s="2">
        <v>37561</v>
      </c>
      <c r="B160" s="3">
        <v>-0.41376000000000002</v>
      </c>
      <c r="C160" s="3">
        <v>3.3654500000000001</v>
      </c>
    </row>
    <row r="161" spans="1:3">
      <c r="A161" s="2">
        <v>37591</v>
      </c>
      <c r="B161" s="3">
        <v>-0.40666000000000002</v>
      </c>
      <c r="C161" s="3">
        <v>2.8736899999999999</v>
      </c>
    </row>
    <row r="162" spans="1:3">
      <c r="A162" s="2">
        <v>37622</v>
      </c>
      <c r="B162" s="3">
        <v>-0.22957</v>
      </c>
      <c r="C162" s="3">
        <v>2.95852</v>
      </c>
    </row>
    <row r="163" spans="1:3">
      <c r="A163" s="2">
        <v>37653</v>
      </c>
      <c r="B163" s="3">
        <v>-0.24742</v>
      </c>
      <c r="C163" s="3">
        <v>3.3804500000000002</v>
      </c>
    </row>
    <row r="164" spans="1:3">
      <c r="A164" s="2">
        <v>37681</v>
      </c>
      <c r="B164" s="3">
        <v>-0.39533000000000001</v>
      </c>
      <c r="C164" s="3">
        <v>2.4160699999999999</v>
      </c>
    </row>
    <row r="165" spans="1:3">
      <c r="A165" s="2">
        <v>37712</v>
      </c>
      <c r="B165" s="3">
        <v>-0.37104999999999999</v>
      </c>
      <c r="C165" s="3">
        <v>1.15523</v>
      </c>
    </row>
    <row r="166" spans="1:3">
      <c r="A166" s="2">
        <v>37742</v>
      </c>
      <c r="B166" s="3">
        <v>-0.37413999999999997</v>
      </c>
      <c r="C166" s="3">
        <v>0.62207000000000001</v>
      </c>
    </row>
    <row r="167" spans="1:3">
      <c r="A167" s="2">
        <v>37773</v>
      </c>
      <c r="B167" s="3">
        <v>-0.41614000000000001</v>
      </c>
      <c r="C167" s="3">
        <v>-0.34338000000000002</v>
      </c>
    </row>
    <row r="168" spans="1:3">
      <c r="A168" s="2">
        <v>37803</v>
      </c>
      <c r="B168" s="3">
        <v>-0.33054</v>
      </c>
      <c r="C168" s="3">
        <v>0.34465000000000001</v>
      </c>
    </row>
    <row r="169" spans="1:3">
      <c r="A169" s="2">
        <v>37834</v>
      </c>
      <c r="B169" s="3">
        <v>-0.35358000000000001</v>
      </c>
      <c r="C169" s="3">
        <v>8.7319999999999995E-2</v>
      </c>
    </row>
    <row r="170" spans="1:3">
      <c r="A170" s="2">
        <v>37865</v>
      </c>
      <c r="B170" s="3">
        <v>-0.22866</v>
      </c>
      <c r="C170" s="3">
        <v>0.64351999999999998</v>
      </c>
    </row>
    <row r="171" spans="1:3">
      <c r="A171" s="2">
        <v>37895</v>
      </c>
      <c r="B171" s="3">
        <v>-0.17249</v>
      </c>
      <c r="C171" s="3">
        <v>0.94127000000000005</v>
      </c>
    </row>
    <row r="172" spans="1:3">
      <c r="A172" s="2">
        <v>37926</v>
      </c>
      <c r="B172" s="3">
        <v>-0.16788</v>
      </c>
      <c r="C172" s="3">
        <v>1.1510400000000001</v>
      </c>
    </row>
    <row r="173" spans="1:3">
      <c r="A173" s="2">
        <v>37956</v>
      </c>
      <c r="B173" s="3">
        <v>4.759E-2</v>
      </c>
      <c r="C173" s="3">
        <v>1.5257099999999999</v>
      </c>
    </row>
    <row r="174" spans="1:3">
      <c r="A174" s="2">
        <v>37987</v>
      </c>
      <c r="B174" s="3">
        <v>0.10124</v>
      </c>
      <c r="C174" s="3">
        <v>1.1147</v>
      </c>
    </row>
    <row r="175" spans="1:3">
      <c r="A175" s="2">
        <v>38018</v>
      </c>
      <c r="B175" s="3">
        <v>0.25572</v>
      </c>
      <c r="C175" s="3">
        <v>1.31216</v>
      </c>
    </row>
    <row r="176" spans="1:3">
      <c r="A176" s="2">
        <v>38047</v>
      </c>
      <c r="B176" s="3">
        <v>0.67766000000000004</v>
      </c>
      <c r="C176" s="3">
        <v>0.97006000000000003</v>
      </c>
    </row>
    <row r="177" spans="1:3">
      <c r="A177" s="2">
        <v>38078</v>
      </c>
      <c r="B177" s="3">
        <v>0.90722999999999998</v>
      </c>
      <c r="C177" s="3">
        <v>2.2173400000000001</v>
      </c>
    </row>
    <row r="178" spans="1:3">
      <c r="A178" s="2">
        <v>38108</v>
      </c>
      <c r="B178" s="3">
        <v>1.1504799999999999</v>
      </c>
      <c r="C178" s="3">
        <v>2.9743499999999998</v>
      </c>
    </row>
    <row r="179" spans="1:3">
      <c r="A179" s="2">
        <v>38139</v>
      </c>
      <c r="B179" s="3">
        <v>1.2128399999999999</v>
      </c>
      <c r="C179" s="3">
        <v>2.1507200000000002</v>
      </c>
    </row>
    <row r="180" spans="1:3">
      <c r="A180" s="2">
        <v>38169</v>
      </c>
      <c r="B180" s="3">
        <v>1.22573</v>
      </c>
      <c r="C180" s="3">
        <v>2.58921</v>
      </c>
    </row>
    <row r="181" spans="1:3">
      <c r="A181" s="2">
        <v>38200</v>
      </c>
      <c r="B181" s="3">
        <v>1.35623</v>
      </c>
      <c r="C181" s="3">
        <v>2.8941599999999998</v>
      </c>
    </row>
    <row r="182" spans="1:3">
      <c r="A182" s="2">
        <v>38231</v>
      </c>
      <c r="B182" s="3">
        <v>1.3935900000000001</v>
      </c>
      <c r="C182" s="3">
        <v>2.3136000000000001</v>
      </c>
    </row>
    <row r="183" spans="1:3">
      <c r="A183" s="2">
        <v>38261</v>
      </c>
      <c r="B183" s="3">
        <v>1.5036</v>
      </c>
      <c r="C183" s="3">
        <v>3.32816</v>
      </c>
    </row>
    <row r="184" spans="1:3">
      <c r="A184" s="2">
        <v>38292</v>
      </c>
      <c r="B184" s="3">
        <v>1.54338</v>
      </c>
      <c r="C184" s="3">
        <v>2.7569599999999999</v>
      </c>
    </row>
    <row r="185" spans="1:3">
      <c r="A185" s="2">
        <v>38322</v>
      </c>
      <c r="B185" s="3">
        <v>1.54887</v>
      </c>
      <c r="C185" s="3">
        <v>3.5364200000000001</v>
      </c>
    </row>
    <row r="186" spans="1:3">
      <c r="A186" s="2">
        <v>38353</v>
      </c>
      <c r="B186" s="3">
        <v>1.5247599999999999</v>
      </c>
      <c r="C186" s="3">
        <v>3.6599900000000001</v>
      </c>
    </row>
    <row r="187" spans="1:3">
      <c r="A187" s="2">
        <v>38384</v>
      </c>
      <c r="B187" s="3">
        <v>1.67516</v>
      </c>
      <c r="C187" s="3">
        <v>3.72343</v>
      </c>
    </row>
    <row r="188" spans="1:3">
      <c r="A188" s="2">
        <v>38412</v>
      </c>
      <c r="B188" s="3">
        <v>1.51962</v>
      </c>
      <c r="C188" s="3">
        <v>4.2175099999999999</v>
      </c>
    </row>
    <row r="189" spans="1:3">
      <c r="A189" s="2">
        <v>38443</v>
      </c>
      <c r="B189" s="3">
        <v>1.6044499999999999</v>
      </c>
      <c r="C189" s="3">
        <v>3.8858899999999998</v>
      </c>
    </row>
    <row r="190" spans="1:3">
      <c r="A190" s="2">
        <v>38473</v>
      </c>
      <c r="B190" s="3">
        <v>1.49573</v>
      </c>
      <c r="C190" s="3">
        <v>3.32456</v>
      </c>
    </row>
    <row r="191" spans="1:3">
      <c r="A191" s="2">
        <v>38504</v>
      </c>
      <c r="B191" s="3">
        <v>1.6225799999999999</v>
      </c>
      <c r="C191" s="3">
        <v>4.5849399999999996</v>
      </c>
    </row>
    <row r="192" spans="1:3">
      <c r="A192" s="2">
        <v>38534</v>
      </c>
      <c r="B192" s="3">
        <v>1.87677</v>
      </c>
      <c r="C192" s="3">
        <v>3.6296400000000002</v>
      </c>
    </row>
    <row r="193" spans="1:3">
      <c r="A193" s="2">
        <v>38565</v>
      </c>
      <c r="B193" s="3">
        <v>1.92587</v>
      </c>
      <c r="C193" s="3">
        <v>3.5754600000000001</v>
      </c>
    </row>
    <row r="194" spans="1:3">
      <c r="A194" s="2">
        <v>38596</v>
      </c>
      <c r="B194" s="3">
        <v>1.85534</v>
      </c>
      <c r="C194" s="3">
        <v>1.5113000000000001</v>
      </c>
    </row>
    <row r="195" spans="1:3">
      <c r="A195" s="2">
        <v>38626</v>
      </c>
      <c r="B195" s="3">
        <v>1.6523000000000001</v>
      </c>
      <c r="C195" s="3">
        <v>1.8010699999999999</v>
      </c>
    </row>
    <row r="196" spans="1:3">
      <c r="A196" s="2">
        <v>38657</v>
      </c>
      <c r="B196" s="3">
        <v>1.8556600000000001</v>
      </c>
      <c r="C196" s="3">
        <v>2.5893799999999998</v>
      </c>
    </row>
    <row r="197" spans="1:3">
      <c r="A197" s="2">
        <v>38687</v>
      </c>
      <c r="B197" s="3">
        <v>1.87653</v>
      </c>
      <c r="C197" s="3">
        <v>2.4816699999999998</v>
      </c>
    </row>
    <row r="198" spans="1:3">
      <c r="A198" s="2">
        <v>38718</v>
      </c>
      <c r="B198" s="3">
        <v>1.9833700000000001</v>
      </c>
      <c r="C198" s="3">
        <v>2.16086</v>
      </c>
    </row>
    <row r="199" spans="1:3">
      <c r="A199" s="2">
        <v>38749</v>
      </c>
      <c r="B199" s="3">
        <v>2.0370300000000001</v>
      </c>
      <c r="C199" s="3">
        <v>1.60585</v>
      </c>
    </row>
    <row r="200" spans="1:3">
      <c r="A200" s="2">
        <v>38777</v>
      </c>
      <c r="B200" s="3">
        <v>2.1440899999999998</v>
      </c>
      <c r="C200" s="3">
        <v>1.9233100000000001</v>
      </c>
    </row>
    <row r="201" spans="1:3">
      <c r="A201" s="2">
        <v>38808</v>
      </c>
      <c r="B201" s="3">
        <v>2.0024199999999999</v>
      </c>
      <c r="C201" s="3">
        <v>2.22804</v>
      </c>
    </row>
    <row r="202" spans="1:3">
      <c r="A202" s="2">
        <v>38838</v>
      </c>
      <c r="B202" s="3">
        <v>1.88971</v>
      </c>
      <c r="C202" s="3">
        <v>1.92838</v>
      </c>
    </row>
    <row r="203" spans="1:3">
      <c r="A203" s="2">
        <v>38869</v>
      </c>
      <c r="B203" s="3">
        <v>1.76203</v>
      </c>
      <c r="C203" s="3">
        <v>1.8941600000000001</v>
      </c>
    </row>
    <row r="204" spans="1:3">
      <c r="A204" s="2">
        <v>38899</v>
      </c>
      <c r="B204" s="3">
        <v>1.63626</v>
      </c>
      <c r="C204" s="3">
        <v>2.0835699999999999</v>
      </c>
    </row>
    <row r="205" spans="1:3">
      <c r="A205" s="2">
        <v>38930</v>
      </c>
      <c r="B205" s="3">
        <v>1.6242399999999999</v>
      </c>
      <c r="C205" s="3">
        <v>2.16669</v>
      </c>
    </row>
    <row r="206" spans="1:3">
      <c r="A206" s="2">
        <v>38961</v>
      </c>
      <c r="B206" s="3">
        <v>1.6934499999999999</v>
      </c>
      <c r="C206" s="3">
        <v>4.0649800000000003</v>
      </c>
    </row>
    <row r="207" spans="1:3">
      <c r="A207" s="2">
        <v>38991</v>
      </c>
      <c r="B207" s="3">
        <v>1.62991</v>
      </c>
      <c r="C207" s="3">
        <v>2.6907899999999998</v>
      </c>
    </row>
    <row r="208" spans="1:3">
      <c r="A208" s="2">
        <v>39022</v>
      </c>
      <c r="B208" s="3">
        <v>1.52935</v>
      </c>
      <c r="C208" s="3">
        <v>1.5805400000000001</v>
      </c>
    </row>
    <row r="209" spans="1:3">
      <c r="A209" s="2">
        <v>39052</v>
      </c>
      <c r="B209" s="3">
        <v>1.5357099999999999</v>
      </c>
      <c r="C209" s="3">
        <v>2.03931</v>
      </c>
    </row>
    <row r="210" spans="1:3">
      <c r="A210" s="2">
        <v>39083</v>
      </c>
      <c r="B210" s="3">
        <v>1.5029999999999999</v>
      </c>
      <c r="C210" s="3">
        <v>1.454</v>
      </c>
    </row>
    <row r="211" spans="1:3">
      <c r="A211" s="2">
        <v>39114</v>
      </c>
      <c r="B211" s="3">
        <v>1.33263</v>
      </c>
      <c r="C211" s="3">
        <v>2.5033099999999999</v>
      </c>
    </row>
    <row r="212" spans="1:3">
      <c r="A212" s="2">
        <v>39142</v>
      </c>
      <c r="B212" s="3">
        <v>1.2606299999999999</v>
      </c>
      <c r="C212" s="3">
        <v>2.3233799999999998</v>
      </c>
    </row>
    <row r="213" spans="1:3">
      <c r="A213" s="2">
        <v>39173</v>
      </c>
      <c r="B213" s="3">
        <v>1.1816899999999999</v>
      </c>
      <c r="C213" s="3">
        <v>2.6693699999999998</v>
      </c>
    </row>
    <row r="214" spans="1:3">
      <c r="A214" s="2">
        <v>39203</v>
      </c>
      <c r="B214" s="3">
        <v>1.26979</v>
      </c>
      <c r="C214" s="3">
        <v>2.8449300000000002</v>
      </c>
    </row>
    <row r="215" spans="1:3">
      <c r="A215" s="2">
        <v>39234</v>
      </c>
      <c r="B215" s="3">
        <v>1.2690399999999999</v>
      </c>
      <c r="C215" s="3">
        <v>2.45547</v>
      </c>
    </row>
    <row r="216" spans="1:3">
      <c r="A216" s="2">
        <v>39264</v>
      </c>
      <c r="B216" s="3">
        <v>1.0872299999999999</v>
      </c>
      <c r="C216" s="3">
        <v>2.4341300000000001</v>
      </c>
    </row>
    <row r="217" spans="1:3">
      <c r="A217" s="2">
        <v>39295</v>
      </c>
      <c r="B217" s="3">
        <v>0.93696999999999997</v>
      </c>
      <c r="C217" s="3">
        <v>2.3517299999999999</v>
      </c>
    </row>
    <row r="218" spans="1:3">
      <c r="A218" s="2">
        <v>39326</v>
      </c>
      <c r="B218" s="3">
        <v>0.87583</v>
      </c>
      <c r="C218" s="3">
        <v>2.9414199999999999</v>
      </c>
    </row>
    <row r="219" spans="1:3">
      <c r="A219" s="2">
        <v>39356</v>
      </c>
      <c r="B219" s="3">
        <v>0.94103000000000003</v>
      </c>
      <c r="C219" s="3">
        <v>2.53424</v>
      </c>
    </row>
    <row r="220" spans="1:3">
      <c r="A220" s="2">
        <v>39387</v>
      </c>
      <c r="B220" s="3">
        <v>0.87087999999999999</v>
      </c>
      <c r="C220" s="3">
        <v>3.2506900000000001</v>
      </c>
    </row>
    <row r="221" spans="1:3">
      <c r="A221" s="2">
        <v>39417</v>
      </c>
      <c r="B221" s="3">
        <v>0.81430000000000002</v>
      </c>
      <c r="C221" s="3">
        <v>2.2189700000000001</v>
      </c>
    </row>
    <row r="222" spans="1:3">
      <c r="A222" s="2">
        <v>39448</v>
      </c>
      <c r="B222" s="3">
        <v>0.65251999999999999</v>
      </c>
      <c r="C222" s="3">
        <v>2.3807900000000002</v>
      </c>
    </row>
    <row r="223" spans="1:3">
      <c r="A223" s="2">
        <v>39479</v>
      </c>
      <c r="B223" s="3">
        <v>0.52459</v>
      </c>
      <c r="C223" s="3">
        <v>1.0527299999999999</v>
      </c>
    </row>
    <row r="224" spans="1:3">
      <c r="A224" s="2">
        <v>39508</v>
      </c>
      <c r="B224" s="3">
        <v>0.33106000000000002</v>
      </c>
      <c r="C224" s="3">
        <v>0.68288000000000004</v>
      </c>
    </row>
    <row r="225" spans="1:3">
      <c r="A225" s="2">
        <v>39539</v>
      </c>
      <c r="B225" s="3">
        <v>0.11926</v>
      </c>
      <c r="C225" s="3">
        <v>-0.82347999999999999</v>
      </c>
    </row>
    <row r="226" spans="1:3">
      <c r="A226" s="2">
        <v>39569</v>
      </c>
      <c r="B226" s="3">
        <v>-0.11841</v>
      </c>
      <c r="C226" s="3">
        <v>-1.3442099999999999</v>
      </c>
    </row>
    <row r="227" spans="1:3">
      <c r="A227" s="2">
        <v>39600</v>
      </c>
      <c r="B227" s="3">
        <v>-0.29913000000000001</v>
      </c>
      <c r="C227" s="3">
        <v>-1.5502</v>
      </c>
    </row>
    <row r="228" spans="1:3">
      <c r="A228" s="2">
        <v>39630</v>
      </c>
      <c r="B228" s="3">
        <v>-0.43064999999999998</v>
      </c>
      <c r="C228" s="3">
        <v>-2.0224000000000002</v>
      </c>
    </row>
    <row r="229" spans="1:3">
      <c r="A229" s="2">
        <v>39661</v>
      </c>
      <c r="B229" s="3">
        <v>-0.60941000000000001</v>
      </c>
      <c r="C229" s="3">
        <v>-3.7141799999999998</v>
      </c>
    </row>
    <row r="230" spans="1:3">
      <c r="A230" s="2">
        <v>39692</v>
      </c>
      <c r="B230" s="3">
        <v>-0.99817</v>
      </c>
      <c r="C230" s="3">
        <v>-8.17685</v>
      </c>
    </row>
    <row r="231" spans="1:3">
      <c r="A231" s="2">
        <v>39722</v>
      </c>
      <c r="B231" s="3">
        <v>-1.4023699999999999</v>
      </c>
      <c r="C231" s="3">
        <v>-6.9618200000000003</v>
      </c>
    </row>
    <row r="232" spans="1:3">
      <c r="A232" s="2">
        <v>39753</v>
      </c>
      <c r="B232" s="3">
        <v>-2.0435099999999999</v>
      </c>
      <c r="C232" s="3">
        <v>-8.5719700000000003</v>
      </c>
    </row>
    <row r="233" spans="1:3">
      <c r="A233" s="2">
        <v>39783</v>
      </c>
      <c r="B233" s="3">
        <v>-2.6202200000000002</v>
      </c>
      <c r="C233" s="3">
        <v>-11.16534</v>
      </c>
    </row>
    <row r="234" spans="1:3">
      <c r="A234" s="2">
        <v>39814</v>
      </c>
      <c r="B234" s="3">
        <v>-3.2052200000000002</v>
      </c>
      <c r="C234" s="3">
        <v>-12.88556</v>
      </c>
    </row>
    <row r="235" spans="1:3">
      <c r="A235" s="2">
        <v>39845</v>
      </c>
      <c r="B235" s="3">
        <v>-3.6493199999999999</v>
      </c>
      <c r="C235" s="3">
        <v>-13.273770000000001</v>
      </c>
    </row>
    <row r="236" spans="1:3">
      <c r="A236" s="2">
        <v>39873</v>
      </c>
      <c r="B236" s="3">
        <v>-4.19604</v>
      </c>
      <c r="C236" s="3">
        <v>-14.355779999999999</v>
      </c>
    </row>
    <row r="237" spans="1:3">
      <c r="A237" s="2">
        <v>39904</v>
      </c>
      <c r="B237" s="3">
        <v>-4.5577699999999997</v>
      </c>
      <c r="C237" s="3">
        <v>-14.40541</v>
      </c>
    </row>
    <row r="238" spans="1:3">
      <c r="A238" s="2">
        <v>39934</v>
      </c>
      <c r="B238" s="3">
        <v>-4.6846699999999997</v>
      </c>
      <c r="C238" s="3">
        <v>-14.88227</v>
      </c>
    </row>
    <row r="239" spans="1:3">
      <c r="A239" s="2">
        <v>39965</v>
      </c>
      <c r="B239" s="3">
        <v>-4.9110800000000001</v>
      </c>
      <c r="C239" s="3">
        <v>-15.02244</v>
      </c>
    </row>
    <row r="240" spans="1:3">
      <c r="A240" s="2">
        <v>39995</v>
      </c>
      <c r="B240" s="3">
        <v>-5.01729</v>
      </c>
      <c r="C240" s="3">
        <v>-13.89814</v>
      </c>
    </row>
    <row r="241" spans="1:3">
      <c r="A241" s="2">
        <v>40026</v>
      </c>
      <c r="B241" s="3">
        <v>-4.9833400000000001</v>
      </c>
      <c r="C241" s="3">
        <v>-11.5741</v>
      </c>
    </row>
    <row r="242" spans="1:3">
      <c r="A242" s="2">
        <v>40057</v>
      </c>
      <c r="B242" s="3">
        <v>-4.83439</v>
      </c>
      <c r="C242" s="3">
        <v>-7.0570199999999996</v>
      </c>
    </row>
    <row r="243" spans="1:3">
      <c r="A243" s="2">
        <v>40087</v>
      </c>
      <c r="B243" s="3">
        <v>-4.6289699999999998</v>
      </c>
      <c r="C243" s="3">
        <v>-7.5305900000000001</v>
      </c>
    </row>
    <row r="244" spans="1:3">
      <c r="A244" s="2">
        <v>40118</v>
      </c>
      <c r="B244" s="3">
        <v>-4.0975400000000004</v>
      </c>
      <c r="C244" s="3">
        <v>-5.9946200000000003</v>
      </c>
    </row>
    <row r="245" spans="1:3">
      <c r="A245" s="2">
        <v>40148</v>
      </c>
      <c r="B245" s="3">
        <v>-3.7582300000000002</v>
      </c>
      <c r="C245" s="3">
        <v>-2.8130999999999999</v>
      </c>
    </row>
    <row r="246" spans="1:3">
      <c r="A246" s="2">
        <v>40179</v>
      </c>
      <c r="B246" s="3">
        <v>-3.19611</v>
      </c>
      <c r="C246" s="3">
        <v>0.47504999999999997</v>
      </c>
    </row>
    <row r="247" spans="1:3">
      <c r="A247" s="2">
        <v>40210</v>
      </c>
      <c r="B247" s="3">
        <v>-2.72011</v>
      </c>
      <c r="C247" s="3">
        <v>1.51172</v>
      </c>
    </row>
    <row r="248" spans="1:3">
      <c r="A248" s="2">
        <v>40238</v>
      </c>
      <c r="B248" s="3">
        <v>-1.99234</v>
      </c>
      <c r="C248" s="3">
        <v>3.8757299999999999</v>
      </c>
    </row>
    <row r="249" spans="1:3">
      <c r="A249" s="2">
        <v>40269</v>
      </c>
      <c r="B249" s="3">
        <v>-1.29298</v>
      </c>
      <c r="C249" s="3">
        <v>5.1030699999999998</v>
      </c>
    </row>
    <row r="250" spans="1:3">
      <c r="A250" s="2">
        <v>40299</v>
      </c>
      <c r="B250" s="3">
        <v>-0.63029000000000002</v>
      </c>
      <c r="C250" s="3">
        <v>7.8612599999999997</v>
      </c>
    </row>
    <row r="251" spans="1:3">
      <c r="A251" s="2">
        <v>40330</v>
      </c>
      <c r="B251" s="3">
        <v>-0.37065999999999999</v>
      </c>
      <c r="C251" s="3">
        <v>8.49742</v>
      </c>
    </row>
    <row r="252" spans="1:3">
      <c r="A252" s="2">
        <v>40360</v>
      </c>
      <c r="B252" s="3">
        <v>-0.16816999999999999</v>
      </c>
      <c r="C252" s="3">
        <v>8.1962200000000003</v>
      </c>
    </row>
    <row r="253" spans="1:3">
      <c r="A253" s="2">
        <v>40391</v>
      </c>
      <c r="B253" s="3">
        <v>-3.5380000000000002E-2</v>
      </c>
      <c r="C253" s="3">
        <v>7.3533999999999997</v>
      </c>
    </row>
    <row r="254" spans="1:3">
      <c r="A254" s="2">
        <v>40422</v>
      </c>
      <c r="B254" s="3">
        <v>0.11094999999999999</v>
      </c>
      <c r="C254" s="3">
        <v>6.8987499999999997</v>
      </c>
    </row>
    <row r="255" spans="1:3">
      <c r="A255" s="2">
        <v>40452</v>
      </c>
      <c r="B255" s="3">
        <v>0.41815999999999998</v>
      </c>
      <c r="C255" s="3">
        <v>6.1994999999999996</v>
      </c>
    </row>
    <row r="256" spans="1:3">
      <c r="A256" s="2">
        <v>40483</v>
      </c>
      <c r="B256" s="3">
        <v>0.54554999999999998</v>
      </c>
      <c r="C256" s="3">
        <v>5.9743000000000004</v>
      </c>
    </row>
    <row r="257" spans="1:3">
      <c r="A257" s="2">
        <v>40513</v>
      </c>
      <c r="B257" s="3">
        <v>0.78996</v>
      </c>
      <c r="C257" s="3">
        <v>6.5242000000000004</v>
      </c>
    </row>
    <row r="258" spans="1:3">
      <c r="A258" s="2">
        <v>40544</v>
      </c>
      <c r="B258" s="3">
        <v>0.85343000000000002</v>
      </c>
      <c r="C258" s="3">
        <v>5.2803399999999998</v>
      </c>
    </row>
    <row r="259" spans="1:3">
      <c r="A259" s="2">
        <v>40575</v>
      </c>
      <c r="B259" s="3">
        <v>1.0361899999999999</v>
      </c>
      <c r="C259" s="3">
        <v>4.3857400000000002</v>
      </c>
    </row>
    <row r="260" spans="1:3">
      <c r="A260" s="2">
        <v>40603</v>
      </c>
      <c r="B260" s="3">
        <v>1.0743499999999999</v>
      </c>
      <c r="C260" s="3">
        <v>4.6568199999999997</v>
      </c>
    </row>
    <row r="261" spans="1:3">
      <c r="A261" s="2">
        <v>40634</v>
      </c>
      <c r="B261" s="3">
        <v>1.1302700000000001</v>
      </c>
      <c r="C261" s="3">
        <v>3.70695</v>
      </c>
    </row>
    <row r="262" spans="1:3">
      <c r="A262" s="2">
        <v>40664</v>
      </c>
      <c r="B262" s="3">
        <v>0.81398000000000004</v>
      </c>
      <c r="C262" s="3">
        <v>2.46726</v>
      </c>
    </row>
    <row r="263" spans="1:3">
      <c r="A263" s="2">
        <v>40695</v>
      </c>
      <c r="B263" s="3">
        <v>1.07538</v>
      </c>
      <c r="C263" s="3">
        <v>2.4242300000000001</v>
      </c>
    </row>
    <row r="264" spans="1:3">
      <c r="A264" s="2">
        <v>40725</v>
      </c>
      <c r="B264" s="3">
        <v>1.2022299999999999</v>
      </c>
      <c r="C264" s="3">
        <v>2.4100199999999998</v>
      </c>
    </row>
    <row r="265" spans="1:3">
      <c r="A265" s="2">
        <v>40756</v>
      </c>
      <c r="B265" s="3">
        <v>1.3326</v>
      </c>
      <c r="C265" s="3">
        <v>2.6973500000000001</v>
      </c>
    </row>
    <row r="266" spans="1:3">
      <c r="A266" s="2">
        <v>40787</v>
      </c>
      <c r="B266" s="3">
        <v>1.53931</v>
      </c>
      <c r="C266" s="3">
        <v>2.5453000000000001</v>
      </c>
    </row>
    <row r="267" spans="1:3">
      <c r="A267" s="2">
        <v>40817</v>
      </c>
      <c r="B267" s="3">
        <v>1.48898</v>
      </c>
      <c r="C267" s="3">
        <v>3.4716100000000001</v>
      </c>
    </row>
    <row r="268" spans="1:3">
      <c r="A268" s="2">
        <v>40848</v>
      </c>
      <c r="B268" s="3">
        <v>1.5103599999999999</v>
      </c>
      <c r="C268" s="3">
        <v>3.4245899999999998</v>
      </c>
    </row>
    <row r="269" spans="1:3">
      <c r="A269" s="2">
        <v>40878</v>
      </c>
      <c r="B269" s="3">
        <v>1.6127899999999999</v>
      </c>
      <c r="C269" s="3">
        <v>3.0212699999999999</v>
      </c>
    </row>
    <row r="270" spans="1:3">
      <c r="A270" s="2">
        <v>40909</v>
      </c>
      <c r="B270" s="3">
        <v>1.7974300000000001</v>
      </c>
      <c r="C270" s="3">
        <v>3.8733900000000001</v>
      </c>
    </row>
    <row r="271" spans="1:3">
      <c r="A271" s="2">
        <v>40940</v>
      </c>
      <c r="B271" s="3">
        <v>1.8521399999999999</v>
      </c>
      <c r="C271" s="3">
        <v>4.87378</v>
      </c>
    </row>
    <row r="272" spans="1:3">
      <c r="A272" s="2">
        <v>40969</v>
      </c>
      <c r="B272" s="3">
        <v>1.8492299999999999</v>
      </c>
      <c r="C272" s="3">
        <v>3.2493599999999998</v>
      </c>
    </row>
    <row r="273" spans="1:3">
      <c r="A273" s="2">
        <v>41000</v>
      </c>
      <c r="B273" s="3">
        <v>1.6985699999999999</v>
      </c>
      <c r="C273" s="3">
        <v>4.6239600000000003</v>
      </c>
    </row>
    <row r="274" spans="1:3">
      <c r="A274" s="2">
        <v>41030</v>
      </c>
      <c r="B274" s="3">
        <v>1.7047000000000001</v>
      </c>
      <c r="C274" s="3">
        <v>4.5113399999999997</v>
      </c>
    </row>
    <row r="275" spans="1:3">
      <c r="A275" s="2">
        <v>41061</v>
      </c>
      <c r="B275" s="3">
        <v>1.60921</v>
      </c>
      <c r="C275" s="3">
        <v>4.3563700000000001</v>
      </c>
    </row>
    <row r="276" spans="1:3">
      <c r="A276" s="2">
        <v>41091</v>
      </c>
      <c r="B276" s="3">
        <v>1.66526</v>
      </c>
      <c r="C276" s="3">
        <v>4.2178699999999996</v>
      </c>
    </row>
    <row r="277" spans="1:3">
      <c r="A277" s="2">
        <v>41122</v>
      </c>
      <c r="B277" s="3">
        <v>1.68865</v>
      </c>
      <c r="C277" s="3">
        <v>2.8301799999999999</v>
      </c>
    </row>
    <row r="278" spans="1:3">
      <c r="A278" s="2">
        <v>41153</v>
      </c>
      <c r="B278" s="3">
        <v>1.61982</v>
      </c>
      <c r="C278" s="3">
        <v>2.9009299999999998</v>
      </c>
    </row>
    <row r="279" spans="1:3">
      <c r="A279" s="2">
        <v>41183</v>
      </c>
      <c r="B279" s="3">
        <v>1.6132500000000001</v>
      </c>
      <c r="C279" s="3">
        <v>2.1960500000000001</v>
      </c>
    </row>
    <row r="280" spans="1:3">
      <c r="A280" s="2">
        <v>41214</v>
      </c>
      <c r="B280" s="3">
        <v>1.66631</v>
      </c>
      <c r="C280" s="3">
        <v>3.2227299999999999</v>
      </c>
    </row>
    <row r="281" spans="1:3">
      <c r="A281" s="2">
        <v>41244</v>
      </c>
      <c r="B281" s="3">
        <v>1.6551199999999999</v>
      </c>
      <c r="C281" s="3">
        <v>2.7589999999999999</v>
      </c>
    </row>
    <row r="282" spans="1:3">
      <c r="A282" s="2">
        <v>41275</v>
      </c>
      <c r="B282" s="3">
        <v>1.52851</v>
      </c>
      <c r="C282" s="3">
        <v>2.1916699999999998</v>
      </c>
    </row>
    <row r="283" spans="1:3">
      <c r="A283" s="2">
        <v>41306</v>
      </c>
      <c r="B283" s="3">
        <v>1.5231399999999999</v>
      </c>
      <c r="C283" s="3">
        <v>2.4593699999999998</v>
      </c>
    </row>
  </sheetData>
  <hyperlinks>
    <hyperlink ref="C3" r:id="rId1"/>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dimension ref="A1:M299"/>
  <sheetViews>
    <sheetView workbookViewId="0">
      <selection activeCell="C10" sqref="C10"/>
    </sheetView>
  </sheetViews>
  <sheetFormatPr defaultRowHeight="14.4"/>
  <cols>
    <col min="1" max="1" width="13.109375" style="37" customWidth="1"/>
    <col min="2" max="6" width="11.44140625" style="38" customWidth="1"/>
    <col min="7" max="7" width="11.109375" customWidth="1"/>
    <col min="8" max="8" width="18.33203125" style="38" bestFit="1" customWidth="1"/>
    <col min="9" max="13" width="12.44140625" customWidth="1"/>
    <col min="14" max="14" width="11.109375" customWidth="1"/>
    <col min="15" max="256" width="20.6640625" customWidth="1"/>
  </cols>
  <sheetData>
    <row r="1" spans="1:13">
      <c r="A1" s="63" t="s">
        <v>42</v>
      </c>
    </row>
    <row r="2" spans="1:13">
      <c r="A2" s="63"/>
    </row>
    <row r="3" spans="1:13" ht="14.4" customHeight="1">
      <c r="A3" s="65" t="s">
        <v>43</v>
      </c>
      <c r="B3" s="65"/>
      <c r="C3" s="65"/>
      <c r="D3" s="65"/>
      <c r="E3" s="65"/>
      <c r="F3" s="65"/>
      <c r="G3" s="65"/>
      <c r="H3" s="65"/>
    </row>
    <row r="4" spans="1:13">
      <c r="A4" s="65"/>
      <c r="B4" s="65"/>
      <c r="C4" s="65"/>
      <c r="D4" s="65"/>
      <c r="E4" s="65"/>
      <c r="F4" s="65"/>
      <c r="G4" s="65"/>
      <c r="H4" s="65"/>
    </row>
    <row r="5" spans="1:13">
      <c r="A5" s="65"/>
      <c r="B5" s="65"/>
      <c r="C5" s="65"/>
      <c r="D5" s="65"/>
      <c r="E5" s="65"/>
      <c r="F5" s="65"/>
      <c r="G5" s="65"/>
      <c r="H5" s="65"/>
    </row>
    <row r="6" spans="1:13">
      <c r="A6" s="65"/>
      <c r="B6" s="65"/>
      <c r="C6" s="65"/>
      <c r="D6" s="65"/>
      <c r="E6" s="65"/>
      <c r="F6" s="65"/>
      <c r="G6" s="65"/>
      <c r="H6" s="65"/>
    </row>
    <row r="7" spans="1:13">
      <c r="A7" s="65"/>
      <c r="B7" s="65"/>
      <c r="C7" s="65"/>
      <c r="D7" s="65"/>
      <c r="E7" s="65"/>
      <c r="F7" s="65"/>
      <c r="G7" s="65"/>
      <c r="H7" s="65"/>
    </row>
    <row r="8" spans="1:13">
      <c r="A8" s="64"/>
      <c r="B8" s="64"/>
      <c r="C8" s="64"/>
      <c r="D8" s="64"/>
      <c r="E8" s="64"/>
      <c r="F8" s="64"/>
      <c r="G8" s="64"/>
      <c r="H8" s="64"/>
    </row>
    <row r="9" spans="1:13">
      <c r="A9" s="40" t="s">
        <v>26</v>
      </c>
      <c r="H9" s="39"/>
      <c r="I9" s="38"/>
      <c r="J9" s="38"/>
      <c r="K9" s="38"/>
      <c r="L9" s="38"/>
      <c r="M9" s="38"/>
    </row>
    <row r="10" spans="1:13">
      <c r="A10" s="40" t="s">
        <v>27</v>
      </c>
      <c r="H10" s="39"/>
      <c r="I10" s="38"/>
      <c r="J10" s="38"/>
      <c r="K10" s="38"/>
      <c r="L10" s="38"/>
      <c r="M10" s="38"/>
    </row>
    <row r="11" spans="1:13">
      <c r="C11" s="41"/>
      <c r="I11" s="38"/>
      <c r="J11" s="42"/>
      <c r="K11" s="38"/>
      <c r="L11" s="38"/>
      <c r="M11" s="38"/>
    </row>
    <row r="12" spans="1:13" ht="15.6">
      <c r="A12" s="43"/>
      <c r="B12" s="44" t="s">
        <v>28</v>
      </c>
      <c r="C12" s="45" t="s">
        <v>29</v>
      </c>
      <c r="D12" s="45" t="s">
        <v>30</v>
      </c>
      <c r="E12" s="45" t="s">
        <v>31</v>
      </c>
      <c r="F12" s="45" t="s">
        <v>32</v>
      </c>
      <c r="H12" s="46" t="s">
        <v>33</v>
      </c>
      <c r="I12" s="38"/>
      <c r="J12" s="42"/>
      <c r="K12" s="38"/>
      <c r="L12" s="38"/>
      <c r="M12" s="38"/>
    </row>
    <row r="13" spans="1:13">
      <c r="A13" s="43" t="s">
        <v>34</v>
      </c>
      <c r="B13" s="44" t="s">
        <v>35</v>
      </c>
      <c r="C13" s="44" t="s">
        <v>36</v>
      </c>
      <c r="D13" s="44" t="s">
        <v>37</v>
      </c>
      <c r="E13" s="44" t="s">
        <v>38</v>
      </c>
      <c r="F13" s="44" t="s">
        <v>39</v>
      </c>
      <c r="H13" s="47" t="s">
        <v>5</v>
      </c>
      <c r="I13" s="47" t="str">
        <f>C13</f>
        <v>NAPM</v>
      </c>
      <c r="J13" s="47" t="str">
        <f>D13</f>
        <v>RRSFS</v>
      </c>
      <c r="K13" s="47" t="str">
        <f>E13</f>
        <v>HOUST</v>
      </c>
      <c r="L13" s="47" t="str">
        <f>F13</f>
        <v>PAYEMS</v>
      </c>
      <c r="M13" s="47" t="str">
        <f>B13</f>
        <v>INDPRO</v>
      </c>
    </row>
    <row r="14" spans="1:13">
      <c r="A14" s="48">
        <v>32874</v>
      </c>
      <c r="B14" s="49">
        <v>-0.88915999999999995</v>
      </c>
      <c r="C14" s="49">
        <v>-13.71115</v>
      </c>
      <c r="E14" s="49">
        <v>-4.3183199999999999</v>
      </c>
      <c r="F14" s="49">
        <v>1.8780399999999999</v>
      </c>
      <c r="G14" s="3"/>
      <c r="H14" s="50">
        <v>-24</v>
      </c>
      <c r="I14" s="51">
        <f ca="1">IF($H14&gt;0,CORREL(OFFSET(IF(INDEX($C$14:$C$1006,MATCH(TRUE,INDEX($B$14:$B$1006&lt;&gt;0,0,0),0))=0,INDEX($C$14:$C$1006,MATCH(TRUE,INDEX($C$14:$C$1006&lt;&gt;0,0,0),0)),INDEX($C$14:$C$1006,MATCH(TRUE,INDEX($B$14:$B$1006&lt;&gt;0,0,0),0))),ABS($H14)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14),0)),CORREL(IF(INDEX($C$14:$C$1006,MATCH(TRUE,INDEX($B$14:$B$1006&lt;&gt;0,0,0),0))=0,INDEX($C$14:$C$1006,MATCH(TRUE,INDEX($C$14:$C$1006&lt;&gt;0,0,0),0)),INDEX($C$14:$C$1006,MATCH(TRUE,INDEX($B$14:$B$1006&lt;&gt;0,0,0),0))):OFFSET(IF(INDEX($C:$C,MATCH(9.99999999999999E+307,$B:$B))=0,INDEX($C:$C,MATCH(9.99999999999999E+307,$C:$C)),INDEX($C:$C,MATCH(9.99999999999999E+307,$B:$B))),-ABS($H14),0),OFFSET(IF(INDEX($B$14:$B$1006,MATCH(TRUE,INDEX($C$14:$C$1006&lt;&gt;0,0,0),0))=0,INDEX($B$14:$B$1006,MATCH(TRUE,INDEX($B$14:$B$1006&lt;&gt;0,0,0),0)),INDEX($B$14:$B$1006,MATCH(TRUE,INDEX($C$14:$C$1006&lt;&gt;0,0,0),0))),ABS($H14),0):IF(INDEX($C:$C,MATCH(9.99999999999999E+307,$B:$B))=0,INDEX($B:$B,MATCH(9.99999999999999E+307,$C:$C)),INDEX($B:$B,MATCH(9.99999999999999E+307,$B:$B)))))</f>
        <v>-1.6442781288926882E-2</v>
      </c>
      <c r="J14" s="51">
        <f ca="1">IF($H14&gt;0,CORREL(OFFSET(IF(INDEX($D$14:$D$1006,MATCH(TRUE,INDEX($B$14:$B$1006&lt;&gt;0,0,0),0))=0,INDEX($D$14:$D$1006,MATCH(TRUE,INDEX($D$14:$D$1006&lt;&gt;0,0,0),0)),INDEX($D$14:$D$1006,MATCH(TRUE,INDEX($B$14:$B$1006&lt;&gt;0,0,0),0))),ABS($H14)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14),0)),CORREL(IF(INDEX($D$14:$D$1006,MATCH(TRUE,INDEX($B$14:$B$1006&lt;&gt;0,0,0),0))=0,INDEX($D$14:$D$1006,MATCH(TRUE,INDEX($D$14:$D$1006&lt;&gt;0,0,0),0)),INDEX($D$14:$D$1006,MATCH(TRUE,INDEX($B$14:$B$1006&lt;&gt;0,0,0),0))):OFFSET(IF(INDEX($D:$D,MATCH(9.99999999999999E+307,$B:$B))=0,INDEX($D:$D,MATCH(9.99999999999999E+307,$D:$D)),INDEX($D:$D,MATCH(9.99999999999999E+307,$B:$B))),-ABS($H14),0),OFFSET(IF(INDEX($B$14:$B$1006,MATCH(TRUE,INDEX($D$14:$D$1006&lt;&gt;0,0,0),0))=0,INDEX($B$14:$B$1006,MATCH(TRUE,INDEX($B$14:$B$1006&lt;&gt;0,0,0),0)),INDEX($B$14:$B$1006,MATCH(TRUE,INDEX($D$14:$D$1006&lt;&gt;0,0,0),0))),ABS($H14),0):IF(INDEX($D:$D,MATCH(9.99999999999999E+307,$B:$B))=0,INDEX($B:$B,MATCH(9.99999999999999E+307,$D:$D)),INDEX($B:$B,MATCH(9.99999999999999E+307,$B:$B)))))</f>
        <v>-7.7433029460843503E-2</v>
      </c>
      <c r="K14" s="51">
        <f ca="1">IF($H14&gt;0,CORREL(OFFSET(IF(INDEX($E$14:$E$1006,MATCH(TRUE,INDEX($B$14:$B$1006&lt;&gt;0,0,0),0))=0,INDEX($E$14:$E$1006,MATCH(TRUE,INDEX($E$14:$E$1006&lt;&gt;0,0,0),0)),INDEX($E$14:$E$1006,MATCH(TRUE,INDEX($B$14:$B$1006&lt;&gt;0,0,0),0))),ABS($H14)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14),0)),CORREL(IF(INDEX($E$14:$E$1006,MATCH(TRUE,INDEX($B$14:$B$1006&lt;&gt;0,0,0),0))=0,INDEX($E$14:$E$1006,MATCH(TRUE,INDEX($E$14:$E$1006&lt;&gt;0,0,0),0)),INDEX($E$14:$E$1006,MATCH(TRUE,INDEX($B$14:$B$1006&lt;&gt;0,0,0),0))):OFFSET(IF(INDEX($E:$E,MATCH(9.99999999999999E+307,$B:$B))=0,INDEX($E:$E,MATCH(9.99999999999999E+307,$E:$E)),INDEX($E:$E,MATCH(9.99999999999999E+307,$B:$B))),-ABS($H14),0),OFFSET(IF(INDEX($B$14:$B$1006,MATCH(TRUE,INDEX($E$14:$E$1006&lt;&gt;0,0,0),0))=0,INDEX($B$14:$B$1006,MATCH(TRUE,INDEX($B$14:$B$1006&lt;&gt;0,0,0),0)),INDEX($B$14:$B$1006,MATCH(TRUE,INDEX($E$14:$E$1006&lt;&gt;0,0,0),0))),ABS($H14),0):IF(INDEX($E:$E,MATCH(9.99999999999999E+307,$B:$B))=0,INDEX($B:$B,MATCH(9.99999999999999E+307,$E:$E)),INDEX($B:$B,MATCH(9.99999999999999E+307,$B:$B)))))</f>
        <v>0.22744207173142411</v>
      </c>
      <c r="L14" s="51">
        <f ca="1">IF($H14&gt;0,CORREL(OFFSET(IF(INDEX($F$14:$F$1006,MATCH(TRUE,INDEX($B$14:$B$1006&lt;&gt;0,0,0),0))=0,INDEX($F$14:$F$1006,MATCH(TRUE,INDEX($F$14:$F$1006&lt;&gt;0,0,0),0)),INDEX($F$14:$F$1006,MATCH(TRUE,INDEX($B$14:$B$1006&lt;&gt;0,0,0),0))),ABS($H14)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14),0)),CORREL(IF(INDEX($F$14:$F$1006,MATCH(TRUE,INDEX($B$14:$B$1006&lt;&gt;0,0,0),0))=0,INDEX($F$14:$F$1006,MATCH(TRUE,INDEX($F$14:$F$1006&lt;&gt;0,0,0),0)),INDEX($F$14:$F$1006,MATCH(TRUE,INDEX($B$14:$B$1006&lt;&gt;0,0,0),0))):OFFSET(IF(INDEX($F:$F,MATCH(9.99999999999999E+307,$B:$B))=0,INDEX($F:$F,MATCH(9.99999999999999E+307,$F:$F)),INDEX($F:$F,MATCH(9.99999999999999E+307,$B:$B))),-ABS($H14),0),OFFSET(IF(INDEX($B$14:$B$1006,MATCH(TRUE,INDEX($F$14:$F$1006&lt;&gt;0,0,0),0))=0,INDEX($B$14:$B$1006,MATCH(TRUE,INDEX($B$14:$B$1006&lt;&gt;0,0,0),0)),INDEX($B$14:$B$1006,MATCH(TRUE,INDEX($F$14:$F$1006&lt;&gt;0,0,0),0))),ABS($H14),0):IF(INDEX($F:$F,MATCH(9.99999999999999E+307,$B:$B))=0,INDEX($B:$B,MATCH(9.99999999999999E+307,$F:$F)),INDEX($B:$B,MATCH(9.99999999999999E+307,$B:$B)))))</f>
        <v>-6.4019402851218238E-2</v>
      </c>
      <c r="M14" s="51">
        <f ca="1">IF($H14&gt;0,CORREL(OFFSET(IF(INDEX($B$14:$B$1006,MATCH(TRUE,INDEX($B$14:$B$1006&lt;&gt;0,0,0),0))=0,INDEX($B$14:$B$1006,MATCH(TRUE,INDEX($B$14:$B$1006&lt;&gt;0,0,0),0)),INDEX($B$14:$B$1006,MATCH(TRUE,INDEX($B$14:$B$1006&lt;&gt;0,0,0),0))),ABS($H14)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14),0)),CORREL(IF(INDEX($B$14:$B$1006,MATCH(TRUE,INDEX($B$14:$B$1006&lt;&gt;0,0,0),0))=0,INDEX($B$14:$B$1006,MATCH(TRUE,INDEX($B$14:$B$1006&lt;&gt;0,0,0),0)),INDEX($B$14:$B$1006,MATCH(TRUE,INDEX($B$14:$B$1006&lt;&gt;0,0,0),0))):OFFSET(IF(INDEX($B:$B,MATCH(9.99999999999999E+307,$B:$B))=0,INDEX($B:$B,MATCH(9.99999999999999E+307,$B:$B)),INDEX($B:$B,MATCH(9.99999999999999E+307,$B:$B))),-ABS($H14),0),OFFSET(IF(INDEX($B$14:$B$1006,MATCH(TRUE,INDEX($B$14:$B$1006&lt;&gt;0,0,0),0))=0,INDEX($B$14:$B$1006,MATCH(TRUE,INDEX($B$14:$B$1006&lt;&gt;0,0,0),0)),INDEX($B$14:$B$1006,MATCH(TRUE,INDEX($B$14:$B$1006&lt;&gt;0,0,0),0))),ABS($H14),0):IF(INDEX($B:$B,MATCH(9.99999999999999E+307,$B:$B))=0,INDEX($B:$B,MATCH(9.99999999999999E+307,$B:$B)),INDEX($B:$B,MATCH(9.99999999999999E+307,$B:$B)))))</f>
        <v>-9.8156155970035644E-3</v>
      </c>
    </row>
    <row r="15" spans="1:13">
      <c r="A15" s="48">
        <v>32905</v>
      </c>
      <c r="B15" s="49">
        <v>0.45574999999999999</v>
      </c>
      <c r="C15" s="49">
        <v>-9.2421399999999991</v>
      </c>
      <c r="E15" s="49">
        <v>0.84211000000000003</v>
      </c>
      <c r="F15" s="49">
        <v>1.8651500000000001</v>
      </c>
      <c r="G15" s="3"/>
      <c r="H15" s="50">
        <f>H14+1</f>
        <v>-23</v>
      </c>
      <c r="I15" s="51">
        <f ca="1">IF($H15&gt;0,CORREL(OFFSET(IF(INDEX($C$14:$C$1006,MATCH(TRUE,INDEX($B$14:$B$1006&lt;&gt;0,0,0),0))=0,INDEX($C$14:$C$1006,MATCH(TRUE,INDEX($C$14:$C$1006&lt;&gt;0,0,0),0)),INDEX($C$14:$C$1006,MATCH(TRUE,INDEX($B$14:$B$1006&lt;&gt;0,0,0),0))),ABS($H15)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15),0)),CORREL(IF(INDEX($C$14:$C$1006,MATCH(TRUE,INDEX($B$14:$B$1006&lt;&gt;0,0,0),0))=0,INDEX($C$14:$C$1006,MATCH(TRUE,INDEX($C$14:$C$1006&lt;&gt;0,0,0),0)),INDEX($C$14:$C$1006,MATCH(TRUE,INDEX($B$14:$B$1006&lt;&gt;0,0,0),0))):OFFSET(IF(INDEX($C:$C,MATCH(9.99999999999999E+307,$B:$B))=0,INDEX($C:$C,MATCH(9.99999999999999E+307,$C:$C)),INDEX($C:$C,MATCH(9.99999999999999E+307,$B:$B))),-ABS($H15),0),OFFSET(IF(INDEX($B$14:$B$1006,MATCH(TRUE,INDEX($C$14:$C$1006&lt;&gt;0,0,0),0))=0,INDEX($B$14:$B$1006,MATCH(TRUE,INDEX($B$14:$B$1006&lt;&gt;0,0,0),0)),INDEX($B$14:$B$1006,MATCH(TRUE,INDEX($C$14:$C$1006&lt;&gt;0,0,0),0))),ABS($H15),0):IF(INDEX($C:$C,MATCH(9.99999999999999E+307,$B:$B))=0,INDEX($B:$B,MATCH(9.99999999999999E+307,$C:$C)),INDEX($B:$B,MATCH(9.99999999999999E+307,$B:$B)))))</f>
        <v>-3.6747060647061604E-2</v>
      </c>
      <c r="J15" s="51">
        <f ca="1">IF($H15&gt;0,CORREL(OFFSET(IF(INDEX($D$14:$D$1006,MATCH(TRUE,INDEX($B$14:$B$1006&lt;&gt;0,0,0),0))=0,INDEX($D$14:$D$1006,MATCH(TRUE,INDEX($D$14:$D$1006&lt;&gt;0,0,0),0)),INDEX($D$14:$D$1006,MATCH(TRUE,INDEX($B$14:$B$1006&lt;&gt;0,0,0),0))),ABS($H15)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15),0)),CORREL(IF(INDEX($D$14:$D$1006,MATCH(TRUE,INDEX($B$14:$B$1006&lt;&gt;0,0,0),0))=0,INDEX($D$14:$D$1006,MATCH(TRUE,INDEX($D$14:$D$1006&lt;&gt;0,0,0),0)),INDEX($D$14:$D$1006,MATCH(TRUE,INDEX($B$14:$B$1006&lt;&gt;0,0,0),0))):OFFSET(IF(INDEX($D:$D,MATCH(9.99999999999999E+307,$B:$B))=0,INDEX($D:$D,MATCH(9.99999999999999E+307,$D:$D)),INDEX($D:$D,MATCH(9.99999999999999E+307,$B:$B))),-ABS($H15),0),OFFSET(IF(INDEX($B$14:$B$1006,MATCH(TRUE,INDEX($D$14:$D$1006&lt;&gt;0,0,0),0))=0,INDEX($B$14:$B$1006,MATCH(TRUE,INDEX($B$14:$B$1006&lt;&gt;0,0,0),0)),INDEX($B$14:$B$1006,MATCH(TRUE,INDEX($D$14:$D$1006&lt;&gt;0,0,0),0))),ABS($H15),0):IF(INDEX($D:$D,MATCH(9.99999999999999E+307,$B:$B))=0,INDEX($B:$B,MATCH(9.99999999999999E+307,$D:$D)),INDEX($B:$B,MATCH(9.99999999999999E+307,$B:$B)))))</f>
        <v>-7.2272852575480107E-2</v>
      </c>
      <c r="K15" s="51">
        <f ca="1">IF($H15&gt;0,CORREL(OFFSET(IF(INDEX($E$14:$E$1006,MATCH(TRUE,INDEX($B$14:$B$1006&lt;&gt;0,0,0),0))=0,INDEX($E$14:$E$1006,MATCH(TRUE,INDEX($E$14:$E$1006&lt;&gt;0,0,0),0)),INDEX($E$14:$E$1006,MATCH(TRUE,INDEX($B$14:$B$1006&lt;&gt;0,0,0),0))),ABS($H15)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15),0)),CORREL(IF(INDEX($E$14:$E$1006,MATCH(TRUE,INDEX($B$14:$B$1006&lt;&gt;0,0,0),0))=0,INDEX($E$14:$E$1006,MATCH(TRUE,INDEX($E$14:$E$1006&lt;&gt;0,0,0),0)),INDEX($E$14:$E$1006,MATCH(TRUE,INDEX($B$14:$B$1006&lt;&gt;0,0,0),0))):OFFSET(IF(INDEX($E:$E,MATCH(9.99999999999999E+307,$B:$B))=0,INDEX($E:$E,MATCH(9.99999999999999E+307,$E:$E)),INDEX($E:$E,MATCH(9.99999999999999E+307,$B:$B))),-ABS($H15),0),OFFSET(IF(INDEX($B$14:$B$1006,MATCH(TRUE,INDEX($E$14:$E$1006&lt;&gt;0,0,0),0))=0,INDEX($B$14:$B$1006,MATCH(TRUE,INDEX($B$14:$B$1006&lt;&gt;0,0,0),0)),INDEX($B$14:$B$1006,MATCH(TRUE,INDEX($E$14:$E$1006&lt;&gt;0,0,0),0))),ABS($H15),0):IF(INDEX($E:$E,MATCH(9.99999999999999E+307,$B:$B))=0,INDEX($B:$B,MATCH(9.99999999999999E+307,$E:$E)),INDEX($B:$B,MATCH(9.99999999999999E+307,$B:$B)))))</f>
        <v>0.23287195677514044</v>
      </c>
      <c r="L15" s="51">
        <f ca="1">IF($H15&gt;0,CORREL(OFFSET(IF(INDEX($F$14:$F$1006,MATCH(TRUE,INDEX($B$14:$B$1006&lt;&gt;0,0,0),0))=0,INDEX($F$14:$F$1006,MATCH(TRUE,INDEX($F$14:$F$1006&lt;&gt;0,0,0),0)),INDEX($F$14:$F$1006,MATCH(TRUE,INDEX($B$14:$B$1006&lt;&gt;0,0,0),0))),ABS($H15)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15),0)),CORREL(IF(INDEX($F$14:$F$1006,MATCH(TRUE,INDEX($B$14:$B$1006&lt;&gt;0,0,0),0))=0,INDEX($F$14:$F$1006,MATCH(TRUE,INDEX($F$14:$F$1006&lt;&gt;0,0,0),0)),INDEX($F$14:$F$1006,MATCH(TRUE,INDEX($B$14:$B$1006&lt;&gt;0,0,0),0))):OFFSET(IF(INDEX($F:$F,MATCH(9.99999999999999E+307,$B:$B))=0,INDEX($F:$F,MATCH(9.99999999999999E+307,$F:$F)),INDEX($F:$F,MATCH(9.99999999999999E+307,$B:$B))),-ABS($H15),0),OFFSET(IF(INDEX($B$14:$B$1006,MATCH(TRUE,INDEX($F$14:$F$1006&lt;&gt;0,0,0),0))=0,INDEX($B$14:$B$1006,MATCH(TRUE,INDEX($B$14:$B$1006&lt;&gt;0,0,0),0)),INDEX($B$14:$B$1006,MATCH(TRUE,INDEX($F$14:$F$1006&lt;&gt;0,0,0),0))),ABS($H15),0):IF(INDEX($F:$F,MATCH(9.99999999999999E+307,$B:$B))=0,INDEX($B:$B,MATCH(9.99999999999999E+307,$F:$F)),INDEX($B:$B,MATCH(9.99999999999999E+307,$B:$B)))))</f>
        <v>-6.0812510951409188E-2</v>
      </c>
      <c r="M15" s="51">
        <f ca="1">IF($H15&gt;0,CORREL(OFFSET(IF(INDEX($B$14:$B$1006,MATCH(TRUE,INDEX($B$14:$B$1006&lt;&gt;0,0,0),0))=0,INDEX($B$14:$B$1006,MATCH(TRUE,INDEX($B$14:$B$1006&lt;&gt;0,0,0),0)),INDEX($B$14:$B$1006,MATCH(TRUE,INDEX($B$14:$B$1006&lt;&gt;0,0,0),0))),ABS($H15)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15),0)),CORREL(IF(INDEX($B$14:$B$1006,MATCH(TRUE,INDEX($B$14:$B$1006&lt;&gt;0,0,0),0))=0,INDEX($B$14:$B$1006,MATCH(TRUE,INDEX($B$14:$B$1006&lt;&gt;0,0,0),0)),INDEX($B$14:$B$1006,MATCH(TRUE,INDEX($B$14:$B$1006&lt;&gt;0,0,0),0))):OFFSET(IF(INDEX($B:$B,MATCH(9.99999999999999E+307,$B:$B))=0,INDEX($B:$B,MATCH(9.99999999999999E+307,$B:$B)),INDEX($B:$B,MATCH(9.99999999999999E+307,$B:$B))),-ABS($H15),0),OFFSET(IF(INDEX($B$14:$B$1006,MATCH(TRUE,INDEX($B$14:$B$1006&lt;&gt;0,0,0),0))=0,INDEX($B$14:$B$1006,MATCH(TRUE,INDEX($B$14:$B$1006&lt;&gt;0,0,0),0)),INDEX($B$14:$B$1006,MATCH(TRUE,INDEX($B$14:$B$1006&lt;&gt;0,0,0),0))),ABS($H15),0):IF(INDEX($B:$B,MATCH(9.99999999999999E+307,$B:$B))=0,INDEX($B:$B,MATCH(9.99999999999999E+307,$B:$B)),INDEX($B:$B,MATCH(9.99999999999999E+307,$B:$B)))))</f>
        <v>-2.0025460493334379E-2</v>
      </c>
    </row>
    <row r="16" spans="1:13">
      <c r="A16" s="48">
        <v>32933</v>
      </c>
      <c r="B16" s="49">
        <v>0.71187999999999996</v>
      </c>
      <c r="C16" s="49">
        <v>-3.1067999999999998</v>
      </c>
      <c r="E16" s="49">
        <v>-9.3530200000000008</v>
      </c>
      <c r="F16" s="49">
        <v>1.8832</v>
      </c>
      <c r="G16" s="3"/>
      <c r="H16" s="50">
        <f t="shared" ref="H16:H62" si="0">H15+1</f>
        <v>-22</v>
      </c>
      <c r="I16" s="51">
        <f ca="1">IF($H16&gt;0,CORREL(OFFSET(IF(INDEX($C$14:$C$1006,MATCH(TRUE,INDEX($B$14:$B$1006&lt;&gt;0,0,0),0))=0,INDEX($C$14:$C$1006,MATCH(TRUE,INDEX($C$14:$C$1006&lt;&gt;0,0,0),0)),INDEX($C$14:$C$1006,MATCH(TRUE,INDEX($B$14:$B$1006&lt;&gt;0,0,0),0))),ABS($H16)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16),0)),CORREL(IF(INDEX($C$14:$C$1006,MATCH(TRUE,INDEX($B$14:$B$1006&lt;&gt;0,0,0),0))=0,INDEX($C$14:$C$1006,MATCH(TRUE,INDEX($C$14:$C$1006&lt;&gt;0,0,0),0)),INDEX($C$14:$C$1006,MATCH(TRUE,INDEX($B$14:$B$1006&lt;&gt;0,0,0),0))):OFFSET(IF(INDEX($C:$C,MATCH(9.99999999999999E+307,$B:$B))=0,INDEX($C:$C,MATCH(9.99999999999999E+307,$C:$C)),INDEX($C:$C,MATCH(9.99999999999999E+307,$B:$B))),-ABS($H16),0),OFFSET(IF(INDEX($B$14:$B$1006,MATCH(TRUE,INDEX($C$14:$C$1006&lt;&gt;0,0,0),0))=0,INDEX($B$14:$B$1006,MATCH(TRUE,INDEX($B$14:$B$1006&lt;&gt;0,0,0),0)),INDEX($B$14:$B$1006,MATCH(TRUE,INDEX($C$14:$C$1006&lt;&gt;0,0,0),0))),ABS($H16),0):IF(INDEX($C:$C,MATCH(9.99999999999999E+307,$B:$B))=0,INDEX($B:$B,MATCH(9.99999999999999E+307,$C:$C)),INDEX($B:$B,MATCH(9.99999999999999E+307,$B:$B)))))</f>
        <v>-5.1353795995245484E-2</v>
      </c>
      <c r="J16" s="51">
        <f ca="1">IF($H16&gt;0,CORREL(OFFSET(IF(INDEX($D$14:$D$1006,MATCH(TRUE,INDEX($B$14:$B$1006&lt;&gt;0,0,0),0))=0,INDEX($D$14:$D$1006,MATCH(TRUE,INDEX($D$14:$D$1006&lt;&gt;0,0,0),0)),INDEX($D$14:$D$1006,MATCH(TRUE,INDEX($B$14:$B$1006&lt;&gt;0,0,0),0))),ABS($H16)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16),0)),CORREL(IF(INDEX($D$14:$D$1006,MATCH(TRUE,INDEX($B$14:$B$1006&lt;&gt;0,0,0),0))=0,INDEX($D$14:$D$1006,MATCH(TRUE,INDEX($D$14:$D$1006&lt;&gt;0,0,0),0)),INDEX($D$14:$D$1006,MATCH(TRUE,INDEX($B$14:$B$1006&lt;&gt;0,0,0),0))):OFFSET(IF(INDEX($D:$D,MATCH(9.99999999999999E+307,$B:$B))=0,INDEX($D:$D,MATCH(9.99999999999999E+307,$D:$D)),INDEX($D:$D,MATCH(9.99999999999999E+307,$B:$B))),-ABS($H16),0),OFFSET(IF(INDEX($B$14:$B$1006,MATCH(TRUE,INDEX($D$14:$D$1006&lt;&gt;0,0,0),0))=0,INDEX($B$14:$B$1006,MATCH(TRUE,INDEX($B$14:$B$1006&lt;&gt;0,0,0),0)),INDEX($B$14:$B$1006,MATCH(TRUE,INDEX($D$14:$D$1006&lt;&gt;0,0,0),0))),ABS($H16),0):IF(INDEX($D:$D,MATCH(9.99999999999999E+307,$B:$B))=0,INDEX($B:$B,MATCH(9.99999999999999E+307,$D:$D)),INDEX($B:$B,MATCH(9.99999999999999E+307,$B:$B)))))</f>
        <v>-6.4182086067130245E-2</v>
      </c>
      <c r="K16" s="51">
        <f ca="1">IF($H16&gt;0,CORREL(OFFSET(IF(INDEX($E$14:$E$1006,MATCH(TRUE,INDEX($B$14:$B$1006&lt;&gt;0,0,0),0))=0,INDEX($E$14:$E$1006,MATCH(TRUE,INDEX($E$14:$E$1006&lt;&gt;0,0,0),0)),INDEX($E$14:$E$1006,MATCH(TRUE,INDEX($B$14:$B$1006&lt;&gt;0,0,0),0))),ABS($H16)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16),0)),CORREL(IF(INDEX($E$14:$E$1006,MATCH(TRUE,INDEX($B$14:$B$1006&lt;&gt;0,0,0),0))=0,INDEX($E$14:$E$1006,MATCH(TRUE,INDEX($E$14:$E$1006&lt;&gt;0,0,0),0)),INDEX($E$14:$E$1006,MATCH(TRUE,INDEX($B$14:$B$1006&lt;&gt;0,0,0),0))):OFFSET(IF(INDEX($E:$E,MATCH(9.99999999999999E+307,$B:$B))=0,INDEX($E:$E,MATCH(9.99999999999999E+307,$E:$E)),INDEX($E:$E,MATCH(9.99999999999999E+307,$B:$B))),-ABS($H16),0),OFFSET(IF(INDEX($B$14:$B$1006,MATCH(TRUE,INDEX($E$14:$E$1006&lt;&gt;0,0,0),0))=0,INDEX($B$14:$B$1006,MATCH(TRUE,INDEX($B$14:$B$1006&lt;&gt;0,0,0),0)),INDEX($B$14:$B$1006,MATCH(TRUE,INDEX($E$14:$E$1006&lt;&gt;0,0,0),0))),ABS($H16),0):IF(INDEX($E:$E,MATCH(9.99999999999999E+307,$B:$B))=0,INDEX($B:$B,MATCH(9.99999999999999E+307,$E:$E)),INDEX($B:$B,MATCH(9.99999999999999E+307,$B:$B)))))</f>
        <v>0.23791496288845113</v>
      </c>
      <c r="L16" s="51">
        <f ca="1">IF($H16&gt;0,CORREL(OFFSET(IF(INDEX($F$14:$F$1006,MATCH(TRUE,INDEX($B$14:$B$1006&lt;&gt;0,0,0),0))=0,INDEX($F$14:$F$1006,MATCH(TRUE,INDEX($F$14:$F$1006&lt;&gt;0,0,0),0)),INDEX($F$14:$F$1006,MATCH(TRUE,INDEX($B$14:$B$1006&lt;&gt;0,0,0),0))),ABS($H16)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16),0)),CORREL(IF(INDEX($F$14:$F$1006,MATCH(TRUE,INDEX($B$14:$B$1006&lt;&gt;0,0,0),0))=0,INDEX($F$14:$F$1006,MATCH(TRUE,INDEX($F$14:$F$1006&lt;&gt;0,0,0),0)),INDEX($F$14:$F$1006,MATCH(TRUE,INDEX($B$14:$B$1006&lt;&gt;0,0,0),0))):OFFSET(IF(INDEX($F:$F,MATCH(9.99999999999999E+307,$B:$B))=0,INDEX($F:$F,MATCH(9.99999999999999E+307,$F:$F)),INDEX($F:$F,MATCH(9.99999999999999E+307,$B:$B))),-ABS($H16),0),OFFSET(IF(INDEX($B$14:$B$1006,MATCH(TRUE,INDEX($F$14:$F$1006&lt;&gt;0,0,0),0))=0,INDEX($B$14:$B$1006,MATCH(TRUE,INDEX($B$14:$B$1006&lt;&gt;0,0,0),0)),INDEX($B$14:$B$1006,MATCH(TRUE,INDEX($F$14:$F$1006&lt;&gt;0,0,0),0))),ABS($H16),0):IF(INDEX($F:$F,MATCH(9.99999999999999E+307,$B:$B))=0,INDEX($B:$B,MATCH(9.99999999999999E+307,$F:$F)),INDEX($B:$B,MATCH(9.99999999999999E+307,$B:$B)))))</f>
        <v>-5.8326881045575964E-2</v>
      </c>
      <c r="M16" s="51">
        <f ca="1">IF($H16&gt;0,CORREL(OFFSET(IF(INDEX($B$14:$B$1006,MATCH(TRUE,INDEX($B$14:$B$1006&lt;&gt;0,0,0),0))=0,INDEX($B$14:$B$1006,MATCH(TRUE,INDEX($B$14:$B$1006&lt;&gt;0,0,0),0)),INDEX($B$14:$B$1006,MATCH(TRUE,INDEX($B$14:$B$1006&lt;&gt;0,0,0),0))),ABS($H16)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16),0)),CORREL(IF(INDEX($B$14:$B$1006,MATCH(TRUE,INDEX($B$14:$B$1006&lt;&gt;0,0,0),0))=0,INDEX($B$14:$B$1006,MATCH(TRUE,INDEX($B$14:$B$1006&lt;&gt;0,0,0),0)),INDEX($B$14:$B$1006,MATCH(TRUE,INDEX($B$14:$B$1006&lt;&gt;0,0,0),0))):OFFSET(IF(INDEX($B:$B,MATCH(9.99999999999999E+307,$B:$B))=0,INDEX($B:$B,MATCH(9.99999999999999E+307,$B:$B)),INDEX($B:$B,MATCH(9.99999999999999E+307,$B:$B))),-ABS($H16),0),OFFSET(IF(INDEX($B$14:$B$1006,MATCH(TRUE,INDEX($B$14:$B$1006&lt;&gt;0,0,0),0))=0,INDEX($B$14:$B$1006,MATCH(TRUE,INDEX($B$14:$B$1006&lt;&gt;0,0,0),0)),INDEX($B$14:$B$1006,MATCH(TRUE,INDEX($B$14:$B$1006&lt;&gt;0,0,0),0))),ABS($H16),0):IF(INDEX($B:$B,MATCH(9.99999999999999E+307,$B:$B))=0,INDEX($B:$B,MATCH(9.99999999999999E+307,$B:$B)),INDEX($B:$B,MATCH(9.99999999999999E+307,$B:$B)))))</f>
        <v>-3.3321170169395412E-2</v>
      </c>
    </row>
    <row r="17" spans="1:13">
      <c r="A17" s="48">
        <v>32964</v>
      </c>
      <c r="B17" s="49">
        <v>0.53978999999999999</v>
      </c>
      <c r="C17" s="49">
        <v>-4.2145599999999996</v>
      </c>
      <c r="E17" s="49">
        <v>-6.7961200000000002</v>
      </c>
      <c r="F17" s="49">
        <v>1.7576700000000001</v>
      </c>
      <c r="G17" s="3"/>
      <c r="H17" s="50">
        <f t="shared" si="0"/>
        <v>-21</v>
      </c>
      <c r="I17" s="51">
        <f ca="1">IF($H17&gt;0,CORREL(OFFSET(IF(INDEX($C$14:$C$1006,MATCH(TRUE,INDEX($B$14:$B$1006&lt;&gt;0,0,0),0))=0,INDEX($C$14:$C$1006,MATCH(TRUE,INDEX($C$14:$C$1006&lt;&gt;0,0,0),0)),INDEX($C$14:$C$1006,MATCH(TRUE,INDEX($B$14:$B$1006&lt;&gt;0,0,0),0))),ABS($H17)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17),0)),CORREL(IF(INDEX($C$14:$C$1006,MATCH(TRUE,INDEX($B$14:$B$1006&lt;&gt;0,0,0),0))=0,INDEX($C$14:$C$1006,MATCH(TRUE,INDEX($C$14:$C$1006&lt;&gt;0,0,0),0)),INDEX($C$14:$C$1006,MATCH(TRUE,INDEX($B$14:$B$1006&lt;&gt;0,0,0),0))):OFFSET(IF(INDEX($C:$C,MATCH(9.99999999999999E+307,$B:$B))=0,INDEX($C:$C,MATCH(9.99999999999999E+307,$C:$C)),INDEX($C:$C,MATCH(9.99999999999999E+307,$B:$B))),-ABS($H17),0),OFFSET(IF(INDEX($B$14:$B$1006,MATCH(TRUE,INDEX($C$14:$C$1006&lt;&gt;0,0,0),0))=0,INDEX($B$14:$B$1006,MATCH(TRUE,INDEX($B$14:$B$1006&lt;&gt;0,0,0),0)),INDEX($B$14:$B$1006,MATCH(TRUE,INDEX($C$14:$C$1006&lt;&gt;0,0,0),0))),ABS($H17),0):IF(INDEX($C:$C,MATCH(9.99999999999999E+307,$B:$B))=0,INDEX($B:$B,MATCH(9.99999999999999E+307,$C:$C)),INDEX($B:$B,MATCH(9.99999999999999E+307,$B:$B)))))</f>
        <v>-5.9328705886888926E-2</v>
      </c>
      <c r="J17" s="51">
        <f ca="1">IF($H17&gt;0,CORREL(OFFSET(IF(INDEX($D$14:$D$1006,MATCH(TRUE,INDEX($B$14:$B$1006&lt;&gt;0,0,0),0))=0,INDEX($D$14:$D$1006,MATCH(TRUE,INDEX($D$14:$D$1006&lt;&gt;0,0,0),0)),INDEX($D$14:$D$1006,MATCH(TRUE,INDEX($B$14:$B$1006&lt;&gt;0,0,0),0))),ABS($H17)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17),0)),CORREL(IF(INDEX($D$14:$D$1006,MATCH(TRUE,INDEX($B$14:$B$1006&lt;&gt;0,0,0),0))=0,INDEX($D$14:$D$1006,MATCH(TRUE,INDEX($D$14:$D$1006&lt;&gt;0,0,0),0)),INDEX($D$14:$D$1006,MATCH(TRUE,INDEX($B$14:$B$1006&lt;&gt;0,0,0),0))):OFFSET(IF(INDEX($D:$D,MATCH(9.99999999999999E+307,$B:$B))=0,INDEX($D:$D,MATCH(9.99999999999999E+307,$D:$D)),INDEX($D:$D,MATCH(9.99999999999999E+307,$B:$B))),-ABS($H17),0),OFFSET(IF(INDEX($B$14:$B$1006,MATCH(TRUE,INDEX($D$14:$D$1006&lt;&gt;0,0,0),0))=0,INDEX($B$14:$B$1006,MATCH(TRUE,INDEX($B$14:$B$1006&lt;&gt;0,0,0),0)),INDEX($B$14:$B$1006,MATCH(TRUE,INDEX($D$14:$D$1006&lt;&gt;0,0,0),0))),ABS($H17),0):IF(INDEX($D:$D,MATCH(9.99999999999999E+307,$B:$B))=0,INDEX($B:$B,MATCH(9.99999999999999E+307,$D:$D)),INDEX($B:$B,MATCH(9.99999999999999E+307,$B:$B)))))</f>
        <v>-5.5866432714015098E-2</v>
      </c>
      <c r="K17" s="51">
        <f ca="1">IF($H17&gt;0,CORREL(OFFSET(IF(INDEX($E$14:$E$1006,MATCH(TRUE,INDEX($B$14:$B$1006&lt;&gt;0,0,0),0))=0,INDEX($E$14:$E$1006,MATCH(TRUE,INDEX($E$14:$E$1006&lt;&gt;0,0,0),0)),INDEX($E$14:$E$1006,MATCH(TRUE,INDEX($B$14:$B$1006&lt;&gt;0,0,0),0))),ABS($H17)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17),0)),CORREL(IF(INDEX($E$14:$E$1006,MATCH(TRUE,INDEX($B$14:$B$1006&lt;&gt;0,0,0),0))=0,INDEX($E$14:$E$1006,MATCH(TRUE,INDEX($E$14:$E$1006&lt;&gt;0,0,0),0)),INDEX($E$14:$E$1006,MATCH(TRUE,INDEX($B$14:$B$1006&lt;&gt;0,0,0),0))):OFFSET(IF(INDEX($E:$E,MATCH(9.99999999999999E+307,$B:$B))=0,INDEX($E:$E,MATCH(9.99999999999999E+307,$E:$E)),INDEX($E:$E,MATCH(9.99999999999999E+307,$B:$B))),-ABS($H17),0),OFFSET(IF(INDEX($B$14:$B$1006,MATCH(TRUE,INDEX($E$14:$E$1006&lt;&gt;0,0,0),0))=0,INDEX($B$14:$B$1006,MATCH(TRUE,INDEX($B$14:$B$1006&lt;&gt;0,0,0),0)),INDEX($B$14:$B$1006,MATCH(TRUE,INDEX($E$14:$E$1006&lt;&gt;0,0,0),0))),ABS($H17),0):IF(INDEX($E:$E,MATCH(9.99999999999999E+307,$B:$B))=0,INDEX($B:$B,MATCH(9.99999999999999E+307,$E:$E)),INDEX($B:$B,MATCH(9.99999999999999E+307,$B:$B)))))</f>
        <v>0.24352360973678175</v>
      </c>
      <c r="L17" s="51">
        <f ca="1">IF($H17&gt;0,CORREL(OFFSET(IF(INDEX($F$14:$F$1006,MATCH(TRUE,INDEX($B$14:$B$1006&lt;&gt;0,0,0),0))=0,INDEX($F$14:$F$1006,MATCH(TRUE,INDEX($F$14:$F$1006&lt;&gt;0,0,0),0)),INDEX($F$14:$F$1006,MATCH(TRUE,INDEX($B$14:$B$1006&lt;&gt;0,0,0),0))),ABS($H17)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17),0)),CORREL(IF(INDEX($F$14:$F$1006,MATCH(TRUE,INDEX($B$14:$B$1006&lt;&gt;0,0,0),0))=0,INDEX($F$14:$F$1006,MATCH(TRUE,INDEX($F$14:$F$1006&lt;&gt;0,0,0),0)),INDEX($F$14:$F$1006,MATCH(TRUE,INDEX($B$14:$B$1006&lt;&gt;0,0,0),0))):OFFSET(IF(INDEX($F:$F,MATCH(9.99999999999999E+307,$B:$B))=0,INDEX($F:$F,MATCH(9.99999999999999E+307,$F:$F)),INDEX($F:$F,MATCH(9.99999999999999E+307,$B:$B))),-ABS($H17),0),OFFSET(IF(INDEX($B$14:$B$1006,MATCH(TRUE,INDEX($F$14:$F$1006&lt;&gt;0,0,0),0))=0,INDEX($B$14:$B$1006,MATCH(TRUE,INDEX($B$14:$B$1006&lt;&gt;0,0,0),0)),INDEX($B$14:$B$1006,MATCH(TRUE,INDEX($F$14:$F$1006&lt;&gt;0,0,0),0))),ABS($H17),0):IF(INDEX($F:$F,MATCH(9.99999999999999E+307,$B:$B))=0,INDEX($B:$B,MATCH(9.99999999999999E+307,$F:$F)),INDEX($B:$B,MATCH(9.99999999999999E+307,$B:$B)))))</f>
        <v>-5.5833535824790254E-2</v>
      </c>
      <c r="M17" s="51">
        <f ca="1">IF($H17&gt;0,CORREL(OFFSET(IF(INDEX($B$14:$B$1006,MATCH(TRUE,INDEX($B$14:$B$1006&lt;&gt;0,0,0),0))=0,INDEX($B$14:$B$1006,MATCH(TRUE,INDEX($B$14:$B$1006&lt;&gt;0,0,0),0)),INDEX($B$14:$B$1006,MATCH(TRUE,INDEX($B$14:$B$1006&lt;&gt;0,0,0),0))),ABS($H17)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17),0)),CORREL(IF(INDEX($B$14:$B$1006,MATCH(TRUE,INDEX($B$14:$B$1006&lt;&gt;0,0,0),0))=0,INDEX($B$14:$B$1006,MATCH(TRUE,INDEX($B$14:$B$1006&lt;&gt;0,0,0),0)),INDEX($B$14:$B$1006,MATCH(TRUE,INDEX($B$14:$B$1006&lt;&gt;0,0,0),0))):OFFSET(IF(INDEX($B:$B,MATCH(9.99999999999999E+307,$B:$B))=0,INDEX($B:$B,MATCH(9.99999999999999E+307,$B:$B)),INDEX($B:$B,MATCH(9.99999999999999E+307,$B:$B))),-ABS($H17),0),OFFSET(IF(INDEX($B$14:$B$1006,MATCH(TRUE,INDEX($B$14:$B$1006&lt;&gt;0,0,0),0))=0,INDEX($B$14:$B$1006,MATCH(TRUE,INDEX($B$14:$B$1006&lt;&gt;0,0,0),0)),INDEX($B$14:$B$1006,MATCH(TRUE,INDEX($B$14:$B$1006&lt;&gt;0,0,0),0))),ABS($H17),0):IF(INDEX($B:$B,MATCH(9.99999999999999E+307,$B:$B))=0,INDEX($B:$B,MATCH(9.99999999999999E+307,$B:$B)),INDEX($B:$B,MATCH(9.99999999999999E+307,$B:$B)))))</f>
        <v>-4.3805058581794898E-2</v>
      </c>
    </row>
    <row r="18" spans="1:13">
      <c r="A18" s="48">
        <v>32994</v>
      </c>
      <c r="B18" s="49">
        <v>1.41116</v>
      </c>
      <c r="C18" s="49">
        <v>0.40567999999999999</v>
      </c>
      <c r="E18" s="49">
        <v>-8.9406499999999998</v>
      </c>
      <c r="F18" s="49">
        <v>1.78542</v>
      </c>
      <c r="G18" s="3"/>
      <c r="H18" s="50">
        <f t="shared" si="0"/>
        <v>-20</v>
      </c>
      <c r="I18" s="51">
        <f ca="1">IF($H18&gt;0,CORREL(OFFSET(IF(INDEX($C$14:$C$1006,MATCH(TRUE,INDEX($B$14:$B$1006&lt;&gt;0,0,0),0))=0,INDEX($C$14:$C$1006,MATCH(TRUE,INDEX($C$14:$C$1006&lt;&gt;0,0,0),0)),INDEX($C$14:$C$1006,MATCH(TRUE,INDEX($B$14:$B$1006&lt;&gt;0,0,0),0))),ABS($H18)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18),0)),CORREL(IF(INDEX($C$14:$C$1006,MATCH(TRUE,INDEX($B$14:$B$1006&lt;&gt;0,0,0),0))=0,INDEX($C$14:$C$1006,MATCH(TRUE,INDEX($C$14:$C$1006&lt;&gt;0,0,0),0)),INDEX($C$14:$C$1006,MATCH(TRUE,INDEX($B$14:$B$1006&lt;&gt;0,0,0),0))):OFFSET(IF(INDEX($C:$C,MATCH(9.99999999999999E+307,$B:$B))=0,INDEX($C:$C,MATCH(9.99999999999999E+307,$C:$C)),INDEX($C:$C,MATCH(9.99999999999999E+307,$B:$B))),-ABS($H18),0),OFFSET(IF(INDEX($B$14:$B$1006,MATCH(TRUE,INDEX($C$14:$C$1006&lt;&gt;0,0,0),0))=0,INDEX($B$14:$B$1006,MATCH(TRUE,INDEX($B$14:$B$1006&lt;&gt;0,0,0),0)),INDEX($B$14:$B$1006,MATCH(TRUE,INDEX($C$14:$C$1006&lt;&gt;0,0,0),0))),ABS($H18),0):IF(INDEX($C:$C,MATCH(9.99999999999999E+307,$B:$B))=0,INDEX($B:$B,MATCH(9.99999999999999E+307,$C:$C)),INDEX($B:$B,MATCH(9.99999999999999E+307,$B:$B)))))</f>
        <v>-5.2946982672096361E-2</v>
      </c>
      <c r="J18" s="51">
        <f ca="1">IF($H18&gt;0,CORREL(OFFSET(IF(INDEX($D$14:$D$1006,MATCH(TRUE,INDEX($B$14:$B$1006&lt;&gt;0,0,0),0))=0,INDEX($D$14:$D$1006,MATCH(TRUE,INDEX($D$14:$D$1006&lt;&gt;0,0,0),0)),INDEX($D$14:$D$1006,MATCH(TRUE,INDEX($B$14:$B$1006&lt;&gt;0,0,0),0))),ABS($H18)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18),0)),CORREL(IF(INDEX($D$14:$D$1006,MATCH(TRUE,INDEX($B$14:$B$1006&lt;&gt;0,0,0),0))=0,INDEX($D$14:$D$1006,MATCH(TRUE,INDEX($D$14:$D$1006&lt;&gt;0,0,0),0)),INDEX($D$14:$D$1006,MATCH(TRUE,INDEX($B$14:$B$1006&lt;&gt;0,0,0),0))):OFFSET(IF(INDEX($D:$D,MATCH(9.99999999999999E+307,$B:$B))=0,INDEX($D:$D,MATCH(9.99999999999999E+307,$D:$D)),INDEX($D:$D,MATCH(9.99999999999999E+307,$B:$B))),-ABS($H18),0),OFFSET(IF(INDEX($B$14:$B$1006,MATCH(TRUE,INDEX($D$14:$D$1006&lt;&gt;0,0,0),0))=0,INDEX($B$14:$B$1006,MATCH(TRUE,INDEX($B$14:$B$1006&lt;&gt;0,0,0),0)),INDEX($B$14:$B$1006,MATCH(TRUE,INDEX($D$14:$D$1006&lt;&gt;0,0,0),0))),ABS($H18),0):IF(INDEX($D:$D,MATCH(9.99999999999999E+307,$B:$B))=0,INDEX($B:$B,MATCH(9.99999999999999E+307,$D:$D)),INDEX($B:$B,MATCH(9.99999999999999E+307,$B:$B)))))</f>
        <v>-3.8240654950883073E-2</v>
      </c>
      <c r="K18" s="51">
        <f ca="1">IF($H18&gt;0,CORREL(OFFSET(IF(INDEX($E$14:$E$1006,MATCH(TRUE,INDEX($B$14:$B$1006&lt;&gt;0,0,0),0))=0,INDEX($E$14:$E$1006,MATCH(TRUE,INDEX($E$14:$E$1006&lt;&gt;0,0,0),0)),INDEX($E$14:$E$1006,MATCH(TRUE,INDEX($B$14:$B$1006&lt;&gt;0,0,0),0))),ABS($H18)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18),0)),CORREL(IF(INDEX($E$14:$E$1006,MATCH(TRUE,INDEX($B$14:$B$1006&lt;&gt;0,0,0),0))=0,INDEX($E$14:$E$1006,MATCH(TRUE,INDEX($E$14:$E$1006&lt;&gt;0,0,0),0)),INDEX($E$14:$E$1006,MATCH(TRUE,INDEX($B$14:$B$1006&lt;&gt;0,0,0),0))):OFFSET(IF(INDEX($E:$E,MATCH(9.99999999999999E+307,$B:$B))=0,INDEX($E:$E,MATCH(9.99999999999999E+307,$E:$E)),INDEX($E:$E,MATCH(9.99999999999999E+307,$B:$B))),-ABS($H18),0),OFFSET(IF(INDEX($B$14:$B$1006,MATCH(TRUE,INDEX($E$14:$E$1006&lt;&gt;0,0,0),0))=0,INDEX($B$14:$B$1006,MATCH(TRUE,INDEX($B$14:$B$1006&lt;&gt;0,0,0),0)),INDEX($B$14:$B$1006,MATCH(TRUE,INDEX($E$14:$E$1006&lt;&gt;0,0,0),0))),ABS($H18),0):IF(INDEX($E:$E,MATCH(9.99999999999999E+307,$B:$B))=0,INDEX($B:$B,MATCH(9.99999999999999E+307,$E:$E)),INDEX($B:$B,MATCH(9.99999999999999E+307,$B:$B)))))</f>
        <v>0.26218075750824005</v>
      </c>
      <c r="L18" s="51">
        <f ca="1">IF($H18&gt;0,CORREL(OFFSET(IF(INDEX($F$14:$F$1006,MATCH(TRUE,INDEX($B$14:$B$1006&lt;&gt;0,0,0),0))=0,INDEX($F$14:$F$1006,MATCH(TRUE,INDEX($F$14:$F$1006&lt;&gt;0,0,0),0)),INDEX($F$14:$F$1006,MATCH(TRUE,INDEX($B$14:$B$1006&lt;&gt;0,0,0),0))),ABS($H18)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18),0)),CORREL(IF(INDEX($F$14:$F$1006,MATCH(TRUE,INDEX($B$14:$B$1006&lt;&gt;0,0,0),0))=0,INDEX($F$14:$F$1006,MATCH(TRUE,INDEX($F$14:$F$1006&lt;&gt;0,0,0),0)),INDEX($F$14:$F$1006,MATCH(TRUE,INDEX($B$14:$B$1006&lt;&gt;0,0,0),0))):OFFSET(IF(INDEX($F:$F,MATCH(9.99999999999999E+307,$B:$B))=0,INDEX($F:$F,MATCH(9.99999999999999E+307,$F:$F)),INDEX($F:$F,MATCH(9.99999999999999E+307,$B:$B))),-ABS($H18),0),OFFSET(IF(INDEX($B$14:$B$1006,MATCH(TRUE,INDEX($F$14:$F$1006&lt;&gt;0,0,0),0))=0,INDEX($B$14:$B$1006,MATCH(TRUE,INDEX($B$14:$B$1006&lt;&gt;0,0,0),0)),INDEX($B$14:$B$1006,MATCH(TRUE,INDEX($F$14:$F$1006&lt;&gt;0,0,0),0))),ABS($H18),0):IF(INDEX($F:$F,MATCH(9.99999999999999E+307,$B:$B))=0,INDEX($B:$B,MATCH(9.99999999999999E+307,$F:$F)),INDEX($B:$B,MATCH(9.99999999999999E+307,$B:$B)))))</f>
        <v>-5.2784378225874382E-2</v>
      </c>
      <c r="M18" s="51">
        <f ca="1">IF($H18&gt;0,CORREL(OFFSET(IF(INDEX($B$14:$B$1006,MATCH(TRUE,INDEX($B$14:$B$1006&lt;&gt;0,0,0),0))=0,INDEX($B$14:$B$1006,MATCH(TRUE,INDEX($B$14:$B$1006&lt;&gt;0,0,0),0)),INDEX($B$14:$B$1006,MATCH(TRUE,INDEX($B$14:$B$1006&lt;&gt;0,0,0),0))),ABS($H18)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18),0)),CORREL(IF(INDEX($B$14:$B$1006,MATCH(TRUE,INDEX($B$14:$B$1006&lt;&gt;0,0,0),0))=0,INDEX($B$14:$B$1006,MATCH(TRUE,INDEX($B$14:$B$1006&lt;&gt;0,0,0),0)),INDEX($B$14:$B$1006,MATCH(TRUE,INDEX($B$14:$B$1006&lt;&gt;0,0,0),0))):OFFSET(IF(INDEX($B:$B,MATCH(9.99999999999999E+307,$B:$B))=0,INDEX($B:$B,MATCH(9.99999999999999E+307,$B:$B)),INDEX($B:$B,MATCH(9.99999999999999E+307,$B:$B))),-ABS($H18),0),OFFSET(IF(INDEX($B$14:$B$1006,MATCH(TRUE,INDEX($B$14:$B$1006&lt;&gt;0,0,0),0))=0,INDEX($B$14:$B$1006,MATCH(TRUE,INDEX($B$14:$B$1006&lt;&gt;0,0,0),0)),INDEX($B$14:$B$1006,MATCH(TRUE,INDEX($B$14:$B$1006&lt;&gt;0,0,0),0))),ABS($H18),0):IF(INDEX($B:$B,MATCH(9.99999999999999E+307,$B:$B))=0,INDEX($B:$B,MATCH(9.99999999999999E+307,$B:$B)),INDEX($B:$B,MATCH(9.99999999999999E+307,$B:$B)))))</f>
        <v>-4.935449528425543E-2</v>
      </c>
    </row>
    <row r="19" spans="1:13">
      <c r="A19" s="48">
        <v>33025</v>
      </c>
      <c r="B19" s="49">
        <v>1.67371</v>
      </c>
      <c r="C19" s="49">
        <v>4.0169100000000002</v>
      </c>
      <c r="E19" s="49">
        <v>-15.74803</v>
      </c>
      <c r="F19" s="49">
        <v>1.6955100000000001</v>
      </c>
      <c r="G19" s="3"/>
      <c r="H19" s="50">
        <f t="shared" si="0"/>
        <v>-19</v>
      </c>
      <c r="I19" s="51">
        <f ca="1">IF($H19&gt;0,CORREL(OFFSET(IF(INDEX($C$14:$C$1006,MATCH(TRUE,INDEX($B$14:$B$1006&lt;&gt;0,0,0),0))=0,INDEX($C$14:$C$1006,MATCH(TRUE,INDEX($C$14:$C$1006&lt;&gt;0,0,0),0)),INDEX($C$14:$C$1006,MATCH(TRUE,INDEX($B$14:$B$1006&lt;&gt;0,0,0),0))),ABS($H19)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19),0)),CORREL(IF(INDEX($C$14:$C$1006,MATCH(TRUE,INDEX($B$14:$B$1006&lt;&gt;0,0,0),0))=0,INDEX($C$14:$C$1006,MATCH(TRUE,INDEX($C$14:$C$1006&lt;&gt;0,0,0),0)),INDEX($C$14:$C$1006,MATCH(TRUE,INDEX($B$14:$B$1006&lt;&gt;0,0,0),0))):OFFSET(IF(INDEX($C:$C,MATCH(9.99999999999999E+307,$B:$B))=0,INDEX($C:$C,MATCH(9.99999999999999E+307,$C:$C)),INDEX($C:$C,MATCH(9.99999999999999E+307,$B:$B))),-ABS($H19),0),OFFSET(IF(INDEX($B$14:$B$1006,MATCH(TRUE,INDEX($C$14:$C$1006&lt;&gt;0,0,0),0))=0,INDEX($B$14:$B$1006,MATCH(TRUE,INDEX($B$14:$B$1006&lt;&gt;0,0,0),0)),INDEX($B$14:$B$1006,MATCH(TRUE,INDEX($C$14:$C$1006&lt;&gt;0,0,0),0))),ABS($H19),0):IF(INDEX($C:$C,MATCH(9.99999999999999E+307,$B:$B))=0,INDEX($B:$B,MATCH(9.99999999999999E+307,$C:$C)),INDEX($B:$B,MATCH(9.99999999999999E+307,$B:$B)))))</f>
        <v>-4.2587782023618223E-2</v>
      </c>
      <c r="J19" s="51">
        <f ca="1">IF($H19&gt;0,CORREL(OFFSET(IF(INDEX($D$14:$D$1006,MATCH(TRUE,INDEX($B$14:$B$1006&lt;&gt;0,0,0),0))=0,INDEX($D$14:$D$1006,MATCH(TRUE,INDEX($D$14:$D$1006&lt;&gt;0,0,0),0)),INDEX($D$14:$D$1006,MATCH(TRUE,INDEX($B$14:$B$1006&lt;&gt;0,0,0),0))),ABS($H19)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19),0)),CORREL(IF(INDEX($D$14:$D$1006,MATCH(TRUE,INDEX($B$14:$B$1006&lt;&gt;0,0,0),0))=0,INDEX($D$14:$D$1006,MATCH(TRUE,INDEX($D$14:$D$1006&lt;&gt;0,0,0),0)),INDEX($D$14:$D$1006,MATCH(TRUE,INDEX($B$14:$B$1006&lt;&gt;0,0,0),0))):OFFSET(IF(INDEX($D:$D,MATCH(9.99999999999999E+307,$B:$B))=0,INDEX($D:$D,MATCH(9.99999999999999E+307,$D:$D)),INDEX($D:$D,MATCH(9.99999999999999E+307,$B:$B))),-ABS($H19),0),OFFSET(IF(INDEX($B$14:$B$1006,MATCH(TRUE,INDEX($D$14:$D$1006&lt;&gt;0,0,0),0))=0,INDEX($B$14:$B$1006,MATCH(TRUE,INDEX($B$14:$B$1006&lt;&gt;0,0,0),0)),INDEX($B$14:$B$1006,MATCH(TRUE,INDEX($D$14:$D$1006&lt;&gt;0,0,0),0))),ABS($H19),0):IF(INDEX($D:$D,MATCH(9.99999999999999E+307,$B:$B))=0,INDEX($B:$B,MATCH(9.99999999999999E+307,$D:$D)),INDEX($B:$B,MATCH(9.99999999999999E+307,$B:$B)))))</f>
        <v>-1.8740238294060133E-2</v>
      </c>
      <c r="K19" s="51">
        <f ca="1">IF($H19&gt;0,CORREL(OFFSET(IF(INDEX($E$14:$E$1006,MATCH(TRUE,INDEX($B$14:$B$1006&lt;&gt;0,0,0),0))=0,INDEX($E$14:$E$1006,MATCH(TRUE,INDEX($E$14:$E$1006&lt;&gt;0,0,0),0)),INDEX($E$14:$E$1006,MATCH(TRUE,INDEX($B$14:$B$1006&lt;&gt;0,0,0),0))),ABS($H19)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19),0)),CORREL(IF(INDEX($E$14:$E$1006,MATCH(TRUE,INDEX($B$14:$B$1006&lt;&gt;0,0,0),0))=0,INDEX($E$14:$E$1006,MATCH(TRUE,INDEX($E$14:$E$1006&lt;&gt;0,0,0),0)),INDEX($E$14:$E$1006,MATCH(TRUE,INDEX($B$14:$B$1006&lt;&gt;0,0,0),0))):OFFSET(IF(INDEX($E:$E,MATCH(9.99999999999999E+307,$B:$B))=0,INDEX($E:$E,MATCH(9.99999999999999E+307,$E:$E)),INDEX($E:$E,MATCH(9.99999999999999E+307,$B:$B))),-ABS($H19),0),OFFSET(IF(INDEX($B$14:$B$1006,MATCH(TRUE,INDEX($E$14:$E$1006&lt;&gt;0,0,0),0))=0,INDEX($B$14:$B$1006,MATCH(TRUE,INDEX($B$14:$B$1006&lt;&gt;0,0,0),0)),INDEX($B$14:$B$1006,MATCH(TRUE,INDEX($E$14:$E$1006&lt;&gt;0,0,0),0))),ABS($H19),0):IF(INDEX($E:$E,MATCH(9.99999999999999E+307,$B:$B))=0,INDEX($B:$B,MATCH(9.99999999999999E+307,$E:$E)),INDEX($B:$B,MATCH(9.99999999999999E+307,$B:$B)))))</f>
        <v>0.26330968908089297</v>
      </c>
      <c r="L19" s="51">
        <f ca="1">IF($H19&gt;0,CORREL(OFFSET(IF(INDEX($F$14:$F$1006,MATCH(TRUE,INDEX($B$14:$B$1006&lt;&gt;0,0,0),0))=0,INDEX($F$14:$F$1006,MATCH(TRUE,INDEX($F$14:$F$1006&lt;&gt;0,0,0),0)),INDEX($F$14:$F$1006,MATCH(TRUE,INDEX($B$14:$B$1006&lt;&gt;0,0,0),0))),ABS($H19)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19),0)),CORREL(IF(INDEX($F$14:$F$1006,MATCH(TRUE,INDEX($B$14:$B$1006&lt;&gt;0,0,0),0))=0,INDEX($F$14:$F$1006,MATCH(TRUE,INDEX($F$14:$F$1006&lt;&gt;0,0,0),0)),INDEX($F$14:$F$1006,MATCH(TRUE,INDEX($B$14:$B$1006&lt;&gt;0,0,0),0))):OFFSET(IF(INDEX($F:$F,MATCH(9.99999999999999E+307,$B:$B))=0,INDEX($F:$F,MATCH(9.99999999999999E+307,$F:$F)),INDEX($F:$F,MATCH(9.99999999999999E+307,$B:$B))),-ABS($H19),0),OFFSET(IF(INDEX($B$14:$B$1006,MATCH(TRUE,INDEX($F$14:$F$1006&lt;&gt;0,0,0),0))=0,INDEX($B$14:$B$1006,MATCH(TRUE,INDEX($B$14:$B$1006&lt;&gt;0,0,0),0)),INDEX($B$14:$B$1006,MATCH(TRUE,INDEX($F$14:$F$1006&lt;&gt;0,0,0),0))),ABS($H19),0):IF(INDEX($F:$F,MATCH(9.99999999999999E+307,$B:$B))=0,INDEX($B:$B,MATCH(9.99999999999999E+307,$F:$F)),INDEX($B:$B,MATCH(9.99999999999999E+307,$B:$B)))))</f>
        <v>-4.7362712158349828E-2</v>
      </c>
      <c r="M19" s="51">
        <f ca="1">IF($H19&gt;0,CORREL(OFFSET(IF(INDEX($B$14:$B$1006,MATCH(TRUE,INDEX($B$14:$B$1006&lt;&gt;0,0,0),0))=0,INDEX($B$14:$B$1006,MATCH(TRUE,INDEX($B$14:$B$1006&lt;&gt;0,0,0),0)),INDEX($B$14:$B$1006,MATCH(TRUE,INDEX($B$14:$B$1006&lt;&gt;0,0,0),0))),ABS($H19)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19),0)),CORREL(IF(INDEX($B$14:$B$1006,MATCH(TRUE,INDEX($B$14:$B$1006&lt;&gt;0,0,0),0))=0,INDEX($B$14:$B$1006,MATCH(TRUE,INDEX($B$14:$B$1006&lt;&gt;0,0,0),0)),INDEX($B$14:$B$1006,MATCH(TRUE,INDEX($B$14:$B$1006&lt;&gt;0,0,0),0))):OFFSET(IF(INDEX($B:$B,MATCH(9.99999999999999E+307,$B:$B))=0,INDEX($B:$B,MATCH(9.99999999999999E+307,$B:$B)),INDEX($B:$B,MATCH(9.99999999999999E+307,$B:$B))),-ABS($H19),0),OFFSET(IF(INDEX($B$14:$B$1006,MATCH(TRUE,INDEX($B$14:$B$1006&lt;&gt;0,0,0),0))=0,INDEX($B$14:$B$1006,MATCH(TRUE,INDEX($B$14:$B$1006&lt;&gt;0,0,0),0)),INDEX($B$14:$B$1006,MATCH(TRUE,INDEX($B$14:$B$1006&lt;&gt;0,0,0),0))),ABS($H19),0):IF(INDEX($B:$B,MATCH(9.99999999999999E+307,$B:$B))=0,INDEX($B:$B,MATCH(9.99999999999999E+307,$B:$B)),INDEX($B:$B,MATCH(9.99999999999999E+307,$B:$B)))))</f>
        <v>-4.94212147821727E-2</v>
      </c>
    </row>
    <row r="20" spans="1:13">
      <c r="A20" s="48">
        <v>33055</v>
      </c>
      <c r="B20" s="49">
        <v>2.5135200000000002</v>
      </c>
      <c r="C20" s="49">
        <v>1.52505</v>
      </c>
      <c r="E20" s="49">
        <v>-17.939730000000001</v>
      </c>
      <c r="F20" s="49">
        <v>1.61622</v>
      </c>
      <c r="G20" s="3"/>
      <c r="H20" s="50">
        <f t="shared" si="0"/>
        <v>-18</v>
      </c>
      <c r="I20" s="51">
        <f ca="1">IF($H20&gt;0,CORREL(OFFSET(IF(INDEX($C$14:$C$1006,MATCH(TRUE,INDEX($B$14:$B$1006&lt;&gt;0,0,0),0))=0,INDEX($C$14:$C$1006,MATCH(TRUE,INDEX($C$14:$C$1006&lt;&gt;0,0,0),0)),INDEX($C$14:$C$1006,MATCH(TRUE,INDEX($B$14:$B$1006&lt;&gt;0,0,0),0))),ABS($H20)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20),0)),CORREL(IF(INDEX($C$14:$C$1006,MATCH(TRUE,INDEX($B$14:$B$1006&lt;&gt;0,0,0),0))=0,INDEX($C$14:$C$1006,MATCH(TRUE,INDEX($C$14:$C$1006&lt;&gt;0,0,0),0)),INDEX($C$14:$C$1006,MATCH(TRUE,INDEX($B$14:$B$1006&lt;&gt;0,0,0),0))):OFFSET(IF(INDEX($C:$C,MATCH(9.99999999999999E+307,$B:$B))=0,INDEX($C:$C,MATCH(9.99999999999999E+307,$C:$C)),INDEX($C:$C,MATCH(9.99999999999999E+307,$B:$B))),-ABS($H20),0),OFFSET(IF(INDEX($B$14:$B$1006,MATCH(TRUE,INDEX($C$14:$C$1006&lt;&gt;0,0,0),0))=0,INDEX($B$14:$B$1006,MATCH(TRUE,INDEX($B$14:$B$1006&lt;&gt;0,0,0),0)),INDEX($B$14:$B$1006,MATCH(TRUE,INDEX($C$14:$C$1006&lt;&gt;0,0,0),0))),ABS($H20),0):IF(INDEX($C:$C,MATCH(9.99999999999999E+307,$B:$B))=0,INDEX($B:$B,MATCH(9.99999999999999E+307,$C:$C)),INDEX($B:$B,MATCH(9.99999999999999E+307,$B:$B)))))</f>
        <v>-2.4359802350501607E-2</v>
      </c>
      <c r="J20" s="51">
        <f ca="1">IF($H20&gt;0,CORREL(OFFSET(IF(INDEX($D$14:$D$1006,MATCH(TRUE,INDEX($B$14:$B$1006&lt;&gt;0,0,0),0))=0,INDEX($D$14:$D$1006,MATCH(TRUE,INDEX($D$14:$D$1006&lt;&gt;0,0,0),0)),INDEX($D$14:$D$1006,MATCH(TRUE,INDEX($B$14:$B$1006&lt;&gt;0,0,0),0))),ABS($H20)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20),0)),CORREL(IF(INDEX($D$14:$D$1006,MATCH(TRUE,INDEX($B$14:$B$1006&lt;&gt;0,0,0),0))=0,INDEX($D$14:$D$1006,MATCH(TRUE,INDEX($D$14:$D$1006&lt;&gt;0,0,0),0)),INDEX($D$14:$D$1006,MATCH(TRUE,INDEX($B$14:$B$1006&lt;&gt;0,0,0),0))):OFFSET(IF(INDEX($D:$D,MATCH(9.99999999999999E+307,$B:$B))=0,INDEX($D:$D,MATCH(9.99999999999999E+307,$D:$D)),INDEX($D:$D,MATCH(9.99999999999999E+307,$B:$B))),-ABS($H20),0),OFFSET(IF(INDEX($B$14:$B$1006,MATCH(TRUE,INDEX($D$14:$D$1006&lt;&gt;0,0,0),0))=0,INDEX($B$14:$B$1006,MATCH(TRUE,INDEX($B$14:$B$1006&lt;&gt;0,0,0),0)),INDEX($B$14:$B$1006,MATCH(TRUE,INDEX($D$14:$D$1006&lt;&gt;0,0,0),0))),ABS($H20),0):IF(INDEX($D:$D,MATCH(9.99999999999999E+307,$B:$B))=0,INDEX($B:$B,MATCH(9.99999999999999E+307,$D:$D)),INDEX($B:$B,MATCH(9.99999999999999E+307,$B:$B)))))</f>
        <v>7.5562653987547605E-3</v>
      </c>
      <c r="K20" s="51">
        <f ca="1">IF($H20&gt;0,CORREL(OFFSET(IF(INDEX($E$14:$E$1006,MATCH(TRUE,INDEX($B$14:$B$1006&lt;&gt;0,0,0),0))=0,INDEX($E$14:$E$1006,MATCH(TRUE,INDEX($E$14:$E$1006&lt;&gt;0,0,0),0)),INDEX($E$14:$E$1006,MATCH(TRUE,INDEX($B$14:$B$1006&lt;&gt;0,0,0),0))),ABS($H20)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20),0)),CORREL(IF(INDEX($E$14:$E$1006,MATCH(TRUE,INDEX($B$14:$B$1006&lt;&gt;0,0,0),0))=0,INDEX($E$14:$E$1006,MATCH(TRUE,INDEX($E$14:$E$1006&lt;&gt;0,0,0),0)),INDEX($E$14:$E$1006,MATCH(TRUE,INDEX($B$14:$B$1006&lt;&gt;0,0,0),0))):OFFSET(IF(INDEX($E:$E,MATCH(9.99999999999999E+307,$B:$B))=0,INDEX($E:$E,MATCH(9.99999999999999E+307,$E:$E)),INDEX($E:$E,MATCH(9.99999999999999E+307,$B:$B))),-ABS($H20),0),OFFSET(IF(INDEX($B$14:$B$1006,MATCH(TRUE,INDEX($E$14:$E$1006&lt;&gt;0,0,0),0))=0,INDEX($B$14:$B$1006,MATCH(TRUE,INDEX($B$14:$B$1006&lt;&gt;0,0,0),0)),INDEX($B$14:$B$1006,MATCH(TRUE,INDEX($E$14:$E$1006&lt;&gt;0,0,0),0))),ABS($H20),0):IF(INDEX($E:$E,MATCH(9.99999999999999E+307,$B:$B))=0,INDEX($B:$B,MATCH(9.99999999999999E+307,$E:$E)),INDEX($B:$B,MATCH(9.99999999999999E+307,$B:$B)))))</f>
        <v>0.26893136468892453</v>
      </c>
      <c r="L20" s="51">
        <f ca="1">IF($H20&gt;0,CORREL(OFFSET(IF(INDEX($F$14:$F$1006,MATCH(TRUE,INDEX($B$14:$B$1006&lt;&gt;0,0,0),0))=0,INDEX($F$14:$F$1006,MATCH(TRUE,INDEX($F$14:$F$1006&lt;&gt;0,0,0),0)),INDEX($F$14:$F$1006,MATCH(TRUE,INDEX($B$14:$B$1006&lt;&gt;0,0,0),0))),ABS($H20)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20),0)),CORREL(IF(INDEX($F$14:$F$1006,MATCH(TRUE,INDEX($B$14:$B$1006&lt;&gt;0,0,0),0))=0,INDEX($F$14:$F$1006,MATCH(TRUE,INDEX($F$14:$F$1006&lt;&gt;0,0,0),0)),INDEX($F$14:$F$1006,MATCH(TRUE,INDEX($B$14:$B$1006&lt;&gt;0,0,0),0))):OFFSET(IF(INDEX($F:$F,MATCH(9.99999999999999E+307,$B:$B))=0,INDEX($F:$F,MATCH(9.99999999999999E+307,$F:$F)),INDEX($F:$F,MATCH(9.99999999999999E+307,$B:$B))),-ABS($H20),0),OFFSET(IF(INDEX($B$14:$B$1006,MATCH(TRUE,INDEX($F$14:$F$1006&lt;&gt;0,0,0),0))=0,INDEX($B$14:$B$1006,MATCH(TRUE,INDEX($B$14:$B$1006&lt;&gt;0,0,0),0)),INDEX($B$14:$B$1006,MATCH(TRUE,INDEX($F$14:$F$1006&lt;&gt;0,0,0),0))),ABS($H20),0):IF(INDEX($F:$F,MATCH(9.99999999999999E+307,$B:$B))=0,INDEX($B:$B,MATCH(9.99999999999999E+307,$F:$F)),INDEX($B:$B,MATCH(9.99999999999999E+307,$B:$B)))))</f>
        <v>-4.0154037008743565E-2</v>
      </c>
      <c r="M20" s="51">
        <f ca="1">IF($H20&gt;0,CORREL(OFFSET(IF(INDEX($B$14:$B$1006,MATCH(TRUE,INDEX($B$14:$B$1006&lt;&gt;0,0,0),0))=0,INDEX($B$14:$B$1006,MATCH(TRUE,INDEX($B$14:$B$1006&lt;&gt;0,0,0),0)),INDEX($B$14:$B$1006,MATCH(TRUE,INDEX($B$14:$B$1006&lt;&gt;0,0,0),0))),ABS($H20)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20),0)),CORREL(IF(INDEX($B$14:$B$1006,MATCH(TRUE,INDEX($B$14:$B$1006&lt;&gt;0,0,0),0))=0,INDEX($B$14:$B$1006,MATCH(TRUE,INDEX($B$14:$B$1006&lt;&gt;0,0,0),0)),INDEX($B$14:$B$1006,MATCH(TRUE,INDEX($B$14:$B$1006&lt;&gt;0,0,0),0))):OFFSET(IF(INDEX($B:$B,MATCH(9.99999999999999E+307,$B:$B))=0,INDEX($B:$B,MATCH(9.99999999999999E+307,$B:$B)),INDEX($B:$B,MATCH(9.99999999999999E+307,$B:$B))),-ABS($H20),0),OFFSET(IF(INDEX($B$14:$B$1006,MATCH(TRUE,INDEX($B$14:$B$1006&lt;&gt;0,0,0),0))=0,INDEX($B$14:$B$1006,MATCH(TRUE,INDEX($B$14:$B$1006&lt;&gt;0,0,0),0)),INDEX($B$14:$B$1006,MATCH(TRUE,INDEX($B$14:$B$1006&lt;&gt;0,0,0),0))),ABS($H20),0):IF(INDEX($B:$B,MATCH(9.99999999999999E+307,$B:$B))=0,INDEX($B:$B,MATCH(9.99999999999999E+307,$B:$B)),INDEX($B:$B,MATCH(9.99999999999999E+307,$B:$B)))))</f>
        <v>-4.3636226156071344E-2</v>
      </c>
    </row>
    <row r="21" spans="1:13">
      <c r="A21" s="48">
        <v>33086</v>
      </c>
      <c r="B21" s="49">
        <v>1.9219599999999999</v>
      </c>
      <c r="C21" s="49">
        <v>2.2172900000000002</v>
      </c>
      <c r="E21" s="49">
        <v>-16.29129</v>
      </c>
      <c r="F21" s="49">
        <v>1.3814200000000001</v>
      </c>
      <c r="G21" s="3"/>
      <c r="H21" s="50">
        <f t="shared" si="0"/>
        <v>-17</v>
      </c>
      <c r="I21" s="51">
        <f ca="1">IF($H21&gt;0,CORREL(OFFSET(IF(INDEX($C$14:$C$1006,MATCH(TRUE,INDEX($B$14:$B$1006&lt;&gt;0,0,0),0))=0,INDEX($C$14:$C$1006,MATCH(TRUE,INDEX($C$14:$C$1006&lt;&gt;0,0,0),0)),INDEX($C$14:$C$1006,MATCH(TRUE,INDEX($B$14:$B$1006&lt;&gt;0,0,0),0))),ABS($H21)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21),0)),CORREL(IF(INDEX($C$14:$C$1006,MATCH(TRUE,INDEX($B$14:$B$1006&lt;&gt;0,0,0),0))=0,INDEX($C$14:$C$1006,MATCH(TRUE,INDEX($C$14:$C$1006&lt;&gt;0,0,0),0)),INDEX($C$14:$C$1006,MATCH(TRUE,INDEX($B$14:$B$1006&lt;&gt;0,0,0),0))):OFFSET(IF(INDEX($C:$C,MATCH(9.99999999999999E+307,$B:$B))=0,INDEX($C:$C,MATCH(9.99999999999999E+307,$C:$C)),INDEX($C:$C,MATCH(9.99999999999999E+307,$B:$B))),-ABS($H21),0),OFFSET(IF(INDEX($B$14:$B$1006,MATCH(TRUE,INDEX($C$14:$C$1006&lt;&gt;0,0,0),0))=0,INDEX($B$14:$B$1006,MATCH(TRUE,INDEX($B$14:$B$1006&lt;&gt;0,0,0),0)),INDEX($B$14:$B$1006,MATCH(TRUE,INDEX($C$14:$C$1006&lt;&gt;0,0,0),0))),ABS($H21),0):IF(INDEX($C:$C,MATCH(9.99999999999999E+307,$B:$B))=0,INDEX($B:$B,MATCH(9.99999999999999E+307,$C:$C)),INDEX($B:$B,MATCH(9.99999999999999E+307,$B:$B)))))</f>
        <v>6.5609577960634852E-3</v>
      </c>
      <c r="J21" s="51">
        <f ca="1">IF($H21&gt;0,CORREL(OFFSET(IF(INDEX($D$14:$D$1006,MATCH(TRUE,INDEX($B$14:$B$1006&lt;&gt;0,0,0),0))=0,INDEX($D$14:$D$1006,MATCH(TRUE,INDEX($D$14:$D$1006&lt;&gt;0,0,0),0)),INDEX($D$14:$D$1006,MATCH(TRUE,INDEX($B$14:$B$1006&lt;&gt;0,0,0),0))),ABS($H21)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21),0)),CORREL(IF(INDEX($D$14:$D$1006,MATCH(TRUE,INDEX($B$14:$B$1006&lt;&gt;0,0,0),0))=0,INDEX($D$14:$D$1006,MATCH(TRUE,INDEX($D$14:$D$1006&lt;&gt;0,0,0),0)),INDEX($D$14:$D$1006,MATCH(TRUE,INDEX($B$14:$B$1006&lt;&gt;0,0,0),0))):OFFSET(IF(INDEX($D:$D,MATCH(9.99999999999999E+307,$B:$B))=0,INDEX($D:$D,MATCH(9.99999999999999E+307,$D:$D)),INDEX($D:$D,MATCH(9.99999999999999E+307,$B:$B))),-ABS($H21),0),OFFSET(IF(INDEX($B$14:$B$1006,MATCH(TRUE,INDEX($D$14:$D$1006&lt;&gt;0,0,0),0))=0,INDEX($B$14:$B$1006,MATCH(TRUE,INDEX($B$14:$B$1006&lt;&gt;0,0,0),0)),INDEX($B$14:$B$1006,MATCH(TRUE,INDEX($D$14:$D$1006&lt;&gt;0,0,0),0))),ABS($H21),0):IF(INDEX($D:$D,MATCH(9.99999999999999E+307,$B:$B))=0,INDEX($B:$B,MATCH(9.99999999999999E+307,$D:$D)),INDEX($B:$B,MATCH(9.99999999999999E+307,$B:$B)))))</f>
        <v>4.753948423384205E-2</v>
      </c>
      <c r="K21" s="51">
        <f ca="1">IF($H21&gt;0,CORREL(OFFSET(IF(INDEX($E$14:$E$1006,MATCH(TRUE,INDEX($B$14:$B$1006&lt;&gt;0,0,0),0))=0,INDEX($E$14:$E$1006,MATCH(TRUE,INDEX($E$14:$E$1006&lt;&gt;0,0,0),0)),INDEX($E$14:$E$1006,MATCH(TRUE,INDEX($B$14:$B$1006&lt;&gt;0,0,0),0))),ABS($H21)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21),0)),CORREL(IF(INDEX($E$14:$E$1006,MATCH(TRUE,INDEX($B$14:$B$1006&lt;&gt;0,0,0),0))=0,INDEX($E$14:$E$1006,MATCH(TRUE,INDEX($E$14:$E$1006&lt;&gt;0,0,0),0)),INDEX($E$14:$E$1006,MATCH(TRUE,INDEX($B$14:$B$1006&lt;&gt;0,0,0),0))):OFFSET(IF(INDEX($E:$E,MATCH(9.99999999999999E+307,$B:$B))=0,INDEX($E:$E,MATCH(9.99999999999999E+307,$E:$E)),INDEX($E:$E,MATCH(9.99999999999999E+307,$B:$B))),-ABS($H21),0),OFFSET(IF(INDEX($B$14:$B$1006,MATCH(TRUE,INDEX($E$14:$E$1006&lt;&gt;0,0,0),0))=0,INDEX($B$14:$B$1006,MATCH(TRUE,INDEX($B$14:$B$1006&lt;&gt;0,0,0),0)),INDEX($B$14:$B$1006,MATCH(TRUE,INDEX($E$14:$E$1006&lt;&gt;0,0,0),0))),ABS($H21),0):IF(INDEX($E:$E,MATCH(9.99999999999999E+307,$B:$B))=0,INDEX($B:$B,MATCH(9.99999999999999E+307,$E:$E)),INDEX($B:$B,MATCH(9.99999999999999E+307,$B:$B)))))</f>
        <v>0.27554863517233247</v>
      </c>
      <c r="L21" s="51">
        <f ca="1">IF($H21&gt;0,CORREL(OFFSET(IF(INDEX($F$14:$F$1006,MATCH(TRUE,INDEX($B$14:$B$1006&lt;&gt;0,0,0),0))=0,INDEX($F$14:$F$1006,MATCH(TRUE,INDEX($F$14:$F$1006&lt;&gt;0,0,0),0)),INDEX($F$14:$F$1006,MATCH(TRUE,INDEX($B$14:$B$1006&lt;&gt;0,0,0),0))),ABS($H21)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21),0)),CORREL(IF(INDEX($F$14:$F$1006,MATCH(TRUE,INDEX($B$14:$B$1006&lt;&gt;0,0,0),0))=0,INDEX($F$14:$F$1006,MATCH(TRUE,INDEX($F$14:$F$1006&lt;&gt;0,0,0),0)),INDEX($F$14:$F$1006,MATCH(TRUE,INDEX($B$14:$B$1006&lt;&gt;0,0,0),0))):OFFSET(IF(INDEX($F:$F,MATCH(9.99999999999999E+307,$B:$B))=0,INDEX($F:$F,MATCH(9.99999999999999E+307,$F:$F)),INDEX($F:$F,MATCH(9.99999999999999E+307,$B:$B))),-ABS($H21),0),OFFSET(IF(INDEX($B$14:$B$1006,MATCH(TRUE,INDEX($F$14:$F$1006&lt;&gt;0,0,0),0))=0,INDEX($B$14:$B$1006,MATCH(TRUE,INDEX($B$14:$B$1006&lt;&gt;0,0,0),0)),INDEX($B$14:$B$1006,MATCH(TRUE,INDEX($F$14:$F$1006&lt;&gt;0,0,0),0))),ABS($H21),0):IF(INDEX($F:$F,MATCH(9.99999999999999E+307,$B:$B))=0,INDEX($B:$B,MATCH(9.99999999999999E+307,$F:$F)),INDEX($B:$B,MATCH(9.99999999999999E+307,$B:$B)))))</f>
        <v>-2.975730093163707E-2</v>
      </c>
      <c r="M21" s="51">
        <f ca="1">IF($H21&gt;0,CORREL(OFFSET(IF(INDEX($B$14:$B$1006,MATCH(TRUE,INDEX($B$14:$B$1006&lt;&gt;0,0,0),0))=0,INDEX($B$14:$B$1006,MATCH(TRUE,INDEX($B$14:$B$1006&lt;&gt;0,0,0),0)),INDEX($B$14:$B$1006,MATCH(TRUE,INDEX($B$14:$B$1006&lt;&gt;0,0,0),0))),ABS($H21)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21),0)),CORREL(IF(INDEX($B$14:$B$1006,MATCH(TRUE,INDEX($B$14:$B$1006&lt;&gt;0,0,0),0))=0,INDEX($B$14:$B$1006,MATCH(TRUE,INDEX($B$14:$B$1006&lt;&gt;0,0,0),0)),INDEX($B$14:$B$1006,MATCH(TRUE,INDEX($B$14:$B$1006&lt;&gt;0,0,0),0))):OFFSET(IF(INDEX($B:$B,MATCH(9.99999999999999E+307,$B:$B))=0,INDEX($B:$B,MATCH(9.99999999999999E+307,$B:$B)),INDEX($B:$B,MATCH(9.99999999999999E+307,$B:$B))),-ABS($H21),0),OFFSET(IF(INDEX($B$14:$B$1006,MATCH(TRUE,INDEX($B$14:$B$1006&lt;&gt;0,0,0),0))=0,INDEX($B$14:$B$1006,MATCH(TRUE,INDEX($B$14:$B$1006&lt;&gt;0,0,0),0)),INDEX($B$14:$B$1006,MATCH(TRUE,INDEX($B$14:$B$1006&lt;&gt;0,0,0),0))),ABS($H21),0):IF(INDEX($B:$B,MATCH(9.99999999999999E+307,$B:$B))=0,INDEX($B:$B,MATCH(9.99999999999999E+307,$B:$B)),INDEX($B:$B,MATCH(9.99999999999999E+307,$B:$B)))))</f>
        <v>-3.4347129748299079E-2</v>
      </c>
    </row>
    <row r="22" spans="1:13">
      <c r="A22" s="48">
        <v>33117</v>
      </c>
      <c r="B22" s="49">
        <v>2.3864000000000001</v>
      </c>
      <c r="C22" s="49">
        <v>-3.2608700000000002</v>
      </c>
      <c r="E22" s="49">
        <v>-13.21345</v>
      </c>
      <c r="F22" s="49">
        <v>1.069</v>
      </c>
      <c r="G22" s="3"/>
      <c r="H22" s="50">
        <f t="shared" si="0"/>
        <v>-16</v>
      </c>
      <c r="I22" s="51">
        <f ca="1">IF($H22&gt;0,CORREL(OFFSET(IF(INDEX($C$14:$C$1006,MATCH(TRUE,INDEX($B$14:$B$1006&lt;&gt;0,0,0),0))=0,INDEX($C$14:$C$1006,MATCH(TRUE,INDEX($C$14:$C$1006&lt;&gt;0,0,0),0)),INDEX($C$14:$C$1006,MATCH(TRUE,INDEX($B$14:$B$1006&lt;&gt;0,0,0),0))),ABS($H22)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22),0)),CORREL(IF(INDEX($C$14:$C$1006,MATCH(TRUE,INDEX($B$14:$B$1006&lt;&gt;0,0,0),0))=0,INDEX($C$14:$C$1006,MATCH(TRUE,INDEX($C$14:$C$1006&lt;&gt;0,0,0),0)),INDEX($C$14:$C$1006,MATCH(TRUE,INDEX($B$14:$B$1006&lt;&gt;0,0,0),0))):OFFSET(IF(INDEX($C:$C,MATCH(9.99999999999999E+307,$B:$B))=0,INDEX($C:$C,MATCH(9.99999999999999E+307,$C:$C)),INDEX($C:$C,MATCH(9.99999999999999E+307,$B:$B))),-ABS($H22),0),OFFSET(IF(INDEX($B$14:$B$1006,MATCH(TRUE,INDEX($C$14:$C$1006&lt;&gt;0,0,0),0))=0,INDEX($B$14:$B$1006,MATCH(TRUE,INDEX($B$14:$B$1006&lt;&gt;0,0,0),0)),INDEX($B$14:$B$1006,MATCH(TRUE,INDEX($C$14:$C$1006&lt;&gt;0,0,0),0))),ABS($H22),0):IF(INDEX($C:$C,MATCH(9.99999999999999E+307,$B:$B))=0,INDEX($B:$B,MATCH(9.99999999999999E+307,$C:$C)),INDEX($B:$B,MATCH(9.99999999999999E+307,$B:$B)))))</f>
        <v>4.0193497539682814E-2</v>
      </c>
      <c r="J22" s="51">
        <f ca="1">IF($H22&gt;0,CORREL(OFFSET(IF(INDEX($D$14:$D$1006,MATCH(TRUE,INDEX($B$14:$B$1006&lt;&gt;0,0,0),0))=0,INDEX($D$14:$D$1006,MATCH(TRUE,INDEX($D$14:$D$1006&lt;&gt;0,0,0),0)),INDEX($D$14:$D$1006,MATCH(TRUE,INDEX($B$14:$B$1006&lt;&gt;0,0,0),0))),ABS($H22)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22),0)),CORREL(IF(INDEX($D$14:$D$1006,MATCH(TRUE,INDEX($B$14:$B$1006&lt;&gt;0,0,0),0))=0,INDEX($D$14:$D$1006,MATCH(TRUE,INDEX($D$14:$D$1006&lt;&gt;0,0,0),0)),INDEX($D$14:$D$1006,MATCH(TRUE,INDEX($B$14:$B$1006&lt;&gt;0,0,0),0))):OFFSET(IF(INDEX($D:$D,MATCH(9.99999999999999E+307,$B:$B))=0,INDEX($D:$D,MATCH(9.99999999999999E+307,$D:$D)),INDEX($D:$D,MATCH(9.99999999999999E+307,$B:$B))),-ABS($H22),0),OFFSET(IF(INDEX($B$14:$B$1006,MATCH(TRUE,INDEX($D$14:$D$1006&lt;&gt;0,0,0),0))=0,INDEX($B$14:$B$1006,MATCH(TRUE,INDEX($B$14:$B$1006&lt;&gt;0,0,0),0)),INDEX($B$14:$B$1006,MATCH(TRUE,INDEX($D$14:$D$1006&lt;&gt;0,0,0),0))),ABS($H22),0):IF(INDEX($D:$D,MATCH(9.99999999999999E+307,$B:$B))=0,INDEX($B:$B,MATCH(9.99999999999999E+307,$D:$D)),INDEX($B:$B,MATCH(9.99999999999999E+307,$B:$B)))))</f>
        <v>9.2227544441962697E-2</v>
      </c>
      <c r="K22" s="51">
        <f ca="1">IF($H22&gt;0,CORREL(OFFSET(IF(INDEX($E$14:$E$1006,MATCH(TRUE,INDEX($B$14:$B$1006&lt;&gt;0,0,0),0))=0,INDEX($E$14:$E$1006,MATCH(TRUE,INDEX($E$14:$E$1006&lt;&gt;0,0,0),0)),INDEX($E$14:$E$1006,MATCH(TRUE,INDEX($B$14:$B$1006&lt;&gt;0,0,0),0))),ABS($H22)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22),0)),CORREL(IF(INDEX($E$14:$E$1006,MATCH(TRUE,INDEX($B$14:$B$1006&lt;&gt;0,0,0),0))=0,INDEX($E$14:$E$1006,MATCH(TRUE,INDEX($E$14:$E$1006&lt;&gt;0,0,0),0)),INDEX($E$14:$E$1006,MATCH(TRUE,INDEX($B$14:$B$1006&lt;&gt;0,0,0),0))):OFFSET(IF(INDEX($E:$E,MATCH(9.99999999999999E+307,$B:$B))=0,INDEX($E:$E,MATCH(9.99999999999999E+307,$E:$E)),INDEX($E:$E,MATCH(9.99999999999999E+307,$B:$B))),-ABS($H22),0),OFFSET(IF(INDEX($B$14:$B$1006,MATCH(TRUE,INDEX($E$14:$E$1006&lt;&gt;0,0,0),0))=0,INDEX($B$14:$B$1006,MATCH(TRUE,INDEX($B$14:$B$1006&lt;&gt;0,0,0),0)),INDEX($B$14:$B$1006,MATCH(TRUE,INDEX($E$14:$E$1006&lt;&gt;0,0,0),0))),ABS($H22),0):IF(INDEX($E:$E,MATCH(9.99999999999999E+307,$B:$B))=0,INDEX($B:$B,MATCH(9.99999999999999E+307,$E:$E)),INDEX($B:$B,MATCH(9.99999999999999E+307,$B:$B)))))</f>
        <v>0.29264917494734544</v>
      </c>
      <c r="L22" s="51">
        <f ca="1">IF($H22&gt;0,CORREL(OFFSET(IF(INDEX($F$14:$F$1006,MATCH(TRUE,INDEX($B$14:$B$1006&lt;&gt;0,0,0),0))=0,INDEX($F$14:$F$1006,MATCH(TRUE,INDEX($F$14:$F$1006&lt;&gt;0,0,0),0)),INDEX($F$14:$F$1006,MATCH(TRUE,INDEX($B$14:$B$1006&lt;&gt;0,0,0),0))),ABS($H22)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22),0)),CORREL(IF(INDEX($F$14:$F$1006,MATCH(TRUE,INDEX($B$14:$B$1006&lt;&gt;0,0,0),0))=0,INDEX($F$14:$F$1006,MATCH(TRUE,INDEX($F$14:$F$1006&lt;&gt;0,0,0),0)),INDEX($F$14:$F$1006,MATCH(TRUE,INDEX($B$14:$B$1006&lt;&gt;0,0,0),0))):OFFSET(IF(INDEX($F:$F,MATCH(9.99999999999999E+307,$B:$B))=0,INDEX($F:$F,MATCH(9.99999999999999E+307,$F:$F)),INDEX($F:$F,MATCH(9.99999999999999E+307,$B:$B))),-ABS($H22),0),OFFSET(IF(INDEX($B$14:$B$1006,MATCH(TRUE,INDEX($F$14:$F$1006&lt;&gt;0,0,0),0))=0,INDEX($B$14:$B$1006,MATCH(TRUE,INDEX($B$14:$B$1006&lt;&gt;0,0,0),0)),INDEX($B$14:$B$1006,MATCH(TRUE,INDEX($F$14:$F$1006&lt;&gt;0,0,0),0))),ABS($H22),0):IF(INDEX($F:$F,MATCH(9.99999999999999E+307,$B:$B))=0,INDEX($B:$B,MATCH(9.99999999999999E+307,$F:$F)),INDEX($B:$B,MATCH(9.99999999999999E+307,$B:$B)))))</f>
        <v>-1.7139283640801892E-2</v>
      </c>
      <c r="M22" s="51">
        <f ca="1">IF($H22&gt;0,CORREL(OFFSET(IF(INDEX($B$14:$B$1006,MATCH(TRUE,INDEX($B$14:$B$1006&lt;&gt;0,0,0),0))=0,INDEX($B$14:$B$1006,MATCH(TRUE,INDEX($B$14:$B$1006&lt;&gt;0,0,0),0)),INDEX($B$14:$B$1006,MATCH(TRUE,INDEX($B$14:$B$1006&lt;&gt;0,0,0),0))),ABS($H22)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22),0)),CORREL(IF(INDEX($B$14:$B$1006,MATCH(TRUE,INDEX($B$14:$B$1006&lt;&gt;0,0,0),0))=0,INDEX($B$14:$B$1006,MATCH(TRUE,INDEX($B$14:$B$1006&lt;&gt;0,0,0),0)),INDEX($B$14:$B$1006,MATCH(TRUE,INDEX($B$14:$B$1006&lt;&gt;0,0,0),0))):OFFSET(IF(INDEX($B:$B,MATCH(9.99999999999999E+307,$B:$B))=0,INDEX($B:$B,MATCH(9.99999999999999E+307,$B:$B)),INDEX($B:$B,MATCH(9.99999999999999E+307,$B:$B))),-ABS($H22),0),OFFSET(IF(INDEX($B$14:$B$1006,MATCH(TRUE,INDEX($B$14:$B$1006&lt;&gt;0,0,0),0))=0,INDEX($B$14:$B$1006,MATCH(TRUE,INDEX($B$14:$B$1006&lt;&gt;0,0,0),0)),INDEX($B$14:$B$1006,MATCH(TRUE,INDEX($B$14:$B$1006&lt;&gt;0,0,0),0))),ABS($H22),0):IF(INDEX($B:$B,MATCH(9.99999999999999E+307,$B:$B))=0,INDEX($B:$B,MATCH(9.99999999999999E+307,$B:$B)),INDEX($B:$B,MATCH(9.99999999999999E+307,$B:$B)))))</f>
        <v>-1.4742229082012365E-2</v>
      </c>
    </row>
    <row r="23" spans="1:13">
      <c r="A23" s="48">
        <v>33147</v>
      </c>
      <c r="B23" s="49">
        <v>1.72088</v>
      </c>
      <c r="C23" s="49">
        <v>-7.69231</v>
      </c>
      <c r="E23" s="49">
        <v>-28.08511</v>
      </c>
      <c r="F23" s="49">
        <v>0.81891000000000003</v>
      </c>
      <c r="G23" s="3"/>
      <c r="H23" s="50">
        <f t="shared" si="0"/>
        <v>-15</v>
      </c>
      <c r="I23" s="51">
        <f ca="1">IF($H23&gt;0,CORREL(OFFSET(IF(INDEX($C$14:$C$1006,MATCH(TRUE,INDEX($B$14:$B$1006&lt;&gt;0,0,0),0))=0,INDEX($C$14:$C$1006,MATCH(TRUE,INDEX($C$14:$C$1006&lt;&gt;0,0,0),0)),INDEX($C$14:$C$1006,MATCH(TRUE,INDEX($B$14:$B$1006&lt;&gt;0,0,0),0))),ABS($H23)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23),0)),CORREL(IF(INDEX($C$14:$C$1006,MATCH(TRUE,INDEX($B$14:$B$1006&lt;&gt;0,0,0),0))=0,INDEX($C$14:$C$1006,MATCH(TRUE,INDEX($C$14:$C$1006&lt;&gt;0,0,0),0)),INDEX($C$14:$C$1006,MATCH(TRUE,INDEX($B$14:$B$1006&lt;&gt;0,0,0),0))):OFFSET(IF(INDEX($C:$C,MATCH(9.99999999999999E+307,$B:$B))=0,INDEX($C:$C,MATCH(9.99999999999999E+307,$C:$C)),INDEX($C:$C,MATCH(9.99999999999999E+307,$B:$B))),-ABS($H23),0),OFFSET(IF(INDEX($B$14:$B$1006,MATCH(TRUE,INDEX($C$14:$C$1006&lt;&gt;0,0,0),0))=0,INDEX($B$14:$B$1006,MATCH(TRUE,INDEX($B$14:$B$1006&lt;&gt;0,0,0),0)),INDEX($B$14:$B$1006,MATCH(TRUE,INDEX($C$14:$C$1006&lt;&gt;0,0,0),0))),ABS($H23),0):IF(INDEX($C:$C,MATCH(9.99999999999999E+307,$B:$B))=0,INDEX($B:$B,MATCH(9.99999999999999E+307,$C:$C)),INDEX($B:$B,MATCH(9.99999999999999E+307,$B:$B)))))</f>
        <v>8.611877455887304E-2</v>
      </c>
      <c r="J23" s="51">
        <f ca="1">IF($H23&gt;0,CORREL(OFFSET(IF(INDEX($D$14:$D$1006,MATCH(TRUE,INDEX($B$14:$B$1006&lt;&gt;0,0,0),0))=0,INDEX($D$14:$D$1006,MATCH(TRUE,INDEX($D$14:$D$1006&lt;&gt;0,0,0),0)),INDEX($D$14:$D$1006,MATCH(TRUE,INDEX($B$14:$B$1006&lt;&gt;0,0,0),0))),ABS($H23)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23),0)),CORREL(IF(INDEX($D$14:$D$1006,MATCH(TRUE,INDEX($B$14:$B$1006&lt;&gt;0,0,0),0))=0,INDEX($D$14:$D$1006,MATCH(TRUE,INDEX($D$14:$D$1006&lt;&gt;0,0,0),0)),INDEX($D$14:$D$1006,MATCH(TRUE,INDEX($B$14:$B$1006&lt;&gt;0,0,0),0))):OFFSET(IF(INDEX($D:$D,MATCH(9.99999999999999E+307,$B:$B))=0,INDEX($D:$D,MATCH(9.99999999999999E+307,$D:$D)),INDEX($D:$D,MATCH(9.99999999999999E+307,$B:$B))),-ABS($H23),0),OFFSET(IF(INDEX($B$14:$B$1006,MATCH(TRUE,INDEX($D$14:$D$1006&lt;&gt;0,0,0),0))=0,INDEX($B$14:$B$1006,MATCH(TRUE,INDEX($B$14:$B$1006&lt;&gt;0,0,0),0)),INDEX($B$14:$B$1006,MATCH(TRUE,INDEX($D$14:$D$1006&lt;&gt;0,0,0),0))),ABS($H23),0):IF(INDEX($D:$D,MATCH(9.99999999999999E+307,$B:$B))=0,INDEX($B:$B,MATCH(9.99999999999999E+307,$D:$D)),INDEX($B:$B,MATCH(9.99999999999999E+307,$B:$B)))))</f>
        <v>0.1455028252045103</v>
      </c>
      <c r="K23" s="51">
        <f ca="1">IF($H23&gt;0,CORREL(OFFSET(IF(INDEX($E$14:$E$1006,MATCH(TRUE,INDEX($B$14:$B$1006&lt;&gt;0,0,0),0))=0,INDEX($E$14:$E$1006,MATCH(TRUE,INDEX($E$14:$E$1006&lt;&gt;0,0,0),0)),INDEX($E$14:$E$1006,MATCH(TRUE,INDEX($B$14:$B$1006&lt;&gt;0,0,0),0))),ABS($H23)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23),0)),CORREL(IF(INDEX($E$14:$E$1006,MATCH(TRUE,INDEX($B$14:$B$1006&lt;&gt;0,0,0),0))=0,INDEX($E$14:$E$1006,MATCH(TRUE,INDEX($E$14:$E$1006&lt;&gt;0,0,0),0)),INDEX($E$14:$E$1006,MATCH(TRUE,INDEX($B$14:$B$1006&lt;&gt;0,0,0),0))):OFFSET(IF(INDEX($E:$E,MATCH(9.99999999999999E+307,$B:$B))=0,INDEX($E:$E,MATCH(9.99999999999999E+307,$E:$E)),INDEX($E:$E,MATCH(9.99999999999999E+307,$B:$B))),-ABS($H23),0),OFFSET(IF(INDEX($B$14:$B$1006,MATCH(TRUE,INDEX($E$14:$E$1006&lt;&gt;0,0,0),0))=0,INDEX($B$14:$B$1006,MATCH(TRUE,INDEX($B$14:$B$1006&lt;&gt;0,0,0),0)),INDEX($B$14:$B$1006,MATCH(TRUE,INDEX($E$14:$E$1006&lt;&gt;0,0,0),0))),ABS($H23),0):IF(INDEX($E:$E,MATCH(9.99999999999999E+307,$B:$B))=0,INDEX($B:$B,MATCH(9.99999999999999E+307,$E:$E)),INDEX($B:$B,MATCH(9.99999999999999E+307,$B:$B)))))</f>
        <v>0.30976383090698556</v>
      </c>
      <c r="L23" s="51">
        <f ca="1">IF($H23&gt;0,CORREL(OFFSET(IF(INDEX($F$14:$F$1006,MATCH(TRUE,INDEX($B$14:$B$1006&lt;&gt;0,0,0),0))=0,INDEX($F$14:$F$1006,MATCH(TRUE,INDEX($F$14:$F$1006&lt;&gt;0,0,0),0)),INDEX($F$14:$F$1006,MATCH(TRUE,INDEX($B$14:$B$1006&lt;&gt;0,0,0),0))),ABS($H23)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23),0)),CORREL(IF(INDEX($F$14:$F$1006,MATCH(TRUE,INDEX($B$14:$B$1006&lt;&gt;0,0,0),0))=0,INDEX($F$14:$F$1006,MATCH(TRUE,INDEX($F$14:$F$1006&lt;&gt;0,0,0),0)),INDEX($F$14:$F$1006,MATCH(TRUE,INDEX($B$14:$B$1006&lt;&gt;0,0,0),0))):OFFSET(IF(INDEX($F:$F,MATCH(9.99999999999999E+307,$B:$B))=0,INDEX($F:$F,MATCH(9.99999999999999E+307,$F:$F)),INDEX($F:$F,MATCH(9.99999999999999E+307,$B:$B))),-ABS($H23),0),OFFSET(IF(INDEX($B$14:$B$1006,MATCH(TRUE,INDEX($F$14:$F$1006&lt;&gt;0,0,0),0))=0,INDEX($B$14:$B$1006,MATCH(TRUE,INDEX($B$14:$B$1006&lt;&gt;0,0,0),0)),INDEX($B$14:$B$1006,MATCH(TRUE,INDEX($F$14:$F$1006&lt;&gt;0,0,0),0))),ABS($H23),0):IF(INDEX($F:$F,MATCH(9.99999999999999E+307,$B:$B))=0,INDEX($B:$B,MATCH(9.99999999999999E+307,$F:$F)),INDEX($B:$B,MATCH(9.99999999999999E+307,$B:$B)))))</f>
        <v>3.1119417348015325E-4</v>
      </c>
      <c r="M23" s="51">
        <f ca="1">IF($H23&gt;0,CORREL(OFFSET(IF(INDEX($B$14:$B$1006,MATCH(TRUE,INDEX($B$14:$B$1006&lt;&gt;0,0,0),0))=0,INDEX($B$14:$B$1006,MATCH(TRUE,INDEX($B$14:$B$1006&lt;&gt;0,0,0),0)),INDEX($B$14:$B$1006,MATCH(TRUE,INDEX($B$14:$B$1006&lt;&gt;0,0,0),0))),ABS($H23)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23),0)),CORREL(IF(INDEX($B$14:$B$1006,MATCH(TRUE,INDEX($B$14:$B$1006&lt;&gt;0,0,0),0))=0,INDEX($B$14:$B$1006,MATCH(TRUE,INDEX($B$14:$B$1006&lt;&gt;0,0,0),0)),INDEX($B$14:$B$1006,MATCH(TRUE,INDEX($B$14:$B$1006&lt;&gt;0,0,0),0))):OFFSET(IF(INDEX($B:$B,MATCH(9.99999999999999E+307,$B:$B))=0,INDEX($B:$B,MATCH(9.99999999999999E+307,$B:$B)),INDEX($B:$B,MATCH(9.99999999999999E+307,$B:$B))),-ABS($H23),0),OFFSET(IF(INDEX($B$14:$B$1006,MATCH(TRUE,INDEX($B$14:$B$1006&lt;&gt;0,0,0),0))=0,INDEX($B$14:$B$1006,MATCH(TRUE,INDEX($B$14:$B$1006&lt;&gt;0,0,0),0)),INDEX($B$14:$B$1006,MATCH(TRUE,INDEX($B$14:$B$1006&lt;&gt;0,0,0),0))),ABS($H23),0):IF(INDEX($B:$B,MATCH(9.99999999999999E+307,$B:$B))=0,INDEX($B:$B,MATCH(9.99999999999999E+307,$B:$B)),INDEX($B:$B,MATCH(9.99999999999999E+307,$B:$B)))))</f>
        <v>1.6925236446457399E-2</v>
      </c>
    </row>
    <row r="24" spans="1:13">
      <c r="A24" s="48">
        <v>33178</v>
      </c>
      <c r="B24" s="49">
        <v>0.18453</v>
      </c>
      <c r="C24" s="49">
        <v>-11.752140000000001</v>
      </c>
      <c r="E24" s="49">
        <v>-15.247960000000001</v>
      </c>
      <c r="F24" s="49">
        <v>0.42681000000000002</v>
      </c>
      <c r="G24" s="3"/>
      <c r="H24" s="50">
        <f t="shared" si="0"/>
        <v>-14</v>
      </c>
      <c r="I24" s="51">
        <f ca="1">IF($H24&gt;0,CORREL(OFFSET(IF(INDEX($C$14:$C$1006,MATCH(TRUE,INDEX($B$14:$B$1006&lt;&gt;0,0,0),0))=0,INDEX($C$14:$C$1006,MATCH(TRUE,INDEX($C$14:$C$1006&lt;&gt;0,0,0),0)),INDEX($C$14:$C$1006,MATCH(TRUE,INDEX($B$14:$B$1006&lt;&gt;0,0,0),0))),ABS($H24)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24),0)),CORREL(IF(INDEX($C$14:$C$1006,MATCH(TRUE,INDEX($B$14:$B$1006&lt;&gt;0,0,0),0))=0,INDEX($C$14:$C$1006,MATCH(TRUE,INDEX($C$14:$C$1006&lt;&gt;0,0,0),0)),INDEX($C$14:$C$1006,MATCH(TRUE,INDEX($B$14:$B$1006&lt;&gt;0,0,0),0))):OFFSET(IF(INDEX($C:$C,MATCH(9.99999999999999E+307,$B:$B))=0,INDEX($C:$C,MATCH(9.99999999999999E+307,$C:$C)),INDEX($C:$C,MATCH(9.99999999999999E+307,$B:$B))),-ABS($H24),0),OFFSET(IF(INDEX($B$14:$B$1006,MATCH(TRUE,INDEX($C$14:$C$1006&lt;&gt;0,0,0),0))=0,INDEX($B$14:$B$1006,MATCH(TRUE,INDEX($B$14:$B$1006&lt;&gt;0,0,0),0)),INDEX($B$14:$B$1006,MATCH(TRUE,INDEX($C$14:$C$1006&lt;&gt;0,0,0),0))),ABS($H24),0):IF(INDEX($C:$C,MATCH(9.99999999999999E+307,$B:$B))=0,INDEX($B:$B,MATCH(9.99999999999999E+307,$C:$C)),INDEX($B:$B,MATCH(9.99999999999999E+307,$B:$B)))))</f>
        <v>0.13442813663153502</v>
      </c>
      <c r="J24" s="51">
        <f ca="1">IF($H24&gt;0,CORREL(OFFSET(IF(INDEX($D$14:$D$1006,MATCH(TRUE,INDEX($B$14:$B$1006&lt;&gt;0,0,0),0))=0,INDEX($D$14:$D$1006,MATCH(TRUE,INDEX($D$14:$D$1006&lt;&gt;0,0,0),0)),INDEX($D$14:$D$1006,MATCH(TRUE,INDEX($B$14:$B$1006&lt;&gt;0,0,0),0))),ABS($H24)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24),0)),CORREL(IF(INDEX($D$14:$D$1006,MATCH(TRUE,INDEX($B$14:$B$1006&lt;&gt;0,0,0),0))=0,INDEX($D$14:$D$1006,MATCH(TRUE,INDEX($D$14:$D$1006&lt;&gt;0,0,0),0)),INDEX($D$14:$D$1006,MATCH(TRUE,INDEX($B$14:$B$1006&lt;&gt;0,0,0),0))):OFFSET(IF(INDEX($D:$D,MATCH(9.99999999999999E+307,$B:$B))=0,INDEX($D:$D,MATCH(9.99999999999999E+307,$D:$D)),INDEX($D:$D,MATCH(9.99999999999999E+307,$B:$B))),-ABS($H24),0),OFFSET(IF(INDEX($B$14:$B$1006,MATCH(TRUE,INDEX($D$14:$D$1006&lt;&gt;0,0,0),0))=0,INDEX($B$14:$B$1006,MATCH(TRUE,INDEX($B$14:$B$1006&lt;&gt;0,0,0),0)),INDEX($B$14:$B$1006,MATCH(TRUE,INDEX($D$14:$D$1006&lt;&gt;0,0,0),0))),ABS($H24),0):IF(INDEX($D:$D,MATCH(9.99999999999999E+307,$B:$B))=0,INDEX($B:$B,MATCH(9.99999999999999E+307,$D:$D)),INDEX($B:$B,MATCH(9.99999999999999E+307,$B:$B)))))</f>
        <v>0.20205886070973114</v>
      </c>
      <c r="K24" s="51">
        <f ca="1">IF($H24&gt;0,CORREL(OFFSET(IF(INDEX($E$14:$E$1006,MATCH(TRUE,INDEX($B$14:$B$1006&lt;&gt;0,0,0),0))=0,INDEX($E$14:$E$1006,MATCH(TRUE,INDEX($E$14:$E$1006&lt;&gt;0,0,0),0)),INDEX($E$14:$E$1006,MATCH(TRUE,INDEX($B$14:$B$1006&lt;&gt;0,0,0),0))),ABS($H24)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24),0)),CORREL(IF(INDEX($E$14:$E$1006,MATCH(TRUE,INDEX($B$14:$B$1006&lt;&gt;0,0,0),0))=0,INDEX($E$14:$E$1006,MATCH(TRUE,INDEX($E$14:$E$1006&lt;&gt;0,0,0),0)),INDEX($E$14:$E$1006,MATCH(TRUE,INDEX($B$14:$B$1006&lt;&gt;0,0,0),0))):OFFSET(IF(INDEX($E:$E,MATCH(9.99999999999999E+307,$B:$B))=0,INDEX($E:$E,MATCH(9.99999999999999E+307,$E:$E)),INDEX($E:$E,MATCH(9.99999999999999E+307,$B:$B))),-ABS($H24),0),OFFSET(IF(INDEX($B$14:$B$1006,MATCH(TRUE,INDEX($E$14:$E$1006&lt;&gt;0,0,0),0))=0,INDEX($B$14:$B$1006,MATCH(TRUE,INDEX($B$14:$B$1006&lt;&gt;0,0,0),0)),INDEX($B$14:$B$1006,MATCH(TRUE,INDEX($E$14:$E$1006&lt;&gt;0,0,0),0))),ABS($H24),0):IF(INDEX($E:$E,MATCH(9.99999999999999E+307,$B:$B))=0,INDEX($B:$B,MATCH(9.99999999999999E+307,$E:$E)),INDEX($B:$B,MATCH(9.99999999999999E+307,$B:$B)))))</f>
        <v>0.32718419480082483</v>
      </c>
      <c r="L24" s="51">
        <f ca="1">IF($H24&gt;0,CORREL(OFFSET(IF(INDEX($F$14:$F$1006,MATCH(TRUE,INDEX($B$14:$B$1006&lt;&gt;0,0,0),0))=0,INDEX($F$14:$F$1006,MATCH(TRUE,INDEX($F$14:$F$1006&lt;&gt;0,0,0),0)),INDEX($F$14:$F$1006,MATCH(TRUE,INDEX($B$14:$B$1006&lt;&gt;0,0,0),0))),ABS($H24)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24),0)),CORREL(IF(INDEX($F$14:$F$1006,MATCH(TRUE,INDEX($B$14:$B$1006&lt;&gt;0,0,0),0))=0,INDEX($F$14:$F$1006,MATCH(TRUE,INDEX($F$14:$F$1006&lt;&gt;0,0,0),0)),INDEX($F$14:$F$1006,MATCH(TRUE,INDEX($B$14:$B$1006&lt;&gt;0,0,0),0))):OFFSET(IF(INDEX($F:$F,MATCH(9.99999999999999E+307,$B:$B))=0,INDEX($F:$F,MATCH(9.99999999999999E+307,$F:$F)),INDEX($F:$F,MATCH(9.99999999999999E+307,$B:$B))),-ABS($H24),0),OFFSET(IF(INDEX($B$14:$B$1006,MATCH(TRUE,INDEX($F$14:$F$1006&lt;&gt;0,0,0),0))=0,INDEX($B$14:$B$1006,MATCH(TRUE,INDEX($B$14:$B$1006&lt;&gt;0,0,0),0)),INDEX($B$14:$B$1006,MATCH(TRUE,INDEX($F$14:$F$1006&lt;&gt;0,0,0),0))),ABS($H24),0):IF(INDEX($F:$F,MATCH(9.99999999999999E+307,$B:$B))=0,INDEX($B:$B,MATCH(9.99999999999999E+307,$F:$F)),INDEX($B:$B,MATCH(9.99999999999999E+307,$B:$B)))))</f>
        <v>2.2302137296257997E-2</v>
      </c>
      <c r="M24" s="51">
        <f ca="1">IF($H24&gt;0,CORREL(OFFSET(IF(INDEX($B$14:$B$1006,MATCH(TRUE,INDEX($B$14:$B$1006&lt;&gt;0,0,0),0))=0,INDEX($B$14:$B$1006,MATCH(TRUE,INDEX($B$14:$B$1006&lt;&gt;0,0,0),0)),INDEX($B$14:$B$1006,MATCH(TRUE,INDEX($B$14:$B$1006&lt;&gt;0,0,0),0))),ABS($H24)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24),0)),CORREL(IF(INDEX($B$14:$B$1006,MATCH(TRUE,INDEX($B$14:$B$1006&lt;&gt;0,0,0),0))=0,INDEX($B$14:$B$1006,MATCH(TRUE,INDEX($B$14:$B$1006&lt;&gt;0,0,0),0)),INDEX($B$14:$B$1006,MATCH(TRUE,INDEX($B$14:$B$1006&lt;&gt;0,0,0),0))):OFFSET(IF(INDEX($B:$B,MATCH(9.99999999999999E+307,$B:$B))=0,INDEX($B:$B,MATCH(9.99999999999999E+307,$B:$B)),INDEX($B:$B,MATCH(9.99999999999999E+307,$B:$B))),-ABS($H24),0),OFFSET(IF(INDEX($B$14:$B$1006,MATCH(TRUE,INDEX($B$14:$B$1006&lt;&gt;0,0,0),0))=0,INDEX($B$14:$B$1006,MATCH(TRUE,INDEX($B$14:$B$1006&lt;&gt;0,0,0),0)),INDEX($B$14:$B$1006,MATCH(TRUE,INDEX($B$14:$B$1006&lt;&gt;0,0,0),0))),ABS($H24),0):IF(INDEX($B:$B,MATCH(9.99999999999999E+307,$B:$B))=0,INDEX($B:$B,MATCH(9.99999999999999E+307,$B:$B)),INDEX($B:$B,MATCH(9.99999999999999E+307,$B:$B)))))</f>
        <v>5.6918549807507927E-2</v>
      </c>
    </row>
    <row r="25" spans="1:13">
      <c r="A25" s="48">
        <v>33208</v>
      </c>
      <c r="B25" s="49">
        <v>-1.0950299999999999</v>
      </c>
      <c r="C25" s="49">
        <v>-13.924049999999999</v>
      </c>
      <c r="E25" s="49">
        <v>-22.541969999999999</v>
      </c>
      <c r="F25" s="49">
        <v>0.28582000000000002</v>
      </c>
      <c r="G25" s="3"/>
      <c r="H25" s="50">
        <f t="shared" si="0"/>
        <v>-13</v>
      </c>
      <c r="I25" s="51">
        <f ca="1">IF($H25&gt;0,CORREL(OFFSET(IF(INDEX($C$14:$C$1006,MATCH(TRUE,INDEX($B$14:$B$1006&lt;&gt;0,0,0),0))=0,INDEX($C$14:$C$1006,MATCH(TRUE,INDEX($C$14:$C$1006&lt;&gt;0,0,0),0)),INDEX($C$14:$C$1006,MATCH(TRUE,INDEX($B$14:$B$1006&lt;&gt;0,0,0),0))),ABS($H25)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25),0)),CORREL(IF(INDEX($C$14:$C$1006,MATCH(TRUE,INDEX($B$14:$B$1006&lt;&gt;0,0,0),0))=0,INDEX($C$14:$C$1006,MATCH(TRUE,INDEX($C$14:$C$1006&lt;&gt;0,0,0),0)),INDEX($C$14:$C$1006,MATCH(TRUE,INDEX($B$14:$B$1006&lt;&gt;0,0,0),0))):OFFSET(IF(INDEX($C:$C,MATCH(9.99999999999999E+307,$B:$B))=0,INDEX($C:$C,MATCH(9.99999999999999E+307,$C:$C)),INDEX($C:$C,MATCH(9.99999999999999E+307,$B:$B))),-ABS($H25),0),OFFSET(IF(INDEX($B$14:$B$1006,MATCH(TRUE,INDEX($C$14:$C$1006&lt;&gt;0,0,0),0))=0,INDEX($B$14:$B$1006,MATCH(TRUE,INDEX($B$14:$B$1006&lt;&gt;0,0,0),0)),INDEX($B$14:$B$1006,MATCH(TRUE,INDEX($C$14:$C$1006&lt;&gt;0,0,0),0))),ABS($H25),0):IF(INDEX($C:$C,MATCH(9.99999999999999E+307,$B:$B))=0,INDEX($B:$B,MATCH(9.99999999999999E+307,$C:$C)),INDEX($B:$B,MATCH(9.99999999999999E+307,$B:$B)))))</f>
        <v>0.19487787452663474</v>
      </c>
      <c r="J25" s="51">
        <f ca="1">IF($H25&gt;0,CORREL(OFFSET(IF(INDEX($D$14:$D$1006,MATCH(TRUE,INDEX($B$14:$B$1006&lt;&gt;0,0,0),0))=0,INDEX($D$14:$D$1006,MATCH(TRUE,INDEX($D$14:$D$1006&lt;&gt;0,0,0),0)),INDEX($D$14:$D$1006,MATCH(TRUE,INDEX($B$14:$B$1006&lt;&gt;0,0,0),0))),ABS($H25)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25),0)),CORREL(IF(INDEX($D$14:$D$1006,MATCH(TRUE,INDEX($B$14:$B$1006&lt;&gt;0,0,0),0))=0,INDEX($D$14:$D$1006,MATCH(TRUE,INDEX($D$14:$D$1006&lt;&gt;0,0,0),0)),INDEX($D$14:$D$1006,MATCH(TRUE,INDEX($B$14:$B$1006&lt;&gt;0,0,0),0))):OFFSET(IF(INDEX($D:$D,MATCH(9.99999999999999E+307,$B:$B))=0,INDEX($D:$D,MATCH(9.99999999999999E+307,$D:$D)),INDEX($D:$D,MATCH(9.99999999999999E+307,$B:$B))),-ABS($H25),0),OFFSET(IF(INDEX($B$14:$B$1006,MATCH(TRUE,INDEX($D$14:$D$1006&lt;&gt;0,0,0),0))=0,INDEX($B$14:$B$1006,MATCH(TRUE,INDEX($B$14:$B$1006&lt;&gt;0,0,0),0)),INDEX($B$14:$B$1006,MATCH(TRUE,INDEX($D$14:$D$1006&lt;&gt;0,0,0),0))),ABS($H25),0):IF(INDEX($D:$D,MATCH(9.99999999999999E+307,$B:$B))=0,INDEX($B:$B,MATCH(9.99999999999999E+307,$D:$D)),INDEX($B:$B,MATCH(9.99999999999999E+307,$B:$B)))))</f>
        <v>0.27316104021111859</v>
      </c>
      <c r="K25" s="51">
        <f ca="1">IF($H25&gt;0,CORREL(OFFSET(IF(INDEX($E$14:$E$1006,MATCH(TRUE,INDEX($B$14:$B$1006&lt;&gt;0,0,0),0))=0,INDEX($E$14:$E$1006,MATCH(TRUE,INDEX($E$14:$E$1006&lt;&gt;0,0,0),0)),INDEX($E$14:$E$1006,MATCH(TRUE,INDEX($B$14:$B$1006&lt;&gt;0,0,0),0))),ABS($H25)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25),0)),CORREL(IF(INDEX($E$14:$E$1006,MATCH(TRUE,INDEX($B$14:$B$1006&lt;&gt;0,0,0),0))=0,INDEX($E$14:$E$1006,MATCH(TRUE,INDEX($E$14:$E$1006&lt;&gt;0,0,0),0)),INDEX($E$14:$E$1006,MATCH(TRUE,INDEX($B$14:$B$1006&lt;&gt;0,0,0),0))):OFFSET(IF(INDEX($E:$E,MATCH(9.99999999999999E+307,$B:$B))=0,INDEX($E:$E,MATCH(9.99999999999999E+307,$E:$E)),INDEX($E:$E,MATCH(9.99999999999999E+307,$B:$B))),-ABS($H25),0),OFFSET(IF(INDEX($B$14:$B$1006,MATCH(TRUE,INDEX($E$14:$E$1006&lt;&gt;0,0,0),0))=0,INDEX($B$14:$B$1006,MATCH(TRUE,INDEX($B$14:$B$1006&lt;&gt;0,0,0),0)),INDEX($B$14:$B$1006,MATCH(TRUE,INDEX($E$14:$E$1006&lt;&gt;0,0,0),0))),ABS($H25),0):IF(INDEX($E:$E,MATCH(9.99999999999999E+307,$B:$B))=0,INDEX($B:$B,MATCH(9.99999999999999E+307,$E:$E)),INDEX($B:$B,MATCH(9.99999999999999E+307,$B:$B)))))</f>
        <v>0.36618097958928664</v>
      </c>
      <c r="L25" s="51">
        <f ca="1">IF($H25&gt;0,CORREL(OFFSET(IF(INDEX($F$14:$F$1006,MATCH(TRUE,INDEX($B$14:$B$1006&lt;&gt;0,0,0),0))=0,INDEX($F$14:$F$1006,MATCH(TRUE,INDEX($F$14:$F$1006&lt;&gt;0,0,0),0)),INDEX($F$14:$F$1006,MATCH(TRUE,INDEX($B$14:$B$1006&lt;&gt;0,0,0),0))),ABS($H25)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25),0)),CORREL(IF(INDEX($F$14:$F$1006,MATCH(TRUE,INDEX($B$14:$B$1006&lt;&gt;0,0,0),0))=0,INDEX($F$14:$F$1006,MATCH(TRUE,INDEX($F$14:$F$1006&lt;&gt;0,0,0),0)),INDEX($F$14:$F$1006,MATCH(TRUE,INDEX($B$14:$B$1006&lt;&gt;0,0,0),0))):OFFSET(IF(INDEX($F:$F,MATCH(9.99999999999999E+307,$B:$B))=0,INDEX($F:$F,MATCH(9.99999999999999E+307,$F:$F)),INDEX($F:$F,MATCH(9.99999999999999E+307,$B:$B))),-ABS($H25),0),OFFSET(IF(INDEX($B$14:$B$1006,MATCH(TRUE,INDEX($F$14:$F$1006&lt;&gt;0,0,0),0))=0,INDEX($B$14:$B$1006,MATCH(TRUE,INDEX($B$14:$B$1006&lt;&gt;0,0,0),0)),INDEX($B$14:$B$1006,MATCH(TRUE,INDEX($F$14:$F$1006&lt;&gt;0,0,0),0))),ABS($H25),0):IF(INDEX($F:$F,MATCH(9.99999999999999E+307,$B:$B))=0,INDEX($B:$B,MATCH(9.99999999999999E+307,$F:$F)),INDEX($B:$B,MATCH(9.99999999999999E+307,$B:$B)))))</f>
        <v>5.1390002206699717E-2</v>
      </c>
      <c r="M25" s="51">
        <f ca="1">IF($H25&gt;0,CORREL(OFFSET(IF(INDEX($B$14:$B$1006,MATCH(TRUE,INDEX($B$14:$B$1006&lt;&gt;0,0,0),0))=0,INDEX($B$14:$B$1006,MATCH(TRUE,INDEX($B$14:$B$1006&lt;&gt;0,0,0),0)),INDEX($B$14:$B$1006,MATCH(TRUE,INDEX($B$14:$B$1006&lt;&gt;0,0,0),0))),ABS($H25)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25),0)),CORREL(IF(INDEX($B$14:$B$1006,MATCH(TRUE,INDEX($B$14:$B$1006&lt;&gt;0,0,0),0))=0,INDEX($B$14:$B$1006,MATCH(TRUE,INDEX($B$14:$B$1006&lt;&gt;0,0,0),0)),INDEX($B$14:$B$1006,MATCH(TRUE,INDEX($B$14:$B$1006&lt;&gt;0,0,0),0))):OFFSET(IF(INDEX($B:$B,MATCH(9.99999999999999E+307,$B:$B))=0,INDEX($B:$B,MATCH(9.99999999999999E+307,$B:$B)),INDEX($B:$B,MATCH(9.99999999999999E+307,$B:$B))),-ABS($H25),0),OFFSET(IF(INDEX($B$14:$B$1006,MATCH(TRUE,INDEX($B$14:$B$1006&lt;&gt;0,0,0),0))=0,INDEX($B$14:$B$1006,MATCH(TRUE,INDEX($B$14:$B$1006&lt;&gt;0,0,0),0)),INDEX($B$14:$B$1006,MATCH(TRUE,INDEX($B$14:$B$1006&lt;&gt;0,0,0),0))),ABS($H25),0):IF(INDEX($B:$B,MATCH(9.99999999999999E+307,$B:$B))=0,INDEX($B:$B,MATCH(9.99999999999999E+307,$B:$B)),INDEX($B:$B,MATCH(9.99999999999999E+307,$B:$B)))))</f>
        <v>0.10429570054476113</v>
      </c>
    </row>
    <row r="26" spans="1:13">
      <c r="A26" s="48">
        <v>33239</v>
      </c>
      <c r="B26" s="49">
        <v>-0.92981999999999998</v>
      </c>
      <c r="C26" s="49">
        <v>-16.949149999999999</v>
      </c>
      <c r="E26" s="49">
        <v>-48.549320000000002</v>
      </c>
      <c r="F26" s="49">
        <v>-0.1356</v>
      </c>
      <c r="G26" s="3"/>
      <c r="H26" s="50">
        <f t="shared" si="0"/>
        <v>-12</v>
      </c>
      <c r="I26" s="51">
        <f ca="1">IF($H26&gt;0,CORREL(OFFSET(IF(INDEX($C$14:$C$1006,MATCH(TRUE,INDEX($B$14:$B$1006&lt;&gt;0,0,0),0))=0,INDEX($C$14:$C$1006,MATCH(TRUE,INDEX($C$14:$C$1006&lt;&gt;0,0,0),0)),INDEX($C$14:$C$1006,MATCH(TRUE,INDEX($B$14:$B$1006&lt;&gt;0,0,0),0))),ABS($H26)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26),0)),CORREL(IF(INDEX($C$14:$C$1006,MATCH(TRUE,INDEX($B$14:$B$1006&lt;&gt;0,0,0),0))=0,INDEX($C$14:$C$1006,MATCH(TRUE,INDEX($C$14:$C$1006&lt;&gt;0,0,0),0)),INDEX($C$14:$C$1006,MATCH(TRUE,INDEX($B$14:$B$1006&lt;&gt;0,0,0),0))):OFFSET(IF(INDEX($C:$C,MATCH(9.99999999999999E+307,$B:$B))=0,INDEX($C:$C,MATCH(9.99999999999999E+307,$C:$C)),INDEX($C:$C,MATCH(9.99999999999999E+307,$B:$B))),-ABS($H26),0),OFFSET(IF(INDEX($B$14:$B$1006,MATCH(TRUE,INDEX($C$14:$C$1006&lt;&gt;0,0,0),0))=0,INDEX($B$14:$B$1006,MATCH(TRUE,INDEX($B$14:$B$1006&lt;&gt;0,0,0),0)),INDEX($B$14:$B$1006,MATCH(TRUE,INDEX($C$14:$C$1006&lt;&gt;0,0,0),0))),ABS($H26),0):IF(INDEX($C:$C,MATCH(9.99999999999999E+307,$B:$B))=0,INDEX($B:$B,MATCH(9.99999999999999E+307,$C:$C)),INDEX($B:$B,MATCH(9.99999999999999E+307,$B:$B)))))</f>
        <v>0.25779015988713883</v>
      </c>
      <c r="J26" s="51">
        <f ca="1">IF($H26&gt;0,CORREL(OFFSET(IF(INDEX($D$14:$D$1006,MATCH(TRUE,INDEX($B$14:$B$1006&lt;&gt;0,0,0),0))=0,INDEX($D$14:$D$1006,MATCH(TRUE,INDEX($D$14:$D$1006&lt;&gt;0,0,0),0)),INDEX($D$14:$D$1006,MATCH(TRUE,INDEX($B$14:$B$1006&lt;&gt;0,0,0),0))),ABS($H26)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26),0)),CORREL(IF(INDEX($D$14:$D$1006,MATCH(TRUE,INDEX($B$14:$B$1006&lt;&gt;0,0,0),0))=0,INDEX($D$14:$D$1006,MATCH(TRUE,INDEX($D$14:$D$1006&lt;&gt;0,0,0),0)),INDEX($D$14:$D$1006,MATCH(TRUE,INDEX($B$14:$B$1006&lt;&gt;0,0,0),0))):OFFSET(IF(INDEX($D:$D,MATCH(9.99999999999999E+307,$B:$B))=0,INDEX($D:$D,MATCH(9.99999999999999E+307,$D:$D)),INDEX($D:$D,MATCH(9.99999999999999E+307,$B:$B))),-ABS($H26),0),OFFSET(IF(INDEX($B$14:$B$1006,MATCH(TRUE,INDEX($D$14:$D$1006&lt;&gt;0,0,0),0))=0,INDEX($B$14:$B$1006,MATCH(TRUE,INDEX($B$14:$B$1006&lt;&gt;0,0,0),0)),INDEX($B$14:$B$1006,MATCH(TRUE,INDEX($D$14:$D$1006&lt;&gt;0,0,0),0))),ABS($H26),0):IF(INDEX($D:$D,MATCH(9.99999999999999E+307,$B:$B))=0,INDEX($B:$B,MATCH(9.99999999999999E+307,$D:$D)),INDEX($B:$B,MATCH(9.99999999999999E+307,$B:$B)))))</f>
        <v>0.33596314949763245</v>
      </c>
      <c r="K26" s="51">
        <f ca="1">IF($H26&gt;0,CORREL(OFFSET(IF(INDEX($E$14:$E$1006,MATCH(TRUE,INDEX($B$14:$B$1006&lt;&gt;0,0,0),0))=0,INDEX($E$14:$E$1006,MATCH(TRUE,INDEX($E$14:$E$1006&lt;&gt;0,0,0),0)),INDEX($E$14:$E$1006,MATCH(TRUE,INDEX($B$14:$B$1006&lt;&gt;0,0,0),0))),ABS($H26)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26),0)),CORREL(IF(INDEX($E$14:$E$1006,MATCH(TRUE,INDEX($B$14:$B$1006&lt;&gt;0,0,0),0))=0,INDEX($E$14:$E$1006,MATCH(TRUE,INDEX($E$14:$E$1006&lt;&gt;0,0,0),0)),INDEX($E$14:$E$1006,MATCH(TRUE,INDEX($B$14:$B$1006&lt;&gt;0,0,0),0))):OFFSET(IF(INDEX($E:$E,MATCH(9.99999999999999E+307,$B:$B))=0,INDEX($E:$E,MATCH(9.99999999999999E+307,$E:$E)),INDEX($E:$E,MATCH(9.99999999999999E+307,$B:$B))),-ABS($H26),0),OFFSET(IF(INDEX($B$14:$B$1006,MATCH(TRUE,INDEX($E$14:$E$1006&lt;&gt;0,0,0),0))=0,INDEX($B$14:$B$1006,MATCH(TRUE,INDEX($B$14:$B$1006&lt;&gt;0,0,0),0)),INDEX($B$14:$B$1006,MATCH(TRUE,INDEX($E$14:$E$1006&lt;&gt;0,0,0),0))),ABS($H26),0):IF(INDEX($E:$E,MATCH(9.99999999999999E+307,$B:$B))=0,INDEX($B:$B,MATCH(9.99999999999999E+307,$E:$E)),INDEX($B:$B,MATCH(9.99999999999999E+307,$B:$B)))))</f>
        <v>0.40578651710257096</v>
      </c>
      <c r="L26" s="51">
        <f ca="1">IF($H26&gt;0,CORREL(OFFSET(IF(INDEX($F$14:$F$1006,MATCH(TRUE,INDEX($B$14:$B$1006&lt;&gt;0,0,0),0))=0,INDEX($F$14:$F$1006,MATCH(TRUE,INDEX($F$14:$F$1006&lt;&gt;0,0,0),0)),INDEX($F$14:$F$1006,MATCH(TRUE,INDEX($B$14:$B$1006&lt;&gt;0,0,0),0))),ABS($H26)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26),0)),CORREL(IF(INDEX($F$14:$F$1006,MATCH(TRUE,INDEX($B$14:$B$1006&lt;&gt;0,0,0),0))=0,INDEX($F$14:$F$1006,MATCH(TRUE,INDEX($F$14:$F$1006&lt;&gt;0,0,0),0)),INDEX($F$14:$F$1006,MATCH(TRUE,INDEX($B$14:$B$1006&lt;&gt;0,0,0),0))):OFFSET(IF(INDEX($F:$F,MATCH(9.99999999999999E+307,$B:$B))=0,INDEX($F:$F,MATCH(9.99999999999999E+307,$F:$F)),INDEX($F:$F,MATCH(9.99999999999999E+307,$B:$B))),-ABS($H26),0),OFFSET(IF(INDEX($B$14:$B$1006,MATCH(TRUE,INDEX($F$14:$F$1006&lt;&gt;0,0,0),0))=0,INDEX($B$14:$B$1006,MATCH(TRUE,INDEX($B$14:$B$1006&lt;&gt;0,0,0),0)),INDEX($B$14:$B$1006,MATCH(TRUE,INDEX($F$14:$F$1006&lt;&gt;0,0,0),0))),ABS($H26),0):IF(INDEX($F:$F,MATCH(9.99999999999999E+307,$B:$B))=0,INDEX($B:$B,MATCH(9.99999999999999E+307,$F:$F)),INDEX($B:$B,MATCH(9.99999999999999E+307,$B:$B)))))</f>
        <v>8.7150026059356595E-2</v>
      </c>
      <c r="M26" s="51">
        <f ca="1">IF($H26&gt;0,CORREL(OFFSET(IF(INDEX($B$14:$B$1006,MATCH(TRUE,INDEX($B$14:$B$1006&lt;&gt;0,0,0),0))=0,INDEX($B$14:$B$1006,MATCH(TRUE,INDEX($B$14:$B$1006&lt;&gt;0,0,0),0)),INDEX($B$14:$B$1006,MATCH(TRUE,INDEX($B$14:$B$1006&lt;&gt;0,0,0),0))),ABS($H26)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26),0)),CORREL(IF(INDEX($B$14:$B$1006,MATCH(TRUE,INDEX($B$14:$B$1006&lt;&gt;0,0,0),0))=0,INDEX($B$14:$B$1006,MATCH(TRUE,INDEX($B$14:$B$1006&lt;&gt;0,0,0),0)),INDEX($B$14:$B$1006,MATCH(TRUE,INDEX($B$14:$B$1006&lt;&gt;0,0,0),0))):OFFSET(IF(INDEX($B:$B,MATCH(9.99999999999999E+307,$B:$B))=0,INDEX($B:$B,MATCH(9.99999999999999E+307,$B:$B)),INDEX($B:$B,MATCH(9.99999999999999E+307,$B:$B))),-ABS($H26),0),OFFSET(IF(INDEX($B$14:$B$1006,MATCH(TRUE,INDEX($B$14:$B$1006&lt;&gt;0,0,0),0))=0,INDEX($B$14:$B$1006,MATCH(TRUE,INDEX($B$14:$B$1006&lt;&gt;0,0,0),0)),INDEX($B$14:$B$1006,MATCH(TRUE,INDEX($B$14:$B$1006&lt;&gt;0,0,0),0))),ABS($H26),0):IF(INDEX($B:$B,MATCH(9.99999999999999E+307,$B:$B))=0,INDEX($B:$B,MATCH(9.99999999999999E+307,$B:$B)),INDEX($B:$B,MATCH(9.99999999999999E+307,$B:$B)))))</f>
        <v>0.15972711416356389</v>
      </c>
    </row>
    <row r="27" spans="1:13">
      <c r="A27" s="48">
        <v>33270</v>
      </c>
      <c r="B27" s="49">
        <v>-2.4767000000000001</v>
      </c>
      <c r="C27" s="49">
        <v>-19.755600000000001</v>
      </c>
      <c r="E27" s="49">
        <v>-32.846209999999999</v>
      </c>
      <c r="F27" s="49">
        <v>-0.64171999999999996</v>
      </c>
      <c r="G27" s="3"/>
      <c r="H27" s="50">
        <f t="shared" si="0"/>
        <v>-11</v>
      </c>
      <c r="I27" s="51">
        <f ca="1">IF($H27&gt;0,CORREL(OFFSET(IF(INDEX($C$14:$C$1006,MATCH(TRUE,INDEX($B$14:$B$1006&lt;&gt;0,0,0),0))=0,INDEX($C$14:$C$1006,MATCH(TRUE,INDEX($C$14:$C$1006&lt;&gt;0,0,0),0)),INDEX($C$14:$C$1006,MATCH(TRUE,INDEX($B$14:$B$1006&lt;&gt;0,0,0),0))),ABS($H27)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27),0)),CORREL(IF(INDEX($C$14:$C$1006,MATCH(TRUE,INDEX($B$14:$B$1006&lt;&gt;0,0,0),0))=0,INDEX($C$14:$C$1006,MATCH(TRUE,INDEX($C$14:$C$1006&lt;&gt;0,0,0),0)),INDEX($C$14:$C$1006,MATCH(TRUE,INDEX($B$14:$B$1006&lt;&gt;0,0,0),0))):OFFSET(IF(INDEX($C:$C,MATCH(9.99999999999999E+307,$B:$B))=0,INDEX($C:$C,MATCH(9.99999999999999E+307,$C:$C)),INDEX($C:$C,MATCH(9.99999999999999E+307,$B:$B))),-ABS($H27),0),OFFSET(IF(INDEX($B$14:$B$1006,MATCH(TRUE,INDEX($C$14:$C$1006&lt;&gt;0,0,0),0))=0,INDEX($B$14:$B$1006,MATCH(TRUE,INDEX($B$14:$B$1006&lt;&gt;0,0,0),0)),INDEX($B$14:$B$1006,MATCH(TRUE,INDEX($C$14:$C$1006&lt;&gt;0,0,0),0))),ABS($H27),0):IF(INDEX($C:$C,MATCH(9.99999999999999E+307,$B:$B))=0,INDEX($B:$B,MATCH(9.99999999999999E+307,$C:$C)),INDEX($B:$B,MATCH(9.99999999999999E+307,$B:$B)))))</f>
        <v>0.3210372761069285</v>
      </c>
      <c r="J27" s="51">
        <f ca="1">IF($H27&gt;0,CORREL(OFFSET(IF(INDEX($D$14:$D$1006,MATCH(TRUE,INDEX($B$14:$B$1006&lt;&gt;0,0,0),0))=0,INDEX($D$14:$D$1006,MATCH(TRUE,INDEX($D$14:$D$1006&lt;&gt;0,0,0),0)),INDEX($D$14:$D$1006,MATCH(TRUE,INDEX($B$14:$B$1006&lt;&gt;0,0,0),0))),ABS($H27)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27),0)),CORREL(IF(INDEX($D$14:$D$1006,MATCH(TRUE,INDEX($B$14:$B$1006&lt;&gt;0,0,0),0))=0,INDEX($D$14:$D$1006,MATCH(TRUE,INDEX($D$14:$D$1006&lt;&gt;0,0,0),0)),INDEX($D$14:$D$1006,MATCH(TRUE,INDEX($B$14:$B$1006&lt;&gt;0,0,0),0))):OFFSET(IF(INDEX($D:$D,MATCH(9.99999999999999E+307,$B:$B))=0,INDEX($D:$D,MATCH(9.99999999999999E+307,$D:$D)),INDEX($D:$D,MATCH(9.99999999999999E+307,$B:$B))),-ABS($H27),0),OFFSET(IF(INDEX($B$14:$B$1006,MATCH(TRUE,INDEX($D$14:$D$1006&lt;&gt;0,0,0),0))=0,INDEX($B$14:$B$1006,MATCH(TRUE,INDEX($B$14:$B$1006&lt;&gt;0,0,0),0)),INDEX($B$14:$B$1006,MATCH(TRUE,INDEX($D$14:$D$1006&lt;&gt;0,0,0),0))),ABS($H27),0):IF(INDEX($D:$D,MATCH(9.99999999999999E+307,$B:$B))=0,INDEX($B:$B,MATCH(9.99999999999999E+307,$D:$D)),INDEX($B:$B,MATCH(9.99999999999999E+307,$B:$B)))))</f>
        <v>0.40905253939309405</v>
      </c>
      <c r="K27" s="51">
        <f ca="1">IF($H27&gt;0,CORREL(OFFSET(IF(INDEX($E$14:$E$1006,MATCH(TRUE,INDEX($B$14:$B$1006&lt;&gt;0,0,0),0))=0,INDEX($E$14:$E$1006,MATCH(TRUE,INDEX($E$14:$E$1006&lt;&gt;0,0,0),0)),INDEX($E$14:$E$1006,MATCH(TRUE,INDEX($B$14:$B$1006&lt;&gt;0,0,0),0))),ABS($H27)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27),0)),CORREL(IF(INDEX($E$14:$E$1006,MATCH(TRUE,INDEX($B$14:$B$1006&lt;&gt;0,0,0),0))=0,INDEX($E$14:$E$1006,MATCH(TRUE,INDEX($E$14:$E$1006&lt;&gt;0,0,0),0)),INDEX($E$14:$E$1006,MATCH(TRUE,INDEX($B$14:$B$1006&lt;&gt;0,0,0),0))):OFFSET(IF(INDEX($E:$E,MATCH(9.99999999999999E+307,$B:$B))=0,INDEX($E:$E,MATCH(9.99999999999999E+307,$E:$E)),INDEX($E:$E,MATCH(9.99999999999999E+307,$B:$B))),-ABS($H27),0),OFFSET(IF(INDEX($B$14:$B$1006,MATCH(TRUE,INDEX($E$14:$E$1006&lt;&gt;0,0,0),0))=0,INDEX($B$14:$B$1006,MATCH(TRUE,INDEX($B$14:$B$1006&lt;&gt;0,0,0),0)),INDEX($B$14:$B$1006,MATCH(TRUE,INDEX($E$14:$E$1006&lt;&gt;0,0,0),0))),ABS($H27),0):IF(INDEX($E:$E,MATCH(9.99999999999999E+307,$B:$B))=0,INDEX($B:$B,MATCH(9.99999999999999E+307,$E:$E)),INDEX($B:$B,MATCH(9.99999999999999E+307,$B:$B)))))</f>
        <v>0.43818886901268328</v>
      </c>
      <c r="L27" s="51">
        <f ca="1">IF($H27&gt;0,CORREL(OFFSET(IF(INDEX($F$14:$F$1006,MATCH(TRUE,INDEX($B$14:$B$1006&lt;&gt;0,0,0),0))=0,INDEX($F$14:$F$1006,MATCH(TRUE,INDEX($F$14:$F$1006&lt;&gt;0,0,0),0)),INDEX($F$14:$F$1006,MATCH(TRUE,INDEX($B$14:$B$1006&lt;&gt;0,0,0),0))),ABS($H27)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27),0)),CORREL(IF(INDEX($F$14:$F$1006,MATCH(TRUE,INDEX($B$14:$B$1006&lt;&gt;0,0,0),0))=0,INDEX($F$14:$F$1006,MATCH(TRUE,INDEX($F$14:$F$1006&lt;&gt;0,0,0),0)),INDEX($F$14:$F$1006,MATCH(TRUE,INDEX($B$14:$B$1006&lt;&gt;0,0,0),0))):OFFSET(IF(INDEX($F:$F,MATCH(9.99999999999999E+307,$B:$B))=0,INDEX($F:$F,MATCH(9.99999999999999E+307,$F:$F)),INDEX($F:$F,MATCH(9.99999999999999E+307,$B:$B))),-ABS($H27),0),OFFSET(IF(INDEX($B$14:$B$1006,MATCH(TRUE,INDEX($F$14:$F$1006&lt;&gt;0,0,0),0))=0,INDEX($B$14:$B$1006,MATCH(TRUE,INDEX($B$14:$B$1006&lt;&gt;0,0,0),0)),INDEX($B$14:$B$1006,MATCH(TRUE,INDEX($F$14:$F$1006&lt;&gt;0,0,0),0))),ABS($H27),0):IF(INDEX($F:$F,MATCH(9.99999999999999E+307,$B:$B))=0,INDEX($B:$B,MATCH(9.99999999999999E+307,$F:$F)),INDEX($B:$B,MATCH(9.99999999999999E+307,$B:$B)))))</f>
        <v>0.13061415029253254</v>
      </c>
      <c r="M27" s="51">
        <f ca="1">IF($H27&gt;0,CORREL(OFFSET(IF(INDEX($B$14:$B$1006,MATCH(TRUE,INDEX($B$14:$B$1006&lt;&gt;0,0,0),0))=0,INDEX($B$14:$B$1006,MATCH(TRUE,INDEX($B$14:$B$1006&lt;&gt;0,0,0),0)),INDEX($B$14:$B$1006,MATCH(TRUE,INDEX($B$14:$B$1006&lt;&gt;0,0,0),0))),ABS($H27)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27),0)),CORREL(IF(INDEX($B$14:$B$1006,MATCH(TRUE,INDEX($B$14:$B$1006&lt;&gt;0,0,0),0))=0,INDEX($B$14:$B$1006,MATCH(TRUE,INDEX($B$14:$B$1006&lt;&gt;0,0,0),0)),INDEX($B$14:$B$1006,MATCH(TRUE,INDEX($B$14:$B$1006&lt;&gt;0,0,0),0))):OFFSET(IF(INDEX($B:$B,MATCH(9.99999999999999E+307,$B:$B))=0,INDEX($B:$B,MATCH(9.99999999999999E+307,$B:$B)),INDEX($B:$B,MATCH(9.99999999999999E+307,$B:$B))),-ABS($H27),0),OFFSET(IF(INDEX($B$14:$B$1006,MATCH(TRUE,INDEX($B$14:$B$1006&lt;&gt;0,0,0),0))=0,INDEX($B$14:$B$1006,MATCH(TRUE,INDEX($B$14:$B$1006&lt;&gt;0,0,0),0)),INDEX($B$14:$B$1006,MATCH(TRUE,INDEX($B$14:$B$1006&lt;&gt;0,0,0),0))),ABS($H27),0):IF(INDEX($B:$B,MATCH(9.99999999999999E+307,$B:$B))=0,INDEX($B:$B,MATCH(9.99999999999999E+307,$B:$B)),INDEX($B:$B,MATCH(9.99999999999999E+307,$B:$B)))))</f>
        <v>0.23742799264586728</v>
      </c>
    </row>
    <row r="28" spans="1:13">
      <c r="A28" s="48">
        <v>33298</v>
      </c>
      <c r="B28" s="49">
        <v>-3.5023399999999998</v>
      </c>
      <c r="C28" s="49">
        <v>-18.436869999999999</v>
      </c>
      <c r="E28" s="49">
        <v>-28.54926</v>
      </c>
      <c r="F28" s="49">
        <v>-0.98075999999999997</v>
      </c>
      <c r="G28" s="3"/>
      <c r="H28" s="50">
        <f t="shared" si="0"/>
        <v>-10</v>
      </c>
      <c r="I28" s="51">
        <f ca="1">IF($H28&gt;0,CORREL(OFFSET(IF(INDEX($C$14:$C$1006,MATCH(TRUE,INDEX($B$14:$B$1006&lt;&gt;0,0,0),0))=0,INDEX($C$14:$C$1006,MATCH(TRUE,INDEX($C$14:$C$1006&lt;&gt;0,0,0),0)),INDEX($C$14:$C$1006,MATCH(TRUE,INDEX($B$14:$B$1006&lt;&gt;0,0,0),0))),ABS($H28)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28),0)),CORREL(IF(INDEX($C$14:$C$1006,MATCH(TRUE,INDEX($B$14:$B$1006&lt;&gt;0,0,0),0))=0,INDEX($C$14:$C$1006,MATCH(TRUE,INDEX($C$14:$C$1006&lt;&gt;0,0,0),0)),INDEX($C$14:$C$1006,MATCH(TRUE,INDEX($B$14:$B$1006&lt;&gt;0,0,0),0))):OFFSET(IF(INDEX($C:$C,MATCH(9.99999999999999E+307,$B:$B))=0,INDEX($C:$C,MATCH(9.99999999999999E+307,$C:$C)),INDEX($C:$C,MATCH(9.99999999999999E+307,$B:$B))),-ABS($H28),0),OFFSET(IF(INDEX($B$14:$B$1006,MATCH(TRUE,INDEX($C$14:$C$1006&lt;&gt;0,0,0),0))=0,INDEX($B$14:$B$1006,MATCH(TRUE,INDEX($B$14:$B$1006&lt;&gt;0,0,0),0)),INDEX($B$14:$B$1006,MATCH(TRUE,INDEX($C$14:$C$1006&lt;&gt;0,0,0),0))),ABS($H28),0):IF(INDEX($C:$C,MATCH(9.99999999999999E+307,$B:$B))=0,INDEX($B:$B,MATCH(9.99999999999999E+307,$C:$C)),INDEX($B:$B,MATCH(9.99999999999999E+307,$B:$B)))))</f>
        <v>0.38029773477554857</v>
      </c>
      <c r="J28" s="51">
        <f ca="1">IF($H28&gt;0,CORREL(OFFSET(IF(INDEX($D$14:$D$1006,MATCH(TRUE,INDEX($B$14:$B$1006&lt;&gt;0,0,0),0))=0,INDEX($D$14:$D$1006,MATCH(TRUE,INDEX($D$14:$D$1006&lt;&gt;0,0,0),0)),INDEX($D$14:$D$1006,MATCH(TRUE,INDEX($B$14:$B$1006&lt;&gt;0,0,0),0))),ABS($H28)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28),0)),CORREL(IF(INDEX($D$14:$D$1006,MATCH(TRUE,INDEX($B$14:$B$1006&lt;&gt;0,0,0),0))=0,INDEX($D$14:$D$1006,MATCH(TRUE,INDEX($D$14:$D$1006&lt;&gt;0,0,0),0)),INDEX($D$14:$D$1006,MATCH(TRUE,INDEX($B$14:$B$1006&lt;&gt;0,0,0),0))):OFFSET(IF(INDEX($D:$D,MATCH(9.99999999999999E+307,$B:$B))=0,INDEX($D:$D,MATCH(9.99999999999999E+307,$D:$D)),INDEX($D:$D,MATCH(9.99999999999999E+307,$B:$B))),-ABS($H28),0),OFFSET(IF(INDEX($B$14:$B$1006,MATCH(TRUE,INDEX($D$14:$D$1006&lt;&gt;0,0,0),0))=0,INDEX($B$14:$B$1006,MATCH(TRUE,INDEX($B$14:$B$1006&lt;&gt;0,0,0),0)),INDEX($B$14:$B$1006,MATCH(TRUE,INDEX($D$14:$D$1006&lt;&gt;0,0,0),0))),ABS($H28),0):IF(INDEX($D:$D,MATCH(9.99999999999999E+307,$B:$B))=0,INDEX($B:$B,MATCH(9.99999999999999E+307,$D:$D)),INDEX($B:$B,MATCH(9.99999999999999E+307,$B:$B)))))</f>
        <v>0.47975001513523169</v>
      </c>
      <c r="K28" s="51">
        <f ca="1">IF($H28&gt;0,CORREL(OFFSET(IF(INDEX($E$14:$E$1006,MATCH(TRUE,INDEX($B$14:$B$1006&lt;&gt;0,0,0),0))=0,INDEX($E$14:$E$1006,MATCH(TRUE,INDEX($E$14:$E$1006&lt;&gt;0,0,0),0)),INDEX($E$14:$E$1006,MATCH(TRUE,INDEX($B$14:$B$1006&lt;&gt;0,0,0),0))),ABS($H28)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28),0)),CORREL(IF(INDEX($E$14:$E$1006,MATCH(TRUE,INDEX($B$14:$B$1006&lt;&gt;0,0,0),0))=0,INDEX($E$14:$E$1006,MATCH(TRUE,INDEX($E$14:$E$1006&lt;&gt;0,0,0),0)),INDEX($E$14:$E$1006,MATCH(TRUE,INDEX($B$14:$B$1006&lt;&gt;0,0,0),0))):OFFSET(IF(INDEX($E:$E,MATCH(9.99999999999999E+307,$B:$B))=0,INDEX($E:$E,MATCH(9.99999999999999E+307,$E:$E)),INDEX($E:$E,MATCH(9.99999999999999E+307,$B:$B))),-ABS($H28),0),OFFSET(IF(INDEX($B$14:$B$1006,MATCH(TRUE,INDEX($E$14:$E$1006&lt;&gt;0,0,0),0))=0,INDEX($B$14:$B$1006,MATCH(TRUE,INDEX($B$14:$B$1006&lt;&gt;0,0,0),0)),INDEX($B$14:$B$1006,MATCH(TRUE,INDEX($E$14:$E$1006&lt;&gt;0,0,0),0))),ABS($H28),0):IF(INDEX($E:$E,MATCH(9.99999999999999E+307,$B:$B))=0,INDEX($B:$B,MATCH(9.99999999999999E+307,$E:$E)),INDEX($B:$B,MATCH(9.99999999999999E+307,$B:$B)))))</f>
        <v>0.4633476556619392</v>
      </c>
      <c r="L28" s="51">
        <f ca="1">IF($H28&gt;0,CORREL(OFFSET(IF(INDEX($F$14:$F$1006,MATCH(TRUE,INDEX($B$14:$B$1006&lt;&gt;0,0,0),0))=0,INDEX($F$14:$F$1006,MATCH(TRUE,INDEX($F$14:$F$1006&lt;&gt;0,0,0),0)),INDEX($F$14:$F$1006,MATCH(TRUE,INDEX($B$14:$B$1006&lt;&gt;0,0,0),0))),ABS($H28)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28),0)),CORREL(IF(INDEX($F$14:$F$1006,MATCH(TRUE,INDEX($B$14:$B$1006&lt;&gt;0,0,0),0))=0,INDEX($F$14:$F$1006,MATCH(TRUE,INDEX($F$14:$F$1006&lt;&gt;0,0,0),0)),INDEX($F$14:$F$1006,MATCH(TRUE,INDEX($B$14:$B$1006&lt;&gt;0,0,0),0))):OFFSET(IF(INDEX($F:$F,MATCH(9.99999999999999E+307,$B:$B))=0,INDEX($F:$F,MATCH(9.99999999999999E+307,$F:$F)),INDEX($F:$F,MATCH(9.99999999999999E+307,$B:$B))),-ABS($H28),0),OFFSET(IF(INDEX($B$14:$B$1006,MATCH(TRUE,INDEX($F$14:$F$1006&lt;&gt;0,0,0),0))=0,INDEX($B$14:$B$1006,MATCH(TRUE,INDEX($B$14:$B$1006&lt;&gt;0,0,0),0)),INDEX($B$14:$B$1006,MATCH(TRUE,INDEX($F$14:$F$1006&lt;&gt;0,0,0),0))),ABS($H28),0):IF(INDEX($F:$F,MATCH(9.99999999999999E+307,$B:$B))=0,INDEX($B:$B,MATCH(9.99999999999999E+307,$F:$F)),INDEX($B:$B,MATCH(9.99999999999999E+307,$B:$B)))))</f>
        <v>0.18217644356948337</v>
      </c>
      <c r="M28" s="51">
        <f ca="1">IF($H28&gt;0,CORREL(OFFSET(IF(INDEX($B$14:$B$1006,MATCH(TRUE,INDEX($B$14:$B$1006&lt;&gt;0,0,0),0))=0,INDEX($B$14:$B$1006,MATCH(TRUE,INDEX($B$14:$B$1006&lt;&gt;0,0,0),0)),INDEX($B$14:$B$1006,MATCH(TRUE,INDEX($B$14:$B$1006&lt;&gt;0,0,0),0))),ABS($H28)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28),0)),CORREL(IF(INDEX($B$14:$B$1006,MATCH(TRUE,INDEX($B$14:$B$1006&lt;&gt;0,0,0),0))=0,INDEX($B$14:$B$1006,MATCH(TRUE,INDEX($B$14:$B$1006&lt;&gt;0,0,0),0)),INDEX($B$14:$B$1006,MATCH(TRUE,INDEX($B$14:$B$1006&lt;&gt;0,0,0),0))):OFFSET(IF(INDEX($B:$B,MATCH(9.99999999999999E+307,$B:$B))=0,INDEX($B:$B,MATCH(9.99999999999999E+307,$B:$B)),INDEX($B:$B,MATCH(9.99999999999999E+307,$B:$B))),-ABS($H28),0),OFFSET(IF(INDEX($B$14:$B$1006,MATCH(TRUE,INDEX($B$14:$B$1006&lt;&gt;0,0,0),0))=0,INDEX($B$14:$B$1006,MATCH(TRUE,INDEX($B$14:$B$1006&lt;&gt;0,0,0),0)),INDEX($B$14:$B$1006,MATCH(TRUE,INDEX($B$14:$B$1006&lt;&gt;0,0,0),0))),ABS($H28),0):IF(INDEX($B:$B,MATCH(9.99999999999999E+307,$B:$B))=0,INDEX($B:$B,MATCH(9.99999999999999E+307,$B:$B)),INDEX($B:$B,MATCH(9.99999999999999E+307,$B:$B)))))</f>
        <v>0.32115042941536298</v>
      </c>
    </row>
    <row r="29" spans="1:13">
      <c r="A29" s="48">
        <v>33329</v>
      </c>
      <c r="B29" s="49">
        <v>-3.21652</v>
      </c>
      <c r="C29" s="49">
        <v>-14.4</v>
      </c>
      <c r="E29" s="49">
        <v>-19.79167</v>
      </c>
      <c r="F29" s="49">
        <v>-1.21113</v>
      </c>
      <c r="G29" s="3"/>
      <c r="H29" s="50">
        <f t="shared" si="0"/>
        <v>-9</v>
      </c>
      <c r="I29" s="51">
        <f ca="1">IF($H29&gt;0,CORREL(OFFSET(IF(INDEX($C$14:$C$1006,MATCH(TRUE,INDEX($B$14:$B$1006&lt;&gt;0,0,0),0))=0,INDEX($C$14:$C$1006,MATCH(TRUE,INDEX($C$14:$C$1006&lt;&gt;0,0,0),0)),INDEX($C$14:$C$1006,MATCH(TRUE,INDEX($B$14:$B$1006&lt;&gt;0,0,0),0))),ABS($H29)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29),0)),CORREL(IF(INDEX($C$14:$C$1006,MATCH(TRUE,INDEX($B$14:$B$1006&lt;&gt;0,0,0),0))=0,INDEX($C$14:$C$1006,MATCH(TRUE,INDEX($C$14:$C$1006&lt;&gt;0,0,0),0)),INDEX($C$14:$C$1006,MATCH(TRUE,INDEX($B$14:$B$1006&lt;&gt;0,0,0),0))):OFFSET(IF(INDEX($C:$C,MATCH(9.99999999999999E+307,$B:$B))=0,INDEX($C:$C,MATCH(9.99999999999999E+307,$C:$C)),INDEX($C:$C,MATCH(9.99999999999999E+307,$B:$B))),-ABS($H29),0),OFFSET(IF(INDEX($B$14:$B$1006,MATCH(TRUE,INDEX($C$14:$C$1006&lt;&gt;0,0,0),0))=0,INDEX($B$14:$B$1006,MATCH(TRUE,INDEX($B$14:$B$1006&lt;&gt;0,0,0),0)),INDEX($B$14:$B$1006,MATCH(TRUE,INDEX($C$14:$C$1006&lt;&gt;0,0,0),0))),ABS($H29),0):IF(INDEX($C:$C,MATCH(9.99999999999999E+307,$B:$B))=0,INDEX($B:$B,MATCH(9.99999999999999E+307,$C:$C)),INDEX($B:$B,MATCH(9.99999999999999E+307,$B:$B)))))</f>
        <v>0.42928777334502571</v>
      </c>
      <c r="J29" s="51">
        <f ca="1">IF($H29&gt;0,CORREL(OFFSET(IF(INDEX($D$14:$D$1006,MATCH(TRUE,INDEX($B$14:$B$1006&lt;&gt;0,0,0),0))=0,INDEX($D$14:$D$1006,MATCH(TRUE,INDEX($D$14:$D$1006&lt;&gt;0,0,0),0)),INDEX($D$14:$D$1006,MATCH(TRUE,INDEX($B$14:$B$1006&lt;&gt;0,0,0),0))),ABS($H29)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29),0)),CORREL(IF(INDEX($D$14:$D$1006,MATCH(TRUE,INDEX($B$14:$B$1006&lt;&gt;0,0,0),0))=0,INDEX($D$14:$D$1006,MATCH(TRUE,INDEX($D$14:$D$1006&lt;&gt;0,0,0),0)),INDEX($D$14:$D$1006,MATCH(TRUE,INDEX($B$14:$B$1006&lt;&gt;0,0,0),0))):OFFSET(IF(INDEX($D:$D,MATCH(9.99999999999999E+307,$B:$B))=0,INDEX($D:$D,MATCH(9.99999999999999E+307,$D:$D)),INDEX($D:$D,MATCH(9.99999999999999E+307,$B:$B))),-ABS($H29),0),OFFSET(IF(INDEX($B$14:$B$1006,MATCH(TRUE,INDEX($D$14:$D$1006&lt;&gt;0,0,0),0))=0,INDEX($B$14:$B$1006,MATCH(TRUE,INDEX($B$14:$B$1006&lt;&gt;0,0,0),0)),INDEX($B$14:$B$1006,MATCH(TRUE,INDEX($D$14:$D$1006&lt;&gt;0,0,0),0))),ABS($H29),0):IF(INDEX($D:$D,MATCH(9.99999999999999E+307,$B:$B))=0,INDEX($B:$B,MATCH(9.99999999999999E+307,$D:$D)),INDEX($B:$B,MATCH(9.99999999999999E+307,$B:$B)))))</f>
        <v>0.55151614703280671</v>
      </c>
      <c r="K29" s="51">
        <f ca="1">IF($H29&gt;0,CORREL(OFFSET(IF(INDEX($E$14:$E$1006,MATCH(TRUE,INDEX($B$14:$B$1006&lt;&gt;0,0,0),0))=0,INDEX($E$14:$E$1006,MATCH(TRUE,INDEX($E$14:$E$1006&lt;&gt;0,0,0),0)),INDEX($E$14:$E$1006,MATCH(TRUE,INDEX($B$14:$B$1006&lt;&gt;0,0,0),0))),ABS($H29)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29),0)),CORREL(IF(INDEX($E$14:$E$1006,MATCH(TRUE,INDEX($B$14:$B$1006&lt;&gt;0,0,0),0))=0,INDEX($E$14:$E$1006,MATCH(TRUE,INDEX($E$14:$E$1006&lt;&gt;0,0,0),0)),INDEX($E$14:$E$1006,MATCH(TRUE,INDEX($B$14:$B$1006&lt;&gt;0,0,0),0))):OFFSET(IF(INDEX($E:$E,MATCH(9.99999999999999E+307,$B:$B))=0,INDEX($E:$E,MATCH(9.99999999999999E+307,$E:$E)),INDEX($E:$E,MATCH(9.99999999999999E+307,$B:$B))),-ABS($H29),0),OFFSET(IF(INDEX($B$14:$B$1006,MATCH(TRUE,INDEX($E$14:$E$1006&lt;&gt;0,0,0),0))=0,INDEX($B$14:$B$1006,MATCH(TRUE,INDEX($B$14:$B$1006&lt;&gt;0,0,0),0)),INDEX($B$14:$B$1006,MATCH(TRUE,INDEX($E$14:$E$1006&lt;&gt;0,0,0),0))),ABS($H29),0):IF(INDEX($E:$E,MATCH(9.99999999999999E+307,$B:$B))=0,INDEX($B:$B,MATCH(9.99999999999999E+307,$E:$E)),INDEX($B:$B,MATCH(9.99999999999999E+307,$B:$B)))))</f>
        <v>0.48983057320677953</v>
      </c>
      <c r="L29" s="51">
        <f ca="1">IF($H29&gt;0,CORREL(OFFSET(IF(INDEX($F$14:$F$1006,MATCH(TRUE,INDEX($B$14:$B$1006&lt;&gt;0,0,0),0))=0,INDEX($F$14:$F$1006,MATCH(TRUE,INDEX($F$14:$F$1006&lt;&gt;0,0,0),0)),INDEX($F$14:$F$1006,MATCH(TRUE,INDEX($B$14:$B$1006&lt;&gt;0,0,0),0))),ABS($H29)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29),0)),CORREL(IF(INDEX($F$14:$F$1006,MATCH(TRUE,INDEX($B$14:$B$1006&lt;&gt;0,0,0),0))=0,INDEX($F$14:$F$1006,MATCH(TRUE,INDEX($F$14:$F$1006&lt;&gt;0,0,0),0)),INDEX($F$14:$F$1006,MATCH(TRUE,INDEX($B$14:$B$1006&lt;&gt;0,0,0),0))):OFFSET(IF(INDEX($F:$F,MATCH(9.99999999999999E+307,$B:$B))=0,INDEX($F:$F,MATCH(9.99999999999999E+307,$F:$F)),INDEX($F:$F,MATCH(9.99999999999999E+307,$B:$B))),-ABS($H29),0),OFFSET(IF(INDEX($B$14:$B$1006,MATCH(TRUE,INDEX($F$14:$F$1006&lt;&gt;0,0,0),0))=0,INDEX($B$14:$B$1006,MATCH(TRUE,INDEX($B$14:$B$1006&lt;&gt;0,0,0),0)),INDEX($B$14:$B$1006,MATCH(TRUE,INDEX($F$14:$F$1006&lt;&gt;0,0,0),0))),ABS($H29),0):IF(INDEX($F:$F,MATCH(9.99999999999999E+307,$B:$B))=0,INDEX($B:$B,MATCH(9.99999999999999E+307,$F:$F)),INDEX($B:$B,MATCH(9.99999999999999E+307,$B:$B)))))</f>
        <v>0.23972906291544518</v>
      </c>
      <c r="M29" s="51">
        <f ca="1">IF($H29&gt;0,CORREL(OFFSET(IF(INDEX($B$14:$B$1006,MATCH(TRUE,INDEX($B$14:$B$1006&lt;&gt;0,0,0),0))=0,INDEX($B$14:$B$1006,MATCH(TRUE,INDEX($B$14:$B$1006&lt;&gt;0,0,0),0)),INDEX($B$14:$B$1006,MATCH(TRUE,INDEX($B$14:$B$1006&lt;&gt;0,0,0),0))),ABS($H29)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29),0)),CORREL(IF(INDEX($B$14:$B$1006,MATCH(TRUE,INDEX($B$14:$B$1006&lt;&gt;0,0,0),0))=0,INDEX($B$14:$B$1006,MATCH(TRUE,INDEX($B$14:$B$1006&lt;&gt;0,0,0),0)),INDEX($B$14:$B$1006,MATCH(TRUE,INDEX($B$14:$B$1006&lt;&gt;0,0,0),0))):OFFSET(IF(INDEX($B:$B,MATCH(9.99999999999999E+307,$B:$B))=0,INDEX($B:$B,MATCH(9.99999999999999E+307,$B:$B)),INDEX($B:$B,MATCH(9.99999999999999E+307,$B:$B))),-ABS($H29),0),OFFSET(IF(INDEX($B$14:$B$1006,MATCH(TRUE,INDEX($B$14:$B$1006&lt;&gt;0,0,0),0))=0,INDEX($B$14:$B$1006,MATCH(TRUE,INDEX($B$14:$B$1006&lt;&gt;0,0,0),0)),INDEX($B$14:$B$1006,MATCH(TRUE,INDEX($B$14:$B$1006&lt;&gt;0,0,0),0))),ABS($H29),0):IF(INDEX($B:$B,MATCH(9.99999999999999E+307,$B:$B))=0,INDEX($B:$B,MATCH(9.99999999999999E+307,$B:$B)),INDEX($B:$B,MATCH(9.99999999999999E+307,$B:$B)))))</f>
        <v>0.40789780899080974</v>
      </c>
    </row>
    <row r="30" spans="1:13">
      <c r="A30" s="48">
        <v>33359</v>
      </c>
      <c r="B30" s="49">
        <v>-2.4315199999999999</v>
      </c>
      <c r="C30" s="49">
        <v>-10.10101</v>
      </c>
      <c r="E30" s="49">
        <v>-17.82178</v>
      </c>
      <c r="F30" s="49">
        <v>-1.4608399999999999</v>
      </c>
      <c r="G30" s="3"/>
      <c r="H30" s="50">
        <f t="shared" si="0"/>
        <v>-8</v>
      </c>
      <c r="I30" s="51">
        <f ca="1">IF($H30&gt;0,CORREL(OFFSET(IF(INDEX($C$14:$C$1006,MATCH(TRUE,INDEX($B$14:$B$1006&lt;&gt;0,0,0),0))=0,INDEX($C$14:$C$1006,MATCH(TRUE,INDEX($C$14:$C$1006&lt;&gt;0,0,0),0)),INDEX($C$14:$C$1006,MATCH(TRUE,INDEX($B$14:$B$1006&lt;&gt;0,0,0),0))),ABS($H30)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30),0)),CORREL(IF(INDEX($C$14:$C$1006,MATCH(TRUE,INDEX($B$14:$B$1006&lt;&gt;0,0,0),0))=0,INDEX($C$14:$C$1006,MATCH(TRUE,INDEX($C$14:$C$1006&lt;&gt;0,0,0),0)),INDEX($C$14:$C$1006,MATCH(TRUE,INDEX($B$14:$B$1006&lt;&gt;0,0,0),0))):OFFSET(IF(INDEX($C:$C,MATCH(9.99999999999999E+307,$B:$B))=0,INDEX($C:$C,MATCH(9.99999999999999E+307,$C:$C)),INDEX($C:$C,MATCH(9.99999999999999E+307,$B:$B))),-ABS($H30),0),OFFSET(IF(INDEX($B$14:$B$1006,MATCH(TRUE,INDEX($C$14:$C$1006&lt;&gt;0,0,0),0))=0,INDEX($B$14:$B$1006,MATCH(TRUE,INDEX($B$14:$B$1006&lt;&gt;0,0,0),0)),INDEX($B$14:$B$1006,MATCH(TRUE,INDEX($C$14:$C$1006&lt;&gt;0,0,0),0))),ABS($H30),0):IF(INDEX($C:$C,MATCH(9.99999999999999E+307,$B:$B))=0,INDEX($B:$B,MATCH(9.99999999999999E+307,$C:$C)),INDEX($B:$B,MATCH(9.99999999999999E+307,$B:$B)))))</f>
        <v>0.46377075155485104</v>
      </c>
      <c r="J30" s="51">
        <f ca="1">IF($H30&gt;0,CORREL(OFFSET(IF(INDEX($D$14:$D$1006,MATCH(TRUE,INDEX($B$14:$B$1006&lt;&gt;0,0,0),0))=0,INDEX($D$14:$D$1006,MATCH(TRUE,INDEX($D$14:$D$1006&lt;&gt;0,0,0),0)),INDEX($D$14:$D$1006,MATCH(TRUE,INDEX($B$14:$B$1006&lt;&gt;0,0,0),0))),ABS($H30)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30),0)),CORREL(IF(INDEX($D$14:$D$1006,MATCH(TRUE,INDEX($B$14:$B$1006&lt;&gt;0,0,0),0))=0,INDEX($D$14:$D$1006,MATCH(TRUE,INDEX($D$14:$D$1006&lt;&gt;0,0,0),0)),INDEX($D$14:$D$1006,MATCH(TRUE,INDEX($B$14:$B$1006&lt;&gt;0,0,0),0))):OFFSET(IF(INDEX($D:$D,MATCH(9.99999999999999E+307,$B:$B))=0,INDEX($D:$D,MATCH(9.99999999999999E+307,$D:$D)),INDEX($D:$D,MATCH(9.99999999999999E+307,$B:$B))),-ABS($H30),0),OFFSET(IF(INDEX($B$14:$B$1006,MATCH(TRUE,INDEX($D$14:$D$1006&lt;&gt;0,0,0),0))=0,INDEX($B$14:$B$1006,MATCH(TRUE,INDEX($B$14:$B$1006&lt;&gt;0,0,0),0)),INDEX($B$14:$B$1006,MATCH(TRUE,INDEX($D$14:$D$1006&lt;&gt;0,0,0),0))),ABS($H30),0):IF(INDEX($D:$D,MATCH(9.99999999999999E+307,$B:$B))=0,INDEX($B:$B,MATCH(9.99999999999999E+307,$D:$D)),INDEX($B:$B,MATCH(9.99999999999999E+307,$B:$B)))))</f>
        <v>0.61949263520854692</v>
      </c>
      <c r="K30" s="51">
        <f ca="1">IF($H30&gt;0,CORREL(OFFSET(IF(INDEX($E$14:$E$1006,MATCH(TRUE,INDEX($B$14:$B$1006&lt;&gt;0,0,0),0))=0,INDEX($E$14:$E$1006,MATCH(TRUE,INDEX($E$14:$E$1006&lt;&gt;0,0,0),0)),INDEX($E$14:$E$1006,MATCH(TRUE,INDEX($B$14:$B$1006&lt;&gt;0,0,0),0))),ABS($H30)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30),0)),CORREL(IF(INDEX($E$14:$E$1006,MATCH(TRUE,INDEX($B$14:$B$1006&lt;&gt;0,0,0),0))=0,INDEX($E$14:$E$1006,MATCH(TRUE,INDEX($E$14:$E$1006&lt;&gt;0,0,0),0)),INDEX($E$14:$E$1006,MATCH(TRUE,INDEX($B$14:$B$1006&lt;&gt;0,0,0),0))):OFFSET(IF(INDEX($E:$E,MATCH(9.99999999999999E+307,$B:$B))=0,INDEX($E:$E,MATCH(9.99999999999999E+307,$E:$E)),INDEX($E:$E,MATCH(9.99999999999999E+307,$B:$B))),-ABS($H30),0),OFFSET(IF(INDEX($B$14:$B$1006,MATCH(TRUE,INDEX($E$14:$E$1006&lt;&gt;0,0,0),0))=0,INDEX($B$14:$B$1006,MATCH(TRUE,INDEX($B$14:$B$1006&lt;&gt;0,0,0),0)),INDEX($B$14:$B$1006,MATCH(TRUE,INDEX($E$14:$E$1006&lt;&gt;0,0,0),0))),ABS($H30),0):IF(INDEX($E:$E,MATCH(9.99999999999999E+307,$B:$B))=0,INDEX($B:$B,MATCH(9.99999999999999E+307,$E:$E)),INDEX($B:$B,MATCH(9.99999999999999E+307,$B:$B)))))</f>
        <v>0.50951476588723732</v>
      </c>
      <c r="L30" s="51">
        <f ca="1">IF($H30&gt;0,CORREL(OFFSET(IF(INDEX($F$14:$F$1006,MATCH(TRUE,INDEX($B$14:$B$1006&lt;&gt;0,0,0),0))=0,INDEX($F$14:$F$1006,MATCH(TRUE,INDEX($F$14:$F$1006&lt;&gt;0,0,0),0)),INDEX($F$14:$F$1006,MATCH(TRUE,INDEX($B$14:$B$1006&lt;&gt;0,0,0),0))),ABS($H30)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30),0)),CORREL(IF(INDEX($F$14:$F$1006,MATCH(TRUE,INDEX($B$14:$B$1006&lt;&gt;0,0,0),0))=0,INDEX($F$14:$F$1006,MATCH(TRUE,INDEX($F$14:$F$1006&lt;&gt;0,0,0),0)),INDEX($F$14:$F$1006,MATCH(TRUE,INDEX($B$14:$B$1006&lt;&gt;0,0,0),0))):OFFSET(IF(INDEX($F:$F,MATCH(9.99999999999999E+307,$B:$B))=0,INDEX($F:$F,MATCH(9.99999999999999E+307,$F:$F)),INDEX($F:$F,MATCH(9.99999999999999E+307,$B:$B))),-ABS($H30),0),OFFSET(IF(INDEX($B$14:$B$1006,MATCH(TRUE,INDEX($F$14:$F$1006&lt;&gt;0,0,0),0))=0,INDEX($B$14:$B$1006,MATCH(TRUE,INDEX($B$14:$B$1006&lt;&gt;0,0,0),0)),INDEX($B$14:$B$1006,MATCH(TRUE,INDEX($F$14:$F$1006&lt;&gt;0,0,0),0))),ABS($H30),0):IF(INDEX($F:$F,MATCH(9.99999999999999E+307,$B:$B))=0,INDEX($B:$B,MATCH(9.99999999999999E+307,$F:$F)),INDEX($B:$B,MATCH(9.99999999999999E+307,$B:$B)))))</f>
        <v>0.30381009011007104</v>
      </c>
      <c r="M30" s="51">
        <f ca="1">IF($H30&gt;0,CORREL(OFFSET(IF(INDEX($B$14:$B$1006,MATCH(TRUE,INDEX($B$14:$B$1006&lt;&gt;0,0,0),0))=0,INDEX($B$14:$B$1006,MATCH(TRUE,INDEX($B$14:$B$1006&lt;&gt;0,0,0),0)),INDEX($B$14:$B$1006,MATCH(TRUE,INDEX($B$14:$B$1006&lt;&gt;0,0,0),0))),ABS($H30)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30),0)),CORREL(IF(INDEX($B$14:$B$1006,MATCH(TRUE,INDEX($B$14:$B$1006&lt;&gt;0,0,0),0))=0,INDEX($B$14:$B$1006,MATCH(TRUE,INDEX($B$14:$B$1006&lt;&gt;0,0,0),0)),INDEX($B$14:$B$1006,MATCH(TRUE,INDEX($B$14:$B$1006&lt;&gt;0,0,0),0))):OFFSET(IF(INDEX($B:$B,MATCH(9.99999999999999E+307,$B:$B))=0,INDEX($B:$B,MATCH(9.99999999999999E+307,$B:$B)),INDEX($B:$B,MATCH(9.99999999999999E+307,$B:$B))),-ABS($H30),0),OFFSET(IF(INDEX($B$14:$B$1006,MATCH(TRUE,INDEX($B$14:$B$1006&lt;&gt;0,0,0),0))=0,INDEX($B$14:$B$1006,MATCH(TRUE,INDEX($B$14:$B$1006&lt;&gt;0,0,0),0)),INDEX($B$14:$B$1006,MATCH(TRUE,INDEX($B$14:$B$1006&lt;&gt;0,0,0),0))),ABS($H30),0):IF(INDEX($B:$B,MATCH(9.99999999999999E+307,$B:$B))=0,INDEX($B:$B,MATCH(9.99999999999999E+307,$B:$B)),INDEX($B:$B,MATCH(9.99999999999999E+307,$B:$B)))))</f>
        <v>0.49491472521308627</v>
      </c>
    </row>
    <row r="31" spans="1:13">
      <c r="A31" s="48">
        <v>33390</v>
      </c>
      <c r="B31" s="49">
        <v>-1.7903100000000001</v>
      </c>
      <c r="C31" s="49">
        <v>2.23577</v>
      </c>
      <c r="E31" s="49">
        <v>-11.979609999999999</v>
      </c>
      <c r="F31" s="49">
        <v>-1.39863</v>
      </c>
      <c r="G31" s="3"/>
      <c r="H31" s="50">
        <f t="shared" si="0"/>
        <v>-7</v>
      </c>
      <c r="I31" s="51">
        <f ca="1">IF($H31&gt;0,CORREL(OFFSET(IF(INDEX($C$14:$C$1006,MATCH(TRUE,INDEX($B$14:$B$1006&lt;&gt;0,0,0),0))=0,INDEX($C$14:$C$1006,MATCH(TRUE,INDEX($C$14:$C$1006&lt;&gt;0,0,0),0)),INDEX($C$14:$C$1006,MATCH(TRUE,INDEX($B$14:$B$1006&lt;&gt;0,0,0),0))),ABS($H31)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31),0)),CORREL(IF(INDEX($C$14:$C$1006,MATCH(TRUE,INDEX($B$14:$B$1006&lt;&gt;0,0,0),0))=0,INDEX($C$14:$C$1006,MATCH(TRUE,INDEX($C$14:$C$1006&lt;&gt;0,0,0),0)),INDEX($C$14:$C$1006,MATCH(TRUE,INDEX($B$14:$B$1006&lt;&gt;0,0,0),0))):OFFSET(IF(INDEX($C:$C,MATCH(9.99999999999999E+307,$B:$B))=0,INDEX($C:$C,MATCH(9.99999999999999E+307,$C:$C)),INDEX($C:$C,MATCH(9.99999999999999E+307,$B:$B))),-ABS($H31),0),OFFSET(IF(INDEX($B$14:$B$1006,MATCH(TRUE,INDEX($C$14:$C$1006&lt;&gt;0,0,0),0))=0,INDEX($B$14:$B$1006,MATCH(TRUE,INDEX($B$14:$B$1006&lt;&gt;0,0,0),0)),INDEX($B$14:$B$1006,MATCH(TRUE,INDEX($C$14:$C$1006&lt;&gt;0,0,0),0))),ABS($H31),0):IF(INDEX($C:$C,MATCH(9.99999999999999E+307,$B:$B))=0,INDEX($B:$B,MATCH(9.99999999999999E+307,$C:$C)),INDEX($B:$B,MATCH(9.99999999999999E+307,$B:$B)))))</f>
        <v>0.49239659768422545</v>
      </c>
      <c r="J31" s="51">
        <f ca="1">IF($H31&gt;0,CORREL(OFFSET(IF(INDEX($D$14:$D$1006,MATCH(TRUE,INDEX($B$14:$B$1006&lt;&gt;0,0,0),0))=0,INDEX($D$14:$D$1006,MATCH(TRUE,INDEX($D$14:$D$1006&lt;&gt;0,0,0),0)),INDEX($D$14:$D$1006,MATCH(TRUE,INDEX($B$14:$B$1006&lt;&gt;0,0,0),0))),ABS($H31)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31),0)),CORREL(IF(INDEX($D$14:$D$1006,MATCH(TRUE,INDEX($B$14:$B$1006&lt;&gt;0,0,0),0))=0,INDEX($D$14:$D$1006,MATCH(TRUE,INDEX($D$14:$D$1006&lt;&gt;0,0,0),0)),INDEX($D$14:$D$1006,MATCH(TRUE,INDEX($B$14:$B$1006&lt;&gt;0,0,0),0))):OFFSET(IF(INDEX($D:$D,MATCH(9.99999999999999E+307,$B:$B))=0,INDEX($D:$D,MATCH(9.99999999999999E+307,$D:$D)),INDEX($D:$D,MATCH(9.99999999999999E+307,$B:$B))),-ABS($H31),0),OFFSET(IF(INDEX($B$14:$B$1006,MATCH(TRUE,INDEX($D$14:$D$1006&lt;&gt;0,0,0),0))=0,INDEX($B$14:$B$1006,MATCH(TRUE,INDEX($B$14:$B$1006&lt;&gt;0,0,0),0)),INDEX($B$14:$B$1006,MATCH(TRUE,INDEX($D$14:$D$1006&lt;&gt;0,0,0),0))),ABS($H31),0):IF(INDEX($D:$D,MATCH(9.99999999999999E+307,$B:$B))=0,INDEX($B:$B,MATCH(9.99999999999999E+307,$D:$D)),INDEX($B:$B,MATCH(9.99999999999999E+307,$B:$B)))))</f>
        <v>0.6779811740082754</v>
      </c>
      <c r="K31" s="51">
        <f ca="1">IF($H31&gt;0,CORREL(OFFSET(IF(INDEX($E$14:$E$1006,MATCH(TRUE,INDEX($B$14:$B$1006&lt;&gt;0,0,0),0))=0,INDEX($E$14:$E$1006,MATCH(TRUE,INDEX($E$14:$E$1006&lt;&gt;0,0,0),0)),INDEX($E$14:$E$1006,MATCH(TRUE,INDEX($B$14:$B$1006&lt;&gt;0,0,0),0))),ABS($H31)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31),0)),CORREL(IF(INDEX($E$14:$E$1006,MATCH(TRUE,INDEX($B$14:$B$1006&lt;&gt;0,0,0),0))=0,INDEX($E$14:$E$1006,MATCH(TRUE,INDEX($E$14:$E$1006&lt;&gt;0,0,0),0)),INDEX($E$14:$E$1006,MATCH(TRUE,INDEX($B$14:$B$1006&lt;&gt;0,0,0),0))):OFFSET(IF(INDEX($E:$E,MATCH(9.99999999999999E+307,$B:$B))=0,INDEX($E:$E,MATCH(9.99999999999999E+307,$E:$E)),INDEX($E:$E,MATCH(9.99999999999999E+307,$B:$B))),-ABS($H31),0),OFFSET(IF(INDEX($B$14:$B$1006,MATCH(TRUE,INDEX($E$14:$E$1006&lt;&gt;0,0,0),0))=0,INDEX($B$14:$B$1006,MATCH(TRUE,INDEX($B$14:$B$1006&lt;&gt;0,0,0),0)),INDEX($B$14:$B$1006,MATCH(TRUE,INDEX($E$14:$E$1006&lt;&gt;0,0,0),0))),ABS($H31),0):IF(INDEX($E:$E,MATCH(9.99999999999999E+307,$B:$B))=0,INDEX($B:$B,MATCH(9.99999999999999E+307,$E:$E)),INDEX($B:$B,MATCH(9.99999999999999E+307,$B:$B)))))</f>
        <v>0.53836597428573085</v>
      </c>
      <c r="L31" s="51">
        <f ca="1">IF($H31&gt;0,CORREL(OFFSET(IF(INDEX($F$14:$F$1006,MATCH(TRUE,INDEX($B$14:$B$1006&lt;&gt;0,0,0),0))=0,INDEX($F$14:$F$1006,MATCH(TRUE,INDEX($F$14:$F$1006&lt;&gt;0,0,0),0)),INDEX($F$14:$F$1006,MATCH(TRUE,INDEX($B$14:$B$1006&lt;&gt;0,0,0),0))),ABS($H31)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31),0)),CORREL(IF(INDEX($F$14:$F$1006,MATCH(TRUE,INDEX($B$14:$B$1006&lt;&gt;0,0,0),0))=0,INDEX($F$14:$F$1006,MATCH(TRUE,INDEX($F$14:$F$1006&lt;&gt;0,0,0),0)),INDEX($F$14:$F$1006,MATCH(TRUE,INDEX($B$14:$B$1006&lt;&gt;0,0,0),0))):OFFSET(IF(INDEX($F:$F,MATCH(9.99999999999999E+307,$B:$B))=0,INDEX($F:$F,MATCH(9.99999999999999E+307,$F:$F)),INDEX($F:$F,MATCH(9.99999999999999E+307,$B:$B))),-ABS($H31),0),OFFSET(IF(INDEX($B$14:$B$1006,MATCH(TRUE,INDEX($F$14:$F$1006&lt;&gt;0,0,0),0))=0,INDEX($B$14:$B$1006,MATCH(TRUE,INDEX($B$14:$B$1006&lt;&gt;0,0,0),0)),INDEX($B$14:$B$1006,MATCH(TRUE,INDEX($F$14:$F$1006&lt;&gt;0,0,0),0))),ABS($H31),0):IF(INDEX($F:$F,MATCH(9.99999999999999E+307,$B:$B))=0,INDEX($B:$B,MATCH(9.99999999999999E+307,$F:$F)),INDEX($B:$B,MATCH(9.99999999999999E+307,$B:$B)))))</f>
        <v>0.37047546057246061</v>
      </c>
      <c r="M31" s="51">
        <f ca="1">IF($H31&gt;0,CORREL(OFFSET(IF(INDEX($B$14:$B$1006,MATCH(TRUE,INDEX($B$14:$B$1006&lt;&gt;0,0,0),0))=0,INDEX($B$14:$B$1006,MATCH(TRUE,INDEX($B$14:$B$1006&lt;&gt;0,0,0),0)),INDEX($B$14:$B$1006,MATCH(TRUE,INDEX($B$14:$B$1006&lt;&gt;0,0,0),0))),ABS($H31)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31),0)),CORREL(IF(INDEX($B$14:$B$1006,MATCH(TRUE,INDEX($B$14:$B$1006&lt;&gt;0,0,0),0))=0,INDEX($B$14:$B$1006,MATCH(TRUE,INDEX($B$14:$B$1006&lt;&gt;0,0,0),0)),INDEX($B$14:$B$1006,MATCH(TRUE,INDEX($B$14:$B$1006&lt;&gt;0,0,0),0))):OFFSET(IF(INDEX($B:$B,MATCH(9.99999999999999E+307,$B:$B))=0,INDEX($B:$B,MATCH(9.99999999999999E+307,$B:$B)),INDEX($B:$B,MATCH(9.99999999999999E+307,$B:$B))),-ABS($H31),0),OFFSET(IF(INDEX($B$14:$B$1006,MATCH(TRUE,INDEX($B$14:$B$1006&lt;&gt;0,0,0),0))=0,INDEX($B$14:$B$1006,MATCH(TRUE,INDEX($B$14:$B$1006&lt;&gt;0,0,0),0)),INDEX($B$14:$B$1006,MATCH(TRUE,INDEX($B$14:$B$1006&lt;&gt;0,0,0),0))),ABS($H31),0):IF(INDEX($B:$B,MATCH(9.99999999999999E+307,$B:$B))=0,INDEX($B:$B,MATCH(9.99999999999999E+307,$B:$B)),INDEX($B:$B,MATCH(9.99999999999999E+307,$B:$B)))))</f>
        <v>0.58272036187476883</v>
      </c>
    </row>
    <row r="32" spans="1:13">
      <c r="A32" s="48">
        <v>33420</v>
      </c>
      <c r="B32" s="49">
        <v>-1.67333</v>
      </c>
      <c r="C32" s="49">
        <v>8.5836900000000007</v>
      </c>
      <c r="E32" s="49">
        <v>-9.2228899999999996</v>
      </c>
      <c r="F32" s="49">
        <v>-1.40286</v>
      </c>
      <c r="G32" s="3"/>
      <c r="H32" s="50">
        <f t="shared" si="0"/>
        <v>-6</v>
      </c>
      <c r="I32" s="51">
        <f ca="1">IF($H32&gt;0,CORREL(OFFSET(IF(INDEX($C$14:$C$1006,MATCH(TRUE,INDEX($B$14:$B$1006&lt;&gt;0,0,0),0))=0,INDEX($C$14:$C$1006,MATCH(TRUE,INDEX($C$14:$C$1006&lt;&gt;0,0,0),0)),INDEX($C$14:$C$1006,MATCH(TRUE,INDEX($B$14:$B$1006&lt;&gt;0,0,0),0))),ABS($H32)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32),0)),CORREL(IF(INDEX($C$14:$C$1006,MATCH(TRUE,INDEX($B$14:$B$1006&lt;&gt;0,0,0),0))=0,INDEX($C$14:$C$1006,MATCH(TRUE,INDEX($C$14:$C$1006&lt;&gt;0,0,0),0)),INDEX($C$14:$C$1006,MATCH(TRUE,INDEX($B$14:$B$1006&lt;&gt;0,0,0),0))):OFFSET(IF(INDEX($C:$C,MATCH(9.99999999999999E+307,$B:$B))=0,INDEX($C:$C,MATCH(9.99999999999999E+307,$C:$C)),INDEX($C:$C,MATCH(9.99999999999999E+307,$B:$B))),-ABS($H32),0),OFFSET(IF(INDEX($B$14:$B$1006,MATCH(TRUE,INDEX($C$14:$C$1006&lt;&gt;0,0,0),0))=0,INDEX($B$14:$B$1006,MATCH(TRUE,INDEX($B$14:$B$1006&lt;&gt;0,0,0),0)),INDEX($B$14:$B$1006,MATCH(TRUE,INDEX($C$14:$C$1006&lt;&gt;0,0,0),0))),ABS($H32),0):IF(INDEX($C:$C,MATCH(9.99999999999999E+307,$B:$B))=0,INDEX($B:$B,MATCH(9.99999999999999E+307,$C:$C)),INDEX($B:$B,MATCH(9.99999999999999E+307,$B:$B)))))</f>
        <v>0.50131110017866742</v>
      </c>
      <c r="J32" s="51">
        <f ca="1">IF($H32&gt;0,CORREL(OFFSET(IF(INDEX($D$14:$D$1006,MATCH(TRUE,INDEX($B$14:$B$1006&lt;&gt;0,0,0),0))=0,INDEX($D$14:$D$1006,MATCH(TRUE,INDEX($D$14:$D$1006&lt;&gt;0,0,0),0)),INDEX($D$14:$D$1006,MATCH(TRUE,INDEX($B$14:$B$1006&lt;&gt;0,0,0),0))),ABS($H32)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32),0)),CORREL(IF(INDEX($D$14:$D$1006,MATCH(TRUE,INDEX($B$14:$B$1006&lt;&gt;0,0,0),0))=0,INDEX($D$14:$D$1006,MATCH(TRUE,INDEX($D$14:$D$1006&lt;&gt;0,0,0),0)),INDEX($D$14:$D$1006,MATCH(TRUE,INDEX($B$14:$B$1006&lt;&gt;0,0,0),0))):OFFSET(IF(INDEX($D:$D,MATCH(9.99999999999999E+307,$B:$B))=0,INDEX($D:$D,MATCH(9.99999999999999E+307,$D:$D)),INDEX($D:$D,MATCH(9.99999999999999E+307,$B:$B))),-ABS($H32),0),OFFSET(IF(INDEX($B$14:$B$1006,MATCH(TRUE,INDEX($D$14:$D$1006&lt;&gt;0,0,0),0))=0,INDEX($B$14:$B$1006,MATCH(TRUE,INDEX($B$14:$B$1006&lt;&gt;0,0,0),0)),INDEX($B$14:$B$1006,MATCH(TRUE,INDEX($D$14:$D$1006&lt;&gt;0,0,0),0))),ABS($H32),0):IF(INDEX($D:$D,MATCH(9.99999999999999E+307,$B:$B))=0,INDEX($B:$B,MATCH(9.99999999999999E+307,$D:$D)),INDEX($B:$B,MATCH(9.99999999999999E+307,$B:$B)))))</f>
        <v>0.73077578462876636</v>
      </c>
      <c r="K32" s="51">
        <f ca="1">IF($H32&gt;0,CORREL(OFFSET(IF(INDEX($E$14:$E$1006,MATCH(TRUE,INDEX($B$14:$B$1006&lt;&gt;0,0,0),0))=0,INDEX($E$14:$E$1006,MATCH(TRUE,INDEX($E$14:$E$1006&lt;&gt;0,0,0),0)),INDEX($E$14:$E$1006,MATCH(TRUE,INDEX($B$14:$B$1006&lt;&gt;0,0,0),0))),ABS($H32)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32),0)),CORREL(IF(INDEX($E$14:$E$1006,MATCH(TRUE,INDEX($B$14:$B$1006&lt;&gt;0,0,0),0))=0,INDEX($E$14:$E$1006,MATCH(TRUE,INDEX($E$14:$E$1006&lt;&gt;0,0,0),0)),INDEX($E$14:$E$1006,MATCH(TRUE,INDEX($B$14:$B$1006&lt;&gt;0,0,0),0))):OFFSET(IF(INDEX($E:$E,MATCH(9.99999999999999E+307,$B:$B))=0,INDEX($E:$E,MATCH(9.99999999999999E+307,$E:$E)),INDEX($E:$E,MATCH(9.99999999999999E+307,$B:$B))),-ABS($H32),0),OFFSET(IF(INDEX($B$14:$B$1006,MATCH(TRUE,INDEX($E$14:$E$1006&lt;&gt;0,0,0),0))=0,INDEX($B$14:$B$1006,MATCH(TRUE,INDEX($B$14:$B$1006&lt;&gt;0,0,0),0)),INDEX($B$14:$B$1006,MATCH(TRUE,INDEX($E$14:$E$1006&lt;&gt;0,0,0),0))),ABS($H32),0):IF(INDEX($E:$E,MATCH(9.99999999999999E+307,$B:$B))=0,INDEX($B:$B,MATCH(9.99999999999999E+307,$E:$E)),INDEX($B:$B,MATCH(9.99999999999999E+307,$B:$B)))))</f>
        <v>0.55686476922671146</v>
      </c>
      <c r="L32" s="51">
        <f ca="1">IF($H32&gt;0,CORREL(OFFSET(IF(INDEX($F$14:$F$1006,MATCH(TRUE,INDEX($B$14:$B$1006&lt;&gt;0,0,0),0))=0,INDEX($F$14:$F$1006,MATCH(TRUE,INDEX($F$14:$F$1006&lt;&gt;0,0,0),0)),INDEX($F$14:$F$1006,MATCH(TRUE,INDEX($B$14:$B$1006&lt;&gt;0,0,0),0))),ABS($H32)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32),0)),CORREL(IF(INDEX($F$14:$F$1006,MATCH(TRUE,INDEX($B$14:$B$1006&lt;&gt;0,0,0),0))=0,INDEX($F$14:$F$1006,MATCH(TRUE,INDEX($F$14:$F$1006&lt;&gt;0,0,0),0)),INDEX($F$14:$F$1006,MATCH(TRUE,INDEX($B$14:$B$1006&lt;&gt;0,0,0),0))):OFFSET(IF(INDEX($F:$F,MATCH(9.99999999999999E+307,$B:$B))=0,INDEX($F:$F,MATCH(9.99999999999999E+307,$F:$F)),INDEX($F:$F,MATCH(9.99999999999999E+307,$B:$B))),-ABS($H32),0),OFFSET(IF(INDEX($B$14:$B$1006,MATCH(TRUE,INDEX($F$14:$F$1006&lt;&gt;0,0,0),0))=0,INDEX($B$14:$B$1006,MATCH(TRUE,INDEX($B$14:$B$1006&lt;&gt;0,0,0),0)),INDEX($B$14:$B$1006,MATCH(TRUE,INDEX($F$14:$F$1006&lt;&gt;0,0,0),0))),ABS($H32),0):IF(INDEX($F:$F,MATCH(9.99999999999999E+307,$B:$B))=0,INDEX($B:$B,MATCH(9.99999999999999E+307,$F:$F)),INDEX($B:$B,MATCH(9.99999999999999E+307,$B:$B)))))</f>
        <v>0.43983052463795275</v>
      </c>
      <c r="M32" s="51">
        <f ca="1">IF($H32&gt;0,CORREL(OFFSET(IF(INDEX($B$14:$B$1006,MATCH(TRUE,INDEX($B$14:$B$1006&lt;&gt;0,0,0),0))=0,INDEX($B$14:$B$1006,MATCH(TRUE,INDEX($B$14:$B$1006&lt;&gt;0,0,0),0)),INDEX($B$14:$B$1006,MATCH(TRUE,INDEX($B$14:$B$1006&lt;&gt;0,0,0),0))),ABS($H32)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32),0)),CORREL(IF(INDEX($B$14:$B$1006,MATCH(TRUE,INDEX($B$14:$B$1006&lt;&gt;0,0,0),0))=0,INDEX($B$14:$B$1006,MATCH(TRUE,INDEX($B$14:$B$1006&lt;&gt;0,0,0),0)),INDEX($B$14:$B$1006,MATCH(TRUE,INDEX($B$14:$B$1006&lt;&gt;0,0,0),0))):OFFSET(IF(INDEX($B:$B,MATCH(9.99999999999999E+307,$B:$B))=0,INDEX($B:$B,MATCH(9.99999999999999E+307,$B:$B)),INDEX($B:$B,MATCH(9.99999999999999E+307,$B:$B))),-ABS($H32),0),OFFSET(IF(INDEX($B$14:$B$1006,MATCH(TRUE,INDEX($B$14:$B$1006&lt;&gt;0,0,0),0))=0,INDEX($B$14:$B$1006,MATCH(TRUE,INDEX($B$14:$B$1006&lt;&gt;0,0,0),0)),INDEX($B$14:$B$1006,MATCH(TRUE,INDEX($B$14:$B$1006&lt;&gt;0,0,0),0))),ABS($H32),0):IF(INDEX($B:$B,MATCH(9.99999999999999E+307,$B:$B))=0,INDEX($B:$B,MATCH(9.99999999999999E+307,$B:$B)),INDEX($B:$B,MATCH(9.99999999999999E+307,$B:$B)))))</f>
        <v>0.66994579463721127</v>
      </c>
    </row>
    <row r="33" spans="1:13">
      <c r="A33" s="48">
        <v>33451</v>
      </c>
      <c r="B33" s="49">
        <v>-1.80569</v>
      </c>
      <c r="C33" s="49">
        <v>14.750540000000001</v>
      </c>
      <c r="E33" s="49">
        <v>-5.9192799999999997</v>
      </c>
      <c r="F33" s="49">
        <v>-1.2001500000000001</v>
      </c>
      <c r="G33" s="3"/>
      <c r="H33" s="50">
        <f t="shared" si="0"/>
        <v>-5</v>
      </c>
      <c r="I33" s="51">
        <f ca="1">IF($H33&gt;0,CORREL(OFFSET(IF(INDEX($C$14:$C$1006,MATCH(TRUE,INDEX($B$14:$B$1006&lt;&gt;0,0,0),0))=0,INDEX($C$14:$C$1006,MATCH(TRUE,INDEX($C$14:$C$1006&lt;&gt;0,0,0),0)),INDEX($C$14:$C$1006,MATCH(TRUE,INDEX($B$14:$B$1006&lt;&gt;0,0,0),0))),ABS($H33)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33),0)),CORREL(IF(INDEX($C$14:$C$1006,MATCH(TRUE,INDEX($B$14:$B$1006&lt;&gt;0,0,0),0))=0,INDEX($C$14:$C$1006,MATCH(TRUE,INDEX($C$14:$C$1006&lt;&gt;0,0,0),0)),INDEX($C$14:$C$1006,MATCH(TRUE,INDEX($B$14:$B$1006&lt;&gt;0,0,0),0))):OFFSET(IF(INDEX($C:$C,MATCH(9.99999999999999E+307,$B:$B))=0,INDEX($C:$C,MATCH(9.99999999999999E+307,$C:$C)),INDEX($C:$C,MATCH(9.99999999999999E+307,$B:$B))),-ABS($H33),0),OFFSET(IF(INDEX($B$14:$B$1006,MATCH(TRUE,INDEX($C$14:$C$1006&lt;&gt;0,0,0),0))=0,INDEX($B$14:$B$1006,MATCH(TRUE,INDEX($B$14:$B$1006&lt;&gt;0,0,0),0)),INDEX($B$14:$B$1006,MATCH(TRUE,INDEX($C$14:$C$1006&lt;&gt;0,0,0),0))),ABS($H33),0):IF(INDEX($C:$C,MATCH(9.99999999999999E+307,$B:$B))=0,INDEX($B:$B,MATCH(9.99999999999999E+307,$C:$C)),INDEX($B:$B,MATCH(9.99999999999999E+307,$B:$B)))))</f>
        <v>0.49700790813438062</v>
      </c>
      <c r="J33" s="51">
        <f ca="1">IF($H33&gt;0,CORREL(OFFSET(IF(INDEX($D$14:$D$1006,MATCH(TRUE,INDEX($B$14:$B$1006&lt;&gt;0,0,0),0))=0,INDEX($D$14:$D$1006,MATCH(TRUE,INDEX($D$14:$D$1006&lt;&gt;0,0,0),0)),INDEX($D$14:$D$1006,MATCH(TRUE,INDEX($B$14:$B$1006&lt;&gt;0,0,0),0))),ABS($H33)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33),0)),CORREL(IF(INDEX($D$14:$D$1006,MATCH(TRUE,INDEX($B$14:$B$1006&lt;&gt;0,0,0),0))=0,INDEX($D$14:$D$1006,MATCH(TRUE,INDEX($D$14:$D$1006&lt;&gt;0,0,0),0)),INDEX($D$14:$D$1006,MATCH(TRUE,INDEX($B$14:$B$1006&lt;&gt;0,0,0),0))):OFFSET(IF(INDEX($D:$D,MATCH(9.99999999999999E+307,$B:$B))=0,INDEX($D:$D,MATCH(9.99999999999999E+307,$D:$D)),INDEX($D:$D,MATCH(9.99999999999999E+307,$B:$B))),-ABS($H33),0),OFFSET(IF(INDEX($B$14:$B$1006,MATCH(TRUE,INDEX($D$14:$D$1006&lt;&gt;0,0,0),0))=0,INDEX($B$14:$B$1006,MATCH(TRUE,INDEX($B$14:$B$1006&lt;&gt;0,0,0),0)),INDEX($B$14:$B$1006,MATCH(TRUE,INDEX($D$14:$D$1006&lt;&gt;0,0,0),0))),ABS($H33),0):IF(INDEX($D:$D,MATCH(9.99999999999999E+307,$B:$B))=0,INDEX($B:$B,MATCH(9.99999999999999E+307,$D:$D)),INDEX($B:$B,MATCH(9.99999999999999E+307,$B:$B)))))</f>
        <v>0.77101267340798729</v>
      </c>
      <c r="K33" s="51">
        <f ca="1">IF($H33&gt;0,CORREL(OFFSET(IF(INDEX($E$14:$E$1006,MATCH(TRUE,INDEX($B$14:$B$1006&lt;&gt;0,0,0),0))=0,INDEX($E$14:$E$1006,MATCH(TRUE,INDEX($E$14:$E$1006&lt;&gt;0,0,0),0)),INDEX($E$14:$E$1006,MATCH(TRUE,INDEX($B$14:$B$1006&lt;&gt;0,0,0),0))),ABS($H33)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33),0)),CORREL(IF(INDEX($E$14:$E$1006,MATCH(TRUE,INDEX($B$14:$B$1006&lt;&gt;0,0,0),0))=0,INDEX($E$14:$E$1006,MATCH(TRUE,INDEX($E$14:$E$1006&lt;&gt;0,0,0),0)),INDEX($E$14:$E$1006,MATCH(TRUE,INDEX($B$14:$B$1006&lt;&gt;0,0,0),0))):OFFSET(IF(INDEX($E:$E,MATCH(9.99999999999999E+307,$B:$B))=0,INDEX($E:$E,MATCH(9.99999999999999E+307,$E:$E)),INDEX($E:$E,MATCH(9.99999999999999E+307,$B:$B))),-ABS($H33),0),OFFSET(IF(INDEX($B$14:$B$1006,MATCH(TRUE,INDEX($E$14:$E$1006&lt;&gt;0,0,0),0))=0,INDEX($B$14:$B$1006,MATCH(TRUE,INDEX($B$14:$B$1006&lt;&gt;0,0,0),0)),INDEX($B$14:$B$1006,MATCH(TRUE,INDEX($E$14:$E$1006&lt;&gt;0,0,0),0))),ABS($H33),0):IF(INDEX($E:$E,MATCH(9.99999999999999E+307,$B:$B))=0,INDEX($B:$B,MATCH(9.99999999999999E+307,$E:$E)),INDEX($B:$B,MATCH(9.99999999999999E+307,$B:$B)))))</f>
        <v>0.57168567446502694</v>
      </c>
      <c r="L33" s="51">
        <f ca="1">IF($H33&gt;0,CORREL(OFFSET(IF(INDEX($F$14:$F$1006,MATCH(TRUE,INDEX($B$14:$B$1006&lt;&gt;0,0,0),0))=0,INDEX($F$14:$F$1006,MATCH(TRUE,INDEX($F$14:$F$1006&lt;&gt;0,0,0),0)),INDEX($F$14:$F$1006,MATCH(TRUE,INDEX($B$14:$B$1006&lt;&gt;0,0,0),0))),ABS($H33)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33),0)),CORREL(IF(INDEX($F$14:$F$1006,MATCH(TRUE,INDEX($B$14:$B$1006&lt;&gt;0,0,0),0))=0,INDEX($F$14:$F$1006,MATCH(TRUE,INDEX($F$14:$F$1006&lt;&gt;0,0,0),0)),INDEX($F$14:$F$1006,MATCH(TRUE,INDEX($B$14:$B$1006&lt;&gt;0,0,0),0))):OFFSET(IF(INDEX($F:$F,MATCH(9.99999999999999E+307,$B:$B))=0,INDEX($F:$F,MATCH(9.99999999999999E+307,$F:$F)),INDEX($F:$F,MATCH(9.99999999999999E+307,$B:$B))),-ABS($H33),0),OFFSET(IF(INDEX($B$14:$B$1006,MATCH(TRUE,INDEX($F$14:$F$1006&lt;&gt;0,0,0),0))=0,INDEX($B$14:$B$1006,MATCH(TRUE,INDEX($B$14:$B$1006&lt;&gt;0,0,0),0)),INDEX($B$14:$B$1006,MATCH(TRUE,INDEX($F$14:$F$1006&lt;&gt;0,0,0),0))),ABS($H33),0):IF(INDEX($F:$F,MATCH(9.99999999999999E+307,$B:$B))=0,INDEX($B:$B,MATCH(9.99999999999999E+307,$F:$F)),INDEX($B:$B,MATCH(9.99999999999999E+307,$B:$B)))))</f>
        <v>0.50958480174312804</v>
      </c>
      <c r="M33" s="51">
        <f ca="1">IF($H33&gt;0,CORREL(OFFSET(IF(INDEX($B$14:$B$1006,MATCH(TRUE,INDEX($B$14:$B$1006&lt;&gt;0,0,0),0))=0,INDEX($B$14:$B$1006,MATCH(TRUE,INDEX($B$14:$B$1006&lt;&gt;0,0,0),0)),INDEX($B$14:$B$1006,MATCH(TRUE,INDEX($B$14:$B$1006&lt;&gt;0,0,0),0))),ABS($H33)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33),0)),CORREL(IF(INDEX($B$14:$B$1006,MATCH(TRUE,INDEX($B$14:$B$1006&lt;&gt;0,0,0),0))=0,INDEX($B$14:$B$1006,MATCH(TRUE,INDEX($B$14:$B$1006&lt;&gt;0,0,0),0)),INDEX($B$14:$B$1006,MATCH(TRUE,INDEX($B$14:$B$1006&lt;&gt;0,0,0),0))):OFFSET(IF(INDEX($B:$B,MATCH(9.99999999999999E+307,$B:$B))=0,INDEX($B:$B,MATCH(9.99999999999999E+307,$B:$B)),INDEX($B:$B,MATCH(9.99999999999999E+307,$B:$B))),-ABS($H33),0),OFFSET(IF(INDEX($B$14:$B$1006,MATCH(TRUE,INDEX($B$14:$B$1006&lt;&gt;0,0,0),0))=0,INDEX($B$14:$B$1006,MATCH(TRUE,INDEX($B$14:$B$1006&lt;&gt;0,0,0),0)),INDEX($B$14:$B$1006,MATCH(TRUE,INDEX($B$14:$B$1006&lt;&gt;0,0,0),0))),ABS($H33),0):IF(INDEX($B:$B,MATCH(9.99999999999999E+307,$B:$B))=0,INDEX($B:$B,MATCH(9.99999999999999E+307,$B:$B)),INDEX($B:$B,MATCH(9.99999999999999E+307,$B:$B)))))</f>
        <v>0.75401063149412628</v>
      </c>
    </row>
    <row r="34" spans="1:13">
      <c r="A34" s="48">
        <v>33482</v>
      </c>
      <c r="B34" s="49">
        <v>-1.14662</v>
      </c>
      <c r="C34" s="49">
        <v>23.37079</v>
      </c>
      <c r="E34" s="49">
        <v>-8.5585599999999999</v>
      </c>
      <c r="F34" s="49">
        <v>-1.09148</v>
      </c>
      <c r="G34" s="3"/>
      <c r="H34" s="50">
        <f t="shared" si="0"/>
        <v>-4</v>
      </c>
      <c r="I34" s="51">
        <f ca="1">IF($H34&gt;0,CORREL(OFFSET(IF(INDEX($C$14:$C$1006,MATCH(TRUE,INDEX($B$14:$B$1006&lt;&gt;0,0,0),0))=0,INDEX($C$14:$C$1006,MATCH(TRUE,INDEX($C$14:$C$1006&lt;&gt;0,0,0),0)),INDEX($C$14:$C$1006,MATCH(TRUE,INDEX($B$14:$B$1006&lt;&gt;0,0,0),0))),ABS($H34)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34),0)),CORREL(IF(INDEX($C$14:$C$1006,MATCH(TRUE,INDEX($B$14:$B$1006&lt;&gt;0,0,0),0))=0,INDEX($C$14:$C$1006,MATCH(TRUE,INDEX($C$14:$C$1006&lt;&gt;0,0,0),0)),INDEX($C$14:$C$1006,MATCH(TRUE,INDEX($B$14:$B$1006&lt;&gt;0,0,0),0))):OFFSET(IF(INDEX($C:$C,MATCH(9.99999999999999E+307,$B:$B))=0,INDEX($C:$C,MATCH(9.99999999999999E+307,$C:$C)),INDEX($C:$C,MATCH(9.99999999999999E+307,$B:$B))),-ABS($H34),0),OFFSET(IF(INDEX($B$14:$B$1006,MATCH(TRUE,INDEX($C$14:$C$1006&lt;&gt;0,0,0),0))=0,INDEX($B$14:$B$1006,MATCH(TRUE,INDEX($B$14:$B$1006&lt;&gt;0,0,0),0)),INDEX($B$14:$B$1006,MATCH(TRUE,INDEX($C$14:$C$1006&lt;&gt;0,0,0),0))),ABS($H34),0):IF(INDEX($C:$C,MATCH(9.99999999999999E+307,$B:$B))=0,INDEX($B:$B,MATCH(9.99999999999999E+307,$C:$C)),INDEX($B:$B,MATCH(9.99999999999999E+307,$B:$B)))))</f>
        <v>0.47309566194132724</v>
      </c>
      <c r="J34" s="51">
        <f ca="1">IF($H34&gt;0,CORREL(OFFSET(IF(INDEX($D$14:$D$1006,MATCH(TRUE,INDEX($B$14:$B$1006&lt;&gt;0,0,0),0))=0,INDEX($D$14:$D$1006,MATCH(TRUE,INDEX($D$14:$D$1006&lt;&gt;0,0,0),0)),INDEX($D$14:$D$1006,MATCH(TRUE,INDEX($B$14:$B$1006&lt;&gt;0,0,0),0))),ABS($H34)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34),0)),CORREL(IF(INDEX($D$14:$D$1006,MATCH(TRUE,INDEX($B$14:$B$1006&lt;&gt;0,0,0),0))=0,INDEX($D$14:$D$1006,MATCH(TRUE,INDEX($D$14:$D$1006&lt;&gt;0,0,0),0)),INDEX($D$14:$D$1006,MATCH(TRUE,INDEX($B$14:$B$1006&lt;&gt;0,0,0),0))):OFFSET(IF(INDEX($D:$D,MATCH(9.99999999999999E+307,$B:$B))=0,INDEX($D:$D,MATCH(9.99999999999999E+307,$D:$D)),INDEX($D:$D,MATCH(9.99999999999999E+307,$B:$B))),-ABS($H34),0),OFFSET(IF(INDEX($B$14:$B$1006,MATCH(TRUE,INDEX($D$14:$D$1006&lt;&gt;0,0,0),0))=0,INDEX($B$14:$B$1006,MATCH(TRUE,INDEX($B$14:$B$1006&lt;&gt;0,0,0),0)),INDEX($B$14:$B$1006,MATCH(TRUE,INDEX($D$14:$D$1006&lt;&gt;0,0,0),0))),ABS($H34),0):IF(INDEX($D:$D,MATCH(9.99999999999999E+307,$B:$B))=0,INDEX($B:$B,MATCH(9.99999999999999E+307,$D:$D)),INDEX($B:$B,MATCH(9.99999999999999E+307,$B:$B)))))</f>
        <v>0.80368965227246547</v>
      </c>
      <c r="K34" s="51">
        <f ca="1">IF($H34&gt;0,CORREL(OFFSET(IF(INDEX($E$14:$E$1006,MATCH(TRUE,INDEX($B$14:$B$1006&lt;&gt;0,0,0),0))=0,INDEX($E$14:$E$1006,MATCH(TRUE,INDEX($E$14:$E$1006&lt;&gt;0,0,0),0)),INDEX($E$14:$E$1006,MATCH(TRUE,INDEX($B$14:$B$1006&lt;&gt;0,0,0),0))),ABS($H34)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34),0)),CORREL(IF(INDEX($E$14:$E$1006,MATCH(TRUE,INDEX($B$14:$B$1006&lt;&gt;0,0,0),0))=0,INDEX($E$14:$E$1006,MATCH(TRUE,INDEX($E$14:$E$1006&lt;&gt;0,0,0),0)),INDEX($E$14:$E$1006,MATCH(TRUE,INDEX($B$14:$B$1006&lt;&gt;0,0,0),0))):OFFSET(IF(INDEX($E:$E,MATCH(9.99999999999999E+307,$B:$B))=0,INDEX($E:$E,MATCH(9.99999999999999E+307,$E:$E)),INDEX($E:$E,MATCH(9.99999999999999E+307,$B:$B))),-ABS($H34),0),OFFSET(IF(INDEX($B$14:$B$1006,MATCH(TRUE,INDEX($E$14:$E$1006&lt;&gt;0,0,0),0))=0,INDEX($B$14:$B$1006,MATCH(TRUE,INDEX($B$14:$B$1006&lt;&gt;0,0,0),0)),INDEX($B$14:$B$1006,MATCH(TRUE,INDEX($E$14:$E$1006&lt;&gt;0,0,0),0))),ABS($H34),0):IF(INDEX($E:$E,MATCH(9.99999999999999E+307,$B:$B))=0,INDEX($B:$B,MATCH(9.99999999999999E+307,$E:$E)),INDEX($B:$B,MATCH(9.99999999999999E+307,$B:$B)))))</f>
        <v>0.57798795503922562</v>
      </c>
      <c r="L34" s="51">
        <f ca="1">IF($H34&gt;0,CORREL(OFFSET(IF(INDEX($F$14:$F$1006,MATCH(TRUE,INDEX($B$14:$B$1006&lt;&gt;0,0,0),0))=0,INDEX($F$14:$F$1006,MATCH(TRUE,INDEX($F$14:$F$1006&lt;&gt;0,0,0),0)),INDEX($F$14:$F$1006,MATCH(TRUE,INDEX($B$14:$B$1006&lt;&gt;0,0,0),0))),ABS($H34)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34),0)),CORREL(IF(INDEX($F$14:$F$1006,MATCH(TRUE,INDEX($B$14:$B$1006&lt;&gt;0,0,0),0))=0,INDEX($F$14:$F$1006,MATCH(TRUE,INDEX($F$14:$F$1006&lt;&gt;0,0,0),0)),INDEX($F$14:$F$1006,MATCH(TRUE,INDEX($B$14:$B$1006&lt;&gt;0,0,0),0))):OFFSET(IF(INDEX($F:$F,MATCH(9.99999999999999E+307,$B:$B))=0,INDEX($F:$F,MATCH(9.99999999999999E+307,$F:$F)),INDEX($F:$F,MATCH(9.99999999999999E+307,$B:$B))),-ABS($H34),0),OFFSET(IF(INDEX($B$14:$B$1006,MATCH(TRUE,INDEX($F$14:$F$1006&lt;&gt;0,0,0),0))=0,INDEX($B$14:$B$1006,MATCH(TRUE,INDEX($B$14:$B$1006&lt;&gt;0,0,0),0)),INDEX($B$14:$B$1006,MATCH(TRUE,INDEX($F$14:$F$1006&lt;&gt;0,0,0),0))),ABS($H34),0):IF(INDEX($F:$F,MATCH(9.99999999999999E+307,$B:$B))=0,INDEX($B:$B,MATCH(9.99999999999999E+307,$F:$F)),INDEX($B:$B,MATCH(9.99999999999999E+307,$B:$B)))))</f>
        <v>0.57947783059489766</v>
      </c>
      <c r="M34" s="51">
        <f ca="1">IF($H34&gt;0,CORREL(OFFSET(IF(INDEX($B$14:$B$1006,MATCH(TRUE,INDEX($B$14:$B$1006&lt;&gt;0,0,0),0))=0,INDEX($B$14:$B$1006,MATCH(TRUE,INDEX($B$14:$B$1006&lt;&gt;0,0,0),0)),INDEX($B$14:$B$1006,MATCH(TRUE,INDEX($B$14:$B$1006&lt;&gt;0,0,0),0))),ABS($H34)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34),0)),CORREL(IF(INDEX($B$14:$B$1006,MATCH(TRUE,INDEX($B$14:$B$1006&lt;&gt;0,0,0),0))=0,INDEX($B$14:$B$1006,MATCH(TRUE,INDEX($B$14:$B$1006&lt;&gt;0,0,0),0)),INDEX($B$14:$B$1006,MATCH(TRUE,INDEX($B$14:$B$1006&lt;&gt;0,0,0),0))):OFFSET(IF(INDEX($B:$B,MATCH(9.99999999999999E+307,$B:$B))=0,INDEX($B:$B,MATCH(9.99999999999999E+307,$B:$B)),INDEX($B:$B,MATCH(9.99999999999999E+307,$B:$B))),-ABS($H34),0),OFFSET(IF(INDEX($B$14:$B$1006,MATCH(TRUE,INDEX($B$14:$B$1006&lt;&gt;0,0,0),0))=0,INDEX($B$14:$B$1006,MATCH(TRUE,INDEX($B$14:$B$1006&lt;&gt;0,0,0),0)),INDEX($B$14:$B$1006,MATCH(TRUE,INDEX($B$14:$B$1006&lt;&gt;0,0,0),0))),ABS($H34),0):IF(INDEX($B:$B,MATCH(9.99999999999999E+307,$B:$B))=0,INDEX($B:$B,MATCH(9.99999999999999E+307,$B:$B)),INDEX($B:$B,MATCH(9.99999999999999E+307,$B:$B)))))</f>
        <v>0.82837790007255607</v>
      </c>
    </row>
    <row r="35" spans="1:13">
      <c r="A35" s="48">
        <v>33512</v>
      </c>
      <c r="B35" s="49">
        <v>-0.61031000000000002</v>
      </c>
      <c r="C35" s="49">
        <v>22.91667</v>
      </c>
      <c r="E35" s="49">
        <v>6.4102600000000001</v>
      </c>
      <c r="F35" s="49">
        <v>-0.93300000000000005</v>
      </c>
      <c r="G35" s="3"/>
      <c r="H35" s="50">
        <f t="shared" si="0"/>
        <v>-3</v>
      </c>
      <c r="I35" s="51">
        <f ca="1">IF($H35&gt;0,CORREL(OFFSET(IF(INDEX($C$14:$C$1006,MATCH(TRUE,INDEX($B$14:$B$1006&lt;&gt;0,0,0),0))=0,INDEX($C$14:$C$1006,MATCH(TRUE,INDEX($C$14:$C$1006&lt;&gt;0,0,0),0)),INDEX($C$14:$C$1006,MATCH(TRUE,INDEX($B$14:$B$1006&lt;&gt;0,0,0),0))),ABS($H35)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35),0)),CORREL(IF(INDEX($C$14:$C$1006,MATCH(TRUE,INDEX($B$14:$B$1006&lt;&gt;0,0,0),0))=0,INDEX($C$14:$C$1006,MATCH(TRUE,INDEX($C$14:$C$1006&lt;&gt;0,0,0),0)),INDEX($C$14:$C$1006,MATCH(TRUE,INDEX($B$14:$B$1006&lt;&gt;0,0,0),0))):OFFSET(IF(INDEX($C:$C,MATCH(9.99999999999999E+307,$B:$B))=0,INDEX($C:$C,MATCH(9.99999999999999E+307,$C:$C)),INDEX($C:$C,MATCH(9.99999999999999E+307,$B:$B))),-ABS($H35),0),OFFSET(IF(INDEX($B$14:$B$1006,MATCH(TRUE,INDEX($C$14:$C$1006&lt;&gt;0,0,0),0))=0,INDEX($B$14:$B$1006,MATCH(TRUE,INDEX($B$14:$B$1006&lt;&gt;0,0,0),0)),INDEX($B$14:$B$1006,MATCH(TRUE,INDEX($C$14:$C$1006&lt;&gt;0,0,0),0))),ABS($H35),0):IF(INDEX($C:$C,MATCH(9.99999999999999E+307,$B:$B))=0,INDEX($B:$B,MATCH(9.99999999999999E+307,$C:$C)),INDEX($B:$B,MATCH(9.99999999999999E+307,$B:$B)))))</f>
        <v>0.43415914585075588</v>
      </c>
      <c r="J35" s="51">
        <f ca="1">IF($H35&gt;0,CORREL(OFFSET(IF(INDEX($D$14:$D$1006,MATCH(TRUE,INDEX($B$14:$B$1006&lt;&gt;0,0,0),0))=0,INDEX($D$14:$D$1006,MATCH(TRUE,INDEX($D$14:$D$1006&lt;&gt;0,0,0),0)),INDEX($D$14:$D$1006,MATCH(TRUE,INDEX($B$14:$B$1006&lt;&gt;0,0,0),0))),ABS($H35)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35),0)),CORREL(IF(INDEX($D$14:$D$1006,MATCH(TRUE,INDEX($B$14:$B$1006&lt;&gt;0,0,0),0))=0,INDEX($D$14:$D$1006,MATCH(TRUE,INDEX($D$14:$D$1006&lt;&gt;0,0,0),0)),INDEX($D$14:$D$1006,MATCH(TRUE,INDEX($B$14:$B$1006&lt;&gt;0,0,0),0))):OFFSET(IF(INDEX($D:$D,MATCH(9.99999999999999E+307,$B:$B))=0,INDEX($D:$D,MATCH(9.99999999999999E+307,$D:$D)),INDEX($D:$D,MATCH(9.99999999999999E+307,$B:$B))),-ABS($H35),0),OFFSET(IF(INDEX($B$14:$B$1006,MATCH(TRUE,INDEX($D$14:$D$1006&lt;&gt;0,0,0),0))=0,INDEX($B$14:$B$1006,MATCH(TRUE,INDEX($B$14:$B$1006&lt;&gt;0,0,0),0)),INDEX($B$14:$B$1006,MATCH(TRUE,INDEX($D$14:$D$1006&lt;&gt;0,0,0),0))),ABS($H35),0):IF(INDEX($D:$D,MATCH(9.99999999999999E+307,$B:$B))=0,INDEX($B:$B,MATCH(9.99999999999999E+307,$D:$D)),INDEX($B:$B,MATCH(9.99999999999999E+307,$B:$B)))))</f>
        <v>0.82422683862962198</v>
      </c>
      <c r="K35" s="51">
        <f ca="1">IF($H35&gt;0,CORREL(OFFSET(IF(INDEX($E$14:$E$1006,MATCH(TRUE,INDEX($B$14:$B$1006&lt;&gt;0,0,0),0))=0,INDEX($E$14:$E$1006,MATCH(TRUE,INDEX($E$14:$E$1006&lt;&gt;0,0,0),0)),INDEX($E$14:$E$1006,MATCH(TRUE,INDEX($B$14:$B$1006&lt;&gt;0,0,0),0))),ABS($H35)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35),0)),CORREL(IF(INDEX($E$14:$E$1006,MATCH(TRUE,INDEX($B$14:$B$1006&lt;&gt;0,0,0),0))=0,INDEX($E$14:$E$1006,MATCH(TRUE,INDEX($E$14:$E$1006&lt;&gt;0,0,0),0)),INDEX($E$14:$E$1006,MATCH(TRUE,INDEX($B$14:$B$1006&lt;&gt;0,0,0),0))):OFFSET(IF(INDEX($E:$E,MATCH(9.99999999999999E+307,$B:$B))=0,INDEX($E:$E,MATCH(9.99999999999999E+307,$E:$E)),INDEX($E:$E,MATCH(9.99999999999999E+307,$B:$B))),-ABS($H35),0),OFFSET(IF(INDEX($B$14:$B$1006,MATCH(TRUE,INDEX($E$14:$E$1006&lt;&gt;0,0,0),0))=0,INDEX($B$14:$B$1006,MATCH(TRUE,INDEX($B$14:$B$1006&lt;&gt;0,0,0),0)),INDEX($B$14:$B$1006,MATCH(TRUE,INDEX($E$14:$E$1006&lt;&gt;0,0,0),0))),ABS($H35),0):IF(INDEX($E:$E,MATCH(9.99999999999999E+307,$B:$B))=0,INDEX($B:$B,MATCH(9.99999999999999E+307,$E:$E)),INDEX($B:$B,MATCH(9.99999999999999E+307,$B:$B)))))</f>
        <v>0.57650753344619099</v>
      </c>
      <c r="L35" s="51">
        <f ca="1">IF($H35&gt;0,CORREL(OFFSET(IF(INDEX($F$14:$F$1006,MATCH(TRUE,INDEX($B$14:$B$1006&lt;&gt;0,0,0),0))=0,INDEX($F$14:$F$1006,MATCH(TRUE,INDEX($F$14:$F$1006&lt;&gt;0,0,0),0)),INDEX($F$14:$F$1006,MATCH(TRUE,INDEX($B$14:$B$1006&lt;&gt;0,0,0),0))),ABS($H35)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35),0)),CORREL(IF(INDEX($F$14:$F$1006,MATCH(TRUE,INDEX($B$14:$B$1006&lt;&gt;0,0,0),0))=0,INDEX($F$14:$F$1006,MATCH(TRUE,INDEX($F$14:$F$1006&lt;&gt;0,0,0),0)),INDEX($F$14:$F$1006,MATCH(TRUE,INDEX($B$14:$B$1006&lt;&gt;0,0,0),0))):OFFSET(IF(INDEX($F:$F,MATCH(9.99999999999999E+307,$B:$B))=0,INDEX($F:$F,MATCH(9.99999999999999E+307,$F:$F)),INDEX($F:$F,MATCH(9.99999999999999E+307,$B:$B))),-ABS($H35),0),OFFSET(IF(INDEX($B$14:$B$1006,MATCH(TRUE,INDEX($F$14:$F$1006&lt;&gt;0,0,0),0))=0,INDEX($B$14:$B$1006,MATCH(TRUE,INDEX($B$14:$B$1006&lt;&gt;0,0,0),0)),INDEX($B$14:$B$1006,MATCH(TRUE,INDEX($F$14:$F$1006&lt;&gt;0,0,0),0))),ABS($H35),0):IF(INDEX($F:$F,MATCH(9.99999999999999E+307,$B:$B))=0,INDEX($B:$B,MATCH(9.99999999999999E+307,$F:$F)),INDEX($B:$B,MATCH(9.99999999999999E+307,$B:$B)))))</f>
        <v>0.64520944857021834</v>
      </c>
      <c r="M35" s="51">
        <f ca="1">IF($H35&gt;0,CORREL(OFFSET(IF(INDEX($B$14:$B$1006,MATCH(TRUE,INDEX($B$14:$B$1006&lt;&gt;0,0,0),0))=0,INDEX($B$14:$B$1006,MATCH(TRUE,INDEX($B$14:$B$1006&lt;&gt;0,0,0),0)),INDEX($B$14:$B$1006,MATCH(TRUE,INDEX($B$14:$B$1006&lt;&gt;0,0,0),0))),ABS($H35)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35),0)),CORREL(IF(INDEX($B$14:$B$1006,MATCH(TRUE,INDEX($B$14:$B$1006&lt;&gt;0,0,0),0))=0,INDEX($B$14:$B$1006,MATCH(TRUE,INDEX($B$14:$B$1006&lt;&gt;0,0,0),0)),INDEX($B$14:$B$1006,MATCH(TRUE,INDEX($B$14:$B$1006&lt;&gt;0,0,0),0))):OFFSET(IF(INDEX($B:$B,MATCH(9.99999999999999E+307,$B:$B))=0,INDEX($B:$B,MATCH(9.99999999999999E+307,$B:$B)),INDEX($B:$B,MATCH(9.99999999999999E+307,$B:$B))),-ABS($H35),0),OFFSET(IF(INDEX($B$14:$B$1006,MATCH(TRUE,INDEX($B$14:$B$1006&lt;&gt;0,0,0),0))=0,INDEX($B$14:$B$1006,MATCH(TRUE,INDEX($B$14:$B$1006&lt;&gt;0,0,0),0)),INDEX($B$14:$B$1006,MATCH(TRUE,INDEX($B$14:$B$1006&lt;&gt;0,0,0),0))),ABS($H35),0):IF(INDEX($B:$B,MATCH(9.99999999999999E+307,$B:$B))=0,INDEX($B:$B,MATCH(9.99999999999999E+307,$B:$B)),INDEX($B:$B,MATCH(9.99999999999999E+307,$B:$B)))))</f>
        <v>0.89089404368469427</v>
      </c>
    </row>
    <row r="36" spans="1:13">
      <c r="A36" s="48">
        <v>33543</v>
      </c>
      <c r="B36" s="49">
        <v>0.50095999999999996</v>
      </c>
      <c r="C36" s="49">
        <v>19.85472</v>
      </c>
      <c r="E36" s="49">
        <v>-3.66812</v>
      </c>
      <c r="F36" s="49">
        <v>-0.85182000000000002</v>
      </c>
      <c r="G36" s="3"/>
      <c r="H36" s="50">
        <f t="shared" si="0"/>
        <v>-2</v>
      </c>
      <c r="I36" s="51">
        <f ca="1">IF($H36&gt;0,CORREL(OFFSET(IF(INDEX($C$14:$C$1006,MATCH(TRUE,INDEX($B$14:$B$1006&lt;&gt;0,0,0),0))=0,INDEX($C$14:$C$1006,MATCH(TRUE,INDEX($C$14:$C$1006&lt;&gt;0,0,0),0)),INDEX($C$14:$C$1006,MATCH(TRUE,INDEX($B$14:$B$1006&lt;&gt;0,0,0),0))),ABS($H36)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36),0)),CORREL(IF(INDEX($C$14:$C$1006,MATCH(TRUE,INDEX($B$14:$B$1006&lt;&gt;0,0,0),0))=0,INDEX($C$14:$C$1006,MATCH(TRUE,INDEX($C$14:$C$1006&lt;&gt;0,0,0),0)),INDEX($C$14:$C$1006,MATCH(TRUE,INDEX($B$14:$B$1006&lt;&gt;0,0,0),0))):OFFSET(IF(INDEX($C:$C,MATCH(9.99999999999999E+307,$B:$B))=0,INDEX($C:$C,MATCH(9.99999999999999E+307,$C:$C)),INDEX($C:$C,MATCH(9.99999999999999E+307,$B:$B))),-ABS($H36),0),OFFSET(IF(INDEX($B$14:$B$1006,MATCH(TRUE,INDEX($C$14:$C$1006&lt;&gt;0,0,0),0))=0,INDEX($B$14:$B$1006,MATCH(TRUE,INDEX($B$14:$B$1006&lt;&gt;0,0,0),0)),INDEX($B$14:$B$1006,MATCH(TRUE,INDEX($C$14:$C$1006&lt;&gt;0,0,0),0))),ABS($H36),0):IF(INDEX($C:$C,MATCH(9.99999999999999E+307,$B:$B))=0,INDEX($B:$B,MATCH(9.99999999999999E+307,$C:$C)),INDEX($B:$B,MATCH(9.99999999999999E+307,$B:$B)))))</f>
        <v>0.38284549286376107</v>
      </c>
      <c r="J36" s="51">
        <f ca="1">IF($H36&gt;0,CORREL(OFFSET(IF(INDEX($D$14:$D$1006,MATCH(TRUE,INDEX($B$14:$B$1006&lt;&gt;0,0,0),0))=0,INDEX($D$14:$D$1006,MATCH(TRUE,INDEX($D$14:$D$1006&lt;&gt;0,0,0),0)),INDEX($D$14:$D$1006,MATCH(TRUE,INDEX($B$14:$B$1006&lt;&gt;0,0,0),0))),ABS($H36)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36),0)),CORREL(IF(INDEX($D$14:$D$1006,MATCH(TRUE,INDEX($B$14:$B$1006&lt;&gt;0,0,0),0))=0,INDEX($D$14:$D$1006,MATCH(TRUE,INDEX($D$14:$D$1006&lt;&gt;0,0,0),0)),INDEX($D$14:$D$1006,MATCH(TRUE,INDEX($B$14:$B$1006&lt;&gt;0,0,0),0))):OFFSET(IF(INDEX($D:$D,MATCH(9.99999999999999E+307,$B:$B))=0,INDEX($D:$D,MATCH(9.99999999999999E+307,$D:$D)),INDEX($D:$D,MATCH(9.99999999999999E+307,$B:$B))),-ABS($H36),0),OFFSET(IF(INDEX($B$14:$B$1006,MATCH(TRUE,INDEX($D$14:$D$1006&lt;&gt;0,0,0),0))=0,INDEX($B$14:$B$1006,MATCH(TRUE,INDEX($B$14:$B$1006&lt;&gt;0,0,0),0)),INDEX($B$14:$B$1006,MATCH(TRUE,INDEX($D$14:$D$1006&lt;&gt;0,0,0),0))),ABS($H36),0):IF(INDEX($D:$D,MATCH(9.99999999999999E+307,$B:$B))=0,INDEX($B:$B,MATCH(9.99999999999999E+307,$D:$D)),INDEX($B:$B,MATCH(9.99999999999999E+307,$B:$B)))))</f>
        <v>0.83235564163909548</v>
      </c>
      <c r="K36" s="51">
        <f ca="1">IF($H36&gt;0,CORREL(OFFSET(IF(INDEX($E$14:$E$1006,MATCH(TRUE,INDEX($B$14:$B$1006&lt;&gt;0,0,0),0))=0,INDEX($E$14:$E$1006,MATCH(TRUE,INDEX($E$14:$E$1006&lt;&gt;0,0,0),0)),INDEX($E$14:$E$1006,MATCH(TRUE,INDEX($B$14:$B$1006&lt;&gt;0,0,0),0))),ABS($H36)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36),0)),CORREL(IF(INDEX($E$14:$E$1006,MATCH(TRUE,INDEX($B$14:$B$1006&lt;&gt;0,0,0),0))=0,INDEX($E$14:$E$1006,MATCH(TRUE,INDEX($E$14:$E$1006&lt;&gt;0,0,0),0)),INDEX($E$14:$E$1006,MATCH(TRUE,INDEX($B$14:$B$1006&lt;&gt;0,0,0),0))):OFFSET(IF(INDEX($E:$E,MATCH(9.99999999999999E+307,$B:$B))=0,INDEX($E:$E,MATCH(9.99999999999999E+307,$E:$E)),INDEX($E:$E,MATCH(9.99999999999999E+307,$B:$B))),-ABS($H36),0),OFFSET(IF(INDEX($B$14:$B$1006,MATCH(TRUE,INDEX($E$14:$E$1006&lt;&gt;0,0,0),0))=0,INDEX($B$14:$B$1006,MATCH(TRUE,INDEX($B$14:$B$1006&lt;&gt;0,0,0),0)),INDEX($B$14:$B$1006,MATCH(TRUE,INDEX($E$14:$E$1006&lt;&gt;0,0,0),0))),ABS($H36),0):IF(INDEX($E:$E,MATCH(9.99999999999999E+307,$B:$B))=0,INDEX($B:$B,MATCH(9.99999999999999E+307,$E:$E)),INDEX($B:$B,MATCH(9.99999999999999E+307,$B:$B)))))</f>
        <v>0.57176911332045266</v>
      </c>
      <c r="L36" s="51">
        <f ca="1">IF($H36&gt;0,CORREL(OFFSET(IF(INDEX($F$14:$F$1006,MATCH(TRUE,INDEX($B$14:$B$1006&lt;&gt;0,0,0),0))=0,INDEX($F$14:$F$1006,MATCH(TRUE,INDEX($F$14:$F$1006&lt;&gt;0,0,0),0)),INDEX($F$14:$F$1006,MATCH(TRUE,INDEX($B$14:$B$1006&lt;&gt;0,0,0),0))),ABS($H36)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36),0)),CORREL(IF(INDEX($F$14:$F$1006,MATCH(TRUE,INDEX($B$14:$B$1006&lt;&gt;0,0,0),0))=0,INDEX($F$14:$F$1006,MATCH(TRUE,INDEX($F$14:$F$1006&lt;&gt;0,0,0),0)),INDEX($F$14:$F$1006,MATCH(TRUE,INDEX($B$14:$B$1006&lt;&gt;0,0,0),0))):OFFSET(IF(INDEX($F:$F,MATCH(9.99999999999999E+307,$B:$B))=0,INDEX($F:$F,MATCH(9.99999999999999E+307,$F:$F)),INDEX($F:$F,MATCH(9.99999999999999E+307,$B:$B))),-ABS($H36),0),OFFSET(IF(INDEX($B$14:$B$1006,MATCH(TRUE,INDEX($F$14:$F$1006&lt;&gt;0,0,0),0))=0,INDEX($B$14:$B$1006,MATCH(TRUE,INDEX($B$14:$B$1006&lt;&gt;0,0,0),0)),INDEX($B$14:$B$1006,MATCH(TRUE,INDEX($F$14:$F$1006&lt;&gt;0,0,0),0))),ABS($H36),0):IF(INDEX($F:$F,MATCH(9.99999999999999E+307,$B:$B))=0,INDEX($B:$B,MATCH(9.99999999999999E+307,$F:$F)),INDEX($B:$B,MATCH(9.99999999999999E+307,$B:$B)))))</f>
        <v>0.70735459387965338</v>
      </c>
      <c r="M36" s="51">
        <f ca="1">IF($H36&gt;0,CORREL(OFFSET(IF(INDEX($B$14:$B$1006,MATCH(TRUE,INDEX($B$14:$B$1006&lt;&gt;0,0,0),0))=0,INDEX($B$14:$B$1006,MATCH(TRUE,INDEX($B$14:$B$1006&lt;&gt;0,0,0),0)),INDEX($B$14:$B$1006,MATCH(TRUE,INDEX($B$14:$B$1006&lt;&gt;0,0,0),0))),ABS($H36)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36),0)),CORREL(IF(INDEX($B$14:$B$1006,MATCH(TRUE,INDEX($B$14:$B$1006&lt;&gt;0,0,0),0))=0,INDEX($B$14:$B$1006,MATCH(TRUE,INDEX($B$14:$B$1006&lt;&gt;0,0,0),0)),INDEX($B$14:$B$1006,MATCH(TRUE,INDEX($B$14:$B$1006&lt;&gt;0,0,0),0))):OFFSET(IF(INDEX($B:$B,MATCH(9.99999999999999E+307,$B:$B))=0,INDEX($B:$B,MATCH(9.99999999999999E+307,$B:$B)),INDEX($B:$B,MATCH(9.99999999999999E+307,$B:$B))),-ABS($H36),0),OFFSET(IF(INDEX($B$14:$B$1006,MATCH(TRUE,INDEX($B$14:$B$1006&lt;&gt;0,0,0),0))=0,INDEX($B$14:$B$1006,MATCH(TRUE,INDEX($B$14:$B$1006&lt;&gt;0,0,0),0)),INDEX($B$14:$B$1006,MATCH(TRUE,INDEX($B$14:$B$1006&lt;&gt;0,0,0),0))),ABS($H36),0):IF(INDEX($B:$B,MATCH(9.99999999999999E+307,$B:$B))=0,INDEX($B:$B,MATCH(9.99999999999999E+307,$B:$B)),INDEX($B:$B,MATCH(9.99999999999999E+307,$B:$B)))))</f>
        <v>0.93955643646497033</v>
      </c>
    </row>
    <row r="37" spans="1:13">
      <c r="A37" s="48">
        <v>33573</v>
      </c>
      <c r="B37" s="49">
        <v>0.83669000000000004</v>
      </c>
      <c r="C37" s="49">
        <v>14.705880000000001</v>
      </c>
      <c r="E37" s="49">
        <v>11.35191</v>
      </c>
      <c r="F37" s="49">
        <v>-0.77712999999999999</v>
      </c>
      <c r="G37" s="3"/>
      <c r="H37" s="50">
        <f t="shared" si="0"/>
        <v>-1</v>
      </c>
      <c r="I37" s="51">
        <f ca="1">IF($H37&gt;0,CORREL(OFFSET(IF(INDEX($C$14:$C$1006,MATCH(TRUE,INDEX($B$14:$B$1006&lt;&gt;0,0,0),0))=0,INDEX($C$14:$C$1006,MATCH(TRUE,INDEX($C$14:$C$1006&lt;&gt;0,0,0),0)),INDEX($C$14:$C$1006,MATCH(TRUE,INDEX($B$14:$B$1006&lt;&gt;0,0,0),0))),ABS($H37)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37),0)),CORREL(IF(INDEX($C$14:$C$1006,MATCH(TRUE,INDEX($B$14:$B$1006&lt;&gt;0,0,0),0))=0,INDEX($C$14:$C$1006,MATCH(TRUE,INDEX($C$14:$C$1006&lt;&gt;0,0,0),0)),INDEX($C$14:$C$1006,MATCH(TRUE,INDEX($B$14:$B$1006&lt;&gt;0,0,0),0))):OFFSET(IF(INDEX($C:$C,MATCH(9.99999999999999E+307,$B:$B))=0,INDEX($C:$C,MATCH(9.99999999999999E+307,$C:$C)),INDEX($C:$C,MATCH(9.99999999999999E+307,$B:$B))),-ABS($H37),0),OFFSET(IF(INDEX($B$14:$B$1006,MATCH(TRUE,INDEX($C$14:$C$1006&lt;&gt;0,0,0),0))=0,INDEX($B$14:$B$1006,MATCH(TRUE,INDEX($B$14:$B$1006&lt;&gt;0,0,0),0)),INDEX($B$14:$B$1006,MATCH(TRUE,INDEX($C$14:$C$1006&lt;&gt;0,0,0),0))),ABS($H37),0):IF(INDEX($C:$C,MATCH(9.99999999999999E+307,$B:$B))=0,INDEX($B:$B,MATCH(9.99999999999999E+307,$C:$C)),INDEX($B:$B,MATCH(9.99999999999999E+307,$B:$B)))))</f>
        <v>0.30249765354056529</v>
      </c>
      <c r="J37" s="51">
        <f ca="1">IF($H37&gt;0,CORREL(OFFSET(IF(INDEX($D$14:$D$1006,MATCH(TRUE,INDEX($B$14:$B$1006&lt;&gt;0,0,0),0))=0,INDEX($D$14:$D$1006,MATCH(TRUE,INDEX($D$14:$D$1006&lt;&gt;0,0,0),0)),INDEX($D$14:$D$1006,MATCH(TRUE,INDEX($B$14:$B$1006&lt;&gt;0,0,0),0))),ABS($H37)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37),0)),CORREL(IF(INDEX($D$14:$D$1006,MATCH(TRUE,INDEX($B$14:$B$1006&lt;&gt;0,0,0),0))=0,INDEX($D$14:$D$1006,MATCH(TRUE,INDEX($D$14:$D$1006&lt;&gt;0,0,0),0)),INDEX($D$14:$D$1006,MATCH(TRUE,INDEX($B$14:$B$1006&lt;&gt;0,0,0),0))):OFFSET(IF(INDEX($D:$D,MATCH(9.99999999999999E+307,$B:$B))=0,INDEX($D:$D,MATCH(9.99999999999999E+307,$D:$D)),INDEX($D:$D,MATCH(9.99999999999999E+307,$B:$B))),-ABS($H37),0),OFFSET(IF(INDEX($B$14:$B$1006,MATCH(TRUE,INDEX($D$14:$D$1006&lt;&gt;0,0,0),0))=0,INDEX($B$14:$B$1006,MATCH(TRUE,INDEX($B$14:$B$1006&lt;&gt;0,0,0),0)),INDEX($B$14:$B$1006,MATCH(TRUE,INDEX($D$14:$D$1006&lt;&gt;0,0,0),0))),ABS($H37),0):IF(INDEX($D:$D,MATCH(9.99999999999999E+307,$B:$B))=0,INDEX($B:$B,MATCH(9.99999999999999E+307,$D:$D)),INDEX($B:$B,MATCH(9.99999999999999E+307,$B:$B)))))</f>
        <v>0.81437720866502517</v>
      </c>
      <c r="K37" s="51">
        <f ca="1">IF($H37&gt;0,CORREL(OFFSET(IF(INDEX($E$14:$E$1006,MATCH(TRUE,INDEX($B$14:$B$1006&lt;&gt;0,0,0),0))=0,INDEX($E$14:$E$1006,MATCH(TRUE,INDEX($E$14:$E$1006&lt;&gt;0,0,0),0)),INDEX($E$14:$E$1006,MATCH(TRUE,INDEX($B$14:$B$1006&lt;&gt;0,0,0),0))),ABS($H37)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37),0)),CORREL(IF(INDEX($E$14:$E$1006,MATCH(TRUE,INDEX($B$14:$B$1006&lt;&gt;0,0,0),0))=0,INDEX($E$14:$E$1006,MATCH(TRUE,INDEX($E$14:$E$1006&lt;&gt;0,0,0),0)),INDEX($E$14:$E$1006,MATCH(TRUE,INDEX($B$14:$B$1006&lt;&gt;0,0,0),0))):OFFSET(IF(INDEX($E:$E,MATCH(9.99999999999999E+307,$B:$B))=0,INDEX($E:$E,MATCH(9.99999999999999E+307,$E:$E)),INDEX($E:$E,MATCH(9.99999999999999E+307,$B:$B))),-ABS($H37),0),OFFSET(IF(INDEX($B$14:$B$1006,MATCH(TRUE,INDEX($E$14:$E$1006&lt;&gt;0,0,0),0))=0,INDEX($B$14:$B$1006,MATCH(TRUE,INDEX($B$14:$B$1006&lt;&gt;0,0,0),0)),INDEX($B$14:$B$1006,MATCH(TRUE,INDEX($E$14:$E$1006&lt;&gt;0,0,0),0))),ABS($H37),0):IF(INDEX($E:$E,MATCH(9.99999999999999E+307,$B:$B))=0,INDEX($B:$B,MATCH(9.99999999999999E+307,$E:$E)),INDEX($B:$B,MATCH(9.99999999999999E+307,$B:$B)))))</f>
        <v>0.53903618307424006</v>
      </c>
      <c r="L37" s="51">
        <f ca="1">IF($H37&gt;0,CORREL(OFFSET(IF(INDEX($F$14:$F$1006,MATCH(TRUE,INDEX($B$14:$B$1006&lt;&gt;0,0,0),0))=0,INDEX($F$14:$F$1006,MATCH(TRUE,INDEX($F$14:$F$1006&lt;&gt;0,0,0),0)),INDEX($F$14:$F$1006,MATCH(TRUE,INDEX($B$14:$B$1006&lt;&gt;0,0,0),0))),ABS($H37)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37),0)),CORREL(IF(INDEX($F$14:$F$1006,MATCH(TRUE,INDEX($B$14:$B$1006&lt;&gt;0,0,0),0))=0,INDEX($F$14:$F$1006,MATCH(TRUE,INDEX($F$14:$F$1006&lt;&gt;0,0,0),0)),INDEX($F$14:$F$1006,MATCH(TRUE,INDEX($B$14:$B$1006&lt;&gt;0,0,0),0))):OFFSET(IF(INDEX($F:$F,MATCH(9.99999999999999E+307,$B:$B))=0,INDEX($F:$F,MATCH(9.99999999999999E+307,$F:$F)),INDEX($F:$F,MATCH(9.99999999999999E+307,$B:$B))),-ABS($H37),0),OFFSET(IF(INDEX($B$14:$B$1006,MATCH(TRUE,INDEX($F$14:$F$1006&lt;&gt;0,0,0),0))=0,INDEX($B$14:$B$1006,MATCH(TRUE,INDEX($B$14:$B$1006&lt;&gt;0,0,0),0)),INDEX($B$14:$B$1006,MATCH(TRUE,INDEX($F$14:$F$1006&lt;&gt;0,0,0),0))),ABS($H37),0):IF(INDEX($F:$F,MATCH(9.99999999999999E+307,$B:$B))=0,INDEX($B:$B,MATCH(9.99999999999999E+307,$F:$F)),INDEX($B:$B,MATCH(9.99999999999999E+307,$B:$B)))))</f>
        <v>0.76242607009935837</v>
      </c>
      <c r="M37" s="51">
        <f ca="1">IF($H37&gt;0,CORREL(OFFSET(IF(INDEX($B$14:$B$1006,MATCH(TRUE,INDEX($B$14:$B$1006&lt;&gt;0,0,0),0))=0,INDEX($B$14:$B$1006,MATCH(TRUE,INDEX($B$14:$B$1006&lt;&gt;0,0,0),0)),INDEX($B$14:$B$1006,MATCH(TRUE,INDEX($B$14:$B$1006&lt;&gt;0,0,0),0))),ABS($H37)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37),0)),CORREL(IF(INDEX($B$14:$B$1006,MATCH(TRUE,INDEX($B$14:$B$1006&lt;&gt;0,0,0),0))=0,INDEX($B$14:$B$1006,MATCH(TRUE,INDEX($B$14:$B$1006&lt;&gt;0,0,0),0)),INDEX($B$14:$B$1006,MATCH(TRUE,INDEX($B$14:$B$1006&lt;&gt;0,0,0),0))):OFFSET(IF(INDEX($B:$B,MATCH(9.99999999999999E+307,$B:$B))=0,INDEX($B:$B,MATCH(9.99999999999999E+307,$B:$B)),INDEX($B:$B,MATCH(9.99999999999999E+307,$B:$B))),-ABS($H37),0),OFFSET(IF(INDEX($B$14:$B$1006,MATCH(TRUE,INDEX($B$14:$B$1006&lt;&gt;0,0,0),0))=0,INDEX($B$14:$B$1006,MATCH(TRUE,INDEX($B$14:$B$1006&lt;&gt;0,0,0),0)),INDEX($B$14:$B$1006,MATCH(TRUE,INDEX($B$14:$B$1006&lt;&gt;0,0,0),0))),ABS($H37),0):IF(INDEX($B:$B,MATCH(9.99999999999999E+307,$B:$B))=0,INDEX($B:$B,MATCH(9.99999999999999E+307,$B:$B)),INDEX($B:$B,MATCH(9.99999999999999E+307,$B:$B)))))</f>
        <v>0.97534104561199264</v>
      </c>
    </row>
    <row r="38" spans="1:13">
      <c r="A38" s="48">
        <v>33604</v>
      </c>
      <c r="B38" s="49">
        <v>0.64703999999999995</v>
      </c>
      <c r="C38" s="49">
        <v>20.663270000000001</v>
      </c>
      <c r="D38" s="52"/>
      <c r="E38" s="49">
        <v>47.36842</v>
      </c>
      <c r="F38" s="49">
        <v>-0.61745000000000005</v>
      </c>
      <c r="G38" s="3"/>
      <c r="H38" s="53">
        <f t="shared" si="0"/>
        <v>0</v>
      </c>
      <c r="I38" s="54">
        <f ca="1">IF($H38&gt;0,CORREL(OFFSET(IF(INDEX($C$14:$C$1006,MATCH(TRUE,INDEX($B$14:$B$1006&lt;&gt;0,0,0),0))=0,INDEX($C$14:$C$1006,MATCH(TRUE,INDEX($C$14:$C$1006&lt;&gt;0,0,0),0)),INDEX($C$14:$C$1006,MATCH(TRUE,INDEX($B$14:$B$1006&lt;&gt;0,0,0),0))),ABS($H38)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38),0)),CORREL(IF(INDEX($C$14:$C$1006,MATCH(TRUE,INDEX($B$14:$B$1006&lt;&gt;0,0,0),0))=0,INDEX($C$14:$C$1006,MATCH(TRUE,INDEX($C$14:$C$1006&lt;&gt;0,0,0),0)),INDEX($C$14:$C$1006,MATCH(TRUE,INDEX($B$14:$B$1006&lt;&gt;0,0,0),0))):OFFSET(IF(INDEX($C:$C,MATCH(9.99999999999999E+307,$B:$B))=0,INDEX($C:$C,MATCH(9.99999999999999E+307,$C:$C)),INDEX($C:$C,MATCH(9.99999999999999E+307,$B:$B))),-ABS($H38),0),OFFSET(IF(INDEX($B$14:$B$1006,MATCH(TRUE,INDEX($C$14:$C$1006&lt;&gt;0,0,0),0))=0,INDEX($B$14:$B$1006,MATCH(TRUE,INDEX($B$14:$B$1006&lt;&gt;0,0,0),0)),INDEX($B$14:$B$1006,MATCH(TRUE,INDEX($C$14:$C$1006&lt;&gt;0,0,0),0))),ABS($H38),0):IF(INDEX($C:$C,MATCH(9.99999999999999E+307,$B:$B))=0,INDEX($B:$B,MATCH(9.99999999999999E+307,$C:$C)),INDEX($B:$B,MATCH(9.99999999999999E+307,$B:$B)))))</f>
        <v>0.20031133615051167</v>
      </c>
      <c r="J38" s="54">
        <f ca="1">IF($H38&gt;0,CORREL(OFFSET(IF(INDEX($D$14:$D$1006,MATCH(TRUE,INDEX($B$14:$B$1006&lt;&gt;0,0,0),0))=0,INDEX($D$14:$D$1006,MATCH(TRUE,INDEX($D$14:$D$1006&lt;&gt;0,0,0),0)),INDEX($D$14:$D$1006,MATCH(TRUE,INDEX($B$14:$B$1006&lt;&gt;0,0,0),0))),ABS($H38)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38),0)),CORREL(IF(INDEX($D$14:$D$1006,MATCH(TRUE,INDEX($B$14:$B$1006&lt;&gt;0,0,0),0))=0,INDEX($D$14:$D$1006,MATCH(TRUE,INDEX($D$14:$D$1006&lt;&gt;0,0,0),0)),INDEX($D$14:$D$1006,MATCH(TRUE,INDEX($B$14:$B$1006&lt;&gt;0,0,0),0))):OFFSET(IF(INDEX($D:$D,MATCH(9.99999999999999E+307,$B:$B))=0,INDEX($D:$D,MATCH(9.99999999999999E+307,$D:$D)),INDEX($D:$D,MATCH(9.99999999999999E+307,$B:$B))),-ABS($H38),0),OFFSET(IF(INDEX($B$14:$B$1006,MATCH(TRUE,INDEX($D$14:$D$1006&lt;&gt;0,0,0),0))=0,INDEX($B$14:$B$1006,MATCH(TRUE,INDEX($B$14:$B$1006&lt;&gt;0,0,0),0)),INDEX($B$14:$B$1006,MATCH(TRUE,INDEX($D$14:$D$1006&lt;&gt;0,0,0),0))),ABS($H38),0):IF(INDEX($D:$D,MATCH(9.99999999999999E+307,$B:$B))=0,INDEX($B:$B,MATCH(9.99999999999999E+307,$D:$D)),INDEX($B:$B,MATCH(9.99999999999999E+307,$B:$B)))))</f>
        <v>0.79350060438345205</v>
      </c>
      <c r="K38" s="54">
        <f ca="1">IF($H38&gt;0,CORREL(OFFSET(IF(INDEX($E$14:$E$1006,MATCH(TRUE,INDEX($B$14:$B$1006&lt;&gt;0,0,0),0))=0,INDEX($E$14:$E$1006,MATCH(TRUE,INDEX($E$14:$E$1006&lt;&gt;0,0,0),0)),INDEX($E$14:$E$1006,MATCH(TRUE,INDEX($B$14:$B$1006&lt;&gt;0,0,0),0))),ABS($H38)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38),0)),CORREL(IF(INDEX($E$14:$E$1006,MATCH(TRUE,INDEX($B$14:$B$1006&lt;&gt;0,0,0),0))=0,INDEX($E$14:$E$1006,MATCH(TRUE,INDEX($E$14:$E$1006&lt;&gt;0,0,0),0)),INDEX($E$14:$E$1006,MATCH(TRUE,INDEX($B$14:$B$1006&lt;&gt;0,0,0),0))):OFFSET(IF(INDEX($E:$E,MATCH(9.99999999999999E+307,$B:$B))=0,INDEX($E:$E,MATCH(9.99999999999999E+307,$E:$E)),INDEX($E:$E,MATCH(9.99999999999999E+307,$B:$B))),-ABS($H38),0),OFFSET(IF(INDEX($B$14:$B$1006,MATCH(TRUE,INDEX($E$14:$E$1006&lt;&gt;0,0,0),0))=0,INDEX($B$14:$B$1006,MATCH(TRUE,INDEX($B$14:$B$1006&lt;&gt;0,0,0),0)),INDEX($B$14:$B$1006,MATCH(TRUE,INDEX($E$14:$E$1006&lt;&gt;0,0,0),0))),ABS($H38),0):IF(INDEX($E:$E,MATCH(9.99999999999999E+307,$B:$B))=0,INDEX($B:$B,MATCH(9.99999999999999E+307,$E:$E)),INDEX($B:$B,MATCH(9.99999999999999E+307,$B:$B)))))</f>
        <v>0.49402443746793068</v>
      </c>
      <c r="L38" s="54">
        <f ca="1">IF($H38&gt;0,CORREL(OFFSET(IF(INDEX($F$14:$F$1006,MATCH(TRUE,INDEX($B$14:$B$1006&lt;&gt;0,0,0),0))=0,INDEX($F$14:$F$1006,MATCH(TRUE,INDEX($F$14:$F$1006&lt;&gt;0,0,0),0)),INDEX($F$14:$F$1006,MATCH(TRUE,INDEX($B$14:$B$1006&lt;&gt;0,0,0),0))),ABS($H38)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38),0)),CORREL(IF(INDEX($F$14:$F$1006,MATCH(TRUE,INDEX($B$14:$B$1006&lt;&gt;0,0,0),0))=0,INDEX($F$14:$F$1006,MATCH(TRUE,INDEX($F$14:$F$1006&lt;&gt;0,0,0),0)),INDEX($F$14:$F$1006,MATCH(TRUE,INDEX($B$14:$B$1006&lt;&gt;0,0,0),0))):OFFSET(IF(INDEX($F:$F,MATCH(9.99999999999999E+307,$B:$B))=0,INDEX($F:$F,MATCH(9.99999999999999E+307,$F:$F)),INDEX($F:$F,MATCH(9.99999999999999E+307,$B:$B))),-ABS($H38),0),OFFSET(IF(INDEX($B$14:$B$1006,MATCH(TRUE,INDEX($F$14:$F$1006&lt;&gt;0,0,0),0))=0,INDEX($B$14:$B$1006,MATCH(TRUE,INDEX($B$14:$B$1006&lt;&gt;0,0,0),0)),INDEX($B$14:$B$1006,MATCH(TRUE,INDEX($F$14:$F$1006&lt;&gt;0,0,0),0))),ABS($H38),0):IF(INDEX($F:$F,MATCH(9.99999999999999E+307,$B:$B))=0,INDEX($B:$B,MATCH(9.99999999999999E+307,$F:$F)),INDEX($B:$B,MATCH(9.99999999999999E+307,$B:$B)))))</f>
        <v>0.80834903607677577</v>
      </c>
      <c r="M38" s="54">
        <f ca="1">IF($H38&gt;0,CORREL(OFFSET(IF(INDEX($B$14:$B$1006,MATCH(TRUE,INDEX($B$14:$B$1006&lt;&gt;0,0,0),0))=0,INDEX($B$14:$B$1006,MATCH(TRUE,INDEX($B$14:$B$1006&lt;&gt;0,0,0),0)),INDEX($B$14:$B$1006,MATCH(TRUE,INDEX($B$14:$B$1006&lt;&gt;0,0,0),0))),ABS($H38)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38),0)),CORREL(IF(INDEX($B$14:$B$1006,MATCH(TRUE,INDEX($B$14:$B$1006&lt;&gt;0,0,0),0))=0,INDEX($B$14:$B$1006,MATCH(TRUE,INDEX($B$14:$B$1006&lt;&gt;0,0,0),0)),INDEX($B$14:$B$1006,MATCH(TRUE,INDEX($B$14:$B$1006&lt;&gt;0,0,0),0))):OFFSET(IF(INDEX($B:$B,MATCH(9.99999999999999E+307,$B:$B))=0,INDEX($B:$B,MATCH(9.99999999999999E+307,$B:$B)),INDEX($B:$B,MATCH(9.99999999999999E+307,$B:$B))),-ABS($H38),0),OFFSET(IF(INDEX($B$14:$B$1006,MATCH(TRUE,INDEX($B$14:$B$1006&lt;&gt;0,0,0),0))=0,INDEX($B$14:$B$1006,MATCH(TRUE,INDEX($B$14:$B$1006&lt;&gt;0,0,0),0)),INDEX($B$14:$B$1006,MATCH(TRUE,INDEX($B$14:$B$1006&lt;&gt;0,0,0),0))),ABS($H38),0):IF(INDEX($B:$B,MATCH(9.99999999999999E+307,$B:$B))=0,INDEX($B:$B,MATCH(9.99999999999999E+307,$B:$B)),INDEX($B:$B,MATCH(9.99999999999999E+307,$B:$B)))))</f>
        <v>1</v>
      </c>
    </row>
    <row r="39" spans="1:13">
      <c r="A39" s="48">
        <v>33635</v>
      </c>
      <c r="B39" s="49">
        <v>2.08778</v>
      </c>
      <c r="C39" s="49">
        <v>33.756349999999998</v>
      </c>
      <c r="D39" s="52"/>
      <c r="E39" s="49">
        <v>29.53368</v>
      </c>
      <c r="F39" s="49">
        <v>-0.40021000000000001</v>
      </c>
      <c r="G39" s="3"/>
      <c r="H39" s="50">
        <f t="shared" si="0"/>
        <v>1</v>
      </c>
      <c r="I39" s="51">
        <f ca="1">IF($H39&gt;0,CORREL(OFFSET(IF(INDEX($C$14:$C$1006,MATCH(TRUE,INDEX($B$14:$B$1006&lt;&gt;0,0,0),0))=0,INDEX($C$14:$C$1006,MATCH(TRUE,INDEX($C$14:$C$1006&lt;&gt;0,0,0),0)),INDEX($C$14:$C$1006,MATCH(TRUE,INDEX($B$14:$B$1006&lt;&gt;0,0,0),0))),ABS($H39)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39),0)),CORREL(IF(INDEX($C$14:$C$1006,MATCH(TRUE,INDEX($B$14:$B$1006&lt;&gt;0,0,0),0))=0,INDEX($C$14:$C$1006,MATCH(TRUE,INDEX($C$14:$C$1006&lt;&gt;0,0,0),0)),INDEX($C$14:$C$1006,MATCH(TRUE,INDEX($B$14:$B$1006&lt;&gt;0,0,0),0))):OFFSET(IF(INDEX($C:$C,MATCH(9.99999999999999E+307,$B:$B))=0,INDEX($C:$C,MATCH(9.99999999999999E+307,$C:$C)),INDEX($C:$C,MATCH(9.99999999999999E+307,$B:$B))),-ABS($H39),0),OFFSET(IF(INDEX($B$14:$B$1006,MATCH(TRUE,INDEX($C$14:$C$1006&lt;&gt;0,0,0),0))=0,INDEX($B$14:$B$1006,MATCH(TRUE,INDEX($B$14:$B$1006&lt;&gt;0,0,0),0)),INDEX($B$14:$B$1006,MATCH(TRUE,INDEX($C$14:$C$1006&lt;&gt;0,0,0),0))),ABS($H39),0):IF(INDEX($C:$C,MATCH(9.99999999999999E+307,$B:$B))=0,INDEX($B:$B,MATCH(9.99999999999999E+307,$C:$C)),INDEX($B:$B,MATCH(9.99999999999999E+307,$B:$B)))))</f>
        <v>8.2087795491011903E-2</v>
      </c>
      <c r="J39" s="51">
        <f ca="1">IF($H39&gt;0,CORREL(OFFSET(IF(INDEX($D$14:$D$1006,MATCH(TRUE,INDEX($B$14:$B$1006&lt;&gt;0,0,0),0))=0,INDEX($D$14:$D$1006,MATCH(TRUE,INDEX($D$14:$D$1006&lt;&gt;0,0,0),0)),INDEX($D$14:$D$1006,MATCH(TRUE,INDEX($B$14:$B$1006&lt;&gt;0,0,0),0))),ABS($H39)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39),0)),CORREL(IF(INDEX($D$14:$D$1006,MATCH(TRUE,INDEX($B$14:$B$1006&lt;&gt;0,0,0),0))=0,INDEX($D$14:$D$1006,MATCH(TRUE,INDEX($D$14:$D$1006&lt;&gt;0,0,0),0)),INDEX($D$14:$D$1006,MATCH(TRUE,INDEX($B$14:$B$1006&lt;&gt;0,0,0),0))):OFFSET(IF(INDEX($D:$D,MATCH(9.99999999999999E+307,$B:$B))=0,INDEX($D:$D,MATCH(9.99999999999999E+307,$D:$D)),INDEX($D:$D,MATCH(9.99999999999999E+307,$B:$B))),-ABS($H39),0),OFFSET(IF(INDEX($B$14:$B$1006,MATCH(TRUE,INDEX($D$14:$D$1006&lt;&gt;0,0,0),0))=0,INDEX($B$14:$B$1006,MATCH(TRUE,INDEX($B$14:$B$1006&lt;&gt;0,0,0),0)),INDEX($B$14:$B$1006,MATCH(TRUE,INDEX($D$14:$D$1006&lt;&gt;0,0,0),0))),ABS($H39),0):IF(INDEX($D:$D,MATCH(9.99999999999999E+307,$B:$B))=0,INDEX($B:$B,MATCH(9.99999999999999E+307,$D:$D)),INDEX($B:$B,MATCH(9.99999999999999E+307,$B:$B)))))</f>
        <v>0.7552070739363963</v>
      </c>
      <c r="K39" s="51">
        <f ca="1">IF($H39&gt;0,CORREL(OFFSET(IF(INDEX($E$14:$E$1006,MATCH(TRUE,INDEX($B$14:$B$1006&lt;&gt;0,0,0),0))=0,INDEX($E$14:$E$1006,MATCH(TRUE,INDEX($E$14:$E$1006&lt;&gt;0,0,0),0)),INDEX($E$14:$E$1006,MATCH(TRUE,INDEX($B$14:$B$1006&lt;&gt;0,0,0),0))),ABS($H39)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39),0)),CORREL(IF(INDEX($E$14:$E$1006,MATCH(TRUE,INDEX($B$14:$B$1006&lt;&gt;0,0,0),0))=0,INDEX($E$14:$E$1006,MATCH(TRUE,INDEX($E$14:$E$1006&lt;&gt;0,0,0),0)),INDEX($E$14:$E$1006,MATCH(TRUE,INDEX($B$14:$B$1006&lt;&gt;0,0,0),0))):OFFSET(IF(INDEX($E:$E,MATCH(9.99999999999999E+307,$B:$B))=0,INDEX($E:$E,MATCH(9.99999999999999E+307,$E:$E)),INDEX($E:$E,MATCH(9.99999999999999E+307,$B:$B))),-ABS($H39),0),OFFSET(IF(INDEX($B$14:$B$1006,MATCH(TRUE,INDEX($E$14:$E$1006&lt;&gt;0,0,0),0))=0,INDEX($B$14:$B$1006,MATCH(TRUE,INDEX($B$14:$B$1006&lt;&gt;0,0,0),0)),INDEX($B$14:$B$1006,MATCH(TRUE,INDEX($E$14:$E$1006&lt;&gt;0,0,0),0))),ABS($H39),0):IF(INDEX($E:$E,MATCH(9.99999999999999E+307,$B:$B))=0,INDEX($B:$B,MATCH(9.99999999999999E+307,$E:$E)),INDEX($B:$B,MATCH(9.99999999999999E+307,$B:$B)))))</f>
        <v>0.44134254040658699</v>
      </c>
      <c r="L39" s="51">
        <f ca="1">IF($H39&gt;0,CORREL(OFFSET(IF(INDEX($F$14:$F$1006,MATCH(TRUE,INDEX($B$14:$B$1006&lt;&gt;0,0,0),0))=0,INDEX($F$14:$F$1006,MATCH(TRUE,INDEX($F$14:$F$1006&lt;&gt;0,0,0),0)),INDEX($F$14:$F$1006,MATCH(TRUE,INDEX($B$14:$B$1006&lt;&gt;0,0,0),0))),ABS($H39)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39),0)),CORREL(IF(INDEX($F$14:$F$1006,MATCH(TRUE,INDEX($B$14:$B$1006&lt;&gt;0,0,0),0))=0,INDEX($F$14:$F$1006,MATCH(TRUE,INDEX($F$14:$F$1006&lt;&gt;0,0,0),0)),INDEX($F$14:$F$1006,MATCH(TRUE,INDEX($B$14:$B$1006&lt;&gt;0,0,0),0))):OFFSET(IF(INDEX($F:$F,MATCH(9.99999999999999E+307,$B:$B))=0,INDEX($F:$F,MATCH(9.99999999999999E+307,$F:$F)),INDEX($F:$F,MATCH(9.99999999999999E+307,$B:$B))),-ABS($H39),0),OFFSET(IF(INDEX($B$14:$B$1006,MATCH(TRUE,INDEX($F$14:$F$1006&lt;&gt;0,0,0),0))=0,INDEX($B$14:$B$1006,MATCH(TRUE,INDEX($B$14:$B$1006&lt;&gt;0,0,0),0)),INDEX($B$14:$B$1006,MATCH(TRUE,INDEX($F$14:$F$1006&lt;&gt;0,0,0),0))),ABS($H39),0):IF(INDEX($F:$F,MATCH(9.99999999999999E+307,$B:$B))=0,INDEX($B:$B,MATCH(9.99999999999999E+307,$F:$F)),INDEX($B:$B,MATCH(9.99999999999999E+307,$B:$B)))))</f>
        <v>0.84362209795054899</v>
      </c>
      <c r="M39" s="51">
        <f ca="1">IF($H39&gt;0,CORREL(OFFSET(IF(INDEX($B$14:$B$1006,MATCH(TRUE,INDEX($B$14:$B$1006&lt;&gt;0,0,0),0))=0,INDEX($B$14:$B$1006,MATCH(TRUE,INDEX($B$14:$B$1006&lt;&gt;0,0,0),0)),INDEX($B$14:$B$1006,MATCH(TRUE,INDEX($B$14:$B$1006&lt;&gt;0,0,0),0))),ABS($H39)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39),0)),CORREL(IF(INDEX($B$14:$B$1006,MATCH(TRUE,INDEX($B$14:$B$1006&lt;&gt;0,0,0),0))=0,INDEX($B$14:$B$1006,MATCH(TRUE,INDEX($B$14:$B$1006&lt;&gt;0,0,0),0)),INDEX($B$14:$B$1006,MATCH(TRUE,INDEX($B$14:$B$1006&lt;&gt;0,0,0),0))):OFFSET(IF(INDEX($B:$B,MATCH(9.99999999999999E+307,$B:$B))=0,INDEX($B:$B,MATCH(9.99999999999999E+307,$B:$B)),INDEX($B:$B,MATCH(9.99999999999999E+307,$B:$B))),-ABS($H39),0),OFFSET(IF(INDEX($B$14:$B$1006,MATCH(TRUE,INDEX($B$14:$B$1006&lt;&gt;0,0,0),0))=0,INDEX($B$14:$B$1006,MATCH(TRUE,INDEX($B$14:$B$1006&lt;&gt;0,0,0),0)),INDEX($B$14:$B$1006,MATCH(TRUE,INDEX($B$14:$B$1006&lt;&gt;0,0,0),0))),ABS($H39),0):IF(INDEX($B:$B,MATCH(9.99999999999999E+307,$B:$B))=0,INDEX($B:$B,MATCH(9.99999999999999E+307,$B:$B)),INDEX($B:$B,MATCH(9.99999999999999E+307,$B:$B)))))</f>
        <v>0.97534104561199264</v>
      </c>
    </row>
    <row r="40" spans="1:13">
      <c r="A40" s="48">
        <v>33664</v>
      </c>
      <c r="B40" s="49">
        <v>3.4373200000000002</v>
      </c>
      <c r="C40" s="49">
        <v>34.152329999999999</v>
      </c>
      <c r="D40" s="52"/>
      <c r="E40" s="49">
        <v>40.825189999999999</v>
      </c>
      <c r="F40" s="49">
        <v>-0.20362</v>
      </c>
      <c r="G40" s="3"/>
      <c r="H40" s="50">
        <f t="shared" si="0"/>
        <v>2</v>
      </c>
      <c r="I40" s="51">
        <f ca="1">IF($H40&gt;0,CORREL(OFFSET(IF(INDEX($C$14:$C$1006,MATCH(TRUE,INDEX($B$14:$B$1006&lt;&gt;0,0,0),0))=0,INDEX($C$14:$C$1006,MATCH(TRUE,INDEX($C$14:$C$1006&lt;&gt;0,0,0),0)),INDEX($C$14:$C$1006,MATCH(TRUE,INDEX($B$14:$B$1006&lt;&gt;0,0,0),0))),ABS($H40)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40),0)),CORREL(IF(INDEX($C$14:$C$1006,MATCH(TRUE,INDEX($B$14:$B$1006&lt;&gt;0,0,0),0))=0,INDEX($C$14:$C$1006,MATCH(TRUE,INDEX($C$14:$C$1006&lt;&gt;0,0,0),0)),INDEX($C$14:$C$1006,MATCH(TRUE,INDEX($B$14:$B$1006&lt;&gt;0,0,0),0))):OFFSET(IF(INDEX($C:$C,MATCH(9.99999999999999E+307,$B:$B))=0,INDEX($C:$C,MATCH(9.99999999999999E+307,$C:$C)),INDEX($C:$C,MATCH(9.99999999999999E+307,$B:$B))),-ABS($H40),0),OFFSET(IF(INDEX($B$14:$B$1006,MATCH(TRUE,INDEX($C$14:$C$1006&lt;&gt;0,0,0),0))=0,INDEX($B$14:$B$1006,MATCH(TRUE,INDEX($B$14:$B$1006&lt;&gt;0,0,0),0)),INDEX($B$14:$B$1006,MATCH(TRUE,INDEX($C$14:$C$1006&lt;&gt;0,0,0),0))),ABS($H40),0):IF(INDEX($C:$C,MATCH(9.99999999999999E+307,$B:$B))=0,INDEX($B:$B,MATCH(9.99999999999999E+307,$C:$C)),INDEX($B:$B,MATCH(9.99999999999999E+307,$B:$B)))))</f>
        <v>-4.1149671807553183E-2</v>
      </c>
      <c r="J40" s="51">
        <f ca="1">IF($H40&gt;0,CORREL(OFFSET(IF(INDEX($D$14:$D$1006,MATCH(TRUE,INDEX($B$14:$B$1006&lt;&gt;0,0,0),0))=0,INDEX($D$14:$D$1006,MATCH(TRUE,INDEX($D$14:$D$1006&lt;&gt;0,0,0),0)),INDEX($D$14:$D$1006,MATCH(TRUE,INDEX($B$14:$B$1006&lt;&gt;0,0,0),0))),ABS($H40)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40),0)),CORREL(IF(INDEX($D$14:$D$1006,MATCH(TRUE,INDEX($B$14:$B$1006&lt;&gt;0,0,0),0))=0,INDEX($D$14:$D$1006,MATCH(TRUE,INDEX($D$14:$D$1006&lt;&gt;0,0,0),0)),INDEX($D$14:$D$1006,MATCH(TRUE,INDEX($B$14:$B$1006&lt;&gt;0,0,0),0))):OFFSET(IF(INDEX($D:$D,MATCH(9.99999999999999E+307,$B:$B))=0,INDEX($D:$D,MATCH(9.99999999999999E+307,$D:$D)),INDEX($D:$D,MATCH(9.99999999999999E+307,$B:$B))),-ABS($H40),0),OFFSET(IF(INDEX($B$14:$B$1006,MATCH(TRUE,INDEX($D$14:$D$1006&lt;&gt;0,0,0),0))=0,INDEX($B$14:$B$1006,MATCH(TRUE,INDEX($B$14:$B$1006&lt;&gt;0,0,0),0)),INDEX($B$14:$B$1006,MATCH(TRUE,INDEX($D$14:$D$1006&lt;&gt;0,0,0),0))),ABS($H40),0):IF(INDEX($D:$D,MATCH(9.99999999999999E+307,$B:$B))=0,INDEX($B:$B,MATCH(9.99999999999999E+307,$D:$D)),INDEX($B:$B,MATCH(9.99999999999999E+307,$B:$B)))))</f>
        <v>0.71426333448134849</v>
      </c>
      <c r="K40" s="51">
        <f ca="1">IF($H40&gt;0,CORREL(OFFSET(IF(INDEX($E$14:$E$1006,MATCH(TRUE,INDEX($B$14:$B$1006&lt;&gt;0,0,0),0))=0,INDEX($E$14:$E$1006,MATCH(TRUE,INDEX($E$14:$E$1006&lt;&gt;0,0,0),0)),INDEX($E$14:$E$1006,MATCH(TRUE,INDEX($B$14:$B$1006&lt;&gt;0,0,0),0))),ABS($H40)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40),0)),CORREL(IF(INDEX($E$14:$E$1006,MATCH(TRUE,INDEX($B$14:$B$1006&lt;&gt;0,0,0),0))=0,INDEX($E$14:$E$1006,MATCH(TRUE,INDEX($E$14:$E$1006&lt;&gt;0,0,0),0)),INDEX($E$14:$E$1006,MATCH(TRUE,INDEX($B$14:$B$1006&lt;&gt;0,0,0),0))):OFFSET(IF(INDEX($E:$E,MATCH(9.99999999999999E+307,$B:$B))=0,INDEX($E:$E,MATCH(9.99999999999999E+307,$E:$E)),INDEX($E:$E,MATCH(9.99999999999999E+307,$B:$B))),-ABS($H40),0),OFFSET(IF(INDEX($B$14:$B$1006,MATCH(TRUE,INDEX($E$14:$E$1006&lt;&gt;0,0,0),0))=0,INDEX($B$14:$B$1006,MATCH(TRUE,INDEX($B$14:$B$1006&lt;&gt;0,0,0),0)),INDEX($B$14:$B$1006,MATCH(TRUE,INDEX($E$14:$E$1006&lt;&gt;0,0,0),0))),ABS($H40),0):IF(INDEX($E:$E,MATCH(9.99999999999999E+307,$B:$B))=0,INDEX($B:$B,MATCH(9.99999999999999E+307,$E:$E)),INDEX($B:$B,MATCH(9.99999999999999E+307,$B:$B)))))</f>
        <v>0.40130429550586555</v>
      </c>
      <c r="L40" s="51">
        <f ca="1">IF($H40&gt;0,CORREL(OFFSET(IF(INDEX($F$14:$F$1006,MATCH(TRUE,INDEX($B$14:$B$1006&lt;&gt;0,0,0),0))=0,INDEX($F$14:$F$1006,MATCH(TRUE,INDEX($F$14:$F$1006&lt;&gt;0,0,0),0)),INDEX($F$14:$F$1006,MATCH(TRUE,INDEX($B$14:$B$1006&lt;&gt;0,0,0),0))),ABS($H40)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40),0)),CORREL(IF(INDEX($F$14:$F$1006,MATCH(TRUE,INDEX($B$14:$B$1006&lt;&gt;0,0,0),0))=0,INDEX($F$14:$F$1006,MATCH(TRUE,INDEX($F$14:$F$1006&lt;&gt;0,0,0),0)),INDEX($F$14:$F$1006,MATCH(TRUE,INDEX($B$14:$B$1006&lt;&gt;0,0,0),0))):OFFSET(IF(INDEX($F:$F,MATCH(9.99999999999999E+307,$B:$B))=0,INDEX($F:$F,MATCH(9.99999999999999E+307,$F:$F)),INDEX($F:$F,MATCH(9.99999999999999E+307,$B:$B))),-ABS($H40),0),OFFSET(IF(INDEX($B$14:$B$1006,MATCH(TRUE,INDEX($F$14:$F$1006&lt;&gt;0,0,0),0))=0,INDEX($B$14:$B$1006,MATCH(TRUE,INDEX($B$14:$B$1006&lt;&gt;0,0,0),0)),INDEX($B$14:$B$1006,MATCH(TRUE,INDEX($F$14:$F$1006&lt;&gt;0,0,0),0))),ABS($H40),0):IF(INDEX($F:$F,MATCH(9.99999999999999E+307,$B:$B))=0,INDEX($B:$B,MATCH(9.99999999999999E+307,$F:$F)),INDEX($B:$B,MATCH(9.99999999999999E+307,$B:$B)))))</f>
        <v>0.86774217244339036</v>
      </c>
      <c r="M40" s="51">
        <f ca="1">IF($H40&gt;0,CORREL(OFFSET(IF(INDEX($B$14:$B$1006,MATCH(TRUE,INDEX($B$14:$B$1006&lt;&gt;0,0,0),0))=0,INDEX($B$14:$B$1006,MATCH(TRUE,INDEX($B$14:$B$1006&lt;&gt;0,0,0),0)),INDEX($B$14:$B$1006,MATCH(TRUE,INDEX($B$14:$B$1006&lt;&gt;0,0,0),0))),ABS($H40)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40),0)),CORREL(IF(INDEX($B$14:$B$1006,MATCH(TRUE,INDEX($B$14:$B$1006&lt;&gt;0,0,0),0))=0,INDEX($B$14:$B$1006,MATCH(TRUE,INDEX($B$14:$B$1006&lt;&gt;0,0,0),0)),INDEX($B$14:$B$1006,MATCH(TRUE,INDEX($B$14:$B$1006&lt;&gt;0,0,0),0))):OFFSET(IF(INDEX($B:$B,MATCH(9.99999999999999E+307,$B:$B))=0,INDEX($B:$B,MATCH(9.99999999999999E+307,$B:$B)),INDEX($B:$B,MATCH(9.99999999999999E+307,$B:$B))),-ABS($H40),0),OFFSET(IF(INDEX($B$14:$B$1006,MATCH(TRUE,INDEX($B$14:$B$1006&lt;&gt;0,0,0),0))=0,INDEX($B$14:$B$1006,MATCH(TRUE,INDEX($B$14:$B$1006&lt;&gt;0,0,0),0)),INDEX($B$14:$B$1006,MATCH(TRUE,INDEX($B$14:$B$1006&lt;&gt;0,0,0),0))),ABS($H40),0):IF(INDEX($B:$B,MATCH(9.99999999999999E+307,$B:$B))=0,INDEX($B:$B,MATCH(9.99999999999999E+307,$B:$B)),INDEX($B:$B,MATCH(9.99999999999999E+307,$B:$B)))))</f>
        <v>0.93955643646497033</v>
      </c>
    </row>
    <row r="41" spans="1:13">
      <c r="A41" s="48">
        <v>33695</v>
      </c>
      <c r="B41" s="49">
        <v>4.0041500000000001</v>
      </c>
      <c r="C41" s="49">
        <v>22.897200000000002</v>
      </c>
      <c r="D41" s="52"/>
      <c r="E41" s="49">
        <v>9.7902100000000001</v>
      </c>
      <c r="F41" s="49">
        <v>0.13847999999999999</v>
      </c>
      <c r="G41" s="3"/>
      <c r="H41" s="50">
        <f t="shared" si="0"/>
        <v>3</v>
      </c>
      <c r="I41" s="51">
        <f ca="1">IF($H41&gt;0,CORREL(OFFSET(IF(INDEX($C$14:$C$1006,MATCH(TRUE,INDEX($B$14:$B$1006&lt;&gt;0,0,0),0))=0,INDEX($C$14:$C$1006,MATCH(TRUE,INDEX($C$14:$C$1006&lt;&gt;0,0,0),0)),INDEX($C$14:$C$1006,MATCH(TRUE,INDEX($B$14:$B$1006&lt;&gt;0,0,0),0))),ABS($H41)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41),0)),CORREL(IF(INDEX($C$14:$C$1006,MATCH(TRUE,INDEX($B$14:$B$1006&lt;&gt;0,0,0),0))=0,INDEX($C$14:$C$1006,MATCH(TRUE,INDEX($C$14:$C$1006&lt;&gt;0,0,0),0)),INDEX($C$14:$C$1006,MATCH(TRUE,INDEX($B$14:$B$1006&lt;&gt;0,0,0),0))):OFFSET(IF(INDEX($C:$C,MATCH(9.99999999999999E+307,$B:$B))=0,INDEX($C:$C,MATCH(9.99999999999999E+307,$C:$C)),INDEX($C:$C,MATCH(9.99999999999999E+307,$B:$B))),-ABS($H41),0),OFFSET(IF(INDEX($B$14:$B$1006,MATCH(TRUE,INDEX($C$14:$C$1006&lt;&gt;0,0,0),0))=0,INDEX($B$14:$B$1006,MATCH(TRUE,INDEX($B$14:$B$1006&lt;&gt;0,0,0),0)),INDEX($B$14:$B$1006,MATCH(TRUE,INDEX($C$14:$C$1006&lt;&gt;0,0,0),0))),ABS($H41),0):IF(INDEX($C:$C,MATCH(9.99999999999999E+307,$B:$B))=0,INDEX($B:$B,MATCH(9.99999999999999E+307,$C:$C)),INDEX($B:$B,MATCH(9.99999999999999E+307,$B:$B)))))</f>
        <v>-0.15811708416738401</v>
      </c>
      <c r="J41" s="51">
        <f ca="1">IF($H41&gt;0,CORREL(OFFSET(IF(INDEX($D$14:$D$1006,MATCH(TRUE,INDEX($B$14:$B$1006&lt;&gt;0,0,0),0))=0,INDEX($D$14:$D$1006,MATCH(TRUE,INDEX($D$14:$D$1006&lt;&gt;0,0,0),0)),INDEX($D$14:$D$1006,MATCH(TRUE,INDEX($B$14:$B$1006&lt;&gt;0,0,0),0))),ABS($H41)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41),0)),CORREL(IF(INDEX($D$14:$D$1006,MATCH(TRUE,INDEX($B$14:$B$1006&lt;&gt;0,0,0),0))=0,INDEX($D$14:$D$1006,MATCH(TRUE,INDEX($D$14:$D$1006&lt;&gt;0,0,0),0)),INDEX($D$14:$D$1006,MATCH(TRUE,INDEX($B$14:$B$1006&lt;&gt;0,0,0),0))):OFFSET(IF(INDEX($D:$D,MATCH(9.99999999999999E+307,$B:$B))=0,INDEX($D:$D,MATCH(9.99999999999999E+307,$D:$D)),INDEX($D:$D,MATCH(9.99999999999999E+307,$B:$B))),-ABS($H41),0),OFFSET(IF(INDEX($B$14:$B$1006,MATCH(TRUE,INDEX($D$14:$D$1006&lt;&gt;0,0,0),0))=0,INDEX($B$14:$B$1006,MATCH(TRUE,INDEX($B$14:$B$1006&lt;&gt;0,0,0),0)),INDEX($B$14:$B$1006,MATCH(TRUE,INDEX($D$14:$D$1006&lt;&gt;0,0,0),0))),ABS($H41),0):IF(INDEX($D:$D,MATCH(9.99999999999999E+307,$B:$B))=0,INDEX($B:$B,MATCH(9.99999999999999E+307,$D:$D)),INDEX($B:$B,MATCH(9.99999999999999E+307,$B:$B)))))</f>
        <v>0.66819743896620976</v>
      </c>
      <c r="K41" s="51">
        <f ca="1">IF($H41&gt;0,CORREL(OFFSET(IF(INDEX($E$14:$E$1006,MATCH(TRUE,INDEX($B$14:$B$1006&lt;&gt;0,0,0),0))=0,INDEX($E$14:$E$1006,MATCH(TRUE,INDEX($E$14:$E$1006&lt;&gt;0,0,0),0)),INDEX($E$14:$E$1006,MATCH(TRUE,INDEX($B$14:$B$1006&lt;&gt;0,0,0),0))),ABS($H41)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41),0)),CORREL(IF(INDEX($E$14:$E$1006,MATCH(TRUE,INDEX($B$14:$B$1006&lt;&gt;0,0,0),0))=0,INDEX($E$14:$E$1006,MATCH(TRUE,INDEX($E$14:$E$1006&lt;&gt;0,0,0),0)),INDEX($E$14:$E$1006,MATCH(TRUE,INDEX($B$14:$B$1006&lt;&gt;0,0,0),0))):OFFSET(IF(INDEX($E:$E,MATCH(9.99999999999999E+307,$B:$B))=0,INDEX($E:$E,MATCH(9.99999999999999E+307,$E:$E)),INDEX($E:$E,MATCH(9.99999999999999E+307,$B:$B))),-ABS($H41),0),OFFSET(IF(INDEX($B$14:$B$1006,MATCH(TRUE,INDEX($E$14:$E$1006&lt;&gt;0,0,0),0))=0,INDEX($B$14:$B$1006,MATCH(TRUE,INDEX($B$14:$B$1006&lt;&gt;0,0,0),0)),INDEX($B$14:$B$1006,MATCH(TRUE,INDEX($E$14:$E$1006&lt;&gt;0,0,0),0))),ABS($H41),0):IF(INDEX($E:$E,MATCH(9.99999999999999E+307,$B:$B))=0,INDEX($B:$B,MATCH(9.99999999999999E+307,$E:$E)),INDEX($B:$B,MATCH(9.99999999999999E+307,$B:$B)))))</f>
        <v>0.35579130015162325</v>
      </c>
      <c r="L41" s="51">
        <f ca="1">IF($H41&gt;0,CORREL(OFFSET(IF(INDEX($F$14:$F$1006,MATCH(TRUE,INDEX($B$14:$B$1006&lt;&gt;0,0,0),0))=0,INDEX($F$14:$F$1006,MATCH(TRUE,INDEX($F$14:$F$1006&lt;&gt;0,0,0),0)),INDEX($F$14:$F$1006,MATCH(TRUE,INDEX($B$14:$B$1006&lt;&gt;0,0,0),0))),ABS($H41)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41),0)),CORREL(IF(INDEX($F$14:$F$1006,MATCH(TRUE,INDEX($B$14:$B$1006&lt;&gt;0,0,0),0))=0,INDEX($F$14:$F$1006,MATCH(TRUE,INDEX($F$14:$F$1006&lt;&gt;0,0,0),0)),INDEX($F$14:$F$1006,MATCH(TRUE,INDEX($B$14:$B$1006&lt;&gt;0,0,0),0))):OFFSET(IF(INDEX($F:$F,MATCH(9.99999999999999E+307,$B:$B))=0,INDEX($F:$F,MATCH(9.99999999999999E+307,$F:$F)),INDEX($F:$F,MATCH(9.99999999999999E+307,$B:$B))),-ABS($H41),0),OFFSET(IF(INDEX($B$14:$B$1006,MATCH(TRUE,INDEX($F$14:$F$1006&lt;&gt;0,0,0),0))=0,INDEX($B$14:$B$1006,MATCH(TRUE,INDEX($B$14:$B$1006&lt;&gt;0,0,0),0)),INDEX($B$14:$B$1006,MATCH(TRUE,INDEX($F$14:$F$1006&lt;&gt;0,0,0),0))),ABS($H41),0):IF(INDEX($F:$F,MATCH(9.99999999999999E+307,$B:$B))=0,INDEX($B:$B,MATCH(9.99999999999999E+307,$F:$F)),INDEX($B:$B,MATCH(9.99999999999999E+307,$B:$B)))))</f>
        <v>0.88187342070792651</v>
      </c>
      <c r="M41" s="51">
        <f ca="1">IF($H41&gt;0,CORREL(OFFSET(IF(INDEX($B$14:$B$1006,MATCH(TRUE,INDEX($B$14:$B$1006&lt;&gt;0,0,0),0))=0,INDEX($B$14:$B$1006,MATCH(TRUE,INDEX($B$14:$B$1006&lt;&gt;0,0,0),0)),INDEX($B$14:$B$1006,MATCH(TRUE,INDEX($B$14:$B$1006&lt;&gt;0,0,0),0))),ABS($H41)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41),0)),CORREL(IF(INDEX($B$14:$B$1006,MATCH(TRUE,INDEX($B$14:$B$1006&lt;&gt;0,0,0),0))=0,INDEX($B$14:$B$1006,MATCH(TRUE,INDEX($B$14:$B$1006&lt;&gt;0,0,0),0)),INDEX($B$14:$B$1006,MATCH(TRUE,INDEX($B$14:$B$1006&lt;&gt;0,0,0),0))):OFFSET(IF(INDEX($B:$B,MATCH(9.99999999999999E+307,$B:$B))=0,INDEX($B:$B,MATCH(9.99999999999999E+307,$B:$B)),INDEX($B:$B,MATCH(9.99999999999999E+307,$B:$B))),-ABS($H41),0),OFFSET(IF(INDEX($B$14:$B$1006,MATCH(TRUE,INDEX($B$14:$B$1006&lt;&gt;0,0,0),0))=0,INDEX($B$14:$B$1006,MATCH(TRUE,INDEX($B$14:$B$1006&lt;&gt;0,0,0),0)),INDEX($B$14:$B$1006,MATCH(TRUE,INDEX($B$14:$B$1006&lt;&gt;0,0,0),0))),ABS($H41),0):IF(INDEX($B:$B,MATCH(9.99999999999999E+307,$B:$B))=0,INDEX($B:$B,MATCH(9.99999999999999E+307,$B:$B)),INDEX($B:$B,MATCH(9.99999999999999E+307,$B:$B)))))</f>
        <v>0.89089404368469427</v>
      </c>
    </row>
    <row r="42" spans="1:13">
      <c r="A42" s="48">
        <v>33725</v>
      </c>
      <c r="B42" s="49">
        <v>3.3349700000000002</v>
      </c>
      <c r="C42" s="49">
        <v>25.16854</v>
      </c>
      <c r="D42" s="52"/>
      <c r="E42" s="49">
        <v>21.887550000000001</v>
      </c>
      <c r="F42" s="49">
        <v>0.37154999999999999</v>
      </c>
      <c r="G42" s="3"/>
      <c r="H42" s="50">
        <f t="shared" si="0"/>
        <v>4</v>
      </c>
      <c r="I42" s="51">
        <f ca="1">IF($H42&gt;0,CORREL(OFFSET(IF(INDEX($C$14:$C$1006,MATCH(TRUE,INDEX($B$14:$B$1006&lt;&gt;0,0,0),0))=0,INDEX($C$14:$C$1006,MATCH(TRUE,INDEX($C$14:$C$1006&lt;&gt;0,0,0),0)),INDEX($C$14:$C$1006,MATCH(TRUE,INDEX($B$14:$B$1006&lt;&gt;0,0,0),0))),ABS($H42)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42),0)),CORREL(IF(INDEX($C$14:$C$1006,MATCH(TRUE,INDEX($B$14:$B$1006&lt;&gt;0,0,0),0))=0,INDEX($C$14:$C$1006,MATCH(TRUE,INDEX($C$14:$C$1006&lt;&gt;0,0,0),0)),INDEX($C$14:$C$1006,MATCH(TRUE,INDEX($B$14:$B$1006&lt;&gt;0,0,0),0))):OFFSET(IF(INDEX($C:$C,MATCH(9.99999999999999E+307,$B:$B))=0,INDEX($C:$C,MATCH(9.99999999999999E+307,$C:$C)),INDEX($C:$C,MATCH(9.99999999999999E+307,$B:$B))),-ABS($H42),0),OFFSET(IF(INDEX($B$14:$B$1006,MATCH(TRUE,INDEX($C$14:$C$1006&lt;&gt;0,0,0),0))=0,INDEX($B$14:$B$1006,MATCH(TRUE,INDEX($B$14:$B$1006&lt;&gt;0,0,0),0)),INDEX($B$14:$B$1006,MATCH(TRUE,INDEX($C$14:$C$1006&lt;&gt;0,0,0),0))),ABS($H42),0):IF(INDEX($C:$C,MATCH(9.99999999999999E+307,$B:$B))=0,INDEX($B:$B,MATCH(9.99999999999999E+307,$C:$C)),INDEX($B:$B,MATCH(9.99999999999999E+307,$B:$B)))))</f>
        <v>-0.27239857850685384</v>
      </c>
      <c r="J42" s="51">
        <f ca="1">IF($H42&gt;0,CORREL(OFFSET(IF(INDEX($D$14:$D$1006,MATCH(TRUE,INDEX($B$14:$B$1006&lt;&gt;0,0,0),0))=0,INDEX($D$14:$D$1006,MATCH(TRUE,INDEX($D$14:$D$1006&lt;&gt;0,0,0),0)),INDEX($D$14:$D$1006,MATCH(TRUE,INDEX($B$14:$B$1006&lt;&gt;0,0,0),0))),ABS($H42)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42),0)),CORREL(IF(INDEX($D$14:$D$1006,MATCH(TRUE,INDEX($B$14:$B$1006&lt;&gt;0,0,0),0))=0,INDEX($D$14:$D$1006,MATCH(TRUE,INDEX($D$14:$D$1006&lt;&gt;0,0,0),0)),INDEX($D$14:$D$1006,MATCH(TRUE,INDEX($B$14:$B$1006&lt;&gt;0,0,0),0))):OFFSET(IF(INDEX($D:$D,MATCH(9.99999999999999E+307,$B:$B))=0,INDEX($D:$D,MATCH(9.99999999999999E+307,$D:$D)),INDEX($D:$D,MATCH(9.99999999999999E+307,$B:$B))),-ABS($H42),0),OFFSET(IF(INDEX($B$14:$B$1006,MATCH(TRUE,INDEX($D$14:$D$1006&lt;&gt;0,0,0),0))=0,INDEX($B$14:$B$1006,MATCH(TRUE,INDEX($B$14:$B$1006&lt;&gt;0,0,0),0)),INDEX($B$14:$B$1006,MATCH(TRUE,INDEX($D$14:$D$1006&lt;&gt;0,0,0),0))),ABS($H42),0):IF(INDEX($D:$D,MATCH(9.99999999999999E+307,$B:$B))=0,INDEX($B:$B,MATCH(9.99999999999999E+307,$D:$D)),INDEX($B:$B,MATCH(9.99999999999999E+307,$B:$B)))))</f>
        <v>0.60862550109867919</v>
      </c>
      <c r="K42" s="51">
        <f ca="1">IF($H42&gt;0,CORREL(OFFSET(IF(INDEX($E$14:$E$1006,MATCH(TRUE,INDEX($B$14:$B$1006&lt;&gt;0,0,0),0))=0,INDEX($E$14:$E$1006,MATCH(TRUE,INDEX($E$14:$E$1006&lt;&gt;0,0,0),0)),INDEX($E$14:$E$1006,MATCH(TRUE,INDEX($B$14:$B$1006&lt;&gt;0,0,0),0))),ABS($H42)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42),0)),CORREL(IF(INDEX($E$14:$E$1006,MATCH(TRUE,INDEX($B$14:$B$1006&lt;&gt;0,0,0),0))=0,INDEX($E$14:$E$1006,MATCH(TRUE,INDEX($E$14:$E$1006&lt;&gt;0,0,0),0)),INDEX($E$14:$E$1006,MATCH(TRUE,INDEX($B$14:$B$1006&lt;&gt;0,0,0),0))):OFFSET(IF(INDEX($E:$E,MATCH(9.99999999999999E+307,$B:$B))=0,INDEX($E:$E,MATCH(9.99999999999999E+307,$E:$E)),INDEX($E:$E,MATCH(9.99999999999999E+307,$B:$B))),-ABS($H42),0),OFFSET(IF(INDEX($B$14:$B$1006,MATCH(TRUE,INDEX($E$14:$E$1006&lt;&gt;0,0,0),0))=0,INDEX($B$14:$B$1006,MATCH(TRUE,INDEX($B$14:$B$1006&lt;&gt;0,0,0),0)),INDEX($B$14:$B$1006,MATCH(TRUE,INDEX($E$14:$E$1006&lt;&gt;0,0,0),0))),ABS($H42),0):IF(INDEX($E:$E,MATCH(9.99999999999999E+307,$B:$B))=0,INDEX($B:$B,MATCH(9.99999999999999E+307,$E:$E)),INDEX($B:$B,MATCH(9.99999999999999E+307,$B:$B)))))</f>
        <v>0.30138855678445658</v>
      </c>
      <c r="L42" s="51">
        <f ca="1">IF($H42&gt;0,CORREL(OFFSET(IF(INDEX($F$14:$F$1006,MATCH(TRUE,INDEX($B$14:$B$1006&lt;&gt;0,0,0),0))=0,INDEX($F$14:$F$1006,MATCH(TRUE,INDEX($F$14:$F$1006&lt;&gt;0,0,0),0)),INDEX($F$14:$F$1006,MATCH(TRUE,INDEX($B$14:$B$1006&lt;&gt;0,0,0),0))),ABS($H42)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42),0)),CORREL(IF(INDEX($F$14:$F$1006,MATCH(TRUE,INDEX($B$14:$B$1006&lt;&gt;0,0,0),0))=0,INDEX($F$14:$F$1006,MATCH(TRUE,INDEX($F$14:$F$1006&lt;&gt;0,0,0),0)),INDEX($F$14:$F$1006,MATCH(TRUE,INDEX($B$14:$B$1006&lt;&gt;0,0,0),0))):OFFSET(IF(INDEX($F:$F,MATCH(9.99999999999999E+307,$B:$B))=0,INDEX($F:$F,MATCH(9.99999999999999E+307,$F:$F)),INDEX($F:$F,MATCH(9.99999999999999E+307,$B:$B))),-ABS($H42),0),OFFSET(IF(INDEX($B$14:$B$1006,MATCH(TRUE,INDEX($F$14:$F$1006&lt;&gt;0,0,0),0))=0,INDEX($B$14:$B$1006,MATCH(TRUE,INDEX($B$14:$B$1006&lt;&gt;0,0,0),0)),INDEX($B$14:$B$1006,MATCH(TRUE,INDEX($F$14:$F$1006&lt;&gt;0,0,0),0))),ABS($H42),0):IF(INDEX($F:$F,MATCH(9.99999999999999E+307,$B:$B))=0,INDEX($B:$B,MATCH(9.99999999999999E+307,$F:$F)),INDEX($B:$B,MATCH(9.99999999999999E+307,$B:$B)))))</f>
        <v>0.88327914996394774</v>
      </c>
      <c r="M42" s="51">
        <f ca="1">IF($H42&gt;0,CORREL(OFFSET(IF(INDEX($B$14:$B$1006,MATCH(TRUE,INDEX($B$14:$B$1006&lt;&gt;0,0,0),0))=0,INDEX($B$14:$B$1006,MATCH(TRUE,INDEX($B$14:$B$1006&lt;&gt;0,0,0),0)),INDEX($B$14:$B$1006,MATCH(TRUE,INDEX($B$14:$B$1006&lt;&gt;0,0,0),0))),ABS($H42)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42),0)),CORREL(IF(INDEX($B$14:$B$1006,MATCH(TRUE,INDEX($B$14:$B$1006&lt;&gt;0,0,0),0))=0,INDEX($B$14:$B$1006,MATCH(TRUE,INDEX($B$14:$B$1006&lt;&gt;0,0,0),0)),INDEX($B$14:$B$1006,MATCH(TRUE,INDEX($B$14:$B$1006&lt;&gt;0,0,0),0))):OFFSET(IF(INDEX($B:$B,MATCH(9.99999999999999E+307,$B:$B))=0,INDEX($B:$B,MATCH(9.99999999999999E+307,$B:$B)),INDEX($B:$B,MATCH(9.99999999999999E+307,$B:$B))),-ABS($H42),0),OFFSET(IF(INDEX($B$14:$B$1006,MATCH(TRUE,INDEX($B$14:$B$1006&lt;&gt;0,0,0),0))=0,INDEX($B$14:$B$1006,MATCH(TRUE,INDEX($B$14:$B$1006&lt;&gt;0,0,0),0)),INDEX($B$14:$B$1006,MATCH(TRUE,INDEX($B$14:$B$1006&lt;&gt;0,0,0),0))),ABS($H42),0):IF(INDEX($B:$B,MATCH(9.99999999999999E+307,$B:$B))=0,INDEX($B:$B,MATCH(9.99999999999999E+307,$B:$B)),INDEX($B:$B,MATCH(9.99999999999999E+307,$B:$B)))))</f>
        <v>0.82837790007255607</v>
      </c>
    </row>
    <row r="43" spans="1:13">
      <c r="A43" s="48">
        <v>33756</v>
      </c>
      <c r="B43" s="49">
        <v>2.32586</v>
      </c>
      <c r="C43" s="49">
        <v>6.5606400000000002</v>
      </c>
      <c r="D43" s="52"/>
      <c r="E43" s="49">
        <v>10.521240000000001</v>
      </c>
      <c r="F43" s="49">
        <v>0.34445999999999999</v>
      </c>
      <c r="G43" s="3"/>
      <c r="H43" s="50">
        <f t="shared" si="0"/>
        <v>5</v>
      </c>
      <c r="I43" s="51">
        <f ca="1">IF($H43&gt;0,CORREL(OFFSET(IF(INDEX($C$14:$C$1006,MATCH(TRUE,INDEX($B$14:$B$1006&lt;&gt;0,0,0),0))=0,INDEX($C$14:$C$1006,MATCH(TRUE,INDEX($C$14:$C$1006&lt;&gt;0,0,0),0)),INDEX($C$14:$C$1006,MATCH(TRUE,INDEX($B$14:$B$1006&lt;&gt;0,0,0),0))),ABS($H43)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43),0)),CORREL(IF(INDEX($C$14:$C$1006,MATCH(TRUE,INDEX($B$14:$B$1006&lt;&gt;0,0,0),0))=0,INDEX($C$14:$C$1006,MATCH(TRUE,INDEX($C$14:$C$1006&lt;&gt;0,0,0),0)),INDEX($C$14:$C$1006,MATCH(TRUE,INDEX($B$14:$B$1006&lt;&gt;0,0,0),0))):OFFSET(IF(INDEX($C:$C,MATCH(9.99999999999999E+307,$B:$B))=0,INDEX($C:$C,MATCH(9.99999999999999E+307,$C:$C)),INDEX($C:$C,MATCH(9.99999999999999E+307,$B:$B))),-ABS($H43),0),OFFSET(IF(INDEX($B$14:$B$1006,MATCH(TRUE,INDEX($C$14:$C$1006&lt;&gt;0,0,0),0))=0,INDEX($B$14:$B$1006,MATCH(TRUE,INDEX($B$14:$B$1006&lt;&gt;0,0,0),0)),INDEX($B$14:$B$1006,MATCH(TRUE,INDEX($C$14:$C$1006&lt;&gt;0,0,0),0))),ABS($H43),0):IF(INDEX($C:$C,MATCH(9.99999999999999E+307,$B:$B))=0,INDEX($B:$B,MATCH(9.99999999999999E+307,$C:$C)),INDEX($B:$B,MATCH(9.99999999999999E+307,$B:$B)))))</f>
        <v>-0.37363088436887809</v>
      </c>
      <c r="J43" s="51">
        <f ca="1">IF($H43&gt;0,CORREL(OFFSET(IF(INDEX($D$14:$D$1006,MATCH(TRUE,INDEX($B$14:$B$1006&lt;&gt;0,0,0),0))=0,INDEX($D$14:$D$1006,MATCH(TRUE,INDEX($D$14:$D$1006&lt;&gt;0,0,0),0)),INDEX($D$14:$D$1006,MATCH(TRUE,INDEX($B$14:$B$1006&lt;&gt;0,0,0),0))),ABS($H43)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43),0)),CORREL(IF(INDEX($D$14:$D$1006,MATCH(TRUE,INDEX($B$14:$B$1006&lt;&gt;0,0,0),0))=0,INDEX($D$14:$D$1006,MATCH(TRUE,INDEX($D$14:$D$1006&lt;&gt;0,0,0),0)),INDEX($D$14:$D$1006,MATCH(TRUE,INDEX($B$14:$B$1006&lt;&gt;0,0,0),0))):OFFSET(IF(INDEX($D:$D,MATCH(9.99999999999999E+307,$B:$B))=0,INDEX($D:$D,MATCH(9.99999999999999E+307,$D:$D)),INDEX($D:$D,MATCH(9.99999999999999E+307,$B:$B))),-ABS($H43),0),OFFSET(IF(INDEX($B$14:$B$1006,MATCH(TRUE,INDEX($D$14:$D$1006&lt;&gt;0,0,0),0))=0,INDEX($B$14:$B$1006,MATCH(TRUE,INDEX($B$14:$B$1006&lt;&gt;0,0,0),0)),INDEX($B$14:$B$1006,MATCH(TRUE,INDEX($D$14:$D$1006&lt;&gt;0,0,0),0))),ABS($H43),0):IF(INDEX($D:$D,MATCH(9.99999999999999E+307,$B:$B))=0,INDEX($B:$B,MATCH(9.99999999999999E+307,$D:$D)),INDEX($B:$B,MATCH(9.99999999999999E+307,$B:$B)))))</f>
        <v>0.55454842896131573</v>
      </c>
      <c r="K43" s="51">
        <f ca="1">IF($H43&gt;0,CORREL(OFFSET(IF(INDEX($E$14:$E$1006,MATCH(TRUE,INDEX($B$14:$B$1006&lt;&gt;0,0,0),0))=0,INDEX($E$14:$E$1006,MATCH(TRUE,INDEX($E$14:$E$1006&lt;&gt;0,0,0),0)),INDEX($E$14:$E$1006,MATCH(TRUE,INDEX($B$14:$B$1006&lt;&gt;0,0,0),0))),ABS($H43)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43),0)),CORREL(IF(INDEX($E$14:$E$1006,MATCH(TRUE,INDEX($B$14:$B$1006&lt;&gt;0,0,0),0))=0,INDEX($E$14:$E$1006,MATCH(TRUE,INDEX($E$14:$E$1006&lt;&gt;0,0,0),0)),INDEX($E$14:$E$1006,MATCH(TRUE,INDEX($B$14:$B$1006&lt;&gt;0,0,0),0))):OFFSET(IF(INDEX($E:$E,MATCH(9.99999999999999E+307,$B:$B))=0,INDEX($E:$E,MATCH(9.99999999999999E+307,$E:$E)),INDEX($E:$E,MATCH(9.99999999999999E+307,$B:$B))),-ABS($H43),0),OFFSET(IF(INDEX($B$14:$B$1006,MATCH(TRUE,INDEX($E$14:$E$1006&lt;&gt;0,0,0),0))=0,INDEX($B$14:$B$1006,MATCH(TRUE,INDEX($B$14:$B$1006&lt;&gt;0,0,0),0)),INDEX($B$14:$B$1006,MATCH(TRUE,INDEX($E$14:$E$1006&lt;&gt;0,0,0),0))),ABS($H43),0):IF(INDEX($E:$E,MATCH(9.99999999999999E+307,$B:$B))=0,INDEX($B:$B,MATCH(9.99999999999999E+307,$E:$E)),INDEX($B:$B,MATCH(9.99999999999999E+307,$B:$B)))))</f>
        <v>0.2471340023511048</v>
      </c>
      <c r="L43" s="51">
        <f ca="1">IF($H43&gt;0,CORREL(OFFSET(IF(INDEX($F$14:$F$1006,MATCH(TRUE,INDEX($B$14:$B$1006&lt;&gt;0,0,0),0))=0,INDEX($F$14:$F$1006,MATCH(TRUE,INDEX($F$14:$F$1006&lt;&gt;0,0,0),0)),INDEX($F$14:$F$1006,MATCH(TRUE,INDEX($B$14:$B$1006&lt;&gt;0,0,0),0))),ABS($H43)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43),0)),CORREL(IF(INDEX($F$14:$F$1006,MATCH(TRUE,INDEX($B$14:$B$1006&lt;&gt;0,0,0),0))=0,INDEX($F$14:$F$1006,MATCH(TRUE,INDEX($F$14:$F$1006&lt;&gt;0,0,0),0)),INDEX($F$14:$F$1006,MATCH(TRUE,INDEX($B$14:$B$1006&lt;&gt;0,0,0),0))):OFFSET(IF(INDEX($F:$F,MATCH(9.99999999999999E+307,$B:$B))=0,INDEX($F:$F,MATCH(9.99999999999999E+307,$F:$F)),INDEX($F:$F,MATCH(9.99999999999999E+307,$B:$B))),-ABS($H43),0),OFFSET(IF(INDEX($B$14:$B$1006,MATCH(TRUE,INDEX($F$14:$F$1006&lt;&gt;0,0,0),0))=0,INDEX($B$14:$B$1006,MATCH(TRUE,INDEX($B$14:$B$1006&lt;&gt;0,0,0),0)),INDEX($B$14:$B$1006,MATCH(TRUE,INDEX($F$14:$F$1006&lt;&gt;0,0,0),0))),ABS($H43),0):IF(INDEX($F:$F,MATCH(9.99999999999999E+307,$B:$B))=0,INDEX($B:$B,MATCH(9.99999999999999E+307,$F:$F)),INDEX($B:$B,MATCH(9.99999999999999E+307,$B:$B)))))</f>
        <v>0.87471398436812586</v>
      </c>
      <c r="M43" s="51">
        <f ca="1">IF($H43&gt;0,CORREL(OFFSET(IF(INDEX($B$14:$B$1006,MATCH(TRUE,INDEX($B$14:$B$1006&lt;&gt;0,0,0),0))=0,INDEX($B$14:$B$1006,MATCH(TRUE,INDEX($B$14:$B$1006&lt;&gt;0,0,0),0)),INDEX($B$14:$B$1006,MATCH(TRUE,INDEX($B$14:$B$1006&lt;&gt;0,0,0),0))),ABS($H43)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43),0)),CORREL(IF(INDEX($B$14:$B$1006,MATCH(TRUE,INDEX($B$14:$B$1006&lt;&gt;0,0,0),0))=0,INDEX($B$14:$B$1006,MATCH(TRUE,INDEX($B$14:$B$1006&lt;&gt;0,0,0),0)),INDEX($B$14:$B$1006,MATCH(TRUE,INDEX($B$14:$B$1006&lt;&gt;0,0,0),0))):OFFSET(IF(INDEX($B:$B,MATCH(9.99999999999999E+307,$B:$B))=0,INDEX($B:$B,MATCH(9.99999999999999E+307,$B:$B)),INDEX($B:$B,MATCH(9.99999999999999E+307,$B:$B))),-ABS($H43),0),OFFSET(IF(INDEX($B$14:$B$1006,MATCH(TRUE,INDEX($B$14:$B$1006&lt;&gt;0,0,0),0))=0,INDEX($B$14:$B$1006,MATCH(TRUE,INDEX($B$14:$B$1006&lt;&gt;0,0,0),0)),INDEX($B$14:$B$1006,MATCH(TRUE,INDEX($B$14:$B$1006&lt;&gt;0,0,0),0))),ABS($H43),0):IF(INDEX($B:$B,MATCH(9.99999999999999E+307,$B:$B))=0,INDEX($B:$B,MATCH(9.99999999999999E+307,$B:$B)),INDEX($B:$B,MATCH(9.99999999999999E+307,$B:$B)))))</f>
        <v>0.75401063149412628</v>
      </c>
    </row>
    <row r="44" spans="1:13">
      <c r="A44" s="48">
        <v>33786</v>
      </c>
      <c r="B44" s="49">
        <v>3.2377799999999999</v>
      </c>
      <c r="C44" s="49">
        <v>6.5217400000000003</v>
      </c>
      <c r="D44" s="52"/>
      <c r="E44" s="49">
        <v>7.1495800000000003</v>
      </c>
      <c r="F44" s="49">
        <v>0.45733000000000001</v>
      </c>
      <c r="G44" s="3"/>
      <c r="H44" s="50">
        <f t="shared" si="0"/>
        <v>6</v>
      </c>
      <c r="I44" s="51">
        <f ca="1">IF($H44&gt;0,CORREL(OFFSET(IF(INDEX($C$14:$C$1006,MATCH(TRUE,INDEX($B$14:$B$1006&lt;&gt;0,0,0),0))=0,INDEX($C$14:$C$1006,MATCH(TRUE,INDEX($C$14:$C$1006&lt;&gt;0,0,0),0)),INDEX($C$14:$C$1006,MATCH(TRUE,INDEX($B$14:$B$1006&lt;&gt;0,0,0),0))),ABS($H44)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44),0)),CORREL(IF(INDEX($C$14:$C$1006,MATCH(TRUE,INDEX($B$14:$B$1006&lt;&gt;0,0,0),0))=0,INDEX($C$14:$C$1006,MATCH(TRUE,INDEX($C$14:$C$1006&lt;&gt;0,0,0),0)),INDEX($C$14:$C$1006,MATCH(TRUE,INDEX($B$14:$B$1006&lt;&gt;0,0,0),0))):OFFSET(IF(INDEX($C:$C,MATCH(9.99999999999999E+307,$B:$B))=0,INDEX($C:$C,MATCH(9.99999999999999E+307,$C:$C)),INDEX($C:$C,MATCH(9.99999999999999E+307,$B:$B))),-ABS($H44),0),OFFSET(IF(INDEX($B$14:$B$1006,MATCH(TRUE,INDEX($C$14:$C$1006&lt;&gt;0,0,0),0))=0,INDEX($B$14:$B$1006,MATCH(TRUE,INDEX($B$14:$B$1006&lt;&gt;0,0,0),0)),INDEX($B$14:$B$1006,MATCH(TRUE,INDEX($C$14:$C$1006&lt;&gt;0,0,0),0))),ABS($H44),0):IF(INDEX($C:$C,MATCH(9.99999999999999E+307,$B:$B))=0,INDEX($B:$B,MATCH(9.99999999999999E+307,$C:$C)),INDEX($B:$B,MATCH(9.99999999999999E+307,$B:$B)))))</f>
        <v>-0.45152108107152661</v>
      </c>
      <c r="J44" s="51">
        <f ca="1">IF($H44&gt;0,CORREL(OFFSET(IF(INDEX($D$14:$D$1006,MATCH(TRUE,INDEX($B$14:$B$1006&lt;&gt;0,0,0),0))=0,INDEX($D$14:$D$1006,MATCH(TRUE,INDEX($D$14:$D$1006&lt;&gt;0,0,0),0)),INDEX($D$14:$D$1006,MATCH(TRUE,INDEX($B$14:$B$1006&lt;&gt;0,0,0),0))),ABS($H44)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44),0)),CORREL(IF(INDEX($D$14:$D$1006,MATCH(TRUE,INDEX($B$14:$B$1006&lt;&gt;0,0,0),0))=0,INDEX($D$14:$D$1006,MATCH(TRUE,INDEX($D$14:$D$1006&lt;&gt;0,0,0),0)),INDEX($D$14:$D$1006,MATCH(TRUE,INDEX($B$14:$B$1006&lt;&gt;0,0,0),0))):OFFSET(IF(INDEX($D:$D,MATCH(9.99999999999999E+307,$B:$B))=0,INDEX($D:$D,MATCH(9.99999999999999E+307,$D:$D)),INDEX($D:$D,MATCH(9.99999999999999E+307,$B:$B))),-ABS($H44),0),OFFSET(IF(INDEX($B$14:$B$1006,MATCH(TRUE,INDEX($D$14:$D$1006&lt;&gt;0,0,0),0))=0,INDEX($B$14:$B$1006,MATCH(TRUE,INDEX($B$14:$B$1006&lt;&gt;0,0,0),0)),INDEX($B$14:$B$1006,MATCH(TRUE,INDEX($D$14:$D$1006&lt;&gt;0,0,0),0))),ABS($H44),0):IF(INDEX($D:$D,MATCH(9.99999999999999E+307,$B:$B))=0,INDEX($B:$B,MATCH(9.99999999999999E+307,$D:$D)),INDEX($B:$B,MATCH(9.99999999999999E+307,$B:$B)))))</f>
        <v>0.49905969887265644</v>
      </c>
      <c r="K44" s="51">
        <f ca="1">IF($H44&gt;0,CORREL(OFFSET(IF(INDEX($E$14:$E$1006,MATCH(TRUE,INDEX($B$14:$B$1006&lt;&gt;0,0,0),0))=0,INDEX($E$14:$E$1006,MATCH(TRUE,INDEX($E$14:$E$1006&lt;&gt;0,0,0),0)),INDEX($E$14:$E$1006,MATCH(TRUE,INDEX($B$14:$B$1006&lt;&gt;0,0,0),0))),ABS($H44)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44),0)),CORREL(IF(INDEX($E$14:$E$1006,MATCH(TRUE,INDEX($B$14:$B$1006&lt;&gt;0,0,0),0))=0,INDEX($E$14:$E$1006,MATCH(TRUE,INDEX($E$14:$E$1006&lt;&gt;0,0,0),0)),INDEX($E$14:$E$1006,MATCH(TRUE,INDEX($B$14:$B$1006&lt;&gt;0,0,0),0))):OFFSET(IF(INDEX($E:$E,MATCH(9.99999999999999E+307,$B:$B))=0,INDEX($E:$E,MATCH(9.99999999999999E+307,$E:$E)),INDEX($E:$E,MATCH(9.99999999999999E+307,$B:$B))),-ABS($H44),0),OFFSET(IF(INDEX($B$14:$B$1006,MATCH(TRUE,INDEX($E$14:$E$1006&lt;&gt;0,0,0),0))=0,INDEX($B$14:$B$1006,MATCH(TRUE,INDEX($B$14:$B$1006&lt;&gt;0,0,0),0)),INDEX($B$14:$B$1006,MATCH(TRUE,INDEX($E$14:$E$1006&lt;&gt;0,0,0),0))),ABS($H44),0):IF(INDEX($E:$E,MATCH(9.99999999999999E+307,$B:$B))=0,INDEX($B:$B,MATCH(9.99999999999999E+307,$E:$E)),INDEX($B:$B,MATCH(9.99999999999999E+307,$B:$B)))))</f>
        <v>0.20542178571876354</v>
      </c>
      <c r="L44" s="51">
        <f ca="1">IF($H44&gt;0,CORREL(OFFSET(IF(INDEX($F$14:$F$1006,MATCH(TRUE,INDEX($B$14:$B$1006&lt;&gt;0,0,0),0))=0,INDEX($F$14:$F$1006,MATCH(TRUE,INDEX($F$14:$F$1006&lt;&gt;0,0,0),0)),INDEX($F$14:$F$1006,MATCH(TRUE,INDEX($B$14:$B$1006&lt;&gt;0,0,0),0))),ABS($H44)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44),0)),CORREL(IF(INDEX($F$14:$F$1006,MATCH(TRUE,INDEX($B$14:$B$1006&lt;&gt;0,0,0),0))=0,INDEX($F$14:$F$1006,MATCH(TRUE,INDEX($F$14:$F$1006&lt;&gt;0,0,0),0)),INDEX($F$14:$F$1006,MATCH(TRUE,INDEX($B$14:$B$1006&lt;&gt;0,0,0),0))):OFFSET(IF(INDEX($F:$F,MATCH(9.99999999999999E+307,$B:$B))=0,INDEX($F:$F,MATCH(9.99999999999999E+307,$F:$F)),INDEX($F:$F,MATCH(9.99999999999999E+307,$B:$B))),-ABS($H44),0),OFFSET(IF(INDEX($B$14:$B$1006,MATCH(TRUE,INDEX($F$14:$F$1006&lt;&gt;0,0,0),0))=0,INDEX($B$14:$B$1006,MATCH(TRUE,INDEX($B$14:$B$1006&lt;&gt;0,0,0),0)),INDEX($B$14:$B$1006,MATCH(TRUE,INDEX($F$14:$F$1006&lt;&gt;0,0,0),0))),ABS($H44),0):IF(INDEX($F:$F,MATCH(9.99999999999999E+307,$B:$B))=0,INDEX($B:$B,MATCH(9.99999999999999E+307,$F:$F)),INDEX($B:$B,MATCH(9.99999999999999E+307,$B:$B)))))</f>
        <v>0.85760164143950646</v>
      </c>
      <c r="M44" s="51">
        <f ca="1">IF($H44&gt;0,CORREL(OFFSET(IF(INDEX($B$14:$B$1006,MATCH(TRUE,INDEX($B$14:$B$1006&lt;&gt;0,0,0),0))=0,INDEX($B$14:$B$1006,MATCH(TRUE,INDEX($B$14:$B$1006&lt;&gt;0,0,0),0)),INDEX($B$14:$B$1006,MATCH(TRUE,INDEX($B$14:$B$1006&lt;&gt;0,0,0),0))),ABS($H44)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44),0)),CORREL(IF(INDEX($B$14:$B$1006,MATCH(TRUE,INDEX($B$14:$B$1006&lt;&gt;0,0,0),0))=0,INDEX($B$14:$B$1006,MATCH(TRUE,INDEX($B$14:$B$1006&lt;&gt;0,0,0),0)),INDEX($B$14:$B$1006,MATCH(TRUE,INDEX($B$14:$B$1006&lt;&gt;0,0,0),0))):OFFSET(IF(INDEX($B:$B,MATCH(9.99999999999999E+307,$B:$B))=0,INDEX($B:$B,MATCH(9.99999999999999E+307,$B:$B)),INDEX($B:$B,MATCH(9.99999999999999E+307,$B:$B))),-ABS($H44),0),OFFSET(IF(INDEX($B$14:$B$1006,MATCH(TRUE,INDEX($B$14:$B$1006&lt;&gt;0,0,0),0))=0,INDEX($B$14:$B$1006,MATCH(TRUE,INDEX($B$14:$B$1006&lt;&gt;0,0,0),0)),INDEX($B$14:$B$1006,MATCH(TRUE,INDEX($B$14:$B$1006&lt;&gt;0,0,0),0))),ABS($H44),0):IF(INDEX($B:$B,MATCH(9.99999999999999E+307,$B:$B))=0,INDEX($B:$B,MATCH(9.99999999999999E+307,$B:$B)),INDEX($B:$B,MATCH(9.99999999999999E+307,$B:$B)))))</f>
        <v>0.66994579463721127</v>
      </c>
    </row>
    <row r="45" spans="1:13">
      <c r="A45" s="48">
        <v>33817</v>
      </c>
      <c r="B45" s="49">
        <v>2.56799</v>
      </c>
      <c r="C45" s="49">
        <v>0.94518000000000002</v>
      </c>
      <c r="D45" s="52"/>
      <c r="E45" s="49">
        <v>16.87321</v>
      </c>
      <c r="F45" s="49">
        <v>0.56994999999999996</v>
      </c>
      <c r="G45" s="3"/>
      <c r="H45" s="50">
        <f t="shared" si="0"/>
        <v>7</v>
      </c>
      <c r="I45" s="51">
        <f ca="1">IF($H45&gt;0,CORREL(OFFSET(IF(INDEX($C$14:$C$1006,MATCH(TRUE,INDEX($B$14:$B$1006&lt;&gt;0,0,0),0))=0,INDEX($C$14:$C$1006,MATCH(TRUE,INDEX($C$14:$C$1006&lt;&gt;0,0,0),0)),INDEX($C$14:$C$1006,MATCH(TRUE,INDEX($B$14:$B$1006&lt;&gt;0,0,0),0))),ABS($H45)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45),0)),CORREL(IF(INDEX($C$14:$C$1006,MATCH(TRUE,INDEX($B$14:$B$1006&lt;&gt;0,0,0),0))=0,INDEX($C$14:$C$1006,MATCH(TRUE,INDEX($C$14:$C$1006&lt;&gt;0,0,0),0)),INDEX($C$14:$C$1006,MATCH(TRUE,INDEX($B$14:$B$1006&lt;&gt;0,0,0),0))):OFFSET(IF(INDEX($C:$C,MATCH(9.99999999999999E+307,$B:$B))=0,INDEX($C:$C,MATCH(9.99999999999999E+307,$C:$C)),INDEX($C:$C,MATCH(9.99999999999999E+307,$B:$B))),-ABS($H45),0),OFFSET(IF(INDEX($B$14:$B$1006,MATCH(TRUE,INDEX($C$14:$C$1006&lt;&gt;0,0,0),0))=0,INDEX($B$14:$B$1006,MATCH(TRUE,INDEX($B$14:$B$1006&lt;&gt;0,0,0),0)),INDEX($B$14:$B$1006,MATCH(TRUE,INDEX($C$14:$C$1006&lt;&gt;0,0,0),0))),ABS($H45),0):IF(INDEX($C:$C,MATCH(9.99999999999999E+307,$B:$B))=0,INDEX($B:$B,MATCH(9.99999999999999E+307,$C:$C)),INDEX($B:$B,MATCH(9.99999999999999E+307,$B:$B)))))</f>
        <v>-0.51615044956415823</v>
      </c>
      <c r="J45" s="51">
        <f ca="1">IF($H45&gt;0,CORREL(OFFSET(IF(INDEX($D$14:$D$1006,MATCH(TRUE,INDEX($B$14:$B$1006&lt;&gt;0,0,0),0))=0,INDEX($D$14:$D$1006,MATCH(TRUE,INDEX($D$14:$D$1006&lt;&gt;0,0,0),0)),INDEX($D$14:$D$1006,MATCH(TRUE,INDEX($B$14:$B$1006&lt;&gt;0,0,0),0))),ABS($H45)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45),0)),CORREL(IF(INDEX($D$14:$D$1006,MATCH(TRUE,INDEX($B$14:$B$1006&lt;&gt;0,0,0),0))=0,INDEX($D$14:$D$1006,MATCH(TRUE,INDEX($D$14:$D$1006&lt;&gt;0,0,0),0)),INDEX($D$14:$D$1006,MATCH(TRUE,INDEX($B$14:$B$1006&lt;&gt;0,0,0),0))):OFFSET(IF(INDEX($D:$D,MATCH(9.99999999999999E+307,$B:$B))=0,INDEX($D:$D,MATCH(9.99999999999999E+307,$D:$D)),INDEX($D:$D,MATCH(9.99999999999999E+307,$B:$B))),-ABS($H45),0),OFFSET(IF(INDEX($B$14:$B$1006,MATCH(TRUE,INDEX($D$14:$D$1006&lt;&gt;0,0,0),0))=0,INDEX($B$14:$B$1006,MATCH(TRUE,INDEX($B$14:$B$1006&lt;&gt;0,0,0),0)),INDEX($B$14:$B$1006,MATCH(TRUE,INDEX($D$14:$D$1006&lt;&gt;0,0,0),0))),ABS($H45),0):IF(INDEX($D:$D,MATCH(9.99999999999999E+307,$B:$B))=0,INDEX($B:$B,MATCH(9.99999999999999E+307,$D:$D)),INDEX($B:$B,MATCH(9.99999999999999E+307,$B:$B)))))</f>
        <v>0.43836536946252413</v>
      </c>
      <c r="K45" s="51">
        <f ca="1">IF($H45&gt;0,CORREL(OFFSET(IF(INDEX($E$14:$E$1006,MATCH(TRUE,INDEX($B$14:$B$1006&lt;&gt;0,0,0),0))=0,INDEX($E$14:$E$1006,MATCH(TRUE,INDEX($E$14:$E$1006&lt;&gt;0,0,0),0)),INDEX($E$14:$E$1006,MATCH(TRUE,INDEX($B$14:$B$1006&lt;&gt;0,0,0),0))),ABS($H45)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45),0)),CORREL(IF(INDEX($E$14:$E$1006,MATCH(TRUE,INDEX($B$14:$B$1006&lt;&gt;0,0,0),0))=0,INDEX($E$14:$E$1006,MATCH(TRUE,INDEX($E$14:$E$1006&lt;&gt;0,0,0),0)),INDEX($E$14:$E$1006,MATCH(TRUE,INDEX($B$14:$B$1006&lt;&gt;0,0,0),0))):OFFSET(IF(INDEX($E:$E,MATCH(9.99999999999999E+307,$B:$B))=0,INDEX($E:$E,MATCH(9.99999999999999E+307,$E:$E)),INDEX($E:$E,MATCH(9.99999999999999E+307,$B:$B))),-ABS($H45),0),OFFSET(IF(INDEX($B$14:$B$1006,MATCH(TRUE,INDEX($E$14:$E$1006&lt;&gt;0,0,0),0))=0,INDEX($B$14:$B$1006,MATCH(TRUE,INDEX($B$14:$B$1006&lt;&gt;0,0,0),0)),INDEX($B$14:$B$1006,MATCH(TRUE,INDEX($E$14:$E$1006&lt;&gt;0,0,0),0))),ABS($H45),0):IF(INDEX($E:$E,MATCH(9.99999999999999E+307,$B:$B))=0,INDEX($B:$B,MATCH(9.99999999999999E+307,$E:$E)),INDEX($B:$B,MATCH(9.99999999999999E+307,$B:$B)))))</f>
        <v>0.16433685895645209</v>
      </c>
      <c r="L45" s="51">
        <f ca="1">IF($H45&gt;0,CORREL(OFFSET(IF(INDEX($F$14:$F$1006,MATCH(TRUE,INDEX($B$14:$B$1006&lt;&gt;0,0,0),0))=0,INDEX($F$14:$F$1006,MATCH(TRUE,INDEX($F$14:$F$1006&lt;&gt;0,0,0),0)),INDEX($F$14:$F$1006,MATCH(TRUE,INDEX($B$14:$B$1006&lt;&gt;0,0,0),0))),ABS($H45)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45),0)),CORREL(IF(INDEX($F$14:$F$1006,MATCH(TRUE,INDEX($B$14:$B$1006&lt;&gt;0,0,0),0))=0,INDEX($F$14:$F$1006,MATCH(TRUE,INDEX($F$14:$F$1006&lt;&gt;0,0,0),0)),INDEX($F$14:$F$1006,MATCH(TRUE,INDEX($B$14:$B$1006&lt;&gt;0,0,0),0))):OFFSET(IF(INDEX($F:$F,MATCH(9.99999999999999E+307,$B:$B))=0,INDEX($F:$F,MATCH(9.99999999999999E+307,$F:$F)),INDEX($F:$F,MATCH(9.99999999999999E+307,$B:$B))),-ABS($H45),0),OFFSET(IF(INDEX($B$14:$B$1006,MATCH(TRUE,INDEX($F$14:$F$1006&lt;&gt;0,0,0),0))=0,INDEX($B$14:$B$1006,MATCH(TRUE,INDEX($B$14:$B$1006&lt;&gt;0,0,0),0)),INDEX($B$14:$B$1006,MATCH(TRUE,INDEX($F$14:$F$1006&lt;&gt;0,0,0),0))),ABS($H45),0):IF(INDEX($F:$F,MATCH(9.99999999999999E+307,$B:$B))=0,INDEX($B:$B,MATCH(9.99999999999999E+307,$F:$F)),INDEX($B:$B,MATCH(9.99999999999999E+307,$B:$B)))))</f>
        <v>0.83154309435941121</v>
      </c>
      <c r="M45" s="51">
        <f ca="1">IF($H45&gt;0,CORREL(OFFSET(IF(INDEX($B$14:$B$1006,MATCH(TRUE,INDEX($B$14:$B$1006&lt;&gt;0,0,0),0))=0,INDEX($B$14:$B$1006,MATCH(TRUE,INDEX($B$14:$B$1006&lt;&gt;0,0,0),0)),INDEX($B$14:$B$1006,MATCH(TRUE,INDEX($B$14:$B$1006&lt;&gt;0,0,0),0))),ABS($H45)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45),0)),CORREL(IF(INDEX($B$14:$B$1006,MATCH(TRUE,INDEX($B$14:$B$1006&lt;&gt;0,0,0),0))=0,INDEX($B$14:$B$1006,MATCH(TRUE,INDEX($B$14:$B$1006&lt;&gt;0,0,0),0)),INDEX($B$14:$B$1006,MATCH(TRUE,INDEX($B$14:$B$1006&lt;&gt;0,0,0),0))):OFFSET(IF(INDEX($B:$B,MATCH(9.99999999999999E+307,$B:$B))=0,INDEX($B:$B,MATCH(9.99999999999999E+307,$B:$B)),INDEX($B:$B,MATCH(9.99999999999999E+307,$B:$B))),-ABS($H45),0),OFFSET(IF(INDEX($B$14:$B$1006,MATCH(TRUE,INDEX($B$14:$B$1006&lt;&gt;0,0,0),0))=0,INDEX($B$14:$B$1006,MATCH(TRUE,INDEX($B$14:$B$1006&lt;&gt;0,0,0),0)),INDEX($B$14:$B$1006,MATCH(TRUE,INDEX($B$14:$B$1006&lt;&gt;0,0,0),0))),ABS($H45),0):IF(INDEX($B:$B,MATCH(9.99999999999999E+307,$B:$B))=0,INDEX($B:$B,MATCH(9.99999999999999E+307,$B:$B)),INDEX($B:$B,MATCH(9.99999999999999E+307,$B:$B)))))</f>
        <v>0.58272036187476883</v>
      </c>
    </row>
    <row r="46" spans="1:13">
      <c r="A46" s="48">
        <v>33848</v>
      </c>
      <c r="B46" s="49">
        <v>1.9007400000000001</v>
      </c>
      <c r="C46" s="49">
        <v>-9.4717699999999994</v>
      </c>
      <c r="D46" s="52"/>
      <c r="E46" s="49">
        <v>16.847290000000001</v>
      </c>
      <c r="F46" s="49">
        <v>0.57254000000000005</v>
      </c>
      <c r="G46" s="3"/>
      <c r="H46" s="50">
        <f t="shared" si="0"/>
        <v>8</v>
      </c>
      <c r="I46" s="51">
        <f ca="1">IF($H46&gt;0,CORREL(OFFSET(IF(INDEX($C$14:$C$1006,MATCH(TRUE,INDEX($B$14:$B$1006&lt;&gt;0,0,0),0))=0,INDEX($C$14:$C$1006,MATCH(TRUE,INDEX($C$14:$C$1006&lt;&gt;0,0,0),0)),INDEX($C$14:$C$1006,MATCH(TRUE,INDEX($B$14:$B$1006&lt;&gt;0,0,0),0))),ABS($H46)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46),0)),CORREL(IF(INDEX($C$14:$C$1006,MATCH(TRUE,INDEX($B$14:$B$1006&lt;&gt;0,0,0),0))=0,INDEX($C$14:$C$1006,MATCH(TRUE,INDEX($C$14:$C$1006&lt;&gt;0,0,0),0)),INDEX($C$14:$C$1006,MATCH(TRUE,INDEX($B$14:$B$1006&lt;&gt;0,0,0),0))):OFFSET(IF(INDEX($C:$C,MATCH(9.99999999999999E+307,$B:$B))=0,INDEX($C:$C,MATCH(9.99999999999999E+307,$C:$C)),INDEX($C:$C,MATCH(9.99999999999999E+307,$B:$B))),-ABS($H46),0),OFFSET(IF(INDEX($B$14:$B$1006,MATCH(TRUE,INDEX($C$14:$C$1006&lt;&gt;0,0,0),0))=0,INDEX($B$14:$B$1006,MATCH(TRUE,INDEX($B$14:$B$1006&lt;&gt;0,0,0),0)),INDEX($B$14:$B$1006,MATCH(TRUE,INDEX($C$14:$C$1006&lt;&gt;0,0,0),0))),ABS($H46),0):IF(INDEX($C:$C,MATCH(9.99999999999999E+307,$B:$B))=0,INDEX($B:$B,MATCH(9.99999999999999E+307,$C:$C)),INDEX($B:$B,MATCH(9.99999999999999E+307,$B:$B)))))</f>
        <v>-0.55624562012625123</v>
      </c>
      <c r="J46" s="51">
        <f ca="1">IF($H46&gt;0,CORREL(OFFSET(IF(INDEX($D$14:$D$1006,MATCH(TRUE,INDEX($B$14:$B$1006&lt;&gt;0,0,0),0))=0,INDEX($D$14:$D$1006,MATCH(TRUE,INDEX($D$14:$D$1006&lt;&gt;0,0,0),0)),INDEX($D$14:$D$1006,MATCH(TRUE,INDEX($B$14:$B$1006&lt;&gt;0,0,0),0))),ABS($H46)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46),0)),CORREL(IF(INDEX($D$14:$D$1006,MATCH(TRUE,INDEX($B$14:$B$1006&lt;&gt;0,0,0),0))=0,INDEX($D$14:$D$1006,MATCH(TRUE,INDEX($D$14:$D$1006&lt;&gt;0,0,0),0)),INDEX($D$14:$D$1006,MATCH(TRUE,INDEX($B$14:$B$1006&lt;&gt;0,0,0),0))):OFFSET(IF(INDEX($D:$D,MATCH(9.99999999999999E+307,$B:$B))=0,INDEX($D:$D,MATCH(9.99999999999999E+307,$D:$D)),INDEX($D:$D,MATCH(9.99999999999999E+307,$B:$B))),-ABS($H46),0),OFFSET(IF(INDEX($B$14:$B$1006,MATCH(TRUE,INDEX($D$14:$D$1006&lt;&gt;0,0,0),0))=0,INDEX($B$14:$B$1006,MATCH(TRUE,INDEX($B$14:$B$1006&lt;&gt;0,0,0),0)),INDEX($B$14:$B$1006,MATCH(TRUE,INDEX($D$14:$D$1006&lt;&gt;0,0,0),0))),ABS($H46),0):IF(INDEX($D:$D,MATCH(9.99999999999999E+307,$B:$B))=0,INDEX($B:$B,MATCH(9.99999999999999E+307,$D:$D)),INDEX($B:$B,MATCH(9.99999999999999E+307,$B:$B)))))</f>
        <v>0.37188126231629992</v>
      </c>
      <c r="K46" s="51">
        <f ca="1">IF($H46&gt;0,CORREL(OFFSET(IF(INDEX($E$14:$E$1006,MATCH(TRUE,INDEX($B$14:$B$1006&lt;&gt;0,0,0),0))=0,INDEX($E$14:$E$1006,MATCH(TRUE,INDEX($E$14:$E$1006&lt;&gt;0,0,0),0)),INDEX($E$14:$E$1006,MATCH(TRUE,INDEX($B$14:$B$1006&lt;&gt;0,0,0),0))),ABS($H46)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46),0)),CORREL(IF(INDEX($E$14:$E$1006,MATCH(TRUE,INDEX($B$14:$B$1006&lt;&gt;0,0,0),0))=0,INDEX($E$14:$E$1006,MATCH(TRUE,INDEX($E$14:$E$1006&lt;&gt;0,0,0),0)),INDEX($E$14:$E$1006,MATCH(TRUE,INDEX($B$14:$B$1006&lt;&gt;0,0,0),0))):OFFSET(IF(INDEX($E:$E,MATCH(9.99999999999999E+307,$B:$B))=0,INDEX($E:$E,MATCH(9.99999999999999E+307,$E:$E)),INDEX($E:$E,MATCH(9.99999999999999E+307,$B:$B))),-ABS($H46),0),OFFSET(IF(INDEX($B$14:$B$1006,MATCH(TRUE,INDEX($E$14:$E$1006&lt;&gt;0,0,0),0))=0,INDEX($B$14:$B$1006,MATCH(TRUE,INDEX($B$14:$B$1006&lt;&gt;0,0,0),0)),INDEX($B$14:$B$1006,MATCH(TRUE,INDEX($E$14:$E$1006&lt;&gt;0,0,0),0))),ABS($H46),0):IF(INDEX($E:$E,MATCH(9.99999999999999E+307,$B:$B))=0,INDEX($B:$B,MATCH(9.99999999999999E+307,$E:$E)),INDEX($B:$B,MATCH(9.99999999999999E+307,$B:$B)))))</f>
        <v>0.12402031525742614</v>
      </c>
      <c r="L46" s="51">
        <f ca="1">IF($H46&gt;0,CORREL(OFFSET(IF(INDEX($F$14:$F$1006,MATCH(TRUE,INDEX($B$14:$B$1006&lt;&gt;0,0,0),0))=0,INDEX($F$14:$F$1006,MATCH(TRUE,INDEX($F$14:$F$1006&lt;&gt;0,0,0),0)),INDEX($F$14:$F$1006,MATCH(TRUE,INDEX($B$14:$B$1006&lt;&gt;0,0,0),0))),ABS($H46)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46),0)),CORREL(IF(INDEX($F$14:$F$1006,MATCH(TRUE,INDEX($B$14:$B$1006&lt;&gt;0,0,0),0))=0,INDEX($F$14:$F$1006,MATCH(TRUE,INDEX($F$14:$F$1006&lt;&gt;0,0,0),0)),INDEX($F$14:$F$1006,MATCH(TRUE,INDEX($B$14:$B$1006&lt;&gt;0,0,0),0))):OFFSET(IF(INDEX($F:$F,MATCH(9.99999999999999E+307,$B:$B))=0,INDEX($F:$F,MATCH(9.99999999999999E+307,$F:$F)),INDEX($F:$F,MATCH(9.99999999999999E+307,$B:$B))),-ABS($H46),0),OFFSET(IF(INDEX($B$14:$B$1006,MATCH(TRUE,INDEX($F$14:$F$1006&lt;&gt;0,0,0),0))=0,INDEX($B$14:$B$1006,MATCH(TRUE,INDEX($B$14:$B$1006&lt;&gt;0,0,0),0)),INDEX($B$14:$B$1006,MATCH(TRUE,INDEX($F$14:$F$1006&lt;&gt;0,0,0),0))),ABS($H46),0):IF(INDEX($F:$F,MATCH(9.99999999999999E+307,$B:$B))=0,INDEX($B:$B,MATCH(9.99999999999999E+307,$F:$F)),INDEX($B:$B,MATCH(9.99999999999999E+307,$B:$B)))))</f>
        <v>0.79869233566451214</v>
      </c>
      <c r="M46" s="51">
        <f ca="1">IF($H46&gt;0,CORREL(OFFSET(IF(INDEX($B$14:$B$1006,MATCH(TRUE,INDEX($B$14:$B$1006&lt;&gt;0,0,0),0))=0,INDEX($B$14:$B$1006,MATCH(TRUE,INDEX($B$14:$B$1006&lt;&gt;0,0,0),0)),INDEX($B$14:$B$1006,MATCH(TRUE,INDEX($B$14:$B$1006&lt;&gt;0,0,0),0))),ABS($H46)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46),0)),CORREL(IF(INDEX($B$14:$B$1006,MATCH(TRUE,INDEX($B$14:$B$1006&lt;&gt;0,0,0),0))=0,INDEX($B$14:$B$1006,MATCH(TRUE,INDEX($B$14:$B$1006&lt;&gt;0,0,0),0)),INDEX($B$14:$B$1006,MATCH(TRUE,INDEX($B$14:$B$1006&lt;&gt;0,0,0),0))):OFFSET(IF(INDEX($B:$B,MATCH(9.99999999999999E+307,$B:$B))=0,INDEX($B:$B,MATCH(9.99999999999999E+307,$B:$B)),INDEX($B:$B,MATCH(9.99999999999999E+307,$B:$B))),-ABS($H46),0),OFFSET(IF(INDEX($B$14:$B$1006,MATCH(TRUE,INDEX($B$14:$B$1006&lt;&gt;0,0,0),0))=0,INDEX($B$14:$B$1006,MATCH(TRUE,INDEX($B$14:$B$1006&lt;&gt;0,0,0),0)),INDEX($B$14:$B$1006,MATCH(TRUE,INDEX($B$14:$B$1006&lt;&gt;0,0,0),0))),ABS($H46),0):IF(INDEX($B:$B,MATCH(9.99999999999999E+307,$B:$B))=0,INDEX($B:$B,MATCH(9.99999999999999E+307,$B:$B)),INDEX($B:$B,MATCH(9.99999999999999E+307,$B:$B)))))</f>
        <v>0.49491472521308627</v>
      </c>
    </row>
    <row r="47" spans="1:13">
      <c r="A47" s="48">
        <v>33878</v>
      </c>
      <c r="B47" s="49">
        <v>2.9234900000000001</v>
      </c>
      <c r="C47" s="49">
        <v>-5.2730699999999997</v>
      </c>
      <c r="D47" s="52"/>
      <c r="E47" s="49">
        <v>15.29194</v>
      </c>
      <c r="F47" s="49">
        <v>0.72296000000000005</v>
      </c>
      <c r="G47" s="3"/>
      <c r="H47" s="50">
        <f t="shared" si="0"/>
        <v>9</v>
      </c>
      <c r="I47" s="51">
        <f ca="1">IF($H47&gt;0,CORREL(OFFSET(IF(INDEX($C$14:$C$1006,MATCH(TRUE,INDEX($B$14:$B$1006&lt;&gt;0,0,0),0))=0,INDEX($C$14:$C$1006,MATCH(TRUE,INDEX($C$14:$C$1006&lt;&gt;0,0,0),0)),INDEX($C$14:$C$1006,MATCH(TRUE,INDEX($B$14:$B$1006&lt;&gt;0,0,0),0))),ABS($H47)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47),0)),CORREL(IF(INDEX($C$14:$C$1006,MATCH(TRUE,INDEX($B$14:$B$1006&lt;&gt;0,0,0),0))=0,INDEX($C$14:$C$1006,MATCH(TRUE,INDEX($C$14:$C$1006&lt;&gt;0,0,0),0)),INDEX($C$14:$C$1006,MATCH(TRUE,INDEX($B$14:$B$1006&lt;&gt;0,0,0),0))):OFFSET(IF(INDEX($C:$C,MATCH(9.99999999999999E+307,$B:$B))=0,INDEX($C:$C,MATCH(9.99999999999999E+307,$C:$C)),INDEX($C:$C,MATCH(9.99999999999999E+307,$B:$B))),-ABS($H47),0),OFFSET(IF(INDEX($B$14:$B$1006,MATCH(TRUE,INDEX($C$14:$C$1006&lt;&gt;0,0,0),0))=0,INDEX($B$14:$B$1006,MATCH(TRUE,INDEX($B$14:$B$1006&lt;&gt;0,0,0),0)),INDEX($B$14:$B$1006,MATCH(TRUE,INDEX($C$14:$C$1006&lt;&gt;0,0,0),0))),ABS($H47),0):IF(INDEX($C:$C,MATCH(9.99999999999999E+307,$B:$B))=0,INDEX($B:$B,MATCH(9.99999999999999E+307,$C:$C)),INDEX($B:$B,MATCH(9.99999999999999E+307,$B:$B)))))</f>
        <v>-0.58589925115182018</v>
      </c>
      <c r="J47" s="51">
        <f ca="1">IF($H47&gt;0,CORREL(OFFSET(IF(INDEX($D$14:$D$1006,MATCH(TRUE,INDEX($B$14:$B$1006&lt;&gt;0,0,0),0))=0,INDEX($D$14:$D$1006,MATCH(TRUE,INDEX($D$14:$D$1006&lt;&gt;0,0,0),0)),INDEX($D$14:$D$1006,MATCH(TRUE,INDEX($B$14:$B$1006&lt;&gt;0,0,0),0))),ABS($H47)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47),0)),CORREL(IF(INDEX($D$14:$D$1006,MATCH(TRUE,INDEX($B$14:$B$1006&lt;&gt;0,0,0),0))=0,INDEX($D$14:$D$1006,MATCH(TRUE,INDEX($D$14:$D$1006&lt;&gt;0,0,0),0)),INDEX($D$14:$D$1006,MATCH(TRUE,INDEX($B$14:$B$1006&lt;&gt;0,0,0),0))):OFFSET(IF(INDEX($D:$D,MATCH(9.99999999999999E+307,$B:$B))=0,INDEX($D:$D,MATCH(9.99999999999999E+307,$D:$D)),INDEX($D:$D,MATCH(9.99999999999999E+307,$B:$B))),-ABS($H47),0),OFFSET(IF(INDEX($B$14:$B$1006,MATCH(TRUE,INDEX($D$14:$D$1006&lt;&gt;0,0,0),0))=0,INDEX($B$14:$B$1006,MATCH(TRUE,INDEX($B$14:$B$1006&lt;&gt;0,0,0),0)),INDEX($B$14:$B$1006,MATCH(TRUE,INDEX($D$14:$D$1006&lt;&gt;0,0,0),0))),ABS($H47),0):IF(INDEX($D:$D,MATCH(9.99999999999999E+307,$B:$B))=0,INDEX($B:$B,MATCH(9.99999999999999E+307,$D:$D)),INDEX($B:$B,MATCH(9.99999999999999E+307,$B:$B)))))</f>
        <v>0.3096901764740097</v>
      </c>
      <c r="K47" s="51">
        <f ca="1">IF($H47&gt;0,CORREL(OFFSET(IF(INDEX($E$14:$E$1006,MATCH(TRUE,INDEX($B$14:$B$1006&lt;&gt;0,0,0),0))=0,INDEX($E$14:$E$1006,MATCH(TRUE,INDEX($E$14:$E$1006&lt;&gt;0,0,0),0)),INDEX($E$14:$E$1006,MATCH(TRUE,INDEX($B$14:$B$1006&lt;&gt;0,0,0),0))),ABS($H47)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47),0)),CORREL(IF(INDEX($E$14:$E$1006,MATCH(TRUE,INDEX($B$14:$B$1006&lt;&gt;0,0,0),0))=0,INDEX($E$14:$E$1006,MATCH(TRUE,INDEX($E$14:$E$1006&lt;&gt;0,0,0),0)),INDEX($E$14:$E$1006,MATCH(TRUE,INDEX($B$14:$B$1006&lt;&gt;0,0,0),0))):OFFSET(IF(INDEX($E:$E,MATCH(9.99999999999999E+307,$B:$B))=0,INDEX($E:$E,MATCH(9.99999999999999E+307,$E:$E)),INDEX($E:$E,MATCH(9.99999999999999E+307,$B:$B))),-ABS($H47),0),OFFSET(IF(INDEX($B$14:$B$1006,MATCH(TRUE,INDEX($E$14:$E$1006&lt;&gt;0,0,0),0))=0,INDEX($B$14:$B$1006,MATCH(TRUE,INDEX($B$14:$B$1006&lt;&gt;0,0,0),0)),INDEX($B$14:$B$1006,MATCH(TRUE,INDEX($E$14:$E$1006&lt;&gt;0,0,0),0))),ABS($H47),0):IF(INDEX($E:$E,MATCH(9.99999999999999E+307,$B:$B))=0,INDEX($B:$B,MATCH(9.99999999999999E+307,$E:$E)),INDEX($B:$B,MATCH(9.99999999999999E+307,$B:$B)))))</f>
        <v>8.8735556399346924E-2</v>
      </c>
      <c r="L47" s="51">
        <f ca="1">IF($H47&gt;0,CORREL(OFFSET(IF(INDEX($F$14:$F$1006,MATCH(TRUE,INDEX($B$14:$B$1006&lt;&gt;0,0,0),0))=0,INDEX($F$14:$F$1006,MATCH(TRUE,INDEX($F$14:$F$1006&lt;&gt;0,0,0),0)),INDEX($F$14:$F$1006,MATCH(TRUE,INDEX($B$14:$B$1006&lt;&gt;0,0,0),0))),ABS($H47)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47),0)),CORREL(IF(INDEX($F$14:$F$1006,MATCH(TRUE,INDEX($B$14:$B$1006&lt;&gt;0,0,0),0))=0,INDEX($F$14:$F$1006,MATCH(TRUE,INDEX($F$14:$F$1006&lt;&gt;0,0,0),0)),INDEX($F$14:$F$1006,MATCH(TRUE,INDEX($B$14:$B$1006&lt;&gt;0,0,0),0))):OFFSET(IF(INDEX($F:$F,MATCH(9.99999999999999E+307,$B:$B))=0,INDEX($F:$F,MATCH(9.99999999999999E+307,$F:$F)),INDEX($F:$F,MATCH(9.99999999999999E+307,$B:$B))),-ABS($H47),0),OFFSET(IF(INDEX($B$14:$B$1006,MATCH(TRUE,INDEX($F$14:$F$1006&lt;&gt;0,0,0),0))=0,INDEX($B$14:$B$1006,MATCH(TRUE,INDEX($B$14:$B$1006&lt;&gt;0,0,0),0)),INDEX($B$14:$B$1006,MATCH(TRUE,INDEX($F$14:$F$1006&lt;&gt;0,0,0),0))),ABS($H47),0):IF(INDEX($F:$F,MATCH(9.99999999999999E+307,$B:$B))=0,INDEX($B:$B,MATCH(9.99999999999999E+307,$F:$F)),INDEX($B:$B,MATCH(9.99999999999999E+307,$B:$B)))))</f>
        <v>0.75984989139624914</v>
      </c>
      <c r="M47" s="51">
        <f ca="1">IF($H47&gt;0,CORREL(OFFSET(IF(INDEX($B$14:$B$1006,MATCH(TRUE,INDEX($B$14:$B$1006&lt;&gt;0,0,0),0))=0,INDEX($B$14:$B$1006,MATCH(TRUE,INDEX($B$14:$B$1006&lt;&gt;0,0,0),0)),INDEX($B$14:$B$1006,MATCH(TRUE,INDEX($B$14:$B$1006&lt;&gt;0,0,0),0))),ABS($H47)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47),0)),CORREL(IF(INDEX($B$14:$B$1006,MATCH(TRUE,INDEX($B$14:$B$1006&lt;&gt;0,0,0),0))=0,INDEX($B$14:$B$1006,MATCH(TRUE,INDEX($B$14:$B$1006&lt;&gt;0,0,0),0)),INDEX($B$14:$B$1006,MATCH(TRUE,INDEX($B$14:$B$1006&lt;&gt;0,0,0),0))):OFFSET(IF(INDEX($B:$B,MATCH(9.99999999999999E+307,$B:$B))=0,INDEX($B:$B,MATCH(9.99999999999999E+307,$B:$B)),INDEX($B:$B,MATCH(9.99999999999999E+307,$B:$B))),-ABS($H47),0),OFFSET(IF(INDEX($B$14:$B$1006,MATCH(TRUE,INDEX($B$14:$B$1006&lt;&gt;0,0,0),0))=0,INDEX($B$14:$B$1006,MATCH(TRUE,INDEX($B$14:$B$1006&lt;&gt;0,0,0),0)),INDEX($B$14:$B$1006,MATCH(TRUE,INDEX($B$14:$B$1006&lt;&gt;0,0,0),0))),ABS($H47),0):IF(INDEX($B:$B,MATCH(9.99999999999999E+307,$B:$B))=0,INDEX($B:$B,MATCH(9.99999999999999E+307,$B:$B)),INDEX($B:$B,MATCH(9.99999999999999E+307,$B:$B)))))</f>
        <v>0.40789780899080974</v>
      </c>
    </row>
    <row r="48" spans="1:13">
      <c r="A48" s="48">
        <v>33909</v>
      </c>
      <c r="B48" s="49">
        <v>3.4649899999999998</v>
      </c>
      <c r="C48" s="49">
        <v>8.2828300000000006</v>
      </c>
      <c r="D48" s="52"/>
      <c r="E48" s="49">
        <v>10.063459999999999</v>
      </c>
      <c r="F48" s="49">
        <v>0.90439999999999998</v>
      </c>
      <c r="G48" s="3"/>
      <c r="H48" s="50">
        <f t="shared" si="0"/>
        <v>10</v>
      </c>
      <c r="I48" s="51">
        <f ca="1">IF($H48&gt;0,CORREL(OFFSET(IF(INDEX($C$14:$C$1006,MATCH(TRUE,INDEX($B$14:$B$1006&lt;&gt;0,0,0),0))=0,INDEX($C$14:$C$1006,MATCH(TRUE,INDEX($C$14:$C$1006&lt;&gt;0,0,0),0)),INDEX($C$14:$C$1006,MATCH(TRUE,INDEX($B$14:$B$1006&lt;&gt;0,0,0),0))),ABS($H48)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48),0)),CORREL(IF(INDEX($C$14:$C$1006,MATCH(TRUE,INDEX($B$14:$B$1006&lt;&gt;0,0,0),0))=0,INDEX($C$14:$C$1006,MATCH(TRUE,INDEX($C$14:$C$1006&lt;&gt;0,0,0),0)),INDEX($C$14:$C$1006,MATCH(TRUE,INDEX($B$14:$B$1006&lt;&gt;0,0,0),0))):OFFSET(IF(INDEX($C:$C,MATCH(9.99999999999999E+307,$B:$B))=0,INDEX($C:$C,MATCH(9.99999999999999E+307,$C:$C)),INDEX($C:$C,MATCH(9.99999999999999E+307,$B:$B))),-ABS($H48),0),OFFSET(IF(INDEX($B$14:$B$1006,MATCH(TRUE,INDEX($C$14:$C$1006&lt;&gt;0,0,0),0))=0,INDEX($B$14:$B$1006,MATCH(TRUE,INDEX($B$14:$B$1006&lt;&gt;0,0,0),0)),INDEX($B$14:$B$1006,MATCH(TRUE,INDEX($C$14:$C$1006&lt;&gt;0,0,0),0))),ABS($H48),0):IF(INDEX($C:$C,MATCH(9.99999999999999E+307,$B:$B))=0,INDEX($B:$B,MATCH(9.99999999999999E+307,$C:$C)),INDEX($B:$B,MATCH(9.99999999999999E+307,$B:$B)))))</f>
        <v>-0.60455068277926083</v>
      </c>
      <c r="J48" s="51">
        <f ca="1">IF($H48&gt;0,CORREL(OFFSET(IF(INDEX($D$14:$D$1006,MATCH(TRUE,INDEX($B$14:$B$1006&lt;&gt;0,0,0),0))=0,INDEX($D$14:$D$1006,MATCH(TRUE,INDEX($D$14:$D$1006&lt;&gt;0,0,0),0)),INDEX($D$14:$D$1006,MATCH(TRUE,INDEX($B$14:$B$1006&lt;&gt;0,0,0),0))),ABS($H48)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48),0)),CORREL(IF(INDEX($D$14:$D$1006,MATCH(TRUE,INDEX($B$14:$B$1006&lt;&gt;0,0,0),0))=0,INDEX($D$14:$D$1006,MATCH(TRUE,INDEX($D$14:$D$1006&lt;&gt;0,0,0),0)),INDEX($D$14:$D$1006,MATCH(TRUE,INDEX($B$14:$B$1006&lt;&gt;0,0,0),0))):OFFSET(IF(INDEX($D:$D,MATCH(9.99999999999999E+307,$B:$B))=0,INDEX($D:$D,MATCH(9.99999999999999E+307,$D:$D)),INDEX($D:$D,MATCH(9.99999999999999E+307,$B:$B))),-ABS($H48),0),OFFSET(IF(INDEX($B$14:$B$1006,MATCH(TRUE,INDEX($D$14:$D$1006&lt;&gt;0,0,0),0))=0,INDEX($B$14:$B$1006,MATCH(TRUE,INDEX($B$14:$B$1006&lt;&gt;0,0,0),0)),INDEX($B$14:$B$1006,MATCH(TRUE,INDEX($D$14:$D$1006&lt;&gt;0,0,0),0))),ABS($H48),0):IF(INDEX($D:$D,MATCH(9.99999999999999E+307,$B:$B))=0,INDEX($B:$B,MATCH(9.99999999999999E+307,$D:$D)),INDEX($B:$B,MATCH(9.99999999999999E+307,$B:$B)))))</f>
        <v>0.25330115327377412</v>
      </c>
      <c r="K48" s="51">
        <f ca="1">IF($H48&gt;0,CORREL(OFFSET(IF(INDEX($E$14:$E$1006,MATCH(TRUE,INDEX($B$14:$B$1006&lt;&gt;0,0,0),0))=0,INDEX($E$14:$E$1006,MATCH(TRUE,INDEX($E$14:$E$1006&lt;&gt;0,0,0),0)),INDEX($E$14:$E$1006,MATCH(TRUE,INDEX($B$14:$B$1006&lt;&gt;0,0,0),0))),ABS($H48)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48),0)),CORREL(IF(INDEX($E$14:$E$1006,MATCH(TRUE,INDEX($B$14:$B$1006&lt;&gt;0,0,0),0))=0,INDEX($E$14:$E$1006,MATCH(TRUE,INDEX($E$14:$E$1006&lt;&gt;0,0,0),0)),INDEX($E$14:$E$1006,MATCH(TRUE,INDEX($B$14:$B$1006&lt;&gt;0,0,0),0))):OFFSET(IF(INDEX($E:$E,MATCH(9.99999999999999E+307,$B:$B))=0,INDEX($E:$E,MATCH(9.99999999999999E+307,$E:$E)),INDEX($E:$E,MATCH(9.99999999999999E+307,$B:$B))),-ABS($H48),0),OFFSET(IF(INDEX($B$14:$B$1006,MATCH(TRUE,INDEX($E$14:$E$1006&lt;&gt;0,0,0),0))=0,INDEX($B$14:$B$1006,MATCH(TRUE,INDEX($B$14:$B$1006&lt;&gt;0,0,0),0)),INDEX($B$14:$B$1006,MATCH(TRUE,INDEX($E$14:$E$1006&lt;&gt;0,0,0),0))),ABS($H48),0):IF(INDEX($E:$E,MATCH(9.99999999999999E+307,$B:$B))=0,INDEX($B:$B,MATCH(9.99999999999999E+307,$E:$E)),INDEX($B:$B,MATCH(9.99999999999999E+307,$B:$B)))))</f>
        <v>5.7568264851275419E-2</v>
      </c>
      <c r="L48" s="51">
        <f ca="1">IF($H48&gt;0,CORREL(OFFSET(IF(INDEX($F$14:$F$1006,MATCH(TRUE,INDEX($B$14:$B$1006&lt;&gt;0,0,0),0))=0,INDEX($F$14:$F$1006,MATCH(TRUE,INDEX($F$14:$F$1006&lt;&gt;0,0,0),0)),INDEX($F$14:$F$1006,MATCH(TRUE,INDEX($B$14:$B$1006&lt;&gt;0,0,0),0))),ABS($H48)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48),0)),CORREL(IF(INDEX($F$14:$F$1006,MATCH(TRUE,INDEX($B$14:$B$1006&lt;&gt;0,0,0),0))=0,INDEX($F$14:$F$1006,MATCH(TRUE,INDEX($F$14:$F$1006&lt;&gt;0,0,0),0)),INDEX($F$14:$F$1006,MATCH(TRUE,INDEX($B$14:$B$1006&lt;&gt;0,0,0),0))):OFFSET(IF(INDEX($F:$F,MATCH(9.99999999999999E+307,$B:$B))=0,INDEX($F:$F,MATCH(9.99999999999999E+307,$F:$F)),INDEX($F:$F,MATCH(9.99999999999999E+307,$B:$B))),-ABS($H48),0),OFFSET(IF(INDEX($B$14:$B$1006,MATCH(TRUE,INDEX($F$14:$F$1006&lt;&gt;0,0,0),0))=0,INDEX($B$14:$B$1006,MATCH(TRUE,INDEX($B$14:$B$1006&lt;&gt;0,0,0),0)),INDEX($B$14:$B$1006,MATCH(TRUE,INDEX($F$14:$F$1006&lt;&gt;0,0,0),0))),ABS($H48),0):IF(INDEX($F:$F,MATCH(9.99999999999999E+307,$B:$B))=0,INDEX($B:$B,MATCH(9.99999999999999E+307,$F:$F)),INDEX($B:$B,MATCH(9.99999999999999E+307,$B:$B)))))</f>
        <v>0.71496110167383686</v>
      </c>
      <c r="M48" s="51">
        <f ca="1">IF($H48&gt;0,CORREL(OFFSET(IF(INDEX($B$14:$B$1006,MATCH(TRUE,INDEX($B$14:$B$1006&lt;&gt;0,0,0),0))=0,INDEX($B$14:$B$1006,MATCH(TRUE,INDEX($B$14:$B$1006&lt;&gt;0,0,0),0)),INDEX($B$14:$B$1006,MATCH(TRUE,INDEX($B$14:$B$1006&lt;&gt;0,0,0),0))),ABS($H48)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48),0)),CORREL(IF(INDEX($B$14:$B$1006,MATCH(TRUE,INDEX($B$14:$B$1006&lt;&gt;0,0,0),0))=0,INDEX($B$14:$B$1006,MATCH(TRUE,INDEX($B$14:$B$1006&lt;&gt;0,0,0),0)),INDEX($B$14:$B$1006,MATCH(TRUE,INDEX($B$14:$B$1006&lt;&gt;0,0,0),0))):OFFSET(IF(INDEX($B:$B,MATCH(9.99999999999999E+307,$B:$B))=0,INDEX($B:$B,MATCH(9.99999999999999E+307,$B:$B)),INDEX($B:$B,MATCH(9.99999999999999E+307,$B:$B))),-ABS($H48),0),OFFSET(IF(INDEX($B$14:$B$1006,MATCH(TRUE,INDEX($B$14:$B$1006&lt;&gt;0,0,0),0))=0,INDEX($B$14:$B$1006,MATCH(TRUE,INDEX($B$14:$B$1006&lt;&gt;0,0,0),0)),INDEX($B$14:$B$1006,MATCH(TRUE,INDEX($B$14:$B$1006&lt;&gt;0,0,0),0))),ABS($H48),0):IF(INDEX($B:$B,MATCH(9.99999999999999E+307,$B:$B))=0,INDEX($B:$B,MATCH(9.99999999999999E+307,$B:$B)),INDEX($B:$B,MATCH(9.99999999999999E+307,$B:$B)))))</f>
        <v>0.32115042941536298</v>
      </c>
    </row>
    <row r="49" spans="1:13">
      <c r="A49" s="48">
        <v>33939</v>
      </c>
      <c r="B49" s="49">
        <v>3.8682300000000001</v>
      </c>
      <c r="C49" s="49">
        <v>15.811970000000001</v>
      </c>
      <c r="D49" s="52"/>
      <c r="E49" s="49">
        <v>13.7164</v>
      </c>
      <c r="F49" s="49">
        <v>1.0787599999999999</v>
      </c>
      <c r="G49" s="3"/>
      <c r="H49" s="50">
        <f t="shared" si="0"/>
        <v>11</v>
      </c>
      <c r="I49" s="51">
        <f ca="1">IF($H49&gt;0,CORREL(OFFSET(IF(INDEX($C$14:$C$1006,MATCH(TRUE,INDEX($B$14:$B$1006&lt;&gt;0,0,0),0))=0,INDEX($C$14:$C$1006,MATCH(TRUE,INDEX($C$14:$C$1006&lt;&gt;0,0,0),0)),INDEX($C$14:$C$1006,MATCH(TRUE,INDEX($B$14:$B$1006&lt;&gt;0,0,0),0))),ABS($H49)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49),0)),CORREL(IF(INDEX($C$14:$C$1006,MATCH(TRUE,INDEX($B$14:$B$1006&lt;&gt;0,0,0),0))=0,INDEX($C$14:$C$1006,MATCH(TRUE,INDEX($C$14:$C$1006&lt;&gt;0,0,0),0)),INDEX($C$14:$C$1006,MATCH(TRUE,INDEX($B$14:$B$1006&lt;&gt;0,0,0),0))):OFFSET(IF(INDEX($C:$C,MATCH(9.99999999999999E+307,$B:$B))=0,INDEX($C:$C,MATCH(9.99999999999999E+307,$C:$C)),INDEX($C:$C,MATCH(9.99999999999999E+307,$B:$B))),-ABS($H49),0),OFFSET(IF(INDEX($B$14:$B$1006,MATCH(TRUE,INDEX($C$14:$C$1006&lt;&gt;0,0,0),0))=0,INDEX($B$14:$B$1006,MATCH(TRUE,INDEX($B$14:$B$1006&lt;&gt;0,0,0),0)),INDEX($B$14:$B$1006,MATCH(TRUE,INDEX($C$14:$C$1006&lt;&gt;0,0,0),0))),ABS($H49),0):IF(INDEX($C:$C,MATCH(9.99999999999999E+307,$B:$B))=0,INDEX($B:$B,MATCH(9.99999999999999E+307,$C:$C)),INDEX($B:$B,MATCH(9.99999999999999E+307,$B:$B)))))</f>
        <v>-0.60196954966546545</v>
      </c>
      <c r="J49" s="51">
        <f ca="1">IF($H49&gt;0,CORREL(OFFSET(IF(INDEX($D$14:$D$1006,MATCH(TRUE,INDEX($B$14:$B$1006&lt;&gt;0,0,0),0))=0,INDEX($D$14:$D$1006,MATCH(TRUE,INDEX($D$14:$D$1006&lt;&gt;0,0,0),0)),INDEX($D$14:$D$1006,MATCH(TRUE,INDEX($B$14:$B$1006&lt;&gt;0,0,0),0))),ABS($H49)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49),0)),CORREL(IF(INDEX($D$14:$D$1006,MATCH(TRUE,INDEX($B$14:$B$1006&lt;&gt;0,0,0),0))=0,INDEX($D$14:$D$1006,MATCH(TRUE,INDEX($D$14:$D$1006&lt;&gt;0,0,0),0)),INDEX($D$14:$D$1006,MATCH(TRUE,INDEX($B$14:$B$1006&lt;&gt;0,0,0),0))):OFFSET(IF(INDEX($D:$D,MATCH(9.99999999999999E+307,$B:$B))=0,INDEX($D:$D,MATCH(9.99999999999999E+307,$D:$D)),INDEX($D:$D,MATCH(9.99999999999999E+307,$B:$B))),-ABS($H49),0),OFFSET(IF(INDEX($B$14:$B$1006,MATCH(TRUE,INDEX($D$14:$D$1006&lt;&gt;0,0,0),0))=0,INDEX($B$14:$B$1006,MATCH(TRUE,INDEX($B$14:$B$1006&lt;&gt;0,0,0),0)),INDEX($B$14:$B$1006,MATCH(TRUE,INDEX($D$14:$D$1006&lt;&gt;0,0,0),0))),ABS($H49),0):IF(INDEX($D:$D,MATCH(9.99999999999999E+307,$B:$B))=0,INDEX($B:$B,MATCH(9.99999999999999E+307,$D:$D)),INDEX($B:$B,MATCH(9.99999999999999E+307,$B:$B)))))</f>
        <v>0.20661328952568239</v>
      </c>
      <c r="K49" s="51">
        <f ca="1">IF($H49&gt;0,CORREL(OFFSET(IF(INDEX($E$14:$E$1006,MATCH(TRUE,INDEX($B$14:$B$1006&lt;&gt;0,0,0),0))=0,INDEX($E$14:$E$1006,MATCH(TRUE,INDEX($E$14:$E$1006&lt;&gt;0,0,0),0)),INDEX($E$14:$E$1006,MATCH(TRUE,INDEX($B$14:$B$1006&lt;&gt;0,0,0),0))),ABS($H49)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49),0)),CORREL(IF(INDEX($E$14:$E$1006,MATCH(TRUE,INDEX($B$14:$B$1006&lt;&gt;0,0,0),0))=0,INDEX($E$14:$E$1006,MATCH(TRUE,INDEX($E$14:$E$1006&lt;&gt;0,0,0),0)),INDEX($E$14:$E$1006,MATCH(TRUE,INDEX($B$14:$B$1006&lt;&gt;0,0,0),0))):OFFSET(IF(INDEX($E:$E,MATCH(9.99999999999999E+307,$B:$B))=0,INDEX($E:$E,MATCH(9.99999999999999E+307,$E:$E)),INDEX($E:$E,MATCH(9.99999999999999E+307,$B:$B))),-ABS($H49),0),OFFSET(IF(INDEX($B$14:$B$1006,MATCH(TRUE,INDEX($E$14:$E$1006&lt;&gt;0,0,0),0))=0,INDEX($B$14:$B$1006,MATCH(TRUE,INDEX($B$14:$B$1006&lt;&gt;0,0,0),0)),INDEX($B$14:$B$1006,MATCH(TRUE,INDEX($E$14:$E$1006&lt;&gt;0,0,0),0))),ABS($H49),0):IF(INDEX($E:$E,MATCH(9.99999999999999E+307,$B:$B))=0,INDEX($B:$B,MATCH(9.99999999999999E+307,$E:$E)),INDEX($B:$B,MATCH(9.99999999999999E+307,$B:$B)))))</f>
        <v>4.7646623725017476E-2</v>
      </c>
      <c r="L49" s="51">
        <f ca="1">IF($H49&gt;0,CORREL(OFFSET(IF(INDEX($F$14:$F$1006,MATCH(TRUE,INDEX($B$14:$B$1006&lt;&gt;0,0,0),0))=0,INDEX($F$14:$F$1006,MATCH(TRUE,INDEX($F$14:$F$1006&lt;&gt;0,0,0),0)),INDEX($F$14:$F$1006,MATCH(TRUE,INDEX($B$14:$B$1006&lt;&gt;0,0,0),0))),ABS($H49)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49),0)),CORREL(IF(INDEX($F$14:$F$1006,MATCH(TRUE,INDEX($B$14:$B$1006&lt;&gt;0,0,0),0))=0,INDEX($F$14:$F$1006,MATCH(TRUE,INDEX($F$14:$F$1006&lt;&gt;0,0,0),0)),INDEX($F$14:$F$1006,MATCH(TRUE,INDEX($B$14:$B$1006&lt;&gt;0,0,0),0))):OFFSET(IF(INDEX($F:$F,MATCH(9.99999999999999E+307,$B:$B))=0,INDEX($F:$F,MATCH(9.99999999999999E+307,$F:$F)),INDEX($F:$F,MATCH(9.99999999999999E+307,$B:$B))),-ABS($H49),0),OFFSET(IF(INDEX($B$14:$B$1006,MATCH(TRUE,INDEX($F$14:$F$1006&lt;&gt;0,0,0),0))=0,INDEX($B$14:$B$1006,MATCH(TRUE,INDEX($B$14:$B$1006&lt;&gt;0,0,0),0)),INDEX($B$14:$B$1006,MATCH(TRUE,INDEX($F$14:$F$1006&lt;&gt;0,0,0),0))),ABS($H49),0):IF(INDEX($F:$F,MATCH(9.99999999999999E+307,$B:$B))=0,INDEX($B:$B,MATCH(9.99999999999999E+307,$F:$F)),INDEX($B:$B,MATCH(9.99999999999999E+307,$B:$B)))))</f>
        <v>0.66659530243127529</v>
      </c>
      <c r="M49" s="51">
        <f ca="1">IF($H49&gt;0,CORREL(OFFSET(IF(INDEX($B$14:$B$1006,MATCH(TRUE,INDEX($B$14:$B$1006&lt;&gt;0,0,0),0))=0,INDEX($B$14:$B$1006,MATCH(TRUE,INDEX($B$14:$B$1006&lt;&gt;0,0,0),0)),INDEX($B$14:$B$1006,MATCH(TRUE,INDEX($B$14:$B$1006&lt;&gt;0,0,0),0))),ABS($H49)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49),0)),CORREL(IF(INDEX($B$14:$B$1006,MATCH(TRUE,INDEX($B$14:$B$1006&lt;&gt;0,0,0),0))=0,INDEX($B$14:$B$1006,MATCH(TRUE,INDEX($B$14:$B$1006&lt;&gt;0,0,0),0)),INDEX($B$14:$B$1006,MATCH(TRUE,INDEX($B$14:$B$1006&lt;&gt;0,0,0),0))):OFFSET(IF(INDEX($B:$B,MATCH(9.99999999999999E+307,$B:$B))=0,INDEX($B:$B,MATCH(9.99999999999999E+307,$B:$B)),INDEX($B:$B,MATCH(9.99999999999999E+307,$B:$B))),-ABS($H49),0),OFFSET(IF(INDEX($B$14:$B$1006,MATCH(TRUE,INDEX($B$14:$B$1006&lt;&gt;0,0,0),0))=0,INDEX($B$14:$B$1006,MATCH(TRUE,INDEX($B$14:$B$1006&lt;&gt;0,0,0),0)),INDEX($B$14:$B$1006,MATCH(TRUE,INDEX($B$14:$B$1006&lt;&gt;0,0,0),0))),ABS($H49),0):IF(INDEX($B:$B,MATCH(9.99999999999999E+307,$B:$B))=0,INDEX($B:$B,MATCH(9.99999999999999E+307,$B:$B)),INDEX($B:$B,MATCH(9.99999999999999E+307,$B:$B)))))</f>
        <v>0.23742799264586728</v>
      </c>
    </row>
    <row r="50" spans="1:13">
      <c r="A50" s="48">
        <v>33970</v>
      </c>
      <c r="B50" s="49">
        <v>5.0402699999999996</v>
      </c>
      <c r="C50" s="49">
        <v>17.970400000000001</v>
      </c>
      <c r="D50" s="49">
        <v>3.3385899999999999</v>
      </c>
      <c r="E50" s="49">
        <v>2.8911600000000002</v>
      </c>
      <c r="F50" s="49">
        <v>1.3164199999999999</v>
      </c>
      <c r="G50" s="3"/>
      <c r="H50" s="50">
        <f t="shared" si="0"/>
        <v>12</v>
      </c>
      <c r="I50" s="51">
        <f ca="1">IF($H50&gt;0,CORREL(OFFSET(IF(INDEX($C$14:$C$1006,MATCH(TRUE,INDEX($B$14:$B$1006&lt;&gt;0,0,0),0))=0,INDEX($C$14:$C$1006,MATCH(TRUE,INDEX($C$14:$C$1006&lt;&gt;0,0,0),0)),INDEX($C$14:$C$1006,MATCH(TRUE,INDEX($B$14:$B$1006&lt;&gt;0,0,0),0))),ABS($H50)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50),0)),CORREL(IF(INDEX($C$14:$C$1006,MATCH(TRUE,INDEX($B$14:$B$1006&lt;&gt;0,0,0),0))=0,INDEX($C$14:$C$1006,MATCH(TRUE,INDEX($C$14:$C$1006&lt;&gt;0,0,0),0)),INDEX($C$14:$C$1006,MATCH(TRUE,INDEX($B$14:$B$1006&lt;&gt;0,0,0),0))):OFFSET(IF(INDEX($C:$C,MATCH(9.99999999999999E+307,$B:$B))=0,INDEX($C:$C,MATCH(9.99999999999999E+307,$C:$C)),INDEX($C:$C,MATCH(9.99999999999999E+307,$B:$B))),-ABS($H50),0),OFFSET(IF(INDEX($B$14:$B$1006,MATCH(TRUE,INDEX($C$14:$C$1006&lt;&gt;0,0,0),0))=0,INDEX($B$14:$B$1006,MATCH(TRUE,INDEX($B$14:$B$1006&lt;&gt;0,0,0),0)),INDEX($B$14:$B$1006,MATCH(TRUE,INDEX($C$14:$C$1006&lt;&gt;0,0,0),0))),ABS($H50),0):IF(INDEX($C:$C,MATCH(9.99999999999999E+307,$B:$B))=0,INDEX($B:$B,MATCH(9.99999999999999E+307,$C:$C)),INDEX($B:$B,MATCH(9.99999999999999E+307,$B:$B)))))</f>
        <v>-0.57691014957054765</v>
      </c>
      <c r="J50" s="51">
        <f ca="1">IF($H50&gt;0,CORREL(OFFSET(IF(INDEX($D$14:$D$1006,MATCH(TRUE,INDEX($B$14:$B$1006&lt;&gt;0,0,0),0))=0,INDEX($D$14:$D$1006,MATCH(TRUE,INDEX($D$14:$D$1006&lt;&gt;0,0,0),0)),INDEX($D$14:$D$1006,MATCH(TRUE,INDEX($B$14:$B$1006&lt;&gt;0,0,0),0))),ABS($H50)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50),0)),CORREL(IF(INDEX($D$14:$D$1006,MATCH(TRUE,INDEX($B$14:$B$1006&lt;&gt;0,0,0),0))=0,INDEX($D$14:$D$1006,MATCH(TRUE,INDEX($D$14:$D$1006&lt;&gt;0,0,0),0)),INDEX($D$14:$D$1006,MATCH(TRUE,INDEX($B$14:$B$1006&lt;&gt;0,0,0),0))):OFFSET(IF(INDEX($D:$D,MATCH(9.99999999999999E+307,$B:$B))=0,INDEX($D:$D,MATCH(9.99999999999999E+307,$D:$D)),INDEX($D:$D,MATCH(9.99999999999999E+307,$B:$B))),-ABS($H50),0),OFFSET(IF(INDEX($B$14:$B$1006,MATCH(TRUE,INDEX($D$14:$D$1006&lt;&gt;0,0,0),0))=0,INDEX($B$14:$B$1006,MATCH(TRUE,INDEX($B$14:$B$1006&lt;&gt;0,0,0),0)),INDEX($B$14:$B$1006,MATCH(TRUE,INDEX($D$14:$D$1006&lt;&gt;0,0,0),0))),ABS($H50),0):IF(INDEX($D:$D,MATCH(9.99999999999999E+307,$B:$B))=0,INDEX($B:$B,MATCH(9.99999999999999E+307,$D:$D)),INDEX($B:$B,MATCH(9.99999999999999E+307,$B:$B)))))</f>
        <v>0.16914579690862724</v>
      </c>
      <c r="K50" s="51">
        <f ca="1">IF($H50&gt;0,CORREL(OFFSET(IF(INDEX($E$14:$E$1006,MATCH(TRUE,INDEX($B$14:$B$1006&lt;&gt;0,0,0),0))=0,INDEX($E$14:$E$1006,MATCH(TRUE,INDEX($E$14:$E$1006&lt;&gt;0,0,0),0)),INDEX($E$14:$E$1006,MATCH(TRUE,INDEX($B$14:$B$1006&lt;&gt;0,0,0),0))),ABS($H50)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50),0)),CORREL(IF(INDEX($E$14:$E$1006,MATCH(TRUE,INDEX($B$14:$B$1006&lt;&gt;0,0,0),0))=0,INDEX($E$14:$E$1006,MATCH(TRUE,INDEX($E$14:$E$1006&lt;&gt;0,0,0),0)),INDEX($E$14:$E$1006,MATCH(TRUE,INDEX($B$14:$B$1006&lt;&gt;0,0,0),0))):OFFSET(IF(INDEX($E:$E,MATCH(9.99999999999999E+307,$B:$B))=0,INDEX($E:$E,MATCH(9.99999999999999E+307,$E:$E)),INDEX($E:$E,MATCH(9.99999999999999E+307,$B:$B))),-ABS($H50),0),OFFSET(IF(INDEX($B$14:$B$1006,MATCH(TRUE,INDEX($E$14:$E$1006&lt;&gt;0,0,0),0))=0,INDEX($B$14:$B$1006,MATCH(TRUE,INDEX($B$14:$B$1006&lt;&gt;0,0,0),0)),INDEX($B$14:$B$1006,MATCH(TRUE,INDEX($E$14:$E$1006&lt;&gt;0,0,0),0))),ABS($H50),0):IF(INDEX($E:$E,MATCH(9.99999999999999E+307,$B:$B))=0,INDEX($B:$B,MATCH(9.99999999999999E+307,$E:$E)),INDEX($B:$B,MATCH(9.99999999999999E+307,$B:$B)))))</f>
        <v>4.3055874059799569E-2</v>
      </c>
      <c r="L50" s="51">
        <f ca="1">IF($H50&gt;0,CORREL(OFFSET(IF(INDEX($F$14:$F$1006,MATCH(TRUE,INDEX($B$14:$B$1006&lt;&gt;0,0,0),0))=0,INDEX($F$14:$F$1006,MATCH(TRUE,INDEX($F$14:$F$1006&lt;&gt;0,0,0),0)),INDEX($F$14:$F$1006,MATCH(TRUE,INDEX($B$14:$B$1006&lt;&gt;0,0,0),0))),ABS($H50)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50),0)),CORREL(IF(INDEX($F$14:$F$1006,MATCH(TRUE,INDEX($B$14:$B$1006&lt;&gt;0,0,0),0))=0,INDEX($F$14:$F$1006,MATCH(TRUE,INDEX($F$14:$F$1006&lt;&gt;0,0,0),0)),INDEX($F$14:$F$1006,MATCH(TRUE,INDEX($B$14:$B$1006&lt;&gt;0,0,0),0))):OFFSET(IF(INDEX($F:$F,MATCH(9.99999999999999E+307,$B:$B))=0,INDEX($F:$F,MATCH(9.99999999999999E+307,$F:$F)),INDEX($F:$F,MATCH(9.99999999999999E+307,$B:$B))),-ABS($H50),0),OFFSET(IF(INDEX($B$14:$B$1006,MATCH(TRUE,INDEX($F$14:$F$1006&lt;&gt;0,0,0),0))=0,INDEX($B$14:$B$1006,MATCH(TRUE,INDEX($B$14:$B$1006&lt;&gt;0,0,0),0)),INDEX($B$14:$B$1006,MATCH(TRUE,INDEX($F$14:$F$1006&lt;&gt;0,0,0),0))),ABS($H50),0):IF(INDEX($F:$F,MATCH(9.99999999999999E+307,$B:$B))=0,INDEX($B:$B,MATCH(9.99999999999999E+307,$F:$F)),INDEX($B:$B,MATCH(9.99999999999999E+307,$B:$B)))))</f>
        <v>0.61774700722743603</v>
      </c>
      <c r="M50" s="51">
        <f ca="1">IF($H50&gt;0,CORREL(OFFSET(IF(INDEX($B$14:$B$1006,MATCH(TRUE,INDEX($B$14:$B$1006&lt;&gt;0,0,0),0))=0,INDEX($B$14:$B$1006,MATCH(TRUE,INDEX($B$14:$B$1006&lt;&gt;0,0,0),0)),INDEX($B$14:$B$1006,MATCH(TRUE,INDEX($B$14:$B$1006&lt;&gt;0,0,0),0))),ABS($H50)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50),0)),CORREL(IF(INDEX($B$14:$B$1006,MATCH(TRUE,INDEX($B$14:$B$1006&lt;&gt;0,0,0),0))=0,INDEX($B$14:$B$1006,MATCH(TRUE,INDEX($B$14:$B$1006&lt;&gt;0,0,0),0)),INDEX($B$14:$B$1006,MATCH(TRUE,INDEX($B$14:$B$1006&lt;&gt;0,0,0),0))):OFFSET(IF(INDEX($B:$B,MATCH(9.99999999999999E+307,$B:$B))=0,INDEX($B:$B,MATCH(9.99999999999999E+307,$B:$B)),INDEX($B:$B,MATCH(9.99999999999999E+307,$B:$B))),-ABS($H50),0),OFFSET(IF(INDEX($B$14:$B$1006,MATCH(TRUE,INDEX($B$14:$B$1006&lt;&gt;0,0,0),0))=0,INDEX($B$14:$B$1006,MATCH(TRUE,INDEX($B$14:$B$1006&lt;&gt;0,0,0),0)),INDEX($B$14:$B$1006,MATCH(TRUE,INDEX($B$14:$B$1006&lt;&gt;0,0,0),0))),ABS($H50),0):IF(INDEX($B:$B,MATCH(9.99999999999999E+307,$B:$B))=0,INDEX($B:$B,MATCH(9.99999999999999E+307,$B:$B)),INDEX($B:$B,MATCH(9.99999999999999E+307,$B:$B)))))</f>
        <v>0.15972711416356389</v>
      </c>
    </row>
    <row r="51" spans="1:13">
      <c r="A51" s="48">
        <v>34001</v>
      </c>
      <c r="B51" s="49">
        <v>4.6099399999999999</v>
      </c>
      <c r="C51" s="49">
        <v>4.74383</v>
      </c>
      <c r="D51" s="49">
        <v>2.4630000000000001</v>
      </c>
      <c r="E51" s="49">
        <v>-3.2</v>
      </c>
      <c r="F51" s="49">
        <v>1.6017399999999999</v>
      </c>
      <c r="G51" s="3"/>
      <c r="H51" s="50">
        <f t="shared" si="0"/>
        <v>13</v>
      </c>
      <c r="I51" s="51">
        <f ca="1">IF($H51&gt;0,CORREL(OFFSET(IF(INDEX($C$14:$C$1006,MATCH(TRUE,INDEX($B$14:$B$1006&lt;&gt;0,0,0),0))=0,INDEX($C$14:$C$1006,MATCH(TRUE,INDEX($C$14:$C$1006&lt;&gt;0,0,0),0)),INDEX($C$14:$C$1006,MATCH(TRUE,INDEX($B$14:$B$1006&lt;&gt;0,0,0),0))),ABS($H51)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51),0)),CORREL(IF(INDEX($C$14:$C$1006,MATCH(TRUE,INDEX($B$14:$B$1006&lt;&gt;0,0,0),0))=0,INDEX($C$14:$C$1006,MATCH(TRUE,INDEX($C$14:$C$1006&lt;&gt;0,0,0),0)),INDEX($C$14:$C$1006,MATCH(TRUE,INDEX($B$14:$B$1006&lt;&gt;0,0,0),0))):OFFSET(IF(INDEX($C:$C,MATCH(9.99999999999999E+307,$B:$B))=0,INDEX($C:$C,MATCH(9.99999999999999E+307,$C:$C)),INDEX($C:$C,MATCH(9.99999999999999E+307,$B:$B))),-ABS($H51),0),OFFSET(IF(INDEX($B$14:$B$1006,MATCH(TRUE,INDEX($C$14:$C$1006&lt;&gt;0,0,0),0))=0,INDEX($B$14:$B$1006,MATCH(TRUE,INDEX($B$14:$B$1006&lt;&gt;0,0,0),0)),INDEX($B$14:$B$1006,MATCH(TRUE,INDEX($C$14:$C$1006&lt;&gt;0,0,0),0))),ABS($H51),0):IF(INDEX($C:$C,MATCH(9.99999999999999E+307,$B:$B))=0,INDEX($B:$B,MATCH(9.99999999999999E+307,$C:$C)),INDEX($B:$B,MATCH(9.99999999999999E+307,$B:$B)))))</f>
        <v>-0.53691016479637588</v>
      </c>
      <c r="J51" s="51">
        <f ca="1">IF($H51&gt;0,CORREL(OFFSET(IF(INDEX($D$14:$D$1006,MATCH(TRUE,INDEX($B$14:$B$1006&lt;&gt;0,0,0),0))=0,INDEX($D$14:$D$1006,MATCH(TRUE,INDEX($D$14:$D$1006&lt;&gt;0,0,0),0)),INDEX($D$14:$D$1006,MATCH(TRUE,INDEX($B$14:$B$1006&lt;&gt;0,0,0),0))),ABS($H51)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51),0)),CORREL(IF(INDEX($D$14:$D$1006,MATCH(TRUE,INDEX($B$14:$B$1006&lt;&gt;0,0,0),0))=0,INDEX($D$14:$D$1006,MATCH(TRUE,INDEX($D$14:$D$1006&lt;&gt;0,0,0),0)),INDEX($D$14:$D$1006,MATCH(TRUE,INDEX($B$14:$B$1006&lt;&gt;0,0,0),0))):OFFSET(IF(INDEX($D:$D,MATCH(9.99999999999999E+307,$B:$B))=0,INDEX($D:$D,MATCH(9.99999999999999E+307,$D:$D)),INDEX($D:$D,MATCH(9.99999999999999E+307,$B:$B))),-ABS($H51),0),OFFSET(IF(INDEX($B$14:$B$1006,MATCH(TRUE,INDEX($D$14:$D$1006&lt;&gt;0,0,0),0))=0,INDEX($B$14:$B$1006,MATCH(TRUE,INDEX($B$14:$B$1006&lt;&gt;0,0,0),0)),INDEX($B$14:$B$1006,MATCH(TRUE,INDEX($D$14:$D$1006&lt;&gt;0,0,0),0))),ABS($H51),0):IF(INDEX($D:$D,MATCH(9.99999999999999E+307,$B:$B))=0,INDEX($B:$B,MATCH(9.99999999999999E+307,$D:$D)),INDEX($B:$B,MATCH(9.99999999999999E+307,$B:$B)))))</f>
        <v>0.13685256253570136</v>
      </c>
      <c r="K51" s="51">
        <f ca="1">IF($H51&gt;0,CORREL(OFFSET(IF(INDEX($E$14:$E$1006,MATCH(TRUE,INDEX($B$14:$B$1006&lt;&gt;0,0,0),0))=0,INDEX($E$14:$E$1006,MATCH(TRUE,INDEX($E$14:$E$1006&lt;&gt;0,0,0),0)),INDEX($E$14:$E$1006,MATCH(TRUE,INDEX($B$14:$B$1006&lt;&gt;0,0,0),0))),ABS($H51)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51),0)),CORREL(IF(INDEX($E$14:$E$1006,MATCH(TRUE,INDEX($B$14:$B$1006&lt;&gt;0,0,0),0))=0,INDEX($E$14:$E$1006,MATCH(TRUE,INDEX($E$14:$E$1006&lt;&gt;0,0,0),0)),INDEX($E$14:$E$1006,MATCH(TRUE,INDEX($B$14:$B$1006&lt;&gt;0,0,0),0))):OFFSET(IF(INDEX($E:$E,MATCH(9.99999999999999E+307,$B:$B))=0,INDEX($E:$E,MATCH(9.99999999999999E+307,$E:$E)),INDEX($E:$E,MATCH(9.99999999999999E+307,$B:$B))),-ABS($H51),0),OFFSET(IF(INDEX($B$14:$B$1006,MATCH(TRUE,INDEX($E$14:$E$1006&lt;&gt;0,0,0),0))=0,INDEX($B$14:$B$1006,MATCH(TRUE,INDEX($B$14:$B$1006&lt;&gt;0,0,0),0)),INDEX($B$14:$B$1006,MATCH(TRUE,INDEX($E$14:$E$1006&lt;&gt;0,0,0),0))),ABS($H51),0):IF(INDEX($E:$E,MATCH(9.99999999999999E+307,$B:$B))=0,INDEX($B:$B,MATCH(9.99999999999999E+307,$E:$E)),INDEX($B:$B,MATCH(9.99999999999999E+307,$B:$B)))))</f>
        <v>4.5991429393778212E-2</v>
      </c>
      <c r="L51" s="51">
        <f ca="1">IF($H51&gt;0,CORREL(OFFSET(IF(INDEX($F$14:$F$1006,MATCH(TRUE,INDEX($B$14:$B$1006&lt;&gt;0,0,0),0))=0,INDEX($F$14:$F$1006,MATCH(TRUE,INDEX($F$14:$F$1006&lt;&gt;0,0,0),0)),INDEX($F$14:$F$1006,MATCH(TRUE,INDEX($B$14:$B$1006&lt;&gt;0,0,0),0))),ABS($H51)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51),0)),CORREL(IF(INDEX($F$14:$F$1006,MATCH(TRUE,INDEX($B$14:$B$1006&lt;&gt;0,0,0),0))=0,INDEX($F$14:$F$1006,MATCH(TRUE,INDEX($F$14:$F$1006&lt;&gt;0,0,0),0)),INDEX($F$14:$F$1006,MATCH(TRUE,INDEX($B$14:$B$1006&lt;&gt;0,0,0),0))):OFFSET(IF(INDEX($F:$F,MATCH(9.99999999999999E+307,$B:$B))=0,INDEX($F:$F,MATCH(9.99999999999999E+307,$F:$F)),INDEX($F:$F,MATCH(9.99999999999999E+307,$B:$B))),-ABS($H51),0),OFFSET(IF(INDEX($B$14:$B$1006,MATCH(TRUE,INDEX($F$14:$F$1006&lt;&gt;0,0,0),0))=0,INDEX($B$14:$B$1006,MATCH(TRUE,INDEX($B$14:$B$1006&lt;&gt;0,0,0),0)),INDEX($B$14:$B$1006,MATCH(TRUE,INDEX($F$14:$F$1006&lt;&gt;0,0,0),0))),ABS($H51),0):IF(INDEX($F:$F,MATCH(9.99999999999999E+307,$B:$B))=0,INDEX($B:$B,MATCH(9.99999999999999E+307,$F:$F)),INDEX($B:$B,MATCH(9.99999999999999E+307,$B:$B)))))</f>
        <v>0.57094466103731178</v>
      </c>
      <c r="M51" s="51">
        <f ca="1">IF($H51&gt;0,CORREL(OFFSET(IF(INDEX($B$14:$B$1006,MATCH(TRUE,INDEX($B$14:$B$1006&lt;&gt;0,0,0),0))=0,INDEX($B$14:$B$1006,MATCH(TRUE,INDEX($B$14:$B$1006&lt;&gt;0,0,0),0)),INDEX($B$14:$B$1006,MATCH(TRUE,INDEX($B$14:$B$1006&lt;&gt;0,0,0),0))),ABS($H51)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51),0)),CORREL(IF(INDEX($B$14:$B$1006,MATCH(TRUE,INDEX($B$14:$B$1006&lt;&gt;0,0,0),0))=0,INDEX($B$14:$B$1006,MATCH(TRUE,INDEX($B$14:$B$1006&lt;&gt;0,0,0),0)),INDEX($B$14:$B$1006,MATCH(TRUE,INDEX($B$14:$B$1006&lt;&gt;0,0,0),0))):OFFSET(IF(INDEX($B:$B,MATCH(9.99999999999999E+307,$B:$B))=0,INDEX($B:$B,MATCH(9.99999999999999E+307,$B:$B)),INDEX($B:$B,MATCH(9.99999999999999E+307,$B:$B))),-ABS($H51),0),OFFSET(IF(INDEX($B$14:$B$1006,MATCH(TRUE,INDEX($B$14:$B$1006&lt;&gt;0,0,0),0))=0,INDEX($B$14:$B$1006,MATCH(TRUE,INDEX($B$14:$B$1006&lt;&gt;0,0,0),0)),INDEX($B$14:$B$1006,MATCH(TRUE,INDEX($B$14:$B$1006&lt;&gt;0,0,0),0))),ABS($H51),0):IF(INDEX($B:$B,MATCH(9.99999999999999E+307,$B:$B))=0,INDEX($B:$B,MATCH(9.99999999999999E+307,$B:$B)),INDEX($B:$B,MATCH(9.99999999999999E+307,$B:$B)))))</f>
        <v>0.10429570054476113</v>
      </c>
    </row>
    <row r="52" spans="1:13">
      <c r="A52" s="48">
        <v>34029</v>
      </c>
      <c r="B52" s="49">
        <v>3.7456499999999999</v>
      </c>
      <c r="C52" s="49">
        <v>-2.0146500000000001</v>
      </c>
      <c r="D52" s="49">
        <v>2.15598</v>
      </c>
      <c r="E52" s="49">
        <v>-16.499610000000001</v>
      </c>
      <c r="F52" s="49">
        <v>1.50397</v>
      </c>
      <c r="G52" s="3"/>
      <c r="H52" s="50">
        <f t="shared" si="0"/>
        <v>14</v>
      </c>
      <c r="I52" s="51">
        <f ca="1">IF($H52&gt;0,CORREL(OFFSET(IF(INDEX($C$14:$C$1006,MATCH(TRUE,INDEX($B$14:$B$1006&lt;&gt;0,0,0),0))=0,INDEX($C$14:$C$1006,MATCH(TRUE,INDEX($C$14:$C$1006&lt;&gt;0,0,0),0)),INDEX($C$14:$C$1006,MATCH(TRUE,INDEX($B$14:$B$1006&lt;&gt;0,0,0),0))),ABS($H52)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52),0)),CORREL(IF(INDEX($C$14:$C$1006,MATCH(TRUE,INDEX($B$14:$B$1006&lt;&gt;0,0,0),0))=0,INDEX($C$14:$C$1006,MATCH(TRUE,INDEX($C$14:$C$1006&lt;&gt;0,0,0),0)),INDEX($C$14:$C$1006,MATCH(TRUE,INDEX($B$14:$B$1006&lt;&gt;0,0,0),0))):OFFSET(IF(INDEX($C:$C,MATCH(9.99999999999999E+307,$B:$B))=0,INDEX($C:$C,MATCH(9.99999999999999E+307,$C:$C)),INDEX($C:$C,MATCH(9.99999999999999E+307,$B:$B))),-ABS($H52),0),OFFSET(IF(INDEX($B$14:$B$1006,MATCH(TRUE,INDEX($C$14:$C$1006&lt;&gt;0,0,0),0))=0,INDEX($B$14:$B$1006,MATCH(TRUE,INDEX($B$14:$B$1006&lt;&gt;0,0,0),0)),INDEX($B$14:$B$1006,MATCH(TRUE,INDEX($C$14:$C$1006&lt;&gt;0,0,0),0))),ABS($H52),0):IF(INDEX($C:$C,MATCH(9.99999999999999E+307,$B:$B))=0,INDEX($B:$B,MATCH(9.99999999999999E+307,$C:$C)),INDEX($B:$B,MATCH(9.99999999999999E+307,$B:$B)))))</f>
        <v>-0.48755264380010971</v>
      </c>
      <c r="J52" s="51">
        <f ca="1">IF($H52&gt;0,CORREL(OFFSET(IF(INDEX($D$14:$D$1006,MATCH(TRUE,INDEX($B$14:$B$1006&lt;&gt;0,0,0),0))=0,INDEX($D$14:$D$1006,MATCH(TRUE,INDEX($D$14:$D$1006&lt;&gt;0,0,0),0)),INDEX($D$14:$D$1006,MATCH(TRUE,INDEX($B$14:$B$1006&lt;&gt;0,0,0),0))),ABS($H52)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52),0)),CORREL(IF(INDEX($D$14:$D$1006,MATCH(TRUE,INDEX($B$14:$B$1006&lt;&gt;0,0,0),0))=0,INDEX($D$14:$D$1006,MATCH(TRUE,INDEX($D$14:$D$1006&lt;&gt;0,0,0),0)),INDEX($D$14:$D$1006,MATCH(TRUE,INDEX($B$14:$B$1006&lt;&gt;0,0,0),0))):OFFSET(IF(INDEX($D:$D,MATCH(9.99999999999999E+307,$B:$B))=0,INDEX($D:$D,MATCH(9.99999999999999E+307,$D:$D)),INDEX($D:$D,MATCH(9.99999999999999E+307,$B:$B))),-ABS($H52),0),OFFSET(IF(INDEX($B$14:$B$1006,MATCH(TRUE,INDEX($D$14:$D$1006&lt;&gt;0,0,0),0))=0,INDEX($B$14:$B$1006,MATCH(TRUE,INDEX($B$14:$B$1006&lt;&gt;0,0,0),0)),INDEX($B$14:$B$1006,MATCH(TRUE,INDEX($D$14:$D$1006&lt;&gt;0,0,0),0))),ABS($H52),0):IF(INDEX($D:$D,MATCH(9.99999999999999E+307,$B:$B))=0,INDEX($B:$B,MATCH(9.99999999999999E+307,$D:$D)),INDEX($B:$B,MATCH(9.99999999999999E+307,$B:$B)))))</f>
        <v>9.9590312834625244E-2</v>
      </c>
      <c r="K52" s="51">
        <f ca="1">IF($H52&gt;0,CORREL(OFFSET(IF(INDEX($E$14:$E$1006,MATCH(TRUE,INDEX($B$14:$B$1006&lt;&gt;0,0,0),0))=0,INDEX($E$14:$E$1006,MATCH(TRUE,INDEX($E$14:$E$1006&lt;&gt;0,0,0),0)),INDEX($E$14:$E$1006,MATCH(TRUE,INDEX($B$14:$B$1006&lt;&gt;0,0,0),0))),ABS($H52)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52),0)),CORREL(IF(INDEX($E$14:$E$1006,MATCH(TRUE,INDEX($B$14:$B$1006&lt;&gt;0,0,0),0))=0,INDEX($E$14:$E$1006,MATCH(TRUE,INDEX($E$14:$E$1006&lt;&gt;0,0,0),0)),INDEX($E$14:$E$1006,MATCH(TRUE,INDEX($B$14:$B$1006&lt;&gt;0,0,0),0))):OFFSET(IF(INDEX($E:$E,MATCH(9.99999999999999E+307,$B:$B))=0,INDEX($E:$E,MATCH(9.99999999999999E+307,$E:$E)),INDEX($E:$E,MATCH(9.99999999999999E+307,$B:$B))),-ABS($H52),0),OFFSET(IF(INDEX($B$14:$B$1006,MATCH(TRUE,INDEX($E$14:$E$1006&lt;&gt;0,0,0),0))=0,INDEX($B$14:$B$1006,MATCH(TRUE,INDEX($B$14:$B$1006&lt;&gt;0,0,0),0)),INDEX($B$14:$B$1006,MATCH(TRUE,INDEX($E$14:$E$1006&lt;&gt;0,0,0),0))),ABS($H52),0):IF(INDEX($E:$E,MATCH(9.99999999999999E+307,$B:$B))=0,INDEX($B:$B,MATCH(9.99999999999999E+307,$E:$E)),INDEX($B:$B,MATCH(9.99999999999999E+307,$B:$B)))))</f>
        <v>3.9743661134280329E-2</v>
      </c>
      <c r="L52" s="51">
        <f ca="1">IF($H52&gt;0,CORREL(OFFSET(IF(INDEX($F$14:$F$1006,MATCH(TRUE,INDEX($B$14:$B$1006&lt;&gt;0,0,0),0))=0,INDEX($F$14:$F$1006,MATCH(TRUE,INDEX($F$14:$F$1006&lt;&gt;0,0,0),0)),INDEX($F$14:$F$1006,MATCH(TRUE,INDEX($B$14:$B$1006&lt;&gt;0,0,0),0))),ABS($H52)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52),0)),CORREL(IF(INDEX($F$14:$F$1006,MATCH(TRUE,INDEX($B$14:$B$1006&lt;&gt;0,0,0),0))=0,INDEX($F$14:$F$1006,MATCH(TRUE,INDEX($F$14:$F$1006&lt;&gt;0,0,0),0)),INDEX($F$14:$F$1006,MATCH(TRUE,INDEX($B$14:$B$1006&lt;&gt;0,0,0),0))):OFFSET(IF(INDEX($F:$F,MATCH(9.99999999999999E+307,$B:$B))=0,INDEX($F:$F,MATCH(9.99999999999999E+307,$F:$F)),INDEX($F:$F,MATCH(9.99999999999999E+307,$B:$B))),-ABS($H52),0),OFFSET(IF(INDEX($B$14:$B$1006,MATCH(TRUE,INDEX($F$14:$F$1006&lt;&gt;0,0,0),0))=0,INDEX($B$14:$B$1006,MATCH(TRUE,INDEX($B$14:$B$1006&lt;&gt;0,0,0),0)),INDEX($B$14:$B$1006,MATCH(TRUE,INDEX($F$14:$F$1006&lt;&gt;0,0,0),0))),ABS($H52),0):IF(INDEX($F:$F,MATCH(9.99999999999999E+307,$B:$B))=0,INDEX($B:$B,MATCH(9.99999999999999E+307,$F:$F)),INDEX($B:$B,MATCH(9.99999999999999E+307,$B:$B)))))</f>
        <v>0.52475910029010064</v>
      </c>
      <c r="M52" s="51">
        <f ca="1">IF($H52&gt;0,CORREL(OFFSET(IF(INDEX($B$14:$B$1006,MATCH(TRUE,INDEX($B$14:$B$1006&lt;&gt;0,0,0),0))=0,INDEX($B$14:$B$1006,MATCH(TRUE,INDEX($B$14:$B$1006&lt;&gt;0,0,0),0)),INDEX($B$14:$B$1006,MATCH(TRUE,INDEX($B$14:$B$1006&lt;&gt;0,0,0),0))),ABS($H52)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52),0)),CORREL(IF(INDEX($B$14:$B$1006,MATCH(TRUE,INDEX($B$14:$B$1006&lt;&gt;0,0,0),0))=0,INDEX($B$14:$B$1006,MATCH(TRUE,INDEX($B$14:$B$1006&lt;&gt;0,0,0),0)),INDEX($B$14:$B$1006,MATCH(TRUE,INDEX($B$14:$B$1006&lt;&gt;0,0,0),0))):OFFSET(IF(INDEX($B:$B,MATCH(9.99999999999999E+307,$B:$B))=0,INDEX($B:$B,MATCH(9.99999999999999E+307,$B:$B)),INDEX($B:$B,MATCH(9.99999999999999E+307,$B:$B))),-ABS($H52),0),OFFSET(IF(INDEX($B$14:$B$1006,MATCH(TRUE,INDEX($B$14:$B$1006&lt;&gt;0,0,0),0))=0,INDEX($B$14:$B$1006,MATCH(TRUE,INDEX($B$14:$B$1006&lt;&gt;0,0,0),0)),INDEX($B$14:$B$1006,MATCH(TRUE,INDEX($B$14:$B$1006&lt;&gt;0,0,0),0))),ABS($H52),0):IF(INDEX($B:$B,MATCH(9.99999999999999E+307,$B:$B))=0,INDEX($B:$B,MATCH(9.99999999999999E+307,$B:$B)),INDEX($B:$B,MATCH(9.99999999999999E+307,$B:$B)))))</f>
        <v>5.6918549807507927E-2</v>
      </c>
    </row>
    <row r="53" spans="1:13">
      <c r="A53" s="48">
        <v>34060</v>
      </c>
      <c r="B53" s="49">
        <v>3.3210799999999998</v>
      </c>
      <c r="C53" s="49">
        <v>-4.5627399999999998</v>
      </c>
      <c r="D53" s="49">
        <v>4.0045000000000002</v>
      </c>
      <c r="E53" s="49">
        <v>14.467700000000001</v>
      </c>
      <c r="F53" s="49">
        <v>1.64005</v>
      </c>
      <c r="G53" s="3"/>
      <c r="H53" s="50">
        <f t="shared" si="0"/>
        <v>15</v>
      </c>
      <c r="I53" s="51">
        <f ca="1">IF($H53&gt;0,CORREL(OFFSET(IF(INDEX($C$14:$C$1006,MATCH(TRUE,INDEX($B$14:$B$1006&lt;&gt;0,0,0),0))=0,INDEX($C$14:$C$1006,MATCH(TRUE,INDEX($C$14:$C$1006&lt;&gt;0,0,0),0)),INDEX($C$14:$C$1006,MATCH(TRUE,INDEX($B$14:$B$1006&lt;&gt;0,0,0),0))),ABS($H53)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53),0)),CORREL(IF(INDEX($C$14:$C$1006,MATCH(TRUE,INDEX($B$14:$B$1006&lt;&gt;0,0,0),0))=0,INDEX($C$14:$C$1006,MATCH(TRUE,INDEX($C$14:$C$1006&lt;&gt;0,0,0),0)),INDEX($C$14:$C$1006,MATCH(TRUE,INDEX($B$14:$B$1006&lt;&gt;0,0,0),0))):OFFSET(IF(INDEX($C:$C,MATCH(9.99999999999999E+307,$B:$B))=0,INDEX($C:$C,MATCH(9.99999999999999E+307,$C:$C)),INDEX($C:$C,MATCH(9.99999999999999E+307,$B:$B))),-ABS($H53),0),OFFSET(IF(INDEX($B$14:$B$1006,MATCH(TRUE,INDEX($C$14:$C$1006&lt;&gt;0,0,0),0))=0,INDEX($B$14:$B$1006,MATCH(TRUE,INDEX($B$14:$B$1006&lt;&gt;0,0,0),0)),INDEX($B$14:$B$1006,MATCH(TRUE,INDEX($C$14:$C$1006&lt;&gt;0,0,0),0))),ABS($H53),0):IF(INDEX($C:$C,MATCH(9.99999999999999E+307,$B:$B))=0,INDEX($B:$B,MATCH(9.99999999999999E+307,$C:$C)),INDEX($B:$B,MATCH(9.99999999999999E+307,$B:$B)))))</f>
        <v>-0.43390827896870088</v>
      </c>
      <c r="J53" s="51">
        <f ca="1">IF($H53&gt;0,CORREL(OFFSET(IF(INDEX($D$14:$D$1006,MATCH(TRUE,INDEX($B$14:$B$1006&lt;&gt;0,0,0),0))=0,INDEX($D$14:$D$1006,MATCH(TRUE,INDEX($D$14:$D$1006&lt;&gt;0,0,0),0)),INDEX($D$14:$D$1006,MATCH(TRUE,INDEX($B$14:$B$1006&lt;&gt;0,0,0),0))),ABS($H53)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53),0)),CORREL(IF(INDEX($D$14:$D$1006,MATCH(TRUE,INDEX($B$14:$B$1006&lt;&gt;0,0,0),0))=0,INDEX($D$14:$D$1006,MATCH(TRUE,INDEX($D$14:$D$1006&lt;&gt;0,0,0),0)),INDEX($D$14:$D$1006,MATCH(TRUE,INDEX($B$14:$B$1006&lt;&gt;0,0,0),0))):OFFSET(IF(INDEX($D:$D,MATCH(9.99999999999999E+307,$B:$B))=0,INDEX($D:$D,MATCH(9.99999999999999E+307,$D:$D)),INDEX($D:$D,MATCH(9.99999999999999E+307,$B:$B))),-ABS($H53),0),OFFSET(IF(INDEX($B$14:$B$1006,MATCH(TRUE,INDEX($D$14:$D$1006&lt;&gt;0,0,0),0))=0,INDEX($B$14:$B$1006,MATCH(TRUE,INDEX($B$14:$B$1006&lt;&gt;0,0,0),0)),INDEX($B$14:$B$1006,MATCH(TRUE,INDEX($D$14:$D$1006&lt;&gt;0,0,0),0))),ABS($H53),0):IF(INDEX($D:$D,MATCH(9.99999999999999E+307,$B:$B))=0,INDEX($B:$B,MATCH(9.99999999999999E+307,$D:$D)),INDEX($B:$B,MATCH(9.99999999999999E+307,$B:$B)))))</f>
        <v>5.9667958833680507E-2</v>
      </c>
      <c r="K53" s="51">
        <f ca="1">IF($H53&gt;0,CORREL(OFFSET(IF(INDEX($E$14:$E$1006,MATCH(TRUE,INDEX($B$14:$B$1006&lt;&gt;0,0,0),0))=0,INDEX($E$14:$E$1006,MATCH(TRUE,INDEX($E$14:$E$1006&lt;&gt;0,0,0),0)),INDEX($E$14:$E$1006,MATCH(TRUE,INDEX($B$14:$B$1006&lt;&gt;0,0,0),0))),ABS($H53)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53),0)),CORREL(IF(INDEX($E$14:$E$1006,MATCH(TRUE,INDEX($B$14:$B$1006&lt;&gt;0,0,0),0))=0,INDEX($E$14:$E$1006,MATCH(TRUE,INDEX($E$14:$E$1006&lt;&gt;0,0,0),0)),INDEX($E$14:$E$1006,MATCH(TRUE,INDEX($B$14:$B$1006&lt;&gt;0,0,0),0))):OFFSET(IF(INDEX($E:$E,MATCH(9.99999999999999E+307,$B:$B))=0,INDEX($E:$E,MATCH(9.99999999999999E+307,$E:$E)),INDEX($E:$E,MATCH(9.99999999999999E+307,$B:$B))),-ABS($H53),0),OFFSET(IF(INDEX($B$14:$B$1006,MATCH(TRUE,INDEX($E$14:$E$1006&lt;&gt;0,0,0),0))=0,INDEX($B$14:$B$1006,MATCH(TRUE,INDEX($B$14:$B$1006&lt;&gt;0,0,0),0)),INDEX($B$14:$B$1006,MATCH(TRUE,INDEX($E$14:$E$1006&lt;&gt;0,0,0),0))),ABS($H53),0):IF(INDEX($E:$E,MATCH(9.99999999999999E+307,$B:$B))=0,INDEX($B:$B,MATCH(9.99999999999999E+307,$E:$E)),INDEX($B:$B,MATCH(9.99999999999999E+307,$B:$B)))))</f>
        <v>3.9155869928438336E-2</v>
      </c>
      <c r="L53" s="51">
        <f ca="1">IF($H53&gt;0,CORREL(OFFSET(IF(INDEX($F$14:$F$1006,MATCH(TRUE,INDEX($B$14:$B$1006&lt;&gt;0,0,0),0))=0,INDEX($F$14:$F$1006,MATCH(TRUE,INDEX($F$14:$F$1006&lt;&gt;0,0,0),0)),INDEX($F$14:$F$1006,MATCH(TRUE,INDEX($B$14:$B$1006&lt;&gt;0,0,0),0))),ABS($H53)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53),0)),CORREL(IF(INDEX($F$14:$F$1006,MATCH(TRUE,INDEX($B$14:$B$1006&lt;&gt;0,0,0),0))=0,INDEX($F$14:$F$1006,MATCH(TRUE,INDEX($F$14:$F$1006&lt;&gt;0,0,0),0)),INDEX($F$14:$F$1006,MATCH(TRUE,INDEX($B$14:$B$1006&lt;&gt;0,0,0),0))):OFFSET(IF(INDEX($F:$F,MATCH(9.99999999999999E+307,$B:$B))=0,INDEX($F:$F,MATCH(9.99999999999999E+307,$F:$F)),INDEX($F:$F,MATCH(9.99999999999999E+307,$B:$B))),-ABS($H53),0),OFFSET(IF(INDEX($B$14:$B$1006,MATCH(TRUE,INDEX($F$14:$F$1006&lt;&gt;0,0,0),0))=0,INDEX($B$14:$B$1006,MATCH(TRUE,INDEX($B$14:$B$1006&lt;&gt;0,0,0),0)),INDEX($B$14:$B$1006,MATCH(TRUE,INDEX($F$14:$F$1006&lt;&gt;0,0,0),0))),ABS($H53),0):IF(INDEX($F:$F,MATCH(9.99999999999999E+307,$B:$B))=0,INDEX($B:$B,MATCH(9.99999999999999E+307,$F:$F)),INDEX($B:$B,MATCH(9.99999999999999E+307,$B:$B)))))</f>
        <v>0.48004351426271702</v>
      </c>
      <c r="M53" s="51">
        <f ca="1">IF($H53&gt;0,CORREL(OFFSET(IF(INDEX($B$14:$B$1006,MATCH(TRUE,INDEX($B$14:$B$1006&lt;&gt;0,0,0),0))=0,INDEX($B$14:$B$1006,MATCH(TRUE,INDEX($B$14:$B$1006&lt;&gt;0,0,0),0)),INDEX($B$14:$B$1006,MATCH(TRUE,INDEX($B$14:$B$1006&lt;&gt;0,0,0),0))),ABS($H53)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53),0)),CORREL(IF(INDEX($B$14:$B$1006,MATCH(TRUE,INDEX($B$14:$B$1006&lt;&gt;0,0,0),0))=0,INDEX($B$14:$B$1006,MATCH(TRUE,INDEX($B$14:$B$1006&lt;&gt;0,0,0),0)),INDEX($B$14:$B$1006,MATCH(TRUE,INDEX($B$14:$B$1006&lt;&gt;0,0,0),0))):OFFSET(IF(INDEX($B:$B,MATCH(9.99999999999999E+307,$B:$B))=0,INDEX($B:$B,MATCH(9.99999999999999E+307,$B:$B)),INDEX($B:$B,MATCH(9.99999999999999E+307,$B:$B))),-ABS($H53),0),OFFSET(IF(INDEX($B$14:$B$1006,MATCH(TRUE,INDEX($B$14:$B$1006&lt;&gt;0,0,0),0))=0,INDEX($B$14:$B$1006,MATCH(TRUE,INDEX($B$14:$B$1006&lt;&gt;0,0,0),0)),INDEX($B$14:$B$1006,MATCH(TRUE,INDEX($B$14:$B$1006&lt;&gt;0,0,0),0))),ABS($H53),0):IF(INDEX($B:$B,MATCH(9.99999999999999E+307,$B:$B))=0,INDEX($B:$B,MATCH(9.99999999999999E+307,$B:$B)),INDEX($B:$B,MATCH(9.99999999999999E+307,$B:$B)))))</f>
        <v>1.6925236446457399E-2</v>
      </c>
    </row>
    <row r="54" spans="1:13">
      <c r="A54" s="48">
        <v>34090</v>
      </c>
      <c r="B54" s="49">
        <v>2.5932499999999998</v>
      </c>
      <c r="C54" s="49">
        <v>-8.0789899999999992</v>
      </c>
      <c r="D54" s="49">
        <v>4.3828899999999997</v>
      </c>
      <c r="E54" s="49">
        <v>3.7891300000000001</v>
      </c>
      <c r="F54" s="49">
        <v>1.76891</v>
      </c>
      <c r="G54" s="3"/>
      <c r="H54" s="50">
        <f t="shared" si="0"/>
        <v>16</v>
      </c>
      <c r="I54" s="51">
        <f ca="1">IF($H54&gt;0,CORREL(OFFSET(IF(INDEX($C$14:$C$1006,MATCH(TRUE,INDEX($B$14:$B$1006&lt;&gt;0,0,0),0))=0,INDEX($C$14:$C$1006,MATCH(TRUE,INDEX($C$14:$C$1006&lt;&gt;0,0,0),0)),INDEX($C$14:$C$1006,MATCH(TRUE,INDEX($B$14:$B$1006&lt;&gt;0,0,0),0))),ABS($H54)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54),0)),CORREL(IF(INDEX($C$14:$C$1006,MATCH(TRUE,INDEX($B$14:$B$1006&lt;&gt;0,0,0),0))=0,INDEX($C$14:$C$1006,MATCH(TRUE,INDEX($C$14:$C$1006&lt;&gt;0,0,0),0)),INDEX($C$14:$C$1006,MATCH(TRUE,INDEX($B$14:$B$1006&lt;&gt;0,0,0),0))):OFFSET(IF(INDEX($C:$C,MATCH(9.99999999999999E+307,$B:$B))=0,INDEX($C:$C,MATCH(9.99999999999999E+307,$C:$C)),INDEX($C:$C,MATCH(9.99999999999999E+307,$B:$B))),-ABS($H54),0),OFFSET(IF(INDEX($B$14:$B$1006,MATCH(TRUE,INDEX($C$14:$C$1006&lt;&gt;0,0,0),0))=0,INDEX($B$14:$B$1006,MATCH(TRUE,INDEX($B$14:$B$1006&lt;&gt;0,0,0),0)),INDEX($B$14:$B$1006,MATCH(TRUE,INDEX($C$14:$C$1006&lt;&gt;0,0,0),0))),ABS($H54),0):IF(INDEX($C:$C,MATCH(9.99999999999999E+307,$B:$B))=0,INDEX($B:$B,MATCH(9.99999999999999E+307,$C:$C)),INDEX($B:$B,MATCH(9.99999999999999E+307,$B:$B)))))</f>
        <v>-0.37095968179724431</v>
      </c>
      <c r="J54" s="51">
        <f ca="1">IF($H54&gt;0,CORREL(OFFSET(IF(INDEX($D$14:$D$1006,MATCH(TRUE,INDEX($B$14:$B$1006&lt;&gt;0,0,0),0))=0,INDEX($D$14:$D$1006,MATCH(TRUE,INDEX($D$14:$D$1006&lt;&gt;0,0,0),0)),INDEX($D$14:$D$1006,MATCH(TRUE,INDEX($B$14:$B$1006&lt;&gt;0,0,0),0))),ABS($H54)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54),0)),CORREL(IF(INDEX($D$14:$D$1006,MATCH(TRUE,INDEX($B$14:$B$1006&lt;&gt;0,0,0),0))=0,INDEX($D$14:$D$1006,MATCH(TRUE,INDEX($D$14:$D$1006&lt;&gt;0,0,0),0)),INDEX($D$14:$D$1006,MATCH(TRUE,INDEX($B$14:$B$1006&lt;&gt;0,0,0),0))):OFFSET(IF(INDEX($D:$D,MATCH(9.99999999999999E+307,$B:$B))=0,INDEX($D:$D,MATCH(9.99999999999999E+307,$D:$D)),INDEX($D:$D,MATCH(9.99999999999999E+307,$B:$B))),-ABS($H54),0),OFFSET(IF(INDEX($B$14:$B$1006,MATCH(TRUE,INDEX($D$14:$D$1006&lt;&gt;0,0,0),0))=0,INDEX($B$14:$B$1006,MATCH(TRUE,INDEX($B$14:$B$1006&lt;&gt;0,0,0),0)),INDEX($B$14:$B$1006,MATCH(TRUE,INDEX($D$14:$D$1006&lt;&gt;0,0,0),0))),ABS($H54),0):IF(INDEX($D:$D,MATCH(9.99999999999999E+307,$B:$B))=0,INDEX($B:$B,MATCH(9.99999999999999E+307,$D:$D)),INDEX($B:$B,MATCH(9.99999999999999E+307,$B:$B)))))</f>
        <v>3.4188706886013054E-2</v>
      </c>
      <c r="K54" s="51">
        <f ca="1">IF($H54&gt;0,CORREL(OFFSET(IF(INDEX($E$14:$E$1006,MATCH(TRUE,INDEX($B$14:$B$1006&lt;&gt;0,0,0),0))=0,INDEX($E$14:$E$1006,MATCH(TRUE,INDEX($E$14:$E$1006&lt;&gt;0,0,0),0)),INDEX($E$14:$E$1006,MATCH(TRUE,INDEX($B$14:$B$1006&lt;&gt;0,0,0),0))),ABS($H54)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54),0)),CORREL(IF(INDEX($E$14:$E$1006,MATCH(TRUE,INDEX($B$14:$B$1006&lt;&gt;0,0,0),0))=0,INDEX($E$14:$E$1006,MATCH(TRUE,INDEX($E$14:$E$1006&lt;&gt;0,0,0),0)),INDEX($E$14:$E$1006,MATCH(TRUE,INDEX($B$14:$B$1006&lt;&gt;0,0,0),0))):OFFSET(IF(INDEX($E:$E,MATCH(9.99999999999999E+307,$B:$B))=0,INDEX($E:$E,MATCH(9.99999999999999E+307,$E:$E)),INDEX($E:$E,MATCH(9.99999999999999E+307,$B:$B))),-ABS($H54),0),OFFSET(IF(INDEX($B$14:$B$1006,MATCH(TRUE,INDEX($E$14:$E$1006&lt;&gt;0,0,0),0))=0,INDEX($B$14:$B$1006,MATCH(TRUE,INDEX($B$14:$B$1006&lt;&gt;0,0,0),0)),INDEX($B$14:$B$1006,MATCH(TRUE,INDEX($E$14:$E$1006&lt;&gt;0,0,0),0))),ABS($H54),0):IF(INDEX($E:$E,MATCH(9.99999999999999E+307,$B:$B))=0,INDEX($B:$B,MATCH(9.99999999999999E+307,$E:$E)),INDEX($B:$B,MATCH(9.99999999999999E+307,$B:$B)))))</f>
        <v>5.0173356269870503E-2</v>
      </c>
      <c r="L54" s="51">
        <f ca="1">IF($H54&gt;0,CORREL(OFFSET(IF(INDEX($F$14:$F$1006,MATCH(TRUE,INDEX($B$14:$B$1006&lt;&gt;0,0,0),0))=0,INDEX($F$14:$F$1006,MATCH(TRUE,INDEX($F$14:$F$1006&lt;&gt;0,0,0),0)),INDEX($F$14:$F$1006,MATCH(TRUE,INDEX($B$14:$B$1006&lt;&gt;0,0,0),0))),ABS($H54)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54),0)),CORREL(IF(INDEX($F$14:$F$1006,MATCH(TRUE,INDEX($B$14:$B$1006&lt;&gt;0,0,0),0))=0,INDEX($F$14:$F$1006,MATCH(TRUE,INDEX($F$14:$F$1006&lt;&gt;0,0,0),0)),INDEX($F$14:$F$1006,MATCH(TRUE,INDEX($B$14:$B$1006&lt;&gt;0,0,0),0))):OFFSET(IF(INDEX($F:$F,MATCH(9.99999999999999E+307,$B:$B))=0,INDEX($F:$F,MATCH(9.99999999999999E+307,$F:$F)),INDEX($F:$F,MATCH(9.99999999999999E+307,$B:$B))),-ABS($H54),0),OFFSET(IF(INDEX($B$14:$B$1006,MATCH(TRUE,INDEX($F$14:$F$1006&lt;&gt;0,0,0),0))=0,INDEX($B$14:$B$1006,MATCH(TRUE,INDEX($B$14:$B$1006&lt;&gt;0,0,0),0)),INDEX($B$14:$B$1006,MATCH(TRUE,INDEX($F$14:$F$1006&lt;&gt;0,0,0),0))),ABS($H54),0):IF(INDEX($F:$F,MATCH(9.99999999999999E+307,$B:$B))=0,INDEX($B:$B,MATCH(9.99999999999999E+307,$F:$F)),INDEX($B:$B,MATCH(9.99999999999999E+307,$B:$B)))))</f>
        <v>0.43656246736295645</v>
      </c>
      <c r="M54" s="51">
        <f ca="1">IF($H54&gt;0,CORREL(OFFSET(IF(INDEX($B$14:$B$1006,MATCH(TRUE,INDEX($B$14:$B$1006&lt;&gt;0,0,0),0))=0,INDEX($B$14:$B$1006,MATCH(TRUE,INDEX($B$14:$B$1006&lt;&gt;0,0,0),0)),INDEX($B$14:$B$1006,MATCH(TRUE,INDEX($B$14:$B$1006&lt;&gt;0,0,0),0))),ABS($H54)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54),0)),CORREL(IF(INDEX($B$14:$B$1006,MATCH(TRUE,INDEX($B$14:$B$1006&lt;&gt;0,0,0),0))=0,INDEX($B$14:$B$1006,MATCH(TRUE,INDEX($B$14:$B$1006&lt;&gt;0,0,0),0)),INDEX($B$14:$B$1006,MATCH(TRUE,INDEX($B$14:$B$1006&lt;&gt;0,0,0),0))):OFFSET(IF(INDEX($B:$B,MATCH(9.99999999999999E+307,$B:$B))=0,INDEX($B:$B,MATCH(9.99999999999999E+307,$B:$B)),INDEX($B:$B,MATCH(9.99999999999999E+307,$B:$B))),-ABS($H54),0),OFFSET(IF(INDEX($B$14:$B$1006,MATCH(TRUE,INDEX($B$14:$B$1006&lt;&gt;0,0,0),0))=0,INDEX($B$14:$B$1006,MATCH(TRUE,INDEX($B$14:$B$1006&lt;&gt;0,0,0),0)),INDEX($B$14:$B$1006,MATCH(TRUE,INDEX($B$14:$B$1006&lt;&gt;0,0,0),0))),ABS($H54),0):IF(INDEX($B:$B,MATCH(9.99999999999999E+307,$B:$B))=0,INDEX($B:$B,MATCH(9.99999999999999E+307,$B:$B)),INDEX($B:$B,MATCH(9.99999999999999E+307,$B:$B)))))</f>
        <v>-1.4742229082012365E-2</v>
      </c>
    </row>
    <row r="55" spans="1:13">
      <c r="A55" s="48">
        <v>34121</v>
      </c>
      <c r="B55" s="49">
        <v>2.8126099999999998</v>
      </c>
      <c r="C55" s="49">
        <v>-7.4626900000000003</v>
      </c>
      <c r="D55" s="49">
        <v>4.1634000000000002</v>
      </c>
      <c r="E55" s="49">
        <v>11.79039</v>
      </c>
      <c r="F55" s="49">
        <v>1.87191</v>
      </c>
      <c r="G55" s="3"/>
      <c r="H55" s="50">
        <f t="shared" si="0"/>
        <v>17</v>
      </c>
      <c r="I55" s="51">
        <f ca="1">IF($H55&gt;0,CORREL(OFFSET(IF(INDEX($C$14:$C$1006,MATCH(TRUE,INDEX($B$14:$B$1006&lt;&gt;0,0,0),0))=0,INDEX($C$14:$C$1006,MATCH(TRUE,INDEX($C$14:$C$1006&lt;&gt;0,0,0),0)),INDEX($C$14:$C$1006,MATCH(TRUE,INDEX($B$14:$B$1006&lt;&gt;0,0,0),0))),ABS($H55)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55),0)),CORREL(IF(INDEX($C$14:$C$1006,MATCH(TRUE,INDEX($B$14:$B$1006&lt;&gt;0,0,0),0))=0,INDEX($C$14:$C$1006,MATCH(TRUE,INDEX($C$14:$C$1006&lt;&gt;0,0,0),0)),INDEX($C$14:$C$1006,MATCH(TRUE,INDEX($B$14:$B$1006&lt;&gt;0,0,0),0))):OFFSET(IF(INDEX($C:$C,MATCH(9.99999999999999E+307,$B:$B))=0,INDEX($C:$C,MATCH(9.99999999999999E+307,$C:$C)),INDEX($C:$C,MATCH(9.99999999999999E+307,$B:$B))),-ABS($H55),0),OFFSET(IF(INDEX($B$14:$B$1006,MATCH(TRUE,INDEX($C$14:$C$1006&lt;&gt;0,0,0),0))=0,INDEX($B$14:$B$1006,MATCH(TRUE,INDEX($B$14:$B$1006&lt;&gt;0,0,0),0)),INDEX($B$14:$B$1006,MATCH(TRUE,INDEX($C$14:$C$1006&lt;&gt;0,0,0),0))),ABS($H55),0):IF(INDEX($C:$C,MATCH(9.99999999999999E+307,$B:$B))=0,INDEX($B:$B,MATCH(9.99999999999999E+307,$C:$C)),INDEX($B:$B,MATCH(9.99999999999999E+307,$B:$B)))))</f>
        <v>-0.31288375245239469</v>
      </c>
      <c r="J55" s="51">
        <f ca="1">IF($H55&gt;0,CORREL(OFFSET(IF(INDEX($D$14:$D$1006,MATCH(TRUE,INDEX($B$14:$B$1006&lt;&gt;0,0,0),0))=0,INDEX($D$14:$D$1006,MATCH(TRUE,INDEX($D$14:$D$1006&lt;&gt;0,0,0),0)),INDEX($D$14:$D$1006,MATCH(TRUE,INDEX($B$14:$B$1006&lt;&gt;0,0,0),0))),ABS($H55)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55),0)),CORREL(IF(INDEX($D$14:$D$1006,MATCH(TRUE,INDEX($B$14:$B$1006&lt;&gt;0,0,0),0))=0,INDEX($D$14:$D$1006,MATCH(TRUE,INDEX($D$14:$D$1006&lt;&gt;0,0,0),0)),INDEX($D$14:$D$1006,MATCH(TRUE,INDEX($B$14:$B$1006&lt;&gt;0,0,0),0))):OFFSET(IF(INDEX($D:$D,MATCH(9.99999999999999E+307,$B:$B))=0,INDEX($D:$D,MATCH(9.99999999999999E+307,$D:$D)),INDEX($D:$D,MATCH(9.99999999999999E+307,$B:$B))),-ABS($H55),0),OFFSET(IF(INDEX($B$14:$B$1006,MATCH(TRUE,INDEX($D$14:$D$1006&lt;&gt;0,0,0),0))=0,INDEX($B$14:$B$1006,MATCH(TRUE,INDEX($B$14:$B$1006&lt;&gt;0,0,0),0)),INDEX($B$14:$B$1006,MATCH(TRUE,INDEX($D$14:$D$1006&lt;&gt;0,0,0),0))),ABS($H55),0):IF(INDEX($D:$D,MATCH(9.99999999999999E+307,$B:$B))=0,INDEX($B:$B,MATCH(9.99999999999999E+307,$D:$D)),INDEX($B:$B,MATCH(9.99999999999999E+307,$B:$B)))))</f>
        <v>6.9080207355294368E-3</v>
      </c>
      <c r="K55" s="51">
        <f ca="1">IF($H55&gt;0,CORREL(OFFSET(IF(INDEX($E$14:$E$1006,MATCH(TRUE,INDEX($B$14:$B$1006&lt;&gt;0,0,0),0))=0,INDEX($E$14:$E$1006,MATCH(TRUE,INDEX($E$14:$E$1006&lt;&gt;0,0,0),0)),INDEX($E$14:$E$1006,MATCH(TRUE,INDEX($B$14:$B$1006&lt;&gt;0,0,0),0))),ABS($H55)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55),0)),CORREL(IF(INDEX($E$14:$E$1006,MATCH(TRUE,INDEX($B$14:$B$1006&lt;&gt;0,0,0),0))=0,INDEX($E$14:$E$1006,MATCH(TRUE,INDEX($E$14:$E$1006&lt;&gt;0,0,0),0)),INDEX($E$14:$E$1006,MATCH(TRUE,INDEX($B$14:$B$1006&lt;&gt;0,0,0),0))):OFFSET(IF(INDEX($E:$E,MATCH(9.99999999999999E+307,$B:$B))=0,INDEX($E:$E,MATCH(9.99999999999999E+307,$E:$E)),INDEX($E:$E,MATCH(9.99999999999999E+307,$B:$B))),-ABS($H55),0),OFFSET(IF(INDEX($B$14:$B$1006,MATCH(TRUE,INDEX($E$14:$E$1006&lt;&gt;0,0,0),0))=0,INDEX($B$14:$B$1006,MATCH(TRUE,INDEX($B$14:$B$1006&lt;&gt;0,0,0),0)),INDEX($B$14:$B$1006,MATCH(TRUE,INDEX($E$14:$E$1006&lt;&gt;0,0,0),0))),ABS($H55),0):IF(INDEX($E:$E,MATCH(9.99999999999999E+307,$B:$B))=0,INDEX($B:$B,MATCH(9.99999999999999E+307,$E:$E)),INDEX($B:$B,MATCH(9.99999999999999E+307,$B:$B)))))</f>
        <v>5.7028984565711496E-2</v>
      </c>
      <c r="L55" s="51">
        <f ca="1">IF($H55&gt;0,CORREL(OFFSET(IF(INDEX($F$14:$F$1006,MATCH(TRUE,INDEX($B$14:$B$1006&lt;&gt;0,0,0),0))=0,INDEX($F$14:$F$1006,MATCH(TRUE,INDEX($F$14:$F$1006&lt;&gt;0,0,0),0)),INDEX($F$14:$F$1006,MATCH(TRUE,INDEX($B$14:$B$1006&lt;&gt;0,0,0),0))),ABS($H55)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55),0)),CORREL(IF(INDEX($F$14:$F$1006,MATCH(TRUE,INDEX($B$14:$B$1006&lt;&gt;0,0,0),0))=0,INDEX($F$14:$F$1006,MATCH(TRUE,INDEX($F$14:$F$1006&lt;&gt;0,0,0),0)),INDEX($F$14:$F$1006,MATCH(TRUE,INDEX($B$14:$B$1006&lt;&gt;0,0,0),0))):OFFSET(IF(INDEX($F:$F,MATCH(9.99999999999999E+307,$B:$B))=0,INDEX($F:$F,MATCH(9.99999999999999E+307,$F:$F)),INDEX($F:$F,MATCH(9.99999999999999E+307,$B:$B))),-ABS($H55),0),OFFSET(IF(INDEX($B$14:$B$1006,MATCH(TRUE,INDEX($F$14:$F$1006&lt;&gt;0,0,0),0))=0,INDEX($B$14:$B$1006,MATCH(TRUE,INDEX($B$14:$B$1006&lt;&gt;0,0,0),0)),INDEX($B$14:$B$1006,MATCH(TRUE,INDEX($F$14:$F$1006&lt;&gt;0,0,0),0))),ABS($H55),0):IF(INDEX($F:$F,MATCH(9.99999999999999E+307,$B:$B))=0,INDEX($B:$B,MATCH(9.99999999999999E+307,$F:$F)),INDEX($B:$B,MATCH(9.99999999999999E+307,$B:$B)))))</f>
        <v>0.39658859404950286</v>
      </c>
      <c r="M55" s="51">
        <f ca="1">IF($H55&gt;0,CORREL(OFFSET(IF(INDEX($B$14:$B$1006,MATCH(TRUE,INDEX($B$14:$B$1006&lt;&gt;0,0,0),0))=0,INDEX($B$14:$B$1006,MATCH(TRUE,INDEX($B$14:$B$1006&lt;&gt;0,0,0),0)),INDEX($B$14:$B$1006,MATCH(TRUE,INDEX($B$14:$B$1006&lt;&gt;0,0,0),0))),ABS($H55)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55),0)),CORREL(IF(INDEX($B$14:$B$1006,MATCH(TRUE,INDEX($B$14:$B$1006&lt;&gt;0,0,0),0))=0,INDEX($B$14:$B$1006,MATCH(TRUE,INDEX($B$14:$B$1006&lt;&gt;0,0,0),0)),INDEX($B$14:$B$1006,MATCH(TRUE,INDEX($B$14:$B$1006&lt;&gt;0,0,0),0))):OFFSET(IF(INDEX($B:$B,MATCH(9.99999999999999E+307,$B:$B))=0,INDEX($B:$B,MATCH(9.99999999999999E+307,$B:$B)),INDEX($B:$B,MATCH(9.99999999999999E+307,$B:$B))),-ABS($H55),0),OFFSET(IF(INDEX($B$14:$B$1006,MATCH(TRUE,INDEX($B$14:$B$1006&lt;&gt;0,0,0),0))=0,INDEX($B$14:$B$1006,MATCH(TRUE,INDEX($B$14:$B$1006&lt;&gt;0,0,0),0)),INDEX($B$14:$B$1006,MATCH(TRUE,INDEX($B$14:$B$1006&lt;&gt;0,0,0),0))),ABS($H55),0):IF(INDEX($B:$B,MATCH(9.99999999999999E+307,$B:$B))=0,INDEX($B:$B,MATCH(9.99999999999999E+307,$B:$B)),INDEX($B:$B,MATCH(9.99999999999999E+307,$B:$B)))))</f>
        <v>-3.4347129748299079E-2</v>
      </c>
    </row>
    <row r="56" spans="1:13">
      <c r="A56" s="48">
        <v>34151</v>
      </c>
      <c r="B56" s="49">
        <v>2.2442199999999999</v>
      </c>
      <c r="C56" s="49">
        <v>-6.86456</v>
      </c>
      <c r="D56" s="49">
        <v>5.05131</v>
      </c>
      <c r="E56" s="49">
        <v>10.096579999999999</v>
      </c>
      <c r="F56" s="49">
        <v>2.07944</v>
      </c>
      <c r="G56" s="3"/>
      <c r="H56" s="50">
        <f t="shared" si="0"/>
        <v>18</v>
      </c>
      <c r="I56" s="51">
        <f ca="1">IF($H56&gt;0,CORREL(OFFSET(IF(INDEX($C$14:$C$1006,MATCH(TRUE,INDEX($B$14:$B$1006&lt;&gt;0,0,0),0))=0,INDEX($C$14:$C$1006,MATCH(TRUE,INDEX($C$14:$C$1006&lt;&gt;0,0,0),0)),INDEX($C$14:$C$1006,MATCH(TRUE,INDEX($B$14:$B$1006&lt;&gt;0,0,0),0))),ABS($H56)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56),0)),CORREL(IF(INDEX($C$14:$C$1006,MATCH(TRUE,INDEX($B$14:$B$1006&lt;&gt;0,0,0),0))=0,INDEX($C$14:$C$1006,MATCH(TRUE,INDEX($C$14:$C$1006&lt;&gt;0,0,0),0)),INDEX($C$14:$C$1006,MATCH(TRUE,INDEX($B$14:$B$1006&lt;&gt;0,0,0),0))):OFFSET(IF(INDEX($C:$C,MATCH(9.99999999999999E+307,$B:$B))=0,INDEX($C:$C,MATCH(9.99999999999999E+307,$C:$C)),INDEX($C:$C,MATCH(9.99999999999999E+307,$B:$B))),-ABS($H56),0),OFFSET(IF(INDEX($B$14:$B$1006,MATCH(TRUE,INDEX($C$14:$C$1006&lt;&gt;0,0,0),0))=0,INDEX($B$14:$B$1006,MATCH(TRUE,INDEX($B$14:$B$1006&lt;&gt;0,0,0),0)),INDEX($B$14:$B$1006,MATCH(TRUE,INDEX($C$14:$C$1006&lt;&gt;0,0,0),0))),ABS($H56),0):IF(INDEX($C:$C,MATCH(9.99999999999999E+307,$B:$B))=0,INDEX($B:$B,MATCH(9.99999999999999E+307,$C:$C)),INDEX($B:$B,MATCH(9.99999999999999E+307,$B:$B)))))</f>
        <v>-0.26135937003258913</v>
      </c>
      <c r="J56" s="51">
        <f ca="1">IF($H56&gt;0,CORREL(OFFSET(IF(INDEX($D$14:$D$1006,MATCH(TRUE,INDEX($B$14:$B$1006&lt;&gt;0,0,0),0))=0,INDEX($D$14:$D$1006,MATCH(TRUE,INDEX($D$14:$D$1006&lt;&gt;0,0,0),0)),INDEX($D$14:$D$1006,MATCH(TRUE,INDEX($B$14:$B$1006&lt;&gt;0,0,0),0))),ABS($H56)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56),0)),CORREL(IF(INDEX($D$14:$D$1006,MATCH(TRUE,INDEX($B$14:$B$1006&lt;&gt;0,0,0),0))=0,INDEX($D$14:$D$1006,MATCH(TRUE,INDEX($D$14:$D$1006&lt;&gt;0,0,0),0)),INDEX($D$14:$D$1006,MATCH(TRUE,INDEX($B$14:$B$1006&lt;&gt;0,0,0),0))):OFFSET(IF(INDEX($D:$D,MATCH(9.99999999999999E+307,$B:$B))=0,INDEX($D:$D,MATCH(9.99999999999999E+307,$D:$D)),INDEX($D:$D,MATCH(9.99999999999999E+307,$B:$B))),-ABS($H56),0),OFFSET(IF(INDEX($B$14:$B$1006,MATCH(TRUE,INDEX($D$14:$D$1006&lt;&gt;0,0,0),0))=0,INDEX($B$14:$B$1006,MATCH(TRUE,INDEX($B$14:$B$1006&lt;&gt;0,0,0),0)),INDEX($B$14:$B$1006,MATCH(TRUE,INDEX($D$14:$D$1006&lt;&gt;0,0,0),0))),ABS($H56),0):IF(INDEX($D:$D,MATCH(9.99999999999999E+307,$B:$B))=0,INDEX($B:$B,MATCH(9.99999999999999E+307,$D:$D)),INDEX($B:$B,MATCH(9.99999999999999E+307,$B:$B)))))</f>
        <v>-1.8727766749289981E-2</v>
      </c>
      <c r="K56" s="51">
        <f ca="1">IF($H56&gt;0,CORREL(OFFSET(IF(INDEX($E$14:$E$1006,MATCH(TRUE,INDEX($B$14:$B$1006&lt;&gt;0,0,0),0))=0,INDEX($E$14:$E$1006,MATCH(TRUE,INDEX($E$14:$E$1006&lt;&gt;0,0,0),0)),INDEX($E$14:$E$1006,MATCH(TRUE,INDEX($B$14:$B$1006&lt;&gt;0,0,0),0))),ABS($H56)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56),0)),CORREL(IF(INDEX($E$14:$E$1006,MATCH(TRUE,INDEX($B$14:$B$1006&lt;&gt;0,0,0),0))=0,INDEX($E$14:$E$1006,MATCH(TRUE,INDEX($E$14:$E$1006&lt;&gt;0,0,0),0)),INDEX($E$14:$E$1006,MATCH(TRUE,INDEX($B$14:$B$1006&lt;&gt;0,0,0),0))):OFFSET(IF(INDEX($E:$E,MATCH(9.99999999999999E+307,$B:$B))=0,INDEX($E:$E,MATCH(9.99999999999999E+307,$E:$E)),INDEX($E:$E,MATCH(9.99999999999999E+307,$B:$B))),-ABS($H56),0),OFFSET(IF(INDEX($B$14:$B$1006,MATCH(TRUE,INDEX($E$14:$E$1006&lt;&gt;0,0,0),0))=0,INDEX($B$14:$B$1006,MATCH(TRUE,INDEX($B$14:$B$1006&lt;&gt;0,0,0),0)),INDEX($B$14:$B$1006,MATCH(TRUE,INDEX($E$14:$E$1006&lt;&gt;0,0,0),0))),ABS($H56),0):IF(INDEX($E:$E,MATCH(9.99999999999999E+307,$B:$B))=0,INDEX($B:$B,MATCH(9.99999999999999E+307,$E:$E)),INDEX($B:$B,MATCH(9.99999999999999E+307,$B:$B)))))</f>
        <v>5.4168448861745218E-2</v>
      </c>
      <c r="L56" s="51">
        <f ca="1">IF($H56&gt;0,CORREL(OFFSET(IF(INDEX($F$14:$F$1006,MATCH(TRUE,INDEX($B$14:$B$1006&lt;&gt;0,0,0),0))=0,INDEX($F$14:$F$1006,MATCH(TRUE,INDEX($F$14:$F$1006&lt;&gt;0,0,0),0)),INDEX($F$14:$F$1006,MATCH(TRUE,INDEX($B$14:$B$1006&lt;&gt;0,0,0),0))),ABS($H56)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56),0)),CORREL(IF(INDEX($F$14:$F$1006,MATCH(TRUE,INDEX($B$14:$B$1006&lt;&gt;0,0,0),0))=0,INDEX($F$14:$F$1006,MATCH(TRUE,INDEX($F$14:$F$1006&lt;&gt;0,0,0),0)),INDEX($F$14:$F$1006,MATCH(TRUE,INDEX($B$14:$B$1006&lt;&gt;0,0,0),0))):OFFSET(IF(INDEX($F:$F,MATCH(9.99999999999999E+307,$B:$B))=0,INDEX($F:$F,MATCH(9.99999999999999E+307,$F:$F)),INDEX($F:$F,MATCH(9.99999999999999E+307,$B:$B))),-ABS($H56),0),OFFSET(IF(INDEX($B$14:$B$1006,MATCH(TRUE,INDEX($F$14:$F$1006&lt;&gt;0,0,0),0))=0,INDEX($B$14:$B$1006,MATCH(TRUE,INDEX($B$14:$B$1006&lt;&gt;0,0,0),0)),INDEX($B$14:$B$1006,MATCH(TRUE,INDEX($F$14:$F$1006&lt;&gt;0,0,0),0))),ABS($H56),0):IF(INDEX($F:$F,MATCH(9.99999999999999E+307,$B:$B))=0,INDEX($B:$B,MATCH(9.99999999999999E+307,$F:$F)),INDEX($B:$B,MATCH(9.99999999999999E+307,$B:$B)))))</f>
        <v>0.35840848622430405</v>
      </c>
      <c r="M56" s="51">
        <f ca="1">IF($H56&gt;0,CORREL(OFFSET(IF(INDEX($B$14:$B$1006,MATCH(TRUE,INDEX($B$14:$B$1006&lt;&gt;0,0,0),0))=0,INDEX($B$14:$B$1006,MATCH(TRUE,INDEX($B$14:$B$1006&lt;&gt;0,0,0),0)),INDEX($B$14:$B$1006,MATCH(TRUE,INDEX($B$14:$B$1006&lt;&gt;0,0,0),0))),ABS($H56)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56),0)),CORREL(IF(INDEX($B$14:$B$1006,MATCH(TRUE,INDEX($B$14:$B$1006&lt;&gt;0,0,0),0))=0,INDEX($B$14:$B$1006,MATCH(TRUE,INDEX($B$14:$B$1006&lt;&gt;0,0,0),0)),INDEX($B$14:$B$1006,MATCH(TRUE,INDEX($B$14:$B$1006&lt;&gt;0,0,0),0))):OFFSET(IF(INDEX($B:$B,MATCH(9.99999999999999E+307,$B:$B))=0,INDEX($B:$B,MATCH(9.99999999999999E+307,$B:$B)),INDEX($B:$B,MATCH(9.99999999999999E+307,$B:$B))),-ABS($H56),0),OFFSET(IF(INDEX($B$14:$B$1006,MATCH(TRUE,INDEX($B$14:$B$1006&lt;&gt;0,0,0),0))=0,INDEX($B$14:$B$1006,MATCH(TRUE,INDEX($B$14:$B$1006&lt;&gt;0,0,0),0)),INDEX($B$14:$B$1006,MATCH(TRUE,INDEX($B$14:$B$1006&lt;&gt;0,0,0),0))),ABS($H56),0):IF(INDEX($B:$B,MATCH(9.99999999999999E+307,$B:$B))=0,INDEX($B:$B,MATCH(9.99999999999999E+307,$B:$B)),INDEX($B:$B,MATCH(9.99999999999999E+307,$B:$B)))))</f>
        <v>-4.3636226156071344E-2</v>
      </c>
    </row>
    <row r="57" spans="1:13">
      <c r="A57" s="48">
        <v>34182</v>
      </c>
      <c r="B57" s="49">
        <v>2.7173699999999998</v>
      </c>
      <c r="C57" s="49">
        <v>-5.0561800000000003</v>
      </c>
      <c r="D57" s="49">
        <v>4.7099200000000003</v>
      </c>
      <c r="E57" s="49">
        <v>6.0358900000000002</v>
      </c>
      <c r="F57" s="49">
        <v>2.0960399999999999</v>
      </c>
      <c r="G57" s="3"/>
      <c r="H57" s="50">
        <f t="shared" si="0"/>
        <v>19</v>
      </c>
      <c r="I57" s="51">
        <f ca="1">IF($H57&gt;0,CORREL(OFFSET(IF(INDEX($C$14:$C$1006,MATCH(TRUE,INDEX($B$14:$B$1006&lt;&gt;0,0,0),0))=0,INDEX($C$14:$C$1006,MATCH(TRUE,INDEX($C$14:$C$1006&lt;&gt;0,0,0),0)),INDEX($C$14:$C$1006,MATCH(TRUE,INDEX($B$14:$B$1006&lt;&gt;0,0,0),0))),ABS($H57)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57),0)),CORREL(IF(INDEX($C$14:$C$1006,MATCH(TRUE,INDEX($B$14:$B$1006&lt;&gt;0,0,0),0))=0,INDEX($C$14:$C$1006,MATCH(TRUE,INDEX($C$14:$C$1006&lt;&gt;0,0,0),0)),INDEX($C$14:$C$1006,MATCH(TRUE,INDEX($B$14:$B$1006&lt;&gt;0,0,0),0))):OFFSET(IF(INDEX($C:$C,MATCH(9.99999999999999E+307,$B:$B))=0,INDEX($C:$C,MATCH(9.99999999999999E+307,$C:$C)),INDEX($C:$C,MATCH(9.99999999999999E+307,$B:$B))),-ABS($H57),0),OFFSET(IF(INDEX($B$14:$B$1006,MATCH(TRUE,INDEX($C$14:$C$1006&lt;&gt;0,0,0),0))=0,INDEX($B$14:$B$1006,MATCH(TRUE,INDEX($B$14:$B$1006&lt;&gt;0,0,0),0)),INDEX($B$14:$B$1006,MATCH(TRUE,INDEX($C$14:$C$1006&lt;&gt;0,0,0),0))),ABS($H57),0):IF(INDEX($C:$C,MATCH(9.99999999999999E+307,$B:$B))=0,INDEX($B:$B,MATCH(9.99999999999999E+307,$C:$C)),INDEX($B:$B,MATCH(9.99999999999999E+307,$B:$B)))))</f>
        <v>-0.21211835588428599</v>
      </c>
      <c r="J57" s="51">
        <f ca="1">IF($H57&gt;0,CORREL(OFFSET(IF(INDEX($D$14:$D$1006,MATCH(TRUE,INDEX($B$14:$B$1006&lt;&gt;0,0,0),0))=0,INDEX($D$14:$D$1006,MATCH(TRUE,INDEX($D$14:$D$1006&lt;&gt;0,0,0),0)),INDEX($D$14:$D$1006,MATCH(TRUE,INDEX($B$14:$B$1006&lt;&gt;0,0,0),0))),ABS($H57)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57),0)),CORREL(IF(INDEX($D$14:$D$1006,MATCH(TRUE,INDEX($B$14:$B$1006&lt;&gt;0,0,0),0))=0,INDEX($D$14:$D$1006,MATCH(TRUE,INDEX($D$14:$D$1006&lt;&gt;0,0,0),0)),INDEX($D$14:$D$1006,MATCH(TRUE,INDEX($B$14:$B$1006&lt;&gt;0,0,0),0))):OFFSET(IF(INDEX($D:$D,MATCH(9.99999999999999E+307,$B:$B))=0,INDEX($D:$D,MATCH(9.99999999999999E+307,$D:$D)),INDEX($D:$D,MATCH(9.99999999999999E+307,$B:$B))),-ABS($H57),0),OFFSET(IF(INDEX($B$14:$B$1006,MATCH(TRUE,INDEX($D$14:$D$1006&lt;&gt;0,0,0),0))=0,INDEX($B$14:$B$1006,MATCH(TRUE,INDEX($B$14:$B$1006&lt;&gt;0,0,0),0)),INDEX($B$14:$B$1006,MATCH(TRUE,INDEX($D$14:$D$1006&lt;&gt;0,0,0),0))),ABS($H57),0):IF(INDEX($D:$D,MATCH(9.99999999999999E+307,$B:$B))=0,INDEX($B:$B,MATCH(9.99999999999999E+307,$D:$D)),INDEX($B:$B,MATCH(9.99999999999999E+307,$B:$B)))))</f>
        <v>-3.5051672657349618E-2</v>
      </c>
      <c r="K57" s="51">
        <f ca="1">IF($H57&gt;0,CORREL(OFFSET(IF(INDEX($E$14:$E$1006,MATCH(TRUE,INDEX($B$14:$B$1006&lt;&gt;0,0,0),0))=0,INDEX($E$14:$E$1006,MATCH(TRUE,INDEX($E$14:$E$1006&lt;&gt;0,0,0),0)),INDEX($E$14:$E$1006,MATCH(TRUE,INDEX($B$14:$B$1006&lt;&gt;0,0,0),0))),ABS($H57)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57),0)),CORREL(IF(INDEX($E$14:$E$1006,MATCH(TRUE,INDEX($B$14:$B$1006&lt;&gt;0,0,0),0))=0,INDEX($E$14:$E$1006,MATCH(TRUE,INDEX($E$14:$E$1006&lt;&gt;0,0,0),0)),INDEX($E$14:$E$1006,MATCH(TRUE,INDEX($B$14:$B$1006&lt;&gt;0,0,0),0))):OFFSET(IF(INDEX($E:$E,MATCH(9.99999999999999E+307,$B:$B))=0,INDEX($E:$E,MATCH(9.99999999999999E+307,$E:$E)),INDEX($E:$E,MATCH(9.99999999999999E+307,$B:$B))),-ABS($H57),0),OFFSET(IF(INDEX($B$14:$B$1006,MATCH(TRUE,INDEX($E$14:$E$1006&lt;&gt;0,0,0),0))=0,INDEX($B$14:$B$1006,MATCH(TRUE,INDEX($B$14:$B$1006&lt;&gt;0,0,0),0)),INDEX($B$14:$B$1006,MATCH(TRUE,INDEX($E$14:$E$1006&lt;&gt;0,0,0),0))),ABS($H57),0):IF(INDEX($E:$E,MATCH(9.99999999999999E+307,$B:$B))=0,INDEX($B:$B,MATCH(9.99999999999999E+307,$E:$E)),INDEX($B:$B,MATCH(9.99999999999999E+307,$B:$B)))))</f>
        <v>4.3665005946130812E-2</v>
      </c>
      <c r="L57" s="51">
        <f ca="1">IF($H57&gt;0,CORREL(OFFSET(IF(INDEX($F$14:$F$1006,MATCH(TRUE,INDEX($B$14:$B$1006&lt;&gt;0,0,0),0))=0,INDEX($F$14:$F$1006,MATCH(TRUE,INDEX($F$14:$F$1006&lt;&gt;0,0,0),0)),INDEX($F$14:$F$1006,MATCH(TRUE,INDEX($B$14:$B$1006&lt;&gt;0,0,0),0))),ABS($H57)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57),0)),CORREL(IF(INDEX($F$14:$F$1006,MATCH(TRUE,INDEX($B$14:$B$1006&lt;&gt;0,0,0),0))=0,INDEX($F$14:$F$1006,MATCH(TRUE,INDEX($F$14:$F$1006&lt;&gt;0,0,0),0)),INDEX($F$14:$F$1006,MATCH(TRUE,INDEX($B$14:$B$1006&lt;&gt;0,0,0),0))):OFFSET(IF(INDEX($F:$F,MATCH(9.99999999999999E+307,$B:$B))=0,INDEX($F:$F,MATCH(9.99999999999999E+307,$F:$F)),INDEX($F:$F,MATCH(9.99999999999999E+307,$B:$B))),-ABS($H57),0),OFFSET(IF(INDEX($B$14:$B$1006,MATCH(TRUE,INDEX($F$14:$F$1006&lt;&gt;0,0,0),0))=0,INDEX($B$14:$B$1006,MATCH(TRUE,INDEX($B$14:$B$1006&lt;&gt;0,0,0),0)),INDEX($B$14:$B$1006,MATCH(TRUE,INDEX($F$14:$F$1006&lt;&gt;0,0,0),0))),ABS($H57),0):IF(INDEX($F:$F,MATCH(9.99999999999999E+307,$B:$B))=0,INDEX($B:$B,MATCH(9.99999999999999E+307,$F:$F)),INDEX($B:$B,MATCH(9.99999999999999E+307,$B:$B)))))</f>
        <v>0.3234888676144963</v>
      </c>
      <c r="M57" s="51">
        <f ca="1">IF($H57&gt;0,CORREL(OFFSET(IF(INDEX($B$14:$B$1006,MATCH(TRUE,INDEX($B$14:$B$1006&lt;&gt;0,0,0),0))=0,INDEX($B$14:$B$1006,MATCH(TRUE,INDEX($B$14:$B$1006&lt;&gt;0,0,0),0)),INDEX($B$14:$B$1006,MATCH(TRUE,INDEX($B$14:$B$1006&lt;&gt;0,0,0),0))),ABS($H57)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57),0)),CORREL(IF(INDEX($B$14:$B$1006,MATCH(TRUE,INDEX($B$14:$B$1006&lt;&gt;0,0,0),0))=0,INDEX($B$14:$B$1006,MATCH(TRUE,INDEX($B$14:$B$1006&lt;&gt;0,0,0),0)),INDEX($B$14:$B$1006,MATCH(TRUE,INDEX($B$14:$B$1006&lt;&gt;0,0,0),0))):OFFSET(IF(INDEX($B:$B,MATCH(9.99999999999999E+307,$B:$B))=0,INDEX($B:$B,MATCH(9.99999999999999E+307,$B:$B)),INDEX($B:$B,MATCH(9.99999999999999E+307,$B:$B))),-ABS($H57),0),OFFSET(IF(INDEX($B$14:$B$1006,MATCH(TRUE,INDEX($B$14:$B$1006&lt;&gt;0,0,0),0))=0,INDEX($B$14:$B$1006,MATCH(TRUE,INDEX($B$14:$B$1006&lt;&gt;0,0,0),0)),INDEX($B$14:$B$1006,MATCH(TRUE,INDEX($B$14:$B$1006&lt;&gt;0,0,0),0))),ABS($H57),0):IF(INDEX($B:$B,MATCH(9.99999999999999E+307,$B:$B))=0,INDEX($B:$B,MATCH(9.99999999999999E+307,$B:$B)),INDEX($B:$B,MATCH(9.99999999999999E+307,$B:$B)))))</f>
        <v>-4.94212147821727E-2</v>
      </c>
    </row>
    <row r="58" spans="1:13">
      <c r="A58" s="48">
        <v>34213</v>
      </c>
      <c r="B58" s="49">
        <v>2.9809800000000002</v>
      </c>
      <c r="C58" s="49">
        <v>2.2132800000000001</v>
      </c>
      <c r="D58" s="49">
        <v>4.4285500000000004</v>
      </c>
      <c r="E58" s="49">
        <v>13.237769999999999</v>
      </c>
      <c r="F58" s="49">
        <v>2.28356</v>
      </c>
      <c r="G58" s="3"/>
      <c r="H58" s="50">
        <f t="shared" si="0"/>
        <v>20</v>
      </c>
      <c r="I58" s="51">
        <f ca="1">IF($H58&gt;0,CORREL(OFFSET(IF(INDEX($C$14:$C$1006,MATCH(TRUE,INDEX($B$14:$B$1006&lt;&gt;0,0,0),0))=0,INDEX($C$14:$C$1006,MATCH(TRUE,INDEX($C$14:$C$1006&lt;&gt;0,0,0),0)),INDEX($C$14:$C$1006,MATCH(TRUE,INDEX($B$14:$B$1006&lt;&gt;0,0,0),0))),ABS($H58)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58),0)),CORREL(IF(INDEX($C$14:$C$1006,MATCH(TRUE,INDEX($B$14:$B$1006&lt;&gt;0,0,0),0))=0,INDEX($C$14:$C$1006,MATCH(TRUE,INDEX($C$14:$C$1006&lt;&gt;0,0,0),0)),INDEX($C$14:$C$1006,MATCH(TRUE,INDEX($B$14:$B$1006&lt;&gt;0,0,0),0))):OFFSET(IF(INDEX($C:$C,MATCH(9.99999999999999E+307,$B:$B))=0,INDEX($C:$C,MATCH(9.99999999999999E+307,$C:$C)),INDEX($C:$C,MATCH(9.99999999999999E+307,$B:$B))),-ABS($H58),0),OFFSET(IF(INDEX($B$14:$B$1006,MATCH(TRUE,INDEX($C$14:$C$1006&lt;&gt;0,0,0),0))=0,INDEX($B$14:$B$1006,MATCH(TRUE,INDEX($B$14:$B$1006&lt;&gt;0,0,0),0)),INDEX($B$14:$B$1006,MATCH(TRUE,INDEX($C$14:$C$1006&lt;&gt;0,0,0),0))),ABS($H58),0):IF(INDEX($C:$C,MATCH(9.99999999999999E+307,$B:$B))=0,INDEX($B:$B,MATCH(9.99999999999999E+307,$C:$C)),INDEX($B:$B,MATCH(9.99999999999999E+307,$B:$B)))))</f>
        <v>-0.16868423940699812</v>
      </c>
      <c r="J58" s="51">
        <f ca="1">IF($H58&gt;0,CORREL(OFFSET(IF(INDEX($D$14:$D$1006,MATCH(TRUE,INDEX($B$14:$B$1006&lt;&gt;0,0,0),0))=0,INDEX($D$14:$D$1006,MATCH(TRUE,INDEX($D$14:$D$1006&lt;&gt;0,0,0),0)),INDEX($D$14:$D$1006,MATCH(TRUE,INDEX($B$14:$B$1006&lt;&gt;0,0,0),0))),ABS($H58)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58),0)),CORREL(IF(INDEX($D$14:$D$1006,MATCH(TRUE,INDEX($B$14:$B$1006&lt;&gt;0,0,0),0))=0,INDEX($D$14:$D$1006,MATCH(TRUE,INDEX($D$14:$D$1006&lt;&gt;0,0,0),0)),INDEX($D$14:$D$1006,MATCH(TRUE,INDEX($B$14:$B$1006&lt;&gt;0,0,0),0))):OFFSET(IF(INDEX($D:$D,MATCH(9.99999999999999E+307,$B:$B))=0,INDEX($D:$D,MATCH(9.99999999999999E+307,$D:$D)),INDEX($D:$D,MATCH(9.99999999999999E+307,$B:$B))),-ABS($H58),0),OFFSET(IF(INDEX($B$14:$B$1006,MATCH(TRUE,INDEX($D$14:$D$1006&lt;&gt;0,0,0),0))=0,INDEX($B$14:$B$1006,MATCH(TRUE,INDEX($B$14:$B$1006&lt;&gt;0,0,0),0)),INDEX($B$14:$B$1006,MATCH(TRUE,INDEX($D$14:$D$1006&lt;&gt;0,0,0),0))),ABS($H58),0):IF(INDEX($D:$D,MATCH(9.99999999999999E+307,$B:$B))=0,INDEX($B:$B,MATCH(9.99999999999999E+307,$D:$D)),INDEX($B:$B,MATCH(9.99999999999999E+307,$B:$B)))))</f>
        <v>-4.6337909488438501E-2</v>
      </c>
      <c r="K58" s="51">
        <f ca="1">IF($H58&gt;0,CORREL(OFFSET(IF(INDEX($E$14:$E$1006,MATCH(TRUE,INDEX($B$14:$B$1006&lt;&gt;0,0,0),0))=0,INDEX($E$14:$E$1006,MATCH(TRUE,INDEX($E$14:$E$1006&lt;&gt;0,0,0),0)),INDEX($E$14:$E$1006,MATCH(TRUE,INDEX($B$14:$B$1006&lt;&gt;0,0,0),0))),ABS($H58)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58),0)),CORREL(IF(INDEX($E$14:$E$1006,MATCH(TRUE,INDEX($B$14:$B$1006&lt;&gt;0,0,0),0))=0,INDEX($E$14:$E$1006,MATCH(TRUE,INDEX($E$14:$E$1006&lt;&gt;0,0,0),0)),INDEX($E$14:$E$1006,MATCH(TRUE,INDEX($B$14:$B$1006&lt;&gt;0,0,0),0))):OFFSET(IF(INDEX($E:$E,MATCH(9.99999999999999E+307,$B:$B))=0,INDEX($E:$E,MATCH(9.99999999999999E+307,$E:$E)),INDEX($E:$E,MATCH(9.99999999999999E+307,$B:$B))),-ABS($H58),0),OFFSET(IF(INDEX($B$14:$B$1006,MATCH(TRUE,INDEX($E$14:$E$1006&lt;&gt;0,0,0),0))=0,INDEX($B$14:$B$1006,MATCH(TRUE,INDEX($B$14:$B$1006&lt;&gt;0,0,0),0)),INDEX($B$14:$B$1006,MATCH(TRUE,INDEX($E$14:$E$1006&lt;&gt;0,0,0),0))),ABS($H58),0):IF(INDEX($E:$E,MATCH(9.99999999999999E+307,$B:$B))=0,INDEX($B:$B,MATCH(9.99999999999999E+307,$E:$E)),INDEX($B:$B,MATCH(9.99999999999999E+307,$B:$B)))))</f>
        <v>4.5575652345373627E-2</v>
      </c>
      <c r="L58" s="51">
        <f ca="1">IF($H58&gt;0,CORREL(OFFSET(IF(INDEX($F$14:$F$1006,MATCH(TRUE,INDEX($B$14:$B$1006&lt;&gt;0,0,0),0))=0,INDEX($F$14:$F$1006,MATCH(TRUE,INDEX($F$14:$F$1006&lt;&gt;0,0,0),0)),INDEX($F$14:$F$1006,MATCH(TRUE,INDEX($B$14:$B$1006&lt;&gt;0,0,0),0))),ABS($H58)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58),0)),CORREL(IF(INDEX($F$14:$F$1006,MATCH(TRUE,INDEX($B$14:$B$1006&lt;&gt;0,0,0),0))=0,INDEX($F$14:$F$1006,MATCH(TRUE,INDEX($F$14:$F$1006&lt;&gt;0,0,0),0)),INDEX($F$14:$F$1006,MATCH(TRUE,INDEX($B$14:$B$1006&lt;&gt;0,0,0),0))):OFFSET(IF(INDEX($F:$F,MATCH(9.99999999999999E+307,$B:$B))=0,INDEX($F:$F,MATCH(9.99999999999999E+307,$F:$F)),INDEX($F:$F,MATCH(9.99999999999999E+307,$B:$B))),-ABS($H58),0),OFFSET(IF(INDEX($B$14:$B$1006,MATCH(TRUE,INDEX($F$14:$F$1006&lt;&gt;0,0,0),0))=0,INDEX($B$14:$B$1006,MATCH(TRUE,INDEX($B$14:$B$1006&lt;&gt;0,0,0),0)),INDEX($B$14:$B$1006,MATCH(TRUE,INDEX($F$14:$F$1006&lt;&gt;0,0,0),0))),ABS($H58),0):IF(INDEX($F:$F,MATCH(9.99999999999999E+307,$B:$B))=0,INDEX($B:$B,MATCH(9.99999999999999E+307,$F:$F)),INDEX($B:$B,MATCH(9.99999999999999E+307,$B:$B)))))</f>
        <v>0.28881353794257231</v>
      </c>
      <c r="M58" s="51">
        <f ca="1">IF($H58&gt;0,CORREL(OFFSET(IF(INDEX($B$14:$B$1006,MATCH(TRUE,INDEX($B$14:$B$1006&lt;&gt;0,0,0),0))=0,INDEX($B$14:$B$1006,MATCH(TRUE,INDEX($B$14:$B$1006&lt;&gt;0,0,0),0)),INDEX($B$14:$B$1006,MATCH(TRUE,INDEX($B$14:$B$1006&lt;&gt;0,0,0),0))),ABS($H58)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58),0)),CORREL(IF(INDEX($B$14:$B$1006,MATCH(TRUE,INDEX($B$14:$B$1006&lt;&gt;0,0,0),0))=0,INDEX($B$14:$B$1006,MATCH(TRUE,INDEX($B$14:$B$1006&lt;&gt;0,0,0),0)),INDEX($B$14:$B$1006,MATCH(TRUE,INDEX($B$14:$B$1006&lt;&gt;0,0,0),0))):OFFSET(IF(INDEX($B:$B,MATCH(9.99999999999999E+307,$B:$B))=0,INDEX($B:$B,MATCH(9.99999999999999E+307,$B:$B)),INDEX($B:$B,MATCH(9.99999999999999E+307,$B:$B))),-ABS($H58),0),OFFSET(IF(INDEX($B$14:$B$1006,MATCH(TRUE,INDEX($B$14:$B$1006&lt;&gt;0,0,0),0))=0,INDEX($B$14:$B$1006,MATCH(TRUE,INDEX($B$14:$B$1006&lt;&gt;0,0,0),0)),INDEX($B$14:$B$1006,MATCH(TRUE,INDEX($B$14:$B$1006&lt;&gt;0,0,0),0))),ABS($H58),0):IF(INDEX($B:$B,MATCH(9.99999999999999E+307,$B:$B))=0,INDEX($B:$B,MATCH(9.99999999999999E+307,$B:$B)),INDEX($B:$B,MATCH(9.99999999999999E+307,$B:$B)))))</f>
        <v>-4.935449528425543E-2</v>
      </c>
    </row>
    <row r="59" spans="1:13">
      <c r="A59" s="48">
        <v>34243</v>
      </c>
      <c r="B59" s="49">
        <v>2.9333800000000001</v>
      </c>
      <c r="C59" s="49">
        <v>6.1630200000000004</v>
      </c>
      <c r="D59" s="49">
        <v>4.2946600000000004</v>
      </c>
      <c r="E59" s="49">
        <v>11.89711</v>
      </c>
      <c r="F59" s="49">
        <v>2.3723999999999998</v>
      </c>
      <c r="G59" s="3"/>
      <c r="H59" s="50">
        <f t="shared" si="0"/>
        <v>21</v>
      </c>
      <c r="I59" s="51">
        <f ca="1">IF($H59&gt;0,CORREL(OFFSET(IF(INDEX($C$14:$C$1006,MATCH(TRUE,INDEX($B$14:$B$1006&lt;&gt;0,0,0),0))=0,INDEX($C$14:$C$1006,MATCH(TRUE,INDEX($C$14:$C$1006&lt;&gt;0,0,0),0)),INDEX($C$14:$C$1006,MATCH(TRUE,INDEX($B$14:$B$1006&lt;&gt;0,0,0),0))),ABS($H59)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59),0)),CORREL(IF(INDEX($C$14:$C$1006,MATCH(TRUE,INDEX($B$14:$B$1006&lt;&gt;0,0,0),0))=0,INDEX($C$14:$C$1006,MATCH(TRUE,INDEX($C$14:$C$1006&lt;&gt;0,0,0),0)),INDEX($C$14:$C$1006,MATCH(TRUE,INDEX($B$14:$B$1006&lt;&gt;0,0,0),0))):OFFSET(IF(INDEX($C:$C,MATCH(9.99999999999999E+307,$B:$B))=0,INDEX($C:$C,MATCH(9.99999999999999E+307,$C:$C)),INDEX($C:$C,MATCH(9.99999999999999E+307,$B:$B))),-ABS($H59),0),OFFSET(IF(INDEX($B$14:$B$1006,MATCH(TRUE,INDEX($C$14:$C$1006&lt;&gt;0,0,0),0))=0,INDEX($B$14:$B$1006,MATCH(TRUE,INDEX($B$14:$B$1006&lt;&gt;0,0,0),0)),INDEX($B$14:$B$1006,MATCH(TRUE,INDEX($C$14:$C$1006&lt;&gt;0,0,0),0))),ABS($H59),0):IF(INDEX($C:$C,MATCH(9.99999999999999E+307,$B:$B))=0,INDEX($B:$B,MATCH(9.99999999999999E+307,$C:$C)),INDEX($B:$B,MATCH(9.99999999999999E+307,$B:$B)))))</f>
        <v>-0.12475652143195731</v>
      </c>
      <c r="J59" s="51">
        <f ca="1">IF($H59&gt;0,CORREL(OFFSET(IF(INDEX($D$14:$D$1006,MATCH(TRUE,INDEX($B$14:$B$1006&lt;&gt;0,0,0),0))=0,INDEX($D$14:$D$1006,MATCH(TRUE,INDEX($D$14:$D$1006&lt;&gt;0,0,0),0)),INDEX($D$14:$D$1006,MATCH(TRUE,INDEX($B$14:$B$1006&lt;&gt;0,0,0),0))),ABS($H59)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59),0)),CORREL(IF(INDEX($D$14:$D$1006,MATCH(TRUE,INDEX($B$14:$B$1006&lt;&gt;0,0,0),0))=0,INDEX($D$14:$D$1006,MATCH(TRUE,INDEX($D$14:$D$1006&lt;&gt;0,0,0),0)),INDEX($D$14:$D$1006,MATCH(TRUE,INDEX($B$14:$B$1006&lt;&gt;0,0,0),0))):OFFSET(IF(INDEX($D:$D,MATCH(9.99999999999999E+307,$B:$B))=0,INDEX($D:$D,MATCH(9.99999999999999E+307,$D:$D)),INDEX($D:$D,MATCH(9.99999999999999E+307,$B:$B))),-ABS($H59),0),OFFSET(IF(INDEX($B$14:$B$1006,MATCH(TRUE,INDEX($D$14:$D$1006&lt;&gt;0,0,0),0))=0,INDEX($B$14:$B$1006,MATCH(TRUE,INDEX($B$14:$B$1006&lt;&gt;0,0,0),0)),INDEX($B$14:$B$1006,MATCH(TRUE,INDEX($D$14:$D$1006&lt;&gt;0,0,0),0))),ABS($H59),0):IF(INDEX($D:$D,MATCH(9.99999999999999E+307,$B:$B))=0,INDEX($B:$B,MATCH(9.99999999999999E+307,$D:$D)),INDEX($B:$B,MATCH(9.99999999999999E+307,$B:$B)))))</f>
        <v>-5.1174185734838146E-2</v>
      </c>
      <c r="K59" s="51">
        <f ca="1">IF($H59&gt;0,CORREL(OFFSET(IF(INDEX($E$14:$E$1006,MATCH(TRUE,INDEX($B$14:$B$1006&lt;&gt;0,0,0),0))=0,INDEX($E$14:$E$1006,MATCH(TRUE,INDEX($E$14:$E$1006&lt;&gt;0,0,0),0)),INDEX($E$14:$E$1006,MATCH(TRUE,INDEX($B$14:$B$1006&lt;&gt;0,0,0),0))),ABS($H59)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59),0)),CORREL(IF(INDEX($E$14:$E$1006,MATCH(TRUE,INDEX($B$14:$B$1006&lt;&gt;0,0,0),0))=0,INDEX($E$14:$E$1006,MATCH(TRUE,INDEX($E$14:$E$1006&lt;&gt;0,0,0),0)),INDEX($E$14:$E$1006,MATCH(TRUE,INDEX($B$14:$B$1006&lt;&gt;0,0,0),0))):OFFSET(IF(INDEX($E:$E,MATCH(9.99999999999999E+307,$B:$B))=0,INDEX($E:$E,MATCH(9.99999999999999E+307,$E:$E)),INDEX($E:$E,MATCH(9.99999999999999E+307,$B:$B))),-ABS($H59),0),OFFSET(IF(INDEX($B$14:$B$1006,MATCH(TRUE,INDEX($E$14:$E$1006&lt;&gt;0,0,0),0))=0,INDEX($B$14:$B$1006,MATCH(TRUE,INDEX($B$14:$B$1006&lt;&gt;0,0,0),0)),INDEX($B$14:$B$1006,MATCH(TRUE,INDEX($E$14:$E$1006&lt;&gt;0,0,0),0))),ABS($H59),0):IF(INDEX($E:$E,MATCH(9.99999999999999E+307,$B:$B))=0,INDEX($B:$B,MATCH(9.99999999999999E+307,$E:$E)),INDEX($B:$B,MATCH(9.99999999999999E+307,$B:$B)))))</f>
        <v>3.9697947059000829E-2</v>
      </c>
      <c r="L59" s="51">
        <f ca="1">IF($H59&gt;0,CORREL(OFFSET(IF(INDEX($F$14:$F$1006,MATCH(TRUE,INDEX($B$14:$B$1006&lt;&gt;0,0,0),0))=0,INDEX($F$14:$F$1006,MATCH(TRUE,INDEX($F$14:$F$1006&lt;&gt;0,0,0),0)),INDEX($F$14:$F$1006,MATCH(TRUE,INDEX($B$14:$B$1006&lt;&gt;0,0,0),0))),ABS($H59)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59),0)),CORREL(IF(INDEX($F$14:$F$1006,MATCH(TRUE,INDEX($B$14:$B$1006&lt;&gt;0,0,0),0))=0,INDEX($F$14:$F$1006,MATCH(TRUE,INDEX($F$14:$F$1006&lt;&gt;0,0,0),0)),INDEX($F$14:$F$1006,MATCH(TRUE,INDEX($B$14:$B$1006&lt;&gt;0,0,0),0))):OFFSET(IF(INDEX($F:$F,MATCH(9.99999999999999E+307,$B:$B))=0,INDEX($F:$F,MATCH(9.99999999999999E+307,$F:$F)),INDEX($F:$F,MATCH(9.99999999999999E+307,$B:$B))),-ABS($H59),0),OFFSET(IF(INDEX($B$14:$B$1006,MATCH(TRUE,INDEX($F$14:$F$1006&lt;&gt;0,0,0),0))=0,INDEX($B$14:$B$1006,MATCH(TRUE,INDEX($B$14:$B$1006&lt;&gt;0,0,0),0)),INDEX($B$14:$B$1006,MATCH(TRUE,INDEX($F$14:$F$1006&lt;&gt;0,0,0),0))),ABS($H59),0):IF(INDEX($F:$F,MATCH(9.99999999999999E+307,$B:$B))=0,INDEX($B:$B,MATCH(9.99999999999999E+307,$F:$F)),INDEX($B:$B,MATCH(9.99999999999999E+307,$B:$B)))))</f>
        <v>0.25762434022540642</v>
      </c>
      <c r="M59" s="51">
        <f ca="1">IF($H59&gt;0,CORREL(OFFSET(IF(INDEX($B$14:$B$1006,MATCH(TRUE,INDEX($B$14:$B$1006&lt;&gt;0,0,0),0))=0,INDEX($B$14:$B$1006,MATCH(TRUE,INDEX($B$14:$B$1006&lt;&gt;0,0,0),0)),INDEX($B$14:$B$1006,MATCH(TRUE,INDEX($B$14:$B$1006&lt;&gt;0,0,0),0))),ABS($H59)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59),0)),CORREL(IF(INDEX($B$14:$B$1006,MATCH(TRUE,INDEX($B$14:$B$1006&lt;&gt;0,0,0),0))=0,INDEX($B$14:$B$1006,MATCH(TRUE,INDEX($B$14:$B$1006&lt;&gt;0,0,0),0)),INDEX($B$14:$B$1006,MATCH(TRUE,INDEX($B$14:$B$1006&lt;&gt;0,0,0),0))):OFFSET(IF(INDEX($B:$B,MATCH(9.99999999999999E+307,$B:$B))=0,INDEX($B:$B,MATCH(9.99999999999999E+307,$B:$B)),INDEX($B:$B,MATCH(9.99999999999999E+307,$B:$B))),-ABS($H59),0),OFFSET(IF(INDEX($B$14:$B$1006,MATCH(TRUE,INDEX($B$14:$B$1006&lt;&gt;0,0,0),0))=0,INDEX($B$14:$B$1006,MATCH(TRUE,INDEX($B$14:$B$1006&lt;&gt;0,0,0),0)),INDEX($B$14:$B$1006,MATCH(TRUE,INDEX($B$14:$B$1006&lt;&gt;0,0,0),0))),ABS($H59),0):IF(INDEX($B:$B,MATCH(9.99999999999999E+307,$B:$B))=0,INDEX($B:$B,MATCH(9.99999999999999E+307,$B:$B)),INDEX($B:$B,MATCH(9.99999999999999E+307,$B:$B)))))</f>
        <v>-4.3805058581794898E-2</v>
      </c>
    </row>
    <row r="60" spans="1:13">
      <c r="A60" s="48">
        <v>34274</v>
      </c>
      <c r="B60" s="49">
        <v>2.9200900000000001</v>
      </c>
      <c r="C60" s="49">
        <v>0.37313000000000002</v>
      </c>
      <c r="D60" s="49">
        <v>5.1372999999999998</v>
      </c>
      <c r="E60" s="49">
        <v>13.34432</v>
      </c>
      <c r="F60" s="49">
        <v>2.4819900000000001</v>
      </c>
      <c r="G60" s="3"/>
      <c r="H60" s="50">
        <f t="shared" si="0"/>
        <v>22</v>
      </c>
      <c r="I60" s="51">
        <f ca="1">IF($H60&gt;0,CORREL(OFFSET(IF(INDEX($C$14:$C$1006,MATCH(TRUE,INDEX($B$14:$B$1006&lt;&gt;0,0,0),0))=0,INDEX($C$14:$C$1006,MATCH(TRUE,INDEX($C$14:$C$1006&lt;&gt;0,0,0),0)),INDEX($C$14:$C$1006,MATCH(TRUE,INDEX($B$14:$B$1006&lt;&gt;0,0,0),0))),ABS($H60)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60),0)),CORREL(IF(INDEX($C$14:$C$1006,MATCH(TRUE,INDEX($B$14:$B$1006&lt;&gt;0,0,0),0))=0,INDEX($C$14:$C$1006,MATCH(TRUE,INDEX($C$14:$C$1006&lt;&gt;0,0,0),0)),INDEX($C$14:$C$1006,MATCH(TRUE,INDEX($B$14:$B$1006&lt;&gt;0,0,0),0))):OFFSET(IF(INDEX($C:$C,MATCH(9.99999999999999E+307,$B:$B))=0,INDEX($C:$C,MATCH(9.99999999999999E+307,$C:$C)),INDEX($C:$C,MATCH(9.99999999999999E+307,$B:$B))),-ABS($H60),0),OFFSET(IF(INDEX($B$14:$B$1006,MATCH(TRUE,INDEX($C$14:$C$1006&lt;&gt;0,0,0),0))=0,INDEX($B$14:$B$1006,MATCH(TRUE,INDEX($B$14:$B$1006&lt;&gt;0,0,0),0)),INDEX($B$14:$B$1006,MATCH(TRUE,INDEX($C$14:$C$1006&lt;&gt;0,0,0),0))),ABS($H60),0):IF(INDEX($C:$C,MATCH(9.99999999999999E+307,$B:$B))=0,INDEX($B:$B,MATCH(9.99999999999999E+307,$C:$C)),INDEX($B:$B,MATCH(9.99999999999999E+307,$B:$B)))))</f>
        <v>-8.6147775206034491E-2</v>
      </c>
      <c r="J60" s="51">
        <f ca="1">IF($H60&gt;0,CORREL(OFFSET(IF(INDEX($D$14:$D$1006,MATCH(TRUE,INDEX($B$14:$B$1006&lt;&gt;0,0,0),0))=0,INDEX($D$14:$D$1006,MATCH(TRUE,INDEX($D$14:$D$1006&lt;&gt;0,0,0),0)),INDEX($D$14:$D$1006,MATCH(TRUE,INDEX($B$14:$B$1006&lt;&gt;0,0,0),0))),ABS($H60)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60),0)),CORREL(IF(INDEX($D$14:$D$1006,MATCH(TRUE,INDEX($B$14:$B$1006&lt;&gt;0,0,0),0))=0,INDEX($D$14:$D$1006,MATCH(TRUE,INDEX($D$14:$D$1006&lt;&gt;0,0,0),0)),INDEX($D$14:$D$1006,MATCH(TRUE,INDEX($B$14:$B$1006&lt;&gt;0,0,0),0))):OFFSET(IF(INDEX($D:$D,MATCH(9.99999999999999E+307,$B:$B))=0,INDEX($D:$D,MATCH(9.99999999999999E+307,$D:$D)),INDEX($D:$D,MATCH(9.99999999999999E+307,$B:$B))),-ABS($H60),0),OFFSET(IF(INDEX($B$14:$B$1006,MATCH(TRUE,INDEX($D$14:$D$1006&lt;&gt;0,0,0),0))=0,INDEX($B$14:$B$1006,MATCH(TRUE,INDEX($B$14:$B$1006&lt;&gt;0,0,0),0)),INDEX($B$14:$B$1006,MATCH(TRUE,INDEX($D$14:$D$1006&lt;&gt;0,0,0),0))),ABS($H60),0):IF(INDEX($D:$D,MATCH(9.99999999999999E+307,$B:$B))=0,INDEX($B:$B,MATCH(9.99999999999999E+307,$D:$D)),INDEX($B:$B,MATCH(9.99999999999999E+307,$B:$B)))))</f>
        <v>-6.2268983867738228E-2</v>
      </c>
      <c r="K60" s="51">
        <f ca="1">IF($H60&gt;0,CORREL(OFFSET(IF(INDEX($E$14:$E$1006,MATCH(TRUE,INDEX($B$14:$B$1006&lt;&gt;0,0,0),0))=0,INDEX($E$14:$E$1006,MATCH(TRUE,INDEX($E$14:$E$1006&lt;&gt;0,0,0),0)),INDEX($E$14:$E$1006,MATCH(TRUE,INDEX($B$14:$B$1006&lt;&gt;0,0,0),0))),ABS($H60)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60),0)),CORREL(IF(INDEX($E$14:$E$1006,MATCH(TRUE,INDEX($B$14:$B$1006&lt;&gt;0,0,0),0))=0,INDEX($E$14:$E$1006,MATCH(TRUE,INDEX($E$14:$E$1006&lt;&gt;0,0,0),0)),INDEX($E$14:$E$1006,MATCH(TRUE,INDEX($B$14:$B$1006&lt;&gt;0,0,0),0))):OFFSET(IF(INDEX($E:$E,MATCH(9.99999999999999E+307,$B:$B))=0,INDEX($E:$E,MATCH(9.99999999999999E+307,$E:$E)),INDEX($E:$E,MATCH(9.99999999999999E+307,$B:$B))),-ABS($H60),0),OFFSET(IF(INDEX($B$14:$B$1006,MATCH(TRUE,INDEX($E$14:$E$1006&lt;&gt;0,0,0),0))=0,INDEX($B$14:$B$1006,MATCH(TRUE,INDEX($B$14:$B$1006&lt;&gt;0,0,0),0)),INDEX($B$14:$B$1006,MATCH(TRUE,INDEX($E$14:$E$1006&lt;&gt;0,0,0),0))),ABS($H60),0):IF(INDEX($E:$E,MATCH(9.99999999999999E+307,$B:$B))=0,INDEX($B:$B,MATCH(9.99999999999999E+307,$E:$E)),INDEX($B:$B,MATCH(9.99999999999999E+307,$B:$B)))))</f>
        <v>2.9508723519239194E-2</v>
      </c>
      <c r="L60" s="51">
        <f ca="1">IF($H60&gt;0,CORREL(OFFSET(IF(INDEX($F$14:$F$1006,MATCH(TRUE,INDEX($B$14:$B$1006&lt;&gt;0,0,0),0))=0,INDEX($F$14:$F$1006,MATCH(TRUE,INDEX($F$14:$F$1006&lt;&gt;0,0,0),0)),INDEX($F$14:$F$1006,MATCH(TRUE,INDEX($B$14:$B$1006&lt;&gt;0,0,0),0))),ABS($H60)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60),0)),CORREL(IF(INDEX($F$14:$F$1006,MATCH(TRUE,INDEX($B$14:$B$1006&lt;&gt;0,0,0),0))=0,INDEX($F$14:$F$1006,MATCH(TRUE,INDEX($F$14:$F$1006&lt;&gt;0,0,0),0)),INDEX($F$14:$F$1006,MATCH(TRUE,INDEX($B$14:$B$1006&lt;&gt;0,0,0),0))):OFFSET(IF(INDEX($F:$F,MATCH(9.99999999999999E+307,$B:$B))=0,INDEX($F:$F,MATCH(9.99999999999999E+307,$F:$F)),INDEX($F:$F,MATCH(9.99999999999999E+307,$B:$B))),-ABS($H60),0),OFFSET(IF(INDEX($B$14:$B$1006,MATCH(TRUE,INDEX($F$14:$F$1006&lt;&gt;0,0,0),0))=0,INDEX($B$14:$B$1006,MATCH(TRUE,INDEX($B$14:$B$1006&lt;&gt;0,0,0),0)),INDEX($B$14:$B$1006,MATCH(TRUE,INDEX($F$14:$F$1006&lt;&gt;0,0,0),0))),ABS($H60),0):IF(INDEX($F:$F,MATCH(9.99999999999999E+307,$B:$B))=0,INDEX($B:$B,MATCH(9.99999999999999E+307,$F:$F)),INDEX($B:$B,MATCH(9.99999999999999E+307,$B:$B)))))</f>
        <v>0.22885464895393767</v>
      </c>
      <c r="M60" s="51">
        <f ca="1">IF($H60&gt;0,CORREL(OFFSET(IF(INDEX($B$14:$B$1006,MATCH(TRUE,INDEX($B$14:$B$1006&lt;&gt;0,0,0),0))=0,INDEX($B$14:$B$1006,MATCH(TRUE,INDEX($B$14:$B$1006&lt;&gt;0,0,0),0)),INDEX($B$14:$B$1006,MATCH(TRUE,INDEX($B$14:$B$1006&lt;&gt;0,0,0),0))),ABS($H60)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60),0)),CORREL(IF(INDEX($B$14:$B$1006,MATCH(TRUE,INDEX($B$14:$B$1006&lt;&gt;0,0,0),0))=0,INDEX($B$14:$B$1006,MATCH(TRUE,INDEX($B$14:$B$1006&lt;&gt;0,0,0),0)),INDEX($B$14:$B$1006,MATCH(TRUE,INDEX($B$14:$B$1006&lt;&gt;0,0,0),0))):OFFSET(IF(INDEX($B:$B,MATCH(9.99999999999999E+307,$B:$B))=0,INDEX($B:$B,MATCH(9.99999999999999E+307,$B:$B)),INDEX($B:$B,MATCH(9.99999999999999E+307,$B:$B))),-ABS($H60),0),OFFSET(IF(INDEX($B$14:$B$1006,MATCH(TRUE,INDEX($B$14:$B$1006&lt;&gt;0,0,0),0))=0,INDEX($B$14:$B$1006,MATCH(TRUE,INDEX($B$14:$B$1006&lt;&gt;0,0,0),0)),INDEX($B$14:$B$1006,MATCH(TRUE,INDEX($B$14:$B$1006&lt;&gt;0,0,0),0))),ABS($H60),0):IF(INDEX($B:$B,MATCH(9.99999999999999E+307,$B:$B))=0,INDEX($B:$B,MATCH(9.99999999999999E+307,$B:$B)),INDEX($B:$B,MATCH(9.99999999999999E+307,$B:$B)))))</f>
        <v>-3.3321170169395412E-2</v>
      </c>
    </row>
    <row r="61" spans="1:13">
      <c r="A61" s="48">
        <v>34304</v>
      </c>
      <c r="B61" s="49">
        <v>3.41431</v>
      </c>
      <c r="C61" s="49">
        <v>2.5830299999999999</v>
      </c>
      <c r="D61" s="49">
        <v>4.7684100000000003</v>
      </c>
      <c r="E61" s="49">
        <v>24.938880000000001</v>
      </c>
      <c r="F61" s="49">
        <v>2.5676199999999998</v>
      </c>
      <c r="G61" s="3"/>
      <c r="H61" s="50">
        <f t="shared" si="0"/>
        <v>23</v>
      </c>
      <c r="I61" s="51">
        <f ca="1">IF($H61&gt;0,CORREL(OFFSET(IF(INDEX($C$14:$C$1006,MATCH(TRUE,INDEX($B$14:$B$1006&lt;&gt;0,0,0),0))=0,INDEX($C$14:$C$1006,MATCH(TRUE,INDEX($C$14:$C$1006&lt;&gt;0,0,0),0)),INDEX($C$14:$C$1006,MATCH(TRUE,INDEX($B$14:$B$1006&lt;&gt;0,0,0),0))),ABS($H61)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61),0)),CORREL(IF(INDEX($C$14:$C$1006,MATCH(TRUE,INDEX($B$14:$B$1006&lt;&gt;0,0,0),0))=0,INDEX($C$14:$C$1006,MATCH(TRUE,INDEX($C$14:$C$1006&lt;&gt;0,0,0),0)),INDEX($C$14:$C$1006,MATCH(TRUE,INDEX($B$14:$B$1006&lt;&gt;0,0,0),0))):OFFSET(IF(INDEX($C:$C,MATCH(9.99999999999999E+307,$B:$B))=0,INDEX($C:$C,MATCH(9.99999999999999E+307,$C:$C)),INDEX($C:$C,MATCH(9.99999999999999E+307,$B:$B))),-ABS($H61),0),OFFSET(IF(INDEX($B$14:$B$1006,MATCH(TRUE,INDEX($C$14:$C$1006&lt;&gt;0,0,0),0))=0,INDEX($B$14:$B$1006,MATCH(TRUE,INDEX($B$14:$B$1006&lt;&gt;0,0,0),0)),INDEX($B$14:$B$1006,MATCH(TRUE,INDEX($C$14:$C$1006&lt;&gt;0,0,0),0))),ABS($H61),0):IF(INDEX($C:$C,MATCH(9.99999999999999E+307,$B:$B))=0,INDEX($B:$B,MATCH(9.99999999999999E+307,$C:$C)),INDEX($B:$B,MATCH(9.99999999999999E+307,$B:$B)))))</f>
        <v>-5.3057664290104653E-2</v>
      </c>
      <c r="J61" s="51">
        <f ca="1">IF($H61&gt;0,CORREL(OFFSET(IF(INDEX($D$14:$D$1006,MATCH(TRUE,INDEX($B$14:$B$1006&lt;&gt;0,0,0),0))=0,INDEX($D$14:$D$1006,MATCH(TRUE,INDEX($D$14:$D$1006&lt;&gt;0,0,0),0)),INDEX($D$14:$D$1006,MATCH(TRUE,INDEX($B$14:$B$1006&lt;&gt;0,0,0),0))),ABS($H61)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61),0)),CORREL(IF(INDEX($D$14:$D$1006,MATCH(TRUE,INDEX($B$14:$B$1006&lt;&gt;0,0,0),0))=0,INDEX($D$14:$D$1006,MATCH(TRUE,INDEX($D$14:$D$1006&lt;&gt;0,0,0),0)),INDEX($D$14:$D$1006,MATCH(TRUE,INDEX($B$14:$B$1006&lt;&gt;0,0,0),0))):OFFSET(IF(INDEX($D:$D,MATCH(9.99999999999999E+307,$B:$B))=0,INDEX($D:$D,MATCH(9.99999999999999E+307,$D:$D)),INDEX($D:$D,MATCH(9.99999999999999E+307,$B:$B))),-ABS($H61),0),OFFSET(IF(INDEX($B$14:$B$1006,MATCH(TRUE,INDEX($D$14:$D$1006&lt;&gt;0,0,0),0))=0,INDEX($B$14:$B$1006,MATCH(TRUE,INDEX($B$14:$B$1006&lt;&gt;0,0,0),0)),INDEX($B$14:$B$1006,MATCH(TRUE,INDEX($D$14:$D$1006&lt;&gt;0,0,0),0))),ABS($H61),0):IF(INDEX($D:$D,MATCH(9.99999999999999E+307,$B:$B))=0,INDEX($B:$B,MATCH(9.99999999999999E+307,$D:$D)),INDEX($B:$B,MATCH(9.99999999999999E+307,$B:$B)))))</f>
        <v>-7.121754968042468E-2</v>
      </c>
      <c r="K61" s="51">
        <f ca="1">IF($H61&gt;0,CORREL(OFFSET(IF(INDEX($E$14:$E$1006,MATCH(TRUE,INDEX($B$14:$B$1006&lt;&gt;0,0,0),0))=0,INDEX($E$14:$E$1006,MATCH(TRUE,INDEX($E$14:$E$1006&lt;&gt;0,0,0),0)),INDEX($E$14:$E$1006,MATCH(TRUE,INDEX($B$14:$B$1006&lt;&gt;0,0,0),0))),ABS($H61)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61),0)),CORREL(IF(INDEX($E$14:$E$1006,MATCH(TRUE,INDEX($B$14:$B$1006&lt;&gt;0,0,0),0))=0,INDEX($E$14:$E$1006,MATCH(TRUE,INDEX($E$14:$E$1006&lt;&gt;0,0,0),0)),INDEX($E$14:$E$1006,MATCH(TRUE,INDEX($B$14:$B$1006&lt;&gt;0,0,0),0))):OFFSET(IF(INDEX($E:$E,MATCH(9.99999999999999E+307,$B:$B))=0,INDEX($E:$E,MATCH(9.99999999999999E+307,$E:$E)),INDEX($E:$E,MATCH(9.99999999999999E+307,$B:$B))),-ABS($H61),0),OFFSET(IF(INDEX($B$14:$B$1006,MATCH(TRUE,INDEX($E$14:$E$1006&lt;&gt;0,0,0),0))=0,INDEX($B$14:$B$1006,MATCH(TRUE,INDEX($B$14:$B$1006&lt;&gt;0,0,0),0)),INDEX($B$14:$B$1006,MATCH(TRUE,INDEX($E$14:$E$1006&lt;&gt;0,0,0),0))),ABS($H61),0):IF(INDEX($E:$E,MATCH(9.99999999999999E+307,$B:$B))=0,INDEX($B:$B,MATCH(9.99999999999999E+307,$E:$E)),INDEX($B:$B,MATCH(9.99999999999999E+307,$B:$B)))))</f>
        <v>6.410330529403852E-3</v>
      </c>
      <c r="L61" s="51">
        <f ca="1">IF($H61&gt;0,CORREL(OFFSET(IF(INDEX($F$14:$F$1006,MATCH(TRUE,INDEX($B$14:$B$1006&lt;&gt;0,0,0),0))=0,INDEX($F$14:$F$1006,MATCH(TRUE,INDEX($F$14:$F$1006&lt;&gt;0,0,0),0)),INDEX($F$14:$F$1006,MATCH(TRUE,INDEX($B$14:$B$1006&lt;&gt;0,0,0),0))),ABS($H61)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61),0)),CORREL(IF(INDEX($F$14:$F$1006,MATCH(TRUE,INDEX($B$14:$B$1006&lt;&gt;0,0,0),0))=0,INDEX($F$14:$F$1006,MATCH(TRUE,INDEX($F$14:$F$1006&lt;&gt;0,0,0),0)),INDEX($F$14:$F$1006,MATCH(TRUE,INDEX($B$14:$B$1006&lt;&gt;0,0,0),0))):OFFSET(IF(INDEX($F:$F,MATCH(9.99999999999999E+307,$B:$B))=0,INDEX($F:$F,MATCH(9.99999999999999E+307,$F:$F)),INDEX($F:$F,MATCH(9.99999999999999E+307,$B:$B))),-ABS($H61),0),OFFSET(IF(INDEX($B$14:$B$1006,MATCH(TRUE,INDEX($F$14:$F$1006&lt;&gt;0,0,0),0))=0,INDEX($B$14:$B$1006,MATCH(TRUE,INDEX($B$14:$B$1006&lt;&gt;0,0,0),0)),INDEX($B$14:$B$1006,MATCH(TRUE,INDEX($F$14:$F$1006&lt;&gt;0,0,0),0))),ABS($H61),0):IF(INDEX($F:$F,MATCH(9.99999999999999E+307,$B:$B))=0,INDEX($B:$B,MATCH(9.99999999999999E+307,$F:$F)),INDEX($B:$B,MATCH(9.99999999999999E+307,$B:$B)))))</f>
        <v>0.20215032662523152</v>
      </c>
      <c r="M61" s="51">
        <f ca="1">IF($H61&gt;0,CORREL(OFFSET(IF(INDEX($B$14:$B$1006,MATCH(TRUE,INDEX($B$14:$B$1006&lt;&gt;0,0,0),0))=0,INDEX($B$14:$B$1006,MATCH(TRUE,INDEX($B$14:$B$1006&lt;&gt;0,0,0),0)),INDEX($B$14:$B$1006,MATCH(TRUE,INDEX($B$14:$B$1006&lt;&gt;0,0,0),0))),ABS($H61)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61),0)),CORREL(IF(INDEX($B$14:$B$1006,MATCH(TRUE,INDEX($B$14:$B$1006&lt;&gt;0,0,0),0))=0,INDEX($B$14:$B$1006,MATCH(TRUE,INDEX($B$14:$B$1006&lt;&gt;0,0,0),0)),INDEX($B$14:$B$1006,MATCH(TRUE,INDEX($B$14:$B$1006&lt;&gt;0,0,0),0))):OFFSET(IF(INDEX($B:$B,MATCH(9.99999999999999E+307,$B:$B))=0,INDEX($B:$B,MATCH(9.99999999999999E+307,$B:$B)),INDEX($B:$B,MATCH(9.99999999999999E+307,$B:$B))),-ABS($H61),0),OFFSET(IF(INDEX($B$14:$B$1006,MATCH(TRUE,INDEX($B$14:$B$1006&lt;&gt;0,0,0),0))=0,INDEX($B$14:$B$1006,MATCH(TRUE,INDEX($B$14:$B$1006&lt;&gt;0,0,0),0)),INDEX($B$14:$B$1006,MATCH(TRUE,INDEX($B$14:$B$1006&lt;&gt;0,0,0),0))),ABS($H61),0):IF(INDEX($B:$B,MATCH(9.99999999999999E+307,$B:$B))=0,INDEX($B:$B,MATCH(9.99999999999999E+307,$B:$B)),INDEX($B:$B,MATCH(9.99999999999999E+307,$B:$B)))))</f>
        <v>-2.0025460493334379E-2</v>
      </c>
    </row>
    <row r="62" spans="1:13">
      <c r="A62" s="48">
        <v>34335</v>
      </c>
      <c r="B62" s="49">
        <v>3.31942</v>
      </c>
      <c r="C62" s="49">
        <v>0.35842000000000002</v>
      </c>
      <c r="D62" s="49">
        <v>3.21034</v>
      </c>
      <c r="E62" s="49">
        <v>5.1239699999999999</v>
      </c>
      <c r="F62" s="49">
        <v>2.5230100000000002</v>
      </c>
      <c r="G62" s="3"/>
      <c r="H62" s="50">
        <f t="shared" si="0"/>
        <v>24</v>
      </c>
      <c r="I62" s="51">
        <f ca="1">IF($H62&gt;0,CORREL(OFFSET(IF(INDEX($C$14:$C$1006,MATCH(TRUE,INDEX($B$14:$B$1006&lt;&gt;0,0,0),0))=0,INDEX($C$14:$C$1006,MATCH(TRUE,INDEX($C$14:$C$1006&lt;&gt;0,0,0),0)),INDEX($C$14:$C$1006,MATCH(TRUE,INDEX($B$14:$B$1006&lt;&gt;0,0,0),0))),ABS($H62)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62),0)),CORREL(IF(INDEX($C$14:$C$1006,MATCH(TRUE,INDEX($B$14:$B$1006&lt;&gt;0,0,0),0))=0,INDEX($C$14:$C$1006,MATCH(TRUE,INDEX($C$14:$C$1006&lt;&gt;0,0,0),0)),INDEX($C$14:$C$1006,MATCH(TRUE,INDEX($B$14:$B$1006&lt;&gt;0,0,0),0))):OFFSET(IF(INDEX($C:$C,MATCH(9.99999999999999E+307,$B:$B))=0,INDEX($C:$C,MATCH(9.99999999999999E+307,$C:$C)),INDEX($C:$C,MATCH(9.99999999999999E+307,$B:$B))),-ABS($H62),0),OFFSET(IF(INDEX($B$14:$B$1006,MATCH(TRUE,INDEX($C$14:$C$1006&lt;&gt;0,0,0),0))=0,INDEX($B$14:$B$1006,MATCH(TRUE,INDEX($B$14:$B$1006&lt;&gt;0,0,0),0)),INDEX($B$14:$B$1006,MATCH(TRUE,INDEX($C$14:$C$1006&lt;&gt;0,0,0),0))),ABS($H62),0):IF(INDEX($C:$C,MATCH(9.99999999999999E+307,$B:$B))=0,INDEX($B:$B,MATCH(9.99999999999999E+307,$C:$C)),INDEX($B:$B,MATCH(9.99999999999999E+307,$B:$B)))))</f>
        <v>-2.9566239416419591E-2</v>
      </c>
      <c r="J62" s="51">
        <f ca="1">IF($H62&gt;0,CORREL(OFFSET(IF(INDEX($D$14:$D$1006,MATCH(TRUE,INDEX($B$14:$B$1006&lt;&gt;0,0,0),0))=0,INDEX($D$14:$D$1006,MATCH(TRUE,INDEX($D$14:$D$1006&lt;&gt;0,0,0),0)),INDEX($D$14:$D$1006,MATCH(TRUE,INDEX($B$14:$B$1006&lt;&gt;0,0,0),0))),ABS($H62)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62),0)),CORREL(IF(INDEX($D$14:$D$1006,MATCH(TRUE,INDEX($B$14:$B$1006&lt;&gt;0,0,0),0))=0,INDEX($D$14:$D$1006,MATCH(TRUE,INDEX($D$14:$D$1006&lt;&gt;0,0,0),0)),INDEX($D$14:$D$1006,MATCH(TRUE,INDEX($B$14:$B$1006&lt;&gt;0,0,0),0))):OFFSET(IF(INDEX($D:$D,MATCH(9.99999999999999E+307,$B:$B))=0,INDEX($D:$D,MATCH(9.99999999999999E+307,$D:$D)),INDEX($D:$D,MATCH(9.99999999999999E+307,$B:$B))),-ABS($H62),0),OFFSET(IF(INDEX($B$14:$B$1006,MATCH(TRUE,INDEX($D$14:$D$1006&lt;&gt;0,0,0),0))=0,INDEX($B$14:$B$1006,MATCH(TRUE,INDEX($B$14:$B$1006&lt;&gt;0,0,0),0)),INDEX($B$14:$B$1006,MATCH(TRUE,INDEX($D$14:$D$1006&lt;&gt;0,0,0),0))),ABS($H62),0):IF(INDEX($D:$D,MATCH(9.99999999999999E+307,$B:$B))=0,INDEX($B:$B,MATCH(9.99999999999999E+307,$D:$D)),INDEX($B:$B,MATCH(9.99999999999999E+307,$B:$B)))))</f>
        <v>-8.7612328365418379E-2</v>
      </c>
      <c r="K62" s="51">
        <f ca="1">IF($H62&gt;0,CORREL(OFFSET(IF(INDEX($E$14:$E$1006,MATCH(TRUE,INDEX($B$14:$B$1006&lt;&gt;0,0,0),0))=0,INDEX($E$14:$E$1006,MATCH(TRUE,INDEX($E$14:$E$1006&lt;&gt;0,0,0),0)),INDEX($E$14:$E$1006,MATCH(TRUE,INDEX($B$14:$B$1006&lt;&gt;0,0,0),0))),ABS($H62)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62),0)),CORREL(IF(INDEX($E$14:$E$1006,MATCH(TRUE,INDEX($B$14:$B$1006&lt;&gt;0,0,0),0))=0,INDEX($E$14:$E$1006,MATCH(TRUE,INDEX($E$14:$E$1006&lt;&gt;0,0,0),0)),INDEX($E$14:$E$1006,MATCH(TRUE,INDEX($B$14:$B$1006&lt;&gt;0,0,0),0))):OFFSET(IF(INDEX($E:$E,MATCH(9.99999999999999E+307,$B:$B))=0,INDEX($E:$E,MATCH(9.99999999999999E+307,$E:$E)),INDEX($E:$E,MATCH(9.99999999999999E+307,$B:$B))),-ABS($H62),0),OFFSET(IF(INDEX($B$14:$B$1006,MATCH(TRUE,INDEX($E$14:$E$1006&lt;&gt;0,0,0),0))=0,INDEX($B$14:$B$1006,MATCH(TRUE,INDEX($B$14:$B$1006&lt;&gt;0,0,0),0)),INDEX($B$14:$B$1006,MATCH(TRUE,INDEX($E$14:$E$1006&lt;&gt;0,0,0),0))),ABS($H62),0):IF(INDEX($E:$E,MATCH(9.99999999999999E+307,$B:$B))=0,INDEX($B:$B,MATCH(9.99999999999999E+307,$E:$E)),INDEX($B:$B,MATCH(9.99999999999999E+307,$B:$B)))))</f>
        <v>-1.2272066447208723E-2</v>
      </c>
      <c r="L62" s="51">
        <f ca="1">IF($H62&gt;0,CORREL(OFFSET(IF(INDEX($F$14:$F$1006,MATCH(TRUE,INDEX($B$14:$B$1006&lt;&gt;0,0,0),0))=0,INDEX($F$14:$F$1006,MATCH(TRUE,INDEX($F$14:$F$1006&lt;&gt;0,0,0),0)),INDEX($F$14:$F$1006,MATCH(TRUE,INDEX($B$14:$B$1006&lt;&gt;0,0,0),0))),ABS($H62)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62),0)),CORREL(IF(INDEX($F$14:$F$1006,MATCH(TRUE,INDEX($B$14:$B$1006&lt;&gt;0,0,0),0))=0,INDEX($F$14:$F$1006,MATCH(TRUE,INDEX($F$14:$F$1006&lt;&gt;0,0,0),0)),INDEX($F$14:$F$1006,MATCH(TRUE,INDEX($B$14:$B$1006&lt;&gt;0,0,0),0))):OFFSET(IF(INDEX($F:$F,MATCH(9.99999999999999E+307,$B:$B))=0,INDEX($F:$F,MATCH(9.99999999999999E+307,$F:$F)),INDEX($F:$F,MATCH(9.99999999999999E+307,$B:$B))),-ABS($H62),0),OFFSET(IF(INDEX($B$14:$B$1006,MATCH(TRUE,INDEX($F$14:$F$1006&lt;&gt;0,0,0),0))=0,INDEX($B$14:$B$1006,MATCH(TRUE,INDEX($B$14:$B$1006&lt;&gt;0,0,0),0)),INDEX($B$14:$B$1006,MATCH(TRUE,INDEX($F$14:$F$1006&lt;&gt;0,0,0),0))),ABS($H62),0):IF(INDEX($F:$F,MATCH(9.99999999999999E+307,$B:$B))=0,INDEX($B:$B,MATCH(9.99999999999999E+307,$F:$F)),INDEX($B:$B,MATCH(9.99999999999999E+307,$B:$B)))))</f>
        <v>0.17594944672621429</v>
      </c>
      <c r="M62" s="51">
        <f ca="1">IF($H62&gt;0,CORREL(OFFSET(IF(INDEX($B$14:$B$1006,MATCH(TRUE,INDEX($B$14:$B$1006&lt;&gt;0,0,0),0))=0,INDEX($B$14:$B$1006,MATCH(TRUE,INDEX($B$14:$B$1006&lt;&gt;0,0,0),0)),INDEX($B$14:$B$1006,MATCH(TRUE,INDEX($B$14:$B$1006&lt;&gt;0,0,0),0))),ABS($H62)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62),0)),CORREL(IF(INDEX($B$14:$B$1006,MATCH(TRUE,INDEX($B$14:$B$1006&lt;&gt;0,0,0),0))=0,INDEX($B$14:$B$1006,MATCH(TRUE,INDEX($B$14:$B$1006&lt;&gt;0,0,0),0)),INDEX($B$14:$B$1006,MATCH(TRUE,INDEX($B$14:$B$1006&lt;&gt;0,0,0),0))):OFFSET(IF(INDEX($B:$B,MATCH(9.99999999999999E+307,$B:$B))=0,INDEX($B:$B,MATCH(9.99999999999999E+307,$B:$B)),INDEX($B:$B,MATCH(9.99999999999999E+307,$B:$B))),-ABS($H62),0),OFFSET(IF(INDEX($B$14:$B$1006,MATCH(TRUE,INDEX($B$14:$B$1006&lt;&gt;0,0,0),0))=0,INDEX($B$14:$B$1006,MATCH(TRUE,INDEX($B$14:$B$1006&lt;&gt;0,0,0),0)),INDEX($B$14:$B$1006,MATCH(TRUE,INDEX($B$14:$B$1006&lt;&gt;0,0,0),0))),ABS($H62),0):IF(INDEX($B:$B,MATCH(9.99999999999999E+307,$B:$B))=0,INDEX($B:$B,MATCH(9.99999999999999E+307,$B:$B)),INDEX($B:$B,MATCH(9.99999999999999E+307,$B:$B)))))</f>
        <v>-9.8156155970035644E-3</v>
      </c>
    </row>
    <row r="63" spans="1:13">
      <c r="A63" s="48">
        <v>34366</v>
      </c>
      <c r="B63" s="49">
        <v>2.9935499999999999</v>
      </c>
      <c r="C63" s="49">
        <v>2.35507</v>
      </c>
      <c r="D63" s="49">
        <v>5.57674</v>
      </c>
      <c r="E63" s="49">
        <v>10.49587</v>
      </c>
      <c r="F63" s="49">
        <v>2.4829300000000001</v>
      </c>
      <c r="G63" s="3"/>
      <c r="I63" s="38"/>
      <c r="J63" s="38"/>
      <c r="K63" s="38"/>
      <c r="L63" s="38"/>
      <c r="M63" s="38"/>
    </row>
    <row r="64" spans="1:13">
      <c r="A64" s="48">
        <v>34394</v>
      </c>
      <c r="B64" s="49">
        <v>4.0913700000000004</v>
      </c>
      <c r="C64" s="49">
        <v>6.3551399999999996</v>
      </c>
      <c r="D64" s="49">
        <v>8.3038799999999995</v>
      </c>
      <c r="E64" s="49">
        <v>44.413670000000003</v>
      </c>
      <c r="F64" s="49">
        <v>2.9524699999999999</v>
      </c>
      <c r="G64" s="3"/>
      <c r="H64" s="55" t="s">
        <v>40</v>
      </c>
      <c r="I64" s="56">
        <f ca="1">IF(MAX(I14:I62)&gt;ABS(MIN(I14:I62)),MAX(I14:I62),MIN(I14:I62))</f>
        <v>-0.60455068277926083</v>
      </c>
      <c r="J64" s="56">
        <f ca="1">IF(MAX(J14:J62)&gt;ABS(MIN(J14:J62)),MAX(J14:J62),MIN(J14:J62))</f>
        <v>0.83235564163909548</v>
      </c>
      <c r="K64" s="56">
        <f ca="1">IF(MAX(K14:K62)&gt;ABS(MIN(K14:K62)),MAX(K14:K62),MIN(K14:K62))</f>
        <v>0.57798795503922562</v>
      </c>
      <c r="L64" s="56">
        <f ca="1">IF(MAX(L14:L62)&gt;ABS(MIN(L14:L62)),MAX(L14:L62),MIN(L14:L62))</f>
        <v>0.88327914996394774</v>
      </c>
      <c r="M64" s="57">
        <f ca="1">IF(MAX(M14:M62)&gt;ABS(MIN(M14:M62)),MAX(M14:M62),MIN(M14:M62))</f>
        <v>1</v>
      </c>
    </row>
    <row r="65" spans="1:13">
      <c r="A65" s="48">
        <v>34425</v>
      </c>
      <c r="B65" s="49">
        <v>4.33026</v>
      </c>
      <c r="C65" s="49">
        <v>14.34263</v>
      </c>
      <c r="D65" s="49">
        <v>5.90604</v>
      </c>
      <c r="E65" s="49">
        <v>16.454689999999999</v>
      </c>
      <c r="F65" s="49">
        <v>2.9813800000000001</v>
      </c>
      <c r="G65" s="3"/>
      <c r="H65" s="58" t="s">
        <v>41</v>
      </c>
      <c r="I65" s="59">
        <f ca="1">INDEX($H$14:$H$62,MATCH(I64,I14:I62,0))</f>
        <v>10</v>
      </c>
      <c r="J65" s="59">
        <f ca="1">INDEX($H$14:$H$62,MATCH(J64,J14:J62,0))</f>
        <v>-2</v>
      </c>
      <c r="K65" s="59">
        <f ca="1">INDEX($H$14:$H$62,MATCH(K64,K14:K62,0))</f>
        <v>-4</v>
      </c>
      <c r="L65" s="59">
        <f ca="1">INDEX($H$14:$H$62,MATCH(L64,L14:L62,0))</f>
        <v>4</v>
      </c>
      <c r="M65" s="60">
        <f ca="1">INDEX($H$14:$H$62,MATCH(M64,M14:M62,0))</f>
        <v>0</v>
      </c>
    </row>
    <row r="66" spans="1:13">
      <c r="A66" s="48">
        <v>34455</v>
      </c>
      <c r="B66" s="49">
        <v>5.2727700000000004</v>
      </c>
      <c r="C66" s="49">
        <v>13.67188</v>
      </c>
      <c r="D66" s="49">
        <v>4.6085599999999998</v>
      </c>
      <c r="E66" s="49">
        <v>21.11111</v>
      </c>
      <c r="F66" s="49">
        <v>3.0311499999999998</v>
      </c>
      <c r="G66" s="3"/>
      <c r="H66" s="61"/>
      <c r="I66" s="66" t="str">
        <f ca="1">I13&amp;" ("&amp;IF(I65&gt;0,"Lagging",IF(I65=0,"Neither","Leading"))&amp;")"</f>
        <v>NAPM (Lagging)</v>
      </c>
      <c r="J66" s="66" t="str">
        <f ca="1">J13&amp;" ("&amp;IF(J65&gt;0,"Lagging",IF(J65=0,"Neither","Leading"))&amp;")"</f>
        <v>RRSFS (Leading)</v>
      </c>
      <c r="K66" s="66" t="str">
        <f ca="1">K13&amp;" ("&amp;IF(K65&gt;0,"Lagging",IF(K65=0,"Neither","Leading"))&amp;")"</f>
        <v>HOUST (Leading)</v>
      </c>
      <c r="L66" s="66" t="str">
        <f ca="1">L13&amp;" ("&amp;IF(L65&gt;0,"Lagging",IF(L65=0,"Neither","Leading"))&amp;")"</f>
        <v>PAYEMS (Lagging)</v>
      </c>
      <c r="M66" s="68" t="str">
        <f ca="1">M13&amp;" ("&amp;IF(M65&gt;0,"Lagging",IF(M65=0,"Neither","Leading"))&amp;")"</f>
        <v>INDPRO (Neither)</v>
      </c>
    </row>
    <row r="67" spans="1:13">
      <c r="A67" s="48">
        <v>34486</v>
      </c>
      <c r="B67" s="49">
        <v>5.7526999999999999</v>
      </c>
      <c r="C67" s="49">
        <v>18.548390000000001</v>
      </c>
      <c r="D67" s="49">
        <v>5.7760400000000001</v>
      </c>
      <c r="E67" s="49">
        <v>10.07813</v>
      </c>
      <c r="F67" s="49">
        <v>3.1492499999999999</v>
      </c>
      <c r="G67" s="3"/>
      <c r="H67" s="62"/>
      <c r="I67" s="67"/>
      <c r="J67" s="67"/>
      <c r="K67" s="67"/>
      <c r="L67" s="67"/>
      <c r="M67" s="69"/>
    </row>
    <row r="68" spans="1:13">
      <c r="A68" s="48">
        <v>34516</v>
      </c>
      <c r="B68" s="49">
        <v>5.59537</v>
      </c>
      <c r="C68" s="49">
        <v>16.533860000000001</v>
      </c>
      <c r="D68" s="49">
        <v>4.3767399999999999</v>
      </c>
      <c r="E68" s="49">
        <v>14.752789999999999</v>
      </c>
      <c r="F68" s="49">
        <v>3.19753</v>
      </c>
      <c r="G68" s="3"/>
    </row>
    <row r="69" spans="1:13">
      <c r="A69" s="48">
        <v>34547</v>
      </c>
      <c r="B69" s="49">
        <v>6.2384899999999996</v>
      </c>
      <c r="C69" s="49">
        <v>14.39842</v>
      </c>
      <c r="D69" s="49">
        <v>5.4989699999999999</v>
      </c>
      <c r="E69" s="49">
        <v>11.538460000000001</v>
      </c>
      <c r="F69" s="49">
        <v>3.3152200000000001</v>
      </c>
      <c r="G69" s="3"/>
    </row>
    <row r="70" spans="1:13">
      <c r="A70" s="48">
        <v>34578</v>
      </c>
      <c r="B70" s="49">
        <v>6.0747999999999998</v>
      </c>
      <c r="C70" s="49">
        <v>16.141729999999999</v>
      </c>
      <c r="D70" s="49">
        <v>5.6428900000000004</v>
      </c>
      <c r="E70" s="49">
        <v>9.7542799999999996</v>
      </c>
      <c r="F70" s="49">
        <v>3.40856</v>
      </c>
      <c r="G70" s="3"/>
    </row>
    <row r="71" spans="1:13">
      <c r="A71" s="48">
        <v>34608</v>
      </c>
      <c r="B71" s="49">
        <v>6.2188800000000004</v>
      </c>
      <c r="C71" s="49">
        <v>11.23596</v>
      </c>
      <c r="D71" s="49">
        <v>6.3379099999999999</v>
      </c>
      <c r="E71" s="49">
        <v>4.1666699999999999</v>
      </c>
      <c r="F71" s="49">
        <v>3.3346499999999999</v>
      </c>
      <c r="G71" s="3"/>
    </row>
    <row r="72" spans="1:13">
      <c r="A72" s="48">
        <v>34639</v>
      </c>
      <c r="B72" s="49">
        <v>6.46706</v>
      </c>
      <c r="C72" s="49">
        <v>10.03717</v>
      </c>
      <c r="D72" s="49">
        <v>5.3643999999999998</v>
      </c>
      <c r="E72" s="49">
        <v>9.8110499999999998</v>
      </c>
      <c r="F72" s="49">
        <v>3.4662000000000002</v>
      </c>
      <c r="G72" s="3"/>
    </row>
    <row r="73" spans="1:13">
      <c r="A73" s="48">
        <v>34669</v>
      </c>
      <c r="B73" s="49">
        <v>7.0388799999999998</v>
      </c>
      <c r="C73" s="49">
        <v>0.89927999999999997</v>
      </c>
      <c r="D73" s="49">
        <v>4.9643600000000001</v>
      </c>
      <c r="E73" s="49">
        <v>-5.0880599999999996</v>
      </c>
      <c r="F73" s="49">
        <v>3.4245000000000001</v>
      </c>
      <c r="G73" s="3"/>
    </row>
    <row r="74" spans="1:13">
      <c r="A74" s="48">
        <v>34700</v>
      </c>
      <c r="B74" s="49">
        <v>6.8182099999999997</v>
      </c>
      <c r="C74" s="49">
        <v>2.5</v>
      </c>
      <c r="D74" s="49">
        <v>5.8495299999999997</v>
      </c>
      <c r="E74" s="49">
        <v>10.61321</v>
      </c>
      <c r="F74" s="49">
        <v>3.4616400000000001</v>
      </c>
      <c r="G74" s="3"/>
    </row>
    <row r="75" spans="1:13">
      <c r="A75" s="48">
        <v>34731</v>
      </c>
      <c r="B75" s="49">
        <v>6.6956100000000003</v>
      </c>
      <c r="C75" s="49">
        <v>-2.4778799999999999</v>
      </c>
      <c r="D75" s="49">
        <v>2.5443600000000002</v>
      </c>
      <c r="E75" s="49">
        <v>-1.5706800000000001</v>
      </c>
      <c r="F75" s="49">
        <v>3.4589500000000002</v>
      </c>
      <c r="G75" s="3"/>
    </row>
    <row r="76" spans="1:13">
      <c r="A76" s="48">
        <v>34759</v>
      </c>
      <c r="B76" s="49">
        <v>5.7787600000000001</v>
      </c>
      <c r="C76" s="49">
        <v>-8.4358500000000003</v>
      </c>
      <c r="D76" s="49">
        <v>1.6768700000000001</v>
      </c>
      <c r="E76" s="49">
        <v>-20.14066</v>
      </c>
      <c r="F76" s="49">
        <v>3.2300200000000001</v>
      </c>
      <c r="G76" s="3"/>
    </row>
    <row r="77" spans="1:13">
      <c r="A77" s="48">
        <v>34790</v>
      </c>
      <c r="B77" s="49">
        <v>5.1745900000000002</v>
      </c>
      <c r="C77" s="49">
        <v>-10.27875</v>
      </c>
      <c r="D77" s="49">
        <v>1.73445</v>
      </c>
      <c r="E77" s="49">
        <v>-13.515359999999999</v>
      </c>
      <c r="F77" s="49">
        <v>3.0535999999999999</v>
      </c>
      <c r="G77" s="3"/>
    </row>
    <row r="78" spans="1:13" s="38" customFormat="1">
      <c r="A78" s="48">
        <v>34820</v>
      </c>
      <c r="B78" s="49">
        <v>4.8758699999999999</v>
      </c>
      <c r="C78" s="49">
        <v>-19.759450000000001</v>
      </c>
      <c r="D78" s="49">
        <v>3.0969199999999999</v>
      </c>
      <c r="E78" s="49">
        <v>-13.892530000000001</v>
      </c>
      <c r="F78" s="49">
        <v>2.7417500000000001</v>
      </c>
      <c r="G78" s="3"/>
      <c r="I78"/>
      <c r="J78"/>
      <c r="K78"/>
      <c r="L78"/>
      <c r="M78"/>
    </row>
    <row r="79" spans="1:13" s="38" customFormat="1">
      <c r="A79" s="48">
        <v>34851</v>
      </c>
      <c r="B79" s="49">
        <v>4.5637400000000001</v>
      </c>
      <c r="C79" s="49">
        <v>-21.938780000000001</v>
      </c>
      <c r="D79" s="49">
        <v>3.23136</v>
      </c>
      <c r="E79" s="49">
        <v>-9.08446</v>
      </c>
      <c r="F79" s="49">
        <v>2.6659899999999999</v>
      </c>
      <c r="G79" s="3"/>
      <c r="I79"/>
      <c r="J79"/>
      <c r="K79"/>
      <c r="L79"/>
      <c r="M79"/>
    </row>
    <row r="80" spans="1:13" s="38" customFormat="1">
      <c r="A80" s="48">
        <v>34881</v>
      </c>
      <c r="B80" s="49">
        <v>3.9969899999999998</v>
      </c>
      <c r="C80" s="49">
        <v>-13.33333</v>
      </c>
      <c r="D80" s="49">
        <v>2.8667099999999999</v>
      </c>
      <c r="E80" s="49">
        <v>1.52884</v>
      </c>
      <c r="F80" s="49">
        <v>2.4104899999999998</v>
      </c>
      <c r="G80" s="3"/>
      <c r="I80"/>
      <c r="J80"/>
      <c r="K80"/>
      <c r="L80"/>
      <c r="M80"/>
    </row>
    <row r="81" spans="1:13" s="38" customFormat="1">
      <c r="A81" s="48">
        <v>34912</v>
      </c>
      <c r="B81" s="49">
        <v>4.7711199999999998</v>
      </c>
      <c r="C81" s="49">
        <v>-18.793099999999999</v>
      </c>
      <c r="D81" s="49">
        <v>2.6023700000000001</v>
      </c>
      <c r="E81" s="49">
        <v>-2.34483</v>
      </c>
      <c r="F81" s="49">
        <v>2.3842099999999999</v>
      </c>
      <c r="G81" s="3"/>
      <c r="I81"/>
      <c r="J81"/>
      <c r="K81"/>
      <c r="L81"/>
      <c r="M81"/>
    </row>
    <row r="82" spans="1:13" s="38" customFormat="1">
      <c r="A82" s="48">
        <v>34943</v>
      </c>
      <c r="B82" s="49">
        <v>4.8249700000000004</v>
      </c>
      <c r="C82" s="49">
        <v>-18.47458</v>
      </c>
      <c r="D82" s="49">
        <v>2.0663800000000001</v>
      </c>
      <c r="E82" s="49">
        <v>-7.1234700000000002</v>
      </c>
      <c r="F82" s="49">
        <v>2.28139</v>
      </c>
      <c r="G82" s="3"/>
      <c r="I82"/>
      <c r="J82"/>
      <c r="K82"/>
      <c r="L82"/>
      <c r="M82"/>
    </row>
    <row r="83" spans="1:13" s="38" customFormat="1">
      <c r="A83" s="48">
        <v>34973</v>
      </c>
      <c r="B83" s="49">
        <v>3.7331500000000002</v>
      </c>
      <c r="C83" s="49">
        <v>-21.380469999999999</v>
      </c>
      <c r="D83" s="49">
        <v>0.53673000000000004</v>
      </c>
      <c r="E83" s="49">
        <v>-5.5862100000000003</v>
      </c>
      <c r="F83" s="49">
        <v>2.2279</v>
      </c>
      <c r="G83" s="3"/>
      <c r="I83"/>
      <c r="J83"/>
      <c r="K83"/>
      <c r="L83"/>
      <c r="M83"/>
    </row>
    <row r="84" spans="1:13" s="38" customFormat="1">
      <c r="A84" s="48">
        <v>35004</v>
      </c>
      <c r="B84" s="49">
        <v>3.3409800000000001</v>
      </c>
      <c r="C84" s="49">
        <v>-22.46622</v>
      </c>
      <c r="D84" s="49">
        <v>1.8248500000000001</v>
      </c>
      <c r="E84" s="49">
        <v>-3.9047000000000001</v>
      </c>
      <c r="F84" s="49">
        <v>1.98674</v>
      </c>
      <c r="G84" s="3"/>
      <c r="I84"/>
      <c r="J84"/>
      <c r="K84"/>
      <c r="L84"/>
      <c r="M84"/>
    </row>
    <row r="85" spans="1:13" s="38" customFormat="1">
      <c r="A85" s="48">
        <v>35034</v>
      </c>
      <c r="B85" s="49">
        <v>2.6692200000000001</v>
      </c>
      <c r="C85" s="49">
        <v>-17.64706</v>
      </c>
      <c r="D85" s="49">
        <v>2.2761399999999998</v>
      </c>
      <c r="E85" s="49">
        <v>-1.6494800000000001</v>
      </c>
      <c r="F85" s="49">
        <v>1.85798</v>
      </c>
      <c r="G85" s="3"/>
      <c r="I85"/>
      <c r="J85"/>
      <c r="K85"/>
      <c r="L85"/>
      <c r="M85"/>
    </row>
    <row r="86" spans="1:13" s="38" customFormat="1">
      <c r="A86" s="48">
        <v>35065</v>
      </c>
      <c r="B86" s="49">
        <v>1.79393</v>
      </c>
      <c r="C86" s="49">
        <v>-20.73171</v>
      </c>
      <c r="D86" s="49">
        <v>0.73465000000000003</v>
      </c>
      <c r="E86" s="49">
        <v>4.2643899999999997</v>
      </c>
      <c r="F86" s="49">
        <v>1.5590900000000001</v>
      </c>
      <c r="G86" s="3"/>
      <c r="I86"/>
      <c r="J86"/>
      <c r="K86"/>
      <c r="L86"/>
      <c r="M86"/>
    </row>
    <row r="87" spans="1:13" s="38" customFormat="1">
      <c r="A87" s="48">
        <v>35096</v>
      </c>
      <c r="B87" s="49">
        <v>3.4835799999999999</v>
      </c>
      <c r="C87" s="49">
        <v>-16.696909999999999</v>
      </c>
      <c r="D87" s="49">
        <v>4.0420800000000003</v>
      </c>
      <c r="E87" s="49">
        <v>13.29787</v>
      </c>
      <c r="F87" s="49">
        <v>1.75183</v>
      </c>
      <c r="G87" s="3"/>
      <c r="I87"/>
      <c r="J87"/>
      <c r="K87"/>
      <c r="L87"/>
      <c r="M87"/>
    </row>
    <row r="88" spans="1:13" s="38" customFormat="1">
      <c r="A88" s="48">
        <v>35125</v>
      </c>
      <c r="B88" s="49">
        <v>3.15801</v>
      </c>
      <c r="C88" s="49">
        <v>-9.98081</v>
      </c>
      <c r="D88" s="49">
        <v>3.8511799999999998</v>
      </c>
      <c r="E88" s="49">
        <v>14.01121</v>
      </c>
      <c r="F88" s="49">
        <v>1.7835700000000001</v>
      </c>
      <c r="G88" s="3"/>
      <c r="I88"/>
      <c r="J88"/>
      <c r="K88"/>
      <c r="L88"/>
      <c r="M88"/>
    </row>
    <row r="89" spans="1:13" s="38" customFormat="1">
      <c r="A89" s="48">
        <v>35156</v>
      </c>
      <c r="B89" s="49">
        <v>4.0665399999999998</v>
      </c>
      <c r="C89" s="49">
        <v>-4.2718400000000001</v>
      </c>
      <c r="D89" s="49">
        <v>3.8212700000000002</v>
      </c>
      <c r="E89" s="49">
        <v>19.652719999999999</v>
      </c>
      <c r="F89" s="49">
        <v>1.7819799999999999</v>
      </c>
      <c r="G89" s="3"/>
      <c r="I89"/>
      <c r="J89"/>
      <c r="K89"/>
      <c r="L89"/>
      <c r="M89"/>
    </row>
    <row r="90" spans="1:13" s="38" customFormat="1">
      <c r="A90" s="48">
        <v>35186</v>
      </c>
      <c r="B90" s="49">
        <v>4.5160999999999998</v>
      </c>
      <c r="C90" s="49">
        <v>5.1391900000000001</v>
      </c>
      <c r="D90" s="49">
        <v>3.62805</v>
      </c>
      <c r="E90" s="49">
        <v>14.459669999999999</v>
      </c>
      <c r="F90" s="49">
        <v>2.0702400000000001</v>
      </c>
      <c r="G90" s="3"/>
      <c r="I90"/>
      <c r="J90"/>
      <c r="K90"/>
      <c r="L90"/>
      <c r="M90"/>
    </row>
    <row r="91" spans="1:13" s="38" customFormat="1">
      <c r="A91" s="48">
        <v>35217</v>
      </c>
      <c r="B91" s="49">
        <v>5.0620599999999998</v>
      </c>
      <c r="C91" s="49">
        <v>16.775600000000001</v>
      </c>
      <c r="D91" s="49">
        <v>2.2499600000000002</v>
      </c>
      <c r="E91" s="49">
        <v>14.519909999999999</v>
      </c>
      <c r="F91" s="49">
        <v>2.1079500000000002</v>
      </c>
      <c r="G91" s="3"/>
      <c r="I91"/>
      <c r="J91"/>
      <c r="K91"/>
      <c r="L91"/>
      <c r="M91"/>
    </row>
    <row r="92" spans="1:13" s="38" customFormat="1">
      <c r="A92" s="48">
        <v>35247</v>
      </c>
      <c r="B92" s="49">
        <v>5.3286199999999999</v>
      </c>
      <c r="C92" s="49">
        <v>-1.9723900000000001</v>
      </c>
      <c r="D92" s="49">
        <v>2.6111</v>
      </c>
      <c r="E92" s="49">
        <v>0.75290999999999997</v>
      </c>
      <c r="F92" s="49">
        <v>2.2386699999999999</v>
      </c>
      <c r="G92" s="3"/>
      <c r="I92"/>
      <c r="J92"/>
      <c r="K92"/>
      <c r="L92"/>
      <c r="M92"/>
    </row>
    <row r="93" spans="1:13" s="38" customFormat="1">
      <c r="A93" s="48">
        <v>35278</v>
      </c>
      <c r="B93" s="49">
        <v>4.6359399999999997</v>
      </c>
      <c r="C93" s="49">
        <v>9.5541400000000003</v>
      </c>
      <c r="D93" s="49">
        <v>1.89154</v>
      </c>
      <c r="E93" s="49">
        <v>9.95763</v>
      </c>
      <c r="F93" s="49">
        <v>2.16879</v>
      </c>
      <c r="G93" s="3"/>
      <c r="I93"/>
      <c r="J93"/>
      <c r="K93"/>
      <c r="L93"/>
      <c r="M93"/>
    </row>
    <row r="94" spans="1:13" s="38" customFormat="1">
      <c r="A94" s="48">
        <v>35309</v>
      </c>
      <c r="B94" s="49">
        <v>4.8045400000000003</v>
      </c>
      <c r="C94" s="49">
        <v>6.2370099999999997</v>
      </c>
      <c r="D94" s="49">
        <v>2.8345099999999999</v>
      </c>
      <c r="E94" s="49">
        <v>7.7428800000000004</v>
      </c>
      <c r="F94" s="49">
        <v>2.1439300000000001</v>
      </c>
      <c r="G94" s="3"/>
      <c r="I94"/>
      <c r="J94"/>
      <c r="K94"/>
      <c r="L94"/>
      <c r="M94"/>
    </row>
    <row r="95" spans="1:13" s="38" customFormat="1">
      <c r="A95" s="48">
        <v>35339</v>
      </c>
      <c r="B95" s="49">
        <v>4.9954799999999997</v>
      </c>
      <c r="C95" s="49">
        <v>8.1370400000000007</v>
      </c>
      <c r="D95" s="49">
        <v>4.0333899999999998</v>
      </c>
      <c r="E95" s="49">
        <v>1.6800600000000001</v>
      </c>
      <c r="F95" s="49">
        <v>2.22343</v>
      </c>
      <c r="G95" s="3"/>
      <c r="I95"/>
      <c r="J95"/>
      <c r="K95"/>
      <c r="L95"/>
      <c r="M95"/>
    </row>
    <row r="96" spans="1:13" s="38" customFormat="1">
      <c r="A96" s="48">
        <v>35370</v>
      </c>
      <c r="B96" s="49">
        <v>5.585</v>
      </c>
      <c r="C96" s="49">
        <v>15.46841</v>
      </c>
      <c r="D96" s="49">
        <v>2.5714700000000001</v>
      </c>
      <c r="E96" s="49">
        <v>2.5482100000000001</v>
      </c>
      <c r="F96" s="49">
        <v>2.3484799999999999</v>
      </c>
      <c r="G96" s="3"/>
      <c r="I96"/>
      <c r="J96"/>
      <c r="K96"/>
      <c r="L96"/>
      <c r="M96"/>
    </row>
    <row r="97" spans="1:13" s="38" customFormat="1">
      <c r="A97" s="48">
        <v>35400</v>
      </c>
      <c r="B97" s="49">
        <v>5.8527300000000002</v>
      </c>
      <c r="C97" s="49">
        <v>19.480519999999999</v>
      </c>
      <c r="D97" s="49">
        <v>2.0017</v>
      </c>
      <c r="E97" s="49">
        <v>-4.2627499999999996</v>
      </c>
      <c r="F97" s="49">
        <v>2.3763000000000001</v>
      </c>
      <c r="G97" s="3"/>
      <c r="I97"/>
      <c r="J97"/>
      <c r="K97"/>
      <c r="L97"/>
      <c r="M97"/>
    </row>
    <row r="98" spans="1:13" s="38" customFormat="1">
      <c r="A98" s="48">
        <v>35431</v>
      </c>
      <c r="B98" s="49">
        <v>6.6759899999999996</v>
      </c>
      <c r="C98" s="49">
        <v>18.241759999999999</v>
      </c>
      <c r="D98" s="49">
        <v>3.9295599999999999</v>
      </c>
      <c r="E98" s="49">
        <v>-7.6346299999999996</v>
      </c>
      <c r="F98" s="49">
        <v>2.59158</v>
      </c>
      <c r="G98" s="3"/>
      <c r="I98"/>
      <c r="J98"/>
      <c r="K98"/>
      <c r="L98"/>
      <c r="M98"/>
    </row>
    <row r="99" spans="1:13" s="38" customFormat="1">
      <c r="A99" s="48">
        <v>35462</v>
      </c>
      <c r="B99" s="49">
        <v>6.2738100000000001</v>
      </c>
      <c r="C99" s="49">
        <v>15.68627</v>
      </c>
      <c r="D99" s="49">
        <v>3.1905000000000001</v>
      </c>
      <c r="E99" s="49">
        <v>-0.33534999999999998</v>
      </c>
      <c r="F99" s="49">
        <v>2.4700000000000002</v>
      </c>
      <c r="G99" s="3"/>
      <c r="I99"/>
      <c r="J99"/>
      <c r="K99"/>
      <c r="L99"/>
      <c r="M99"/>
    </row>
    <row r="100" spans="1:13" s="38" customFormat="1">
      <c r="A100" s="48">
        <v>35490</v>
      </c>
      <c r="B100" s="49">
        <v>7.2570100000000002</v>
      </c>
      <c r="C100" s="49">
        <v>14.712149999999999</v>
      </c>
      <c r="D100" s="49">
        <v>2.8976099999999998</v>
      </c>
      <c r="E100" s="49">
        <v>2.3174199999999998</v>
      </c>
      <c r="F100" s="49">
        <v>2.5074000000000001</v>
      </c>
      <c r="G100" s="3"/>
      <c r="I100"/>
      <c r="J100"/>
      <c r="K100"/>
      <c r="L100"/>
      <c r="M100"/>
    </row>
    <row r="101" spans="1:13" s="38" customFormat="1">
      <c r="A101" s="48">
        <v>35521</v>
      </c>
      <c r="B101" s="49">
        <v>6.4139099999999996</v>
      </c>
      <c r="C101" s="49">
        <v>8.9249500000000008</v>
      </c>
      <c r="D101" s="49">
        <v>2.1461199999999998</v>
      </c>
      <c r="E101" s="49">
        <v>-1.58311</v>
      </c>
      <c r="F101" s="49">
        <v>2.6123099999999999</v>
      </c>
      <c r="G101" s="3"/>
      <c r="I101"/>
      <c r="J101"/>
      <c r="K101"/>
      <c r="L101"/>
      <c r="M101"/>
    </row>
    <row r="102" spans="1:13" s="38" customFormat="1">
      <c r="A102" s="48">
        <v>35551</v>
      </c>
      <c r="B102" s="49">
        <v>6.4069799999999999</v>
      </c>
      <c r="C102" s="49">
        <v>14.25662</v>
      </c>
      <c r="D102" s="49">
        <v>0.79608000000000001</v>
      </c>
      <c r="E102" s="49">
        <v>-4.1223400000000003</v>
      </c>
      <c r="F102" s="49">
        <v>2.5524900000000001</v>
      </c>
      <c r="G102" s="3"/>
      <c r="I102"/>
      <c r="J102"/>
      <c r="K102"/>
      <c r="L102"/>
      <c r="M102"/>
    </row>
    <row r="103" spans="1:13" s="38" customFormat="1">
      <c r="A103" s="48">
        <v>35582</v>
      </c>
      <c r="B103" s="49">
        <v>5.9460600000000001</v>
      </c>
      <c r="C103" s="49">
        <v>2.42537</v>
      </c>
      <c r="D103" s="49">
        <v>2.33752</v>
      </c>
      <c r="E103" s="49">
        <v>1.84049</v>
      </c>
      <c r="F103" s="49">
        <v>2.52644</v>
      </c>
      <c r="G103" s="3"/>
      <c r="I103"/>
      <c r="J103"/>
      <c r="K103"/>
      <c r="L103"/>
      <c r="M103"/>
    </row>
    <row r="104" spans="1:13" s="38" customFormat="1">
      <c r="A104" s="48">
        <v>35612</v>
      </c>
      <c r="B104" s="49">
        <v>6.7335000000000003</v>
      </c>
      <c r="C104" s="49">
        <v>16.096579999999999</v>
      </c>
      <c r="D104" s="49">
        <v>3.47342</v>
      </c>
      <c r="E104" s="49">
        <v>-2.3777200000000001</v>
      </c>
      <c r="F104" s="49">
        <v>2.5673699999999999</v>
      </c>
      <c r="G104" s="3"/>
      <c r="I104"/>
      <c r="J104"/>
      <c r="K104"/>
      <c r="L104"/>
      <c r="M104"/>
    </row>
    <row r="105" spans="1:13" s="38" customFormat="1">
      <c r="A105" s="48">
        <v>35643</v>
      </c>
      <c r="B105" s="49">
        <v>7.4483199999999998</v>
      </c>
      <c r="C105" s="49">
        <v>9.10853</v>
      </c>
      <c r="D105" s="49">
        <v>3.6183999999999998</v>
      </c>
      <c r="E105" s="49">
        <v>-10.72575</v>
      </c>
      <c r="F105" s="49">
        <v>2.3883100000000002</v>
      </c>
      <c r="G105" s="3"/>
      <c r="I105"/>
      <c r="J105"/>
      <c r="K105"/>
      <c r="L105"/>
      <c r="M105"/>
    </row>
    <row r="106" spans="1:13" s="38" customFormat="1">
      <c r="A106" s="48">
        <v>35674</v>
      </c>
      <c r="B106" s="49">
        <v>7.8115600000000001</v>
      </c>
      <c r="C106" s="49">
        <v>5.4794499999999999</v>
      </c>
      <c r="D106" s="49">
        <v>2.7570999999999999</v>
      </c>
      <c r="E106" s="49">
        <v>4.8135599999999998</v>
      </c>
      <c r="F106" s="49">
        <v>2.6232500000000001</v>
      </c>
      <c r="G106" s="3"/>
      <c r="I106"/>
      <c r="J106"/>
      <c r="K106"/>
      <c r="L106"/>
      <c r="M106"/>
    </row>
    <row r="107" spans="1:13" s="38" customFormat="1">
      <c r="A107" s="48">
        <v>35704</v>
      </c>
      <c r="B107" s="49">
        <v>8.5443899999999999</v>
      </c>
      <c r="C107" s="49">
        <v>11.68317</v>
      </c>
      <c r="D107" s="49">
        <v>1.8493999999999999</v>
      </c>
      <c r="E107" s="49">
        <v>9.1953999999999994</v>
      </c>
      <c r="F107" s="49">
        <v>2.6949900000000002</v>
      </c>
      <c r="G107" s="3"/>
      <c r="I107"/>
      <c r="J107"/>
      <c r="K107"/>
      <c r="L107"/>
      <c r="M107"/>
    </row>
    <row r="108" spans="1:13" s="38" customFormat="1">
      <c r="A108" s="48">
        <v>35735</v>
      </c>
      <c r="B108" s="49">
        <v>8.6165099999999999</v>
      </c>
      <c r="C108" s="49">
        <v>5.0943399999999999</v>
      </c>
      <c r="D108" s="49">
        <v>2.3619400000000002</v>
      </c>
      <c r="E108" s="49">
        <v>1.4103399999999999</v>
      </c>
      <c r="F108" s="49">
        <v>2.6924600000000001</v>
      </c>
      <c r="G108" s="3"/>
      <c r="I108"/>
      <c r="J108"/>
      <c r="K108"/>
      <c r="L108"/>
      <c r="M108"/>
    </row>
    <row r="109" spans="1:13" s="38" customFormat="1">
      <c r="A109" s="48">
        <v>35765</v>
      </c>
      <c r="B109" s="49">
        <v>8.3074999999999992</v>
      </c>
      <c r="C109" s="49">
        <v>-1.2681199999999999</v>
      </c>
      <c r="D109" s="49">
        <v>2.4521199999999999</v>
      </c>
      <c r="E109" s="49">
        <v>14.306570000000001</v>
      </c>
      <c r="F109" s="49">
        <v>2.8010700000000002</v>
      </c>
      <c r="G109" s="3"/>
      <c r="I109"/>
      <c r="J109"/>
      <c r="K109"/>
      <c r="L109"/>
      <c r="M109"/>
    </row>
    <row r="110" spans="1:13" s="38" customFormat="1">
      <c r="A110" s="48">
        <v>35796</v>
      </c>
      <c r="B110" s="49">
        <v>8.7200399999999991</v>
      </c>
      <c r="C110" s="49">
        <v>0</v>
      </c>
      <c r="D110" s="49">
        <v>1.9525300000000001</v>
      </c>
      <c r="E110" s="49">
        <v>12.54613</v>
      </c>
      <c r="F110" s="49">
        <v>2.82951</v>
      </c>
      <c r="G110" s="3"/>
      <c r="I110"/>
      <c r="J110"/>
      <c r="K110"/>
      <c r="L110"/>
      <c r="M110"/>
    </row>
    <row r="111" spans="1:13" s="38" customFormat="1">
      <c r="A111" s="48">
        <v>35827</v>
      </c>
      <c r="B111" s="49">
        <v>7.5133999999999999</v>
      </c>
      <c r="C111" s="49">
        <v>-0.37664999999999998</v>
      </c>
      <c r="D111" s="49">
        <v>1.3156699999999999</v>
      </c>
      <c r="E111" s="49">
        <v>6.5948900000000004</v>
      </c>
      <c r="F111" s="49">
        <v>2.73367</v>
      </c>
      <c r="G111" s="3"/>
      <c r="I111"/>
      <c r="J111"/>
      <c r="K111"/>
      <c r="L111"/>
      <c r="M111"/>
    </row>
    <row r="112" spans="1:13" s="38" customFormat="1">
      <c r="A112" s="48">
        <v>35855</v>
      </c>
      <c r="B112" s="49">
        <v>6.7634600000000002</v>
      </c>
      <c r="C112" s="49">
        <v>-1.67286</v>
      </c>
      <c r="D112" s="49">
        <v>1.6549799999999999</v>
      </c>
      <c r="E112" s="49">
        <v>7.54976</v>
      </c>
      <c r="F112" s="49">
        <v>2.5879699999999999</v>
      </c>
      <c r="G112" s="3"/>
      <c r="I112"/>
      <c r="J112"/>
      <c r="K112"/>
      <c r="L112"/>
      <c r="M112"/>
    </row>
    <row r="113" spans="1:13" s="38" customFormat="1">
      <c r="A113" s="48">
        <v>35886</v>
      </c>
      <c r="B113" s="49">
        <v>7.1221500000000004</v>
      </c>
      <c r="C113" s="49">
        <v>-2.7932999999999999</v>
      </c>
      <c r="D113" s="49">
        <v>3.5812200000000001</v>
      </c>
      <c r="E113" s="49">
        <v>3.2171599999999998</v>
      </c>
      <c r="F113" s="49">
        <v>2.57199</v>
      </c>
      <c r="G113" s="3"/>
      <c r="I113"/>
      <c r="J113"/>
      <c r="K113"/>
      <c r="L113"/>
      <c r="M113"/>
    </row>
    <row r="114" spans="1:13" s="38" customFormat="1">
      <c r="A114" s="48">
        <v>35916</v>
      </c>
      <c r="B114" s="49">
        <v>7.1010799999999996</v>
      </c>
      <c r="C114" s="49">
        <v>-9.2691599999999994</v>
      </c>
      <c r="D114" s="49">
        <v>4.5816800000000004</v>
      </c>
      <c r="E114" s="49">
        <v>6.5187200000000001</v>
      </c>
      <c r="F114" s="49">
        <v>2.68085</v>
      </c>
      <c r="G114" s="3"/>
      <c r="I114"/>
      <c r="J114"/>
      <c r="K114"/>
      <c r="L114"/>
      <c r="M114"/>
    </row>
    <row r="115" spans="1:13" s="38" customFormat="1">
      <c r="A115" s="48">
        <v>35947</v>
      </c>
      <c r="B115" s="49">
        <v>5.9965900000000003</v>
      </c>
      <c r="C115" s="49">
        <v>-10.92896</v>
      </c>
      <c r="D115" s="49">
        <v>4.0225600000000004</v>
      </c>
      <c r="E115" s="49">
        <v>9.8393599999999992</v>
      </c>
      <c r="F115" s="49">
        <v>2.6369400000000001</v>
      </c>
      <c r="G115" s="3"/>
      <c r="I115"/>
      <c r="J115"/>
      <c r="K115"/>
      <c r="L115"/>
      <c r="M115"/>
    </row>
    <row r="116" spans="1:13" s="38" customFormat="1">
      <c r="A116" s="48">
        <v>35977</v>
      </c>
      <c r="B116" s="49">
        <v>4.9060800000000002</v>
      </c>
      <c r="C116" s="49">
        <v>-14.73137</v>
      </c>
      <c r="D116" s="49">
        <v>2.01606</v>
      </c>
      <c r="E116" s="49">
        <v>18.162839999999999</v>
      </c>
      <c r="F116" s="49">
        <v>2.49335</v>
      </c>
      <c r="G116" s="3"/>
      <c r="I116"/>
      <c r="J116"/>
      <c r="K116"/>
      <c r="L116"/>
      <c r="M116"/>
    </row>
    <row r="117" spans="1:13" s="38" customFormat="1">
      <c r="A117" s="48">
        <v>36008</v>
      </c>
      <c r="B117" s="49">
        <v>5.7304599999999999</v>
      </c>
      <c r="C117" s="49">
        <v>-12.433389999999999</v>
      </c>
      <c r="D117" s="49">
        <v>1.4536100000000001</v>
      </c>
      <c r="E117" s="49">
        <v>16.115110000000001</v>
      </c>
      <c r="F117" s="49">
        <v>2.7879</v>
      </c>
      <c r="G117" s="3"/>
      <c r="I117"/>
      <c r="J117"/>
      <c r="K117"/>
      <c r="L117"/>
      <c r="M117"/>
    </row>
    <row r="118" spans="1:13" s="38" customFormat="1">
      <c r="A118" s="48">
        <v>36039</v>
      </c>
      <c r="B118" s="49">
        <v>4.4806499999999998</v>
      </c>
      <c r="C118" s="49">
        <v>-9.6475000000000009</v>
      </c>
      <c r="D118" s="49">
        <v>2.1287199999999999</v>
      </c>
      <c r="E118" s="49">
        <v>2.3285900000000002</v>
      </c>
      <c r="F118" s="49">
        <v>2.54243</v>
      </c>
      <c r="G118" s="3"/>
      <c r="I118"/>
      <c r="J118"/>
      <c r="K118"/>
      <c r="L118"/>
      <c r="M118"/>
    </row>
    <row r="119" spans="1:13" s="38" customFormat="1">
      <c r="A119" s="48">
        <v>36069</v>
      </c>
      <c r="B119" s="49">
        <v>4.5948500000000001</v>
      </c>
      <c r="C119" s="49">
        <v>-13.652480000000001</v>
      </c>
      <c r="D119" s="49">
        <v>3.9843999999999999</v>
      </c>
      <c r="E119" s="49">
        <v>12.828950000000001</v>
      </c>
      <c r="F119" s="49">
        <v>2.4175599999999999</v>
      </c>
      <c r="G119" s="3"/>
      <c r="I119"/>
      <c r="J119"/>
      <c r="K119"/>
      <c r="L119"/>
      <c r="M119"/>
    </row>
    <row r="120" spans="1:13" s="38" customFormat="1">
      <c r="A120" s="48">
        <v>36100</v>
      </c>
      <c r="B120" s="49">
        <v>3.58264</v>
      </c>
      <c r="C120" s="49">
        <v>-13.46499</v>
      </c>
      <c r="D120" s="49">
        <v>4.4465000000000003</v>
      </c>
      <c r="E120" s="49">
        <v>9.9337700000000009</v>
      </c>
      <c r="F120" s="49">
        <v>2.3931100000000001</v>
      </c>
      <c r="G120" s="3"/>
      <c r="I120"/>
      <c r="J120"/>
      <c r="K120"/>
      <c r="L120"/>
      <c r="M120"/>
    </row>
    <row r="121" spans="1:13" s="38" customFormat="1">
      <c r="A121" s="48">
        <v>36130</v>
      </c>
      <c r="B121" s="49">
        <v>3.5820599999999998</v>
      </c>
      <c r="C121" s="49">
        <v>-14.128439999999999</v>
      </c>
      <c r="D121" s="49">
        <v>4.9653200000000002</v>
      </c>
      <c r="E121" s="49">
        <v>14.43167</v>
      </c>
      <c r="F121" s="49">
        <v>2.4218199999999999</v>
      </c>
      <c r="G121" s="3"/>
      <c r="I121"/>
      <c r="J121"/>
      <c r="K121"/>
      <c r="L121"/>
      <c r="M121"/>
    </row>
    <row r="122" spans="1:13" s="38" customFormat="1">
      <c r="A122" s="48">
        <v>36161</v>
      </c>
      <c r="B122" s="49">
        <v>3.5336799999999999</v>
      </c>
      <c r="C122" s="49">
        <v>-5.9479600000000001</v>
      </c>
      <c r="D122" s="49">
        <v>4.8521999999999998</v>
      </c>
      <c r="E122" s="49">
        <v>14.622949999999999</v>
      </c>
      <c r="F122" s="49">
        <v>2.2962500000000001</v>
      </c>
      <c r="G122" s="3"/>
      <c r="I122"/>
      <c r="J122"/>
      <c r="K122"/>
      <c r="L122"/>
      <c r="M122"/>
    </row>
    <row r="123" spans="1:13" s="38" customFormat="1">
      <c r="A123" s="48">
        <v>36192</v>
      </c>
      <c r="B123" s="49">
        <v>3.89032</v>
      </c>
      <c r="C123" s="49">
        <v>-2.2684299999999999</v>
      </c>
      <c r="D123" s="49">
        <v>5.9383800000000004</v>
      </c>
      <c r="E123" s="49">
        <v>5.4292899999999999</v>
      </c>
      <c r="F123" s="49">
        <v>2.4647999999999999</v>
      </c>
      <c r="G123" s="3"/>
      <c r="I123"/>
      <c r="J123"/>
      <c r="K123"/>
      <c r="L123"/>
      <c r="M123"/>
    </row>
    <row r="124" spans="1:13" s="38" customFormat="1">
      <c r="A124" s="48">
        <v>36220</v>
      </c>
      <c r="B124" s="49">
        <v>4.0449400000000004</v>
      </c>
      <c r="C124" s="49">
        <v>-0.94518000000000002</v>
      </c>
      <c r="D124" s="49">
        <v>5.73081</v>
      </c>
      <c r="E124" s="49">
        <v>9.1257199999999994</v>
      </c>
      <c r="F124" s="49">
        <v>2.43154</v>
      </c>
      <c r="G124" s="3"/>
      <c r="I124"/>
      <c r="J124"/>
      <c r="K124"/>
      <c r="L124"/>
      <c r="M124"/>
    </row>
    <row r="125" spans="1:13" s="38" customFormat="1">
      <c r="A125" s="48">
        <v>36251</v>
      </c>
      <c r="B125" s="49">
        <v>3.8896199999999999</v>
      </c>
      <c r="C125" s="49">
        <v>0.19156999999999999</v>
      </c>
      <c r="D125" s="49">
        <v>4.5819200000000002</v>
      </c>
      <c r="E125" s="49">
        <v>0.84416000000000002</v>
      </c>
      <c r="F125" s="49">
        <v>2.5011199999999998</v>
      </c>
      <c r="G125" s="3"/>
      <c r="I125"/>
      <c r="J125"/>
      <c r="K125"/>
      <c r="L125"/>
      <c r="M125"/>
    </row>
    <row r="126" spans="1:13" s="38" customFormat="1">
      <c r="A126" s="48">
        <v>36281</v>
      </c>
      <c r="B126" s="49">
        <v>3.9643799999999998</v>
      </c>
      <c r="C126" s="49">
        <v>6.6797599999999999</v>
      </c>
      <c r="D126" s="49">
        <v>5.2589300000000003</v>
      </c>
      <c r="E126" s="49">
        <v>4.8828100000000001</v>
      </c>
      <c r="F126" s="49">
        <v>2.3444500000000001</v>
      </c>
      <c r="G126" s="3"/>
      <c r="I126"/>
      <c r="J126"/>
      <c r="K126"/>
      <c r="L126"/>
      <c r="M126"/>
    </row>
    <row r="127" spans="1:13" s="38" customFormat="1">
      <c r="A127" s="48">
        <v>36312</v>
      </c>
      <c r="B127" s="49">
        <v>4.3744300000000003</v>
      </c>
      <c r="C127" s="49">
        <v>14.110429999999999</v>
      </c>
      <c r="D127" s="49">
        <v>4.8501200000000004</v>
      </c>
      <c r="E127" s="49">
        <v>-4.99695</v>
      </c>
      <c r="F127" s="49">
        <v>2.3826200000000002</v>
      </c>
      <c r="G127" s="3"/>
      <c r="I127"/>
      <c r="J127"/>
      <c r="K127"/>
      <c r="L127"/>
      <c r="M127"/>
    </row>
    <row r="128" spans="1:13" s="38" customFormat="1">
      <c r="A128" s="48">
        <v>36342</v>
      </c>
      <c r="B128" s="49">
        <v>5.53057</v>
      </c>
      <c r="C128" s="49">
        <v>8.9430899999999998</v>
      </c>
      <c r="D128" s="49">
        <v>6.1547999999999998</v>
      </c>
      <c r="E128" s="49">
        <v>-1.7078899999999999</v>
      </c>
      <c r="F128" s="49">
        <v>2.5175700000000001</v>
      </c>
      <c r="G128" s="3"/>
      <c r="I128"/>
      <c r="J128"/>
      <c r="K128"/>
      <c r="L128"/>
      <c r="M128"/>
    </row>
    <row r="129" spans="1:13" s="38" customFormat="1">
      <c r="A129" s="48">
        <v>36373</v>
      </c>
      <c r="B129" s="49">
        <v>3.77183</v>
      </c>
      <c r="C129" s="49">
        <v>11.15619</v>
      </c>
      <c r="D129" s="49">
        <v>7.6470599999999997</v>
      </c>
      <c r="E129" s="49">
        <v>2.1065700000000001</v>
      </c>
      <c r="F129" s="49">
        <v>2.38402</v>
      </c>
      <c r="G129" s="3"/>
      <c r="I129"/>
      <c r="J129"/>
      <c r="K129"/>
      <c r="L129"/>
      <c r="M129"/>
    </row>
    <row r="130" spans="1:13" s="38" customFormat="1">
      <c r="A130" s="48">
        <v>36404</v>
      </c>
      <c r="B130" s="49">
        <v>3.81589</v>
      </c>
      <c r="C130" s="49">
        <v>17.043119999999998</v>
      </c>
      <c r="D130" s="49">
        <v>6.7547699999999997</v>
      </c>
      <c r="E130" s="49">
        <v>3.35019</v>
      </c>
      <c r="F130" s="49">
        <v>2.36727</v>
      </c>
      <c r="G130" s="3"/>
      <c r="I130"/>
      <c r="J130"/>
      <c r="K130"/>
      <c r="L130"/>
      <c r="M130"/>
    </row>
    <row r="131" spans="1:13" s="38" customFormat="1">
      <c r="A131" s="48">
        <v>36434</v>
      </c>
      <c r="B131" s="49">
        <v>4.3154500000000002</v>
      </c>
      <c r="C131" s="49">
        <v>17.453800000000001</v>
      </c>
      <c r="D131" s="49">
        <v>5.2583200000000003</v>
      </c>
      <c r="E131" s="49">
        <v>-6.2390699999999999</v>
      </c>
      <c r="F131" s="49">
        <v>2.5284200000000001</v>
      </c>
      <c r="G131" s="3"/>
      <c r="I131"/>
      <c r="J131"/>
      <c r="K131"/>
      <c r="L131"/>
      <c r="M131"/>
    </row>
    <row r="132" spans="1:13" s="38" customFormat="1">
      <c r="A132" s="48">
        <v>36465</v>
      </c>
      <c r="B132" s="49">
        <v>4.92903</v>
      </c>
      <c r="C132" s="49">
        <v>20.53942</v>
      </c>
      <c r="D132" s="49">
        <v>5.6536600000000004</v>
      </c>
      <c r="E132" s="49">
        <v>-0.72289000000000003</v>
      </c>
      <c r="F132" s="49">
        <v>2.5306999999999999</v>
      </c>
      <c r="G132" s="3"/>
      <c r="I132"/>
      <c r="J132"/>
      <c r="K132"/>
      <c r="L132"/>
      <c r="M132"/>
    </row>
    <row r="133" spans="1:13" s="38" customFormat="1">
      <c r="A133" s="48">
        <v>36495</v>
      </c>
      <c r="B133" s="49">
        <v>5.3910299999999998</v>
      </c>
      <c r="C133" s="49">
        <v>23.504270000000002</v>
      </c>
      <c r="D133" s="49">
        <v>6.5959500000000002</v>
      </c>
      <c r="E133" s="49">
        <v>-4.6875</v>
      </c>
      <c r="F133" s="49">
        <v>2.4869400000000002</v>
      </c>
      <c r="G133" s="3"/>
      <c r="I133"/>
      <c r="J133"/>
      <c r="K133"/>
      <c r="L133"/>
      <c r="M133"/>
    </row>
    <row r="134" spans="1:13" s="38" customFormat="1">
      <c r="A134" s="48">
        <v>36526</v>
      </c>
      <c r="B134" s="49">
        <v>5.0027299999999997</v>
      </c>
      <c r="C134" s="49">
        <v>12.055339999999999</v>
      </c>
      <c r="D134" s="49">
        <v>5.6369800000000003</v>
      </c>
      <c r="E134" s="49">
        <v>-6.4073200000000003</v>
      </c>
      <c r="F134" s="49">
        <v>2.5707499999999999</v>
      </c>
      <c r="G134" s="3"/>
      <c r="I134"/>
      <c r="J134"/>
      <c r="K134"/>
      <c r="L134"/>
      <c r="M134"/>
    </row>
    <row r="135" spans="1:13" s="38" customFormat="1">
      <c r="A135" s="48">
        <v>36557</v>
      </c>
      <c r="B135" s="49">
        <v>4.9447999999999999</v>
      </c>
      <c r="C135" s="49">
        <v>7.9303699999999999</v>
      </c>
      <c r="D135" s="49">
        <v>5.6246499999999999</v>
      </c>
      <c r="E135" s="49">
        <v>4.0119800000000003</v>
      </c>
      <c r="F135" s="49">
        <v>2.34457</v>
      </c>
      <c r="G135" s="3"/>
      <c r="I135"/>
      <c r="J135"/>
      <c r="K135"/>
      <c r="L135"/>
      <c r="M135"/>
    </row>
    <row r="136" spans="1:13" s="38" customFormat="1">
      <c r="A136" s="48">
        <v>36586</v>
      </c>
      <c r="B136" s="49">
        <v>5.1386799999999999</v>
      </c>
      <c r="C136" s="49">
        <v>4.7709900000000003</v>
      </c>
      <c r="D136" s="49">
        <v>5.8159900000000002</v>
      </c>
      <c r="E136" s="49">
        <v>-6.1988300000000001</v>
      </c>
      <c r="F136" s="49">
        <v>2.62595</v>
      </c>
      <c r="G136" s="3"/>
      <c r="I136"/>
      <c r="J136"/>
      <c r="K136"/>
      <c r="L136"/>
      <c r="M136"/>
    </row>
    <row r="137" spans="1:13" s="38" customFormat="1">
      <c r="A137" s="48">
        <v>36617</v>
      </c>
      <c r="B137" s="49">
        <v>5.5534100000000004</v>
      </c>
      <c r="C137" s="49">
        <v>4.5889100000000003</v>
      </c>
      <c r="D137" s="49">
        <v>4.2194900000000004</v>
      </c>
      <c r="E137" s="49">
        <v>4.7005800000000004</v>
      </c>
      <c r="F137" s="49">
        <v>2.55139</v>
      </c>
      <c r="G137" s="3"/>
      <c r="I137"/>
      <c r="J137"/>
      <c r="K137"/>
      <c r="L137"/>
      <c r="M137"/>
    </row>
    <row r="138" spans="1:13" s="38" customFormat="1">
      <c r="A138" s="48">
        <v>36647</v>
      </c>
      <c r="B138" s="49">
        <v>4.9326499999999998</v>
      </c>
      <c r="C138" s="49">
        <v>-2.0257800000000001</v>
      </c>
      <c r="D138" s="49">
        <v>3.31168</v>
      </c>
      <c r="E138" s="49">
        <v>-2.2346400000000002</v>
      </c>
      <c r="F138" s="49">
        <v>2.5564900000000002</v>
      </c>
      <c r="G138" s="3"/>
      <c r="I138"/>
      <c r="J138"/>
      <c r="K138"/>
      <c r="L138"/>
      <c r="M138"/>
    </row>
    <row r="139" spans="1:13" s="38" customFormat="1">
      <c r="A139" s="48">
        <v>36678</v>
      </c>
      <c r="B139" s="49">
        <v>5.1944499999999998</v>
      </c>
      <c r="C139" s="49">
        <v>-7.8853</v>
      </c>
      <c r="D139" s="49">
        <v>3.17936</v>
      </c>
      <c r="E139" s="49">
        <v>0</v>
      </c>
      <c r="F139" s="49">
        <v>2.3116599999999998</v>
      </c>
      <c r="G139" s="3"/>
      <c r="I139"/>
      <c r="J139"/>
      <c r="K139"/>
      <c r="L139"/>
      <c r="M139"/>
    </row>
    <row r="140" spans="1:13" s="38" customFormat="1">
      <c r="A140" s="48">
        <v>36708</v>
      </c>
      <c r="B140" s="49">
        <v>4.2446900000000003</v>
      </c>
      <c r="C140" s="49">
        <v>-2.0522399999999998</v>
      </c>
      <c r="D140" s="49">
        <v>2.2235999999999998</v>
      </c>
      <c r="E140" s="49">
        <v>-12.34272</v>
      </c>
      <c r="F140" s="49">
        <v>2.2081599999999999</v>
      </c>
      <c r="G140" s="3"/>
      <c r="I140"/>
      <c r="J140"/>
      <c r="K140"/>
      <c r="L140"/>
      <c r="M140"/>
    </row>
    <row r="141" spans="1:13" s="38" customFormat="1">
      <c r="A141" s="48">
        <v>36739</v>
      </c>
      <c r="B141" s="49">
        <v>3.53261</v>
      </c>
      <c r="C141" s="49">
        <v>-8.9416100000000007</v>
      </c>
      <c r="D141" s="49">
        <v>1.47932</v>
      </c>
      <c r="E141" s="49">
        <v>-6.4927200000000003</v>
      </c>
      <c r="F141" s="49">
        <v>2.0588799999999998</v>
      </c>
      <c r="G141" s="3"/>
      <c r="I141"/>
      <c r="J141"/>
      <c r="K141"/>
      <c r="L141"/>
      <c r="M141"/>
    </row>
    <row r="142" spans="1:13" s="38" customFormat="1">
      <c r="A142" s="48">
        <v>36770</v>
      </c>
      <c r="B142" s="49">
        <v>4.3272500000000003</v>
      </c>
      <c r="C142" s="49">
        <v>-12.80702</v>
      </c>
      <c r="D142" s="49">
        <v>2.6394500000000001</v>
      </c>
      <c r="E142" s="49">
        <v>-7.8287500000000003</v>
      </c>
      <c r="F142" s="49">
        <v>1.9970399999999999</v>
      </c>
      <c r="G142" s="3"/>
      <c r="I142"/>
      <c r="J142"/>
      <c r="K142"/>
      <c r="L142"/>
      <c r="M142"/>
    </row>
    <row r="143" spans="1:13" s="38" customFormat="1">
      <c r="A143" s="48">
        <v>36800</v>
      </c>
      <c r="B143" s="49">
        <v>2.5463399999999998</v>
      </c>
      <c r="C143" s="49">
        <v>-14.860139999999999</v>
      </c>
      <c r="D143" s="49">
        <v>2.2567300000000001</v>
      </c>
      <c r="E143" s="49">
        <v>-3.6691500000000001</v>
      </c>
      <c r="F143" s="49">
        <v>1.6717299999999999</v>
      </c>
      <c r="G143" s="3"/>
      <c r="I143"/>
      <c r="J143"/>
      <c r="K143"/>
      <c r="L143"/>
      <c r="M143"/>
    </row>
    <row r="144" spans="1:13" s="38" customFormat="1">
      <c r="A144" s="48">
        <v>36831</v>
      </c>
      <c r="B144" s="49">
        <v>2.0235099999999999</v>
      </c>
      <c r="C144" s="49">
        <v>-16.523240000000001</v>
      </c>
      <c r="D144" s="49">
        <v>0.70123000000000002</v>
      </c>
      <c r="E144" s="49">
        <v>-5.8859199999999996</v>
      </c>
      <c r="F144" s="49">
        <v>1.61582</v>
      </c>
      <c r="G144" s="3"/>
      <c r="I144"/>
      <c r="J144"/>
      <c r="K144"/>
      <c r="L144"/>
      <c r="M144"/>
    </row>
    <row r="145" spans="1:13" s="38" customFormat="1">
      <c r="A145" s="48">
        <v>36861</v>
      </c>
      <c r="B145" s="49">
        <v>0.89466999999999997</v>
      </c>
      <c r="C145" s="49">
        <v>-24.048439999999999</v>
      </c>
      <c r="D145" s="49">
        <v>-1.22593</v>
      </c>
      <c r="E145" s="49">
        <v>-10.304449999999999</v>
      </c>
      <c r="F145" s="49">
        <v>1.4881</v>
      </c>
      <c r="G145" s="3"/>
      <c r="I145"/>
      <c r="J145"/>
      <c r="K145"/>
      <c r="L145"/>
      <c r="M145"/>
    </row>
    <row r="146" spans="1:13" s="38" customFormat="1">
      <c r="A146" s="48">
        <v>36892</v>
      </c>
      <c r="B146" s="49">
        <v>9.1410000000000005E-2</v>
      </c>
      <c r="C146" s="49">
        <v>-25.396830000000001</v>
      </c>
      <c r="D146" s="49">
        <v>0.30312</v>
      </c>
      <c r="E146" s="49">
        <v>-2.2004899999999998</v>
      </c>
      <c r="F146" s="49">
        <v>1.2829600000000001</v>
      </c>
      <c r="G146" s="3"/>
      <c r="I146"/>
      <c r="J146"/>
      <c r="K146"/>
      <c r="L146"/>
      <c r="M146"/>
    </row>
    <row r="147" spans="1:13" s="38" customFormat="1">
      <c r="A147" s="48">
        <v>36923</v>
      </c>
      <c r="B147" s="49">
        <v>-0.88634999999999997</v>
      </c>
      <c r="C147" s="49">
        <v>-24.551970000000001</v>
      </c>
      <c r="D147" s="49">
        <v>-1.00366</v>
      </c>
      <c r="E147" s="49">
        <v>-6.4478999999999997</v>
      </c>
      <c r="F147" s="49">
        <v>1.23512</v>
      </c>
      <c r="G147" s="3"/>
      <c r="I147"/>
      <c r="J147"/>
      <c r="K147"/>
      <c r="L147"/>
      <c r="M147"/>
    </row>
    <row r="148" spans="1:13" s="38" customFormat="1">
      <c r="A148" s="48">
        <v>36951</v>
      </c>
      <c r="B148" s="49">
        <v>-1.54877</v>
      </c>
      <c r="C148" s="49">
        <v>-21.49362</v>
      </c>
      <c r="D148" s="49">
        <v>-2.4517799999999998</v>
      </c>
      <c r="E148" s="49">
        <v>-0.87282000000000004</v>
      </c>
      <c r="F148" s="49">
        <v>0.85038000000000002</v>
      </c>
      <c r="G148" s="3"/>
      <c r="I148"/>
      <c r="J148"/>
      <c r="K148"/>
      <c r="L148"/>
      <c r="M148"/>
    </row>
    <row r="149" spans="1:13" s="38" customFormat="1">
      <c r="A149" s="48">
        <v>36982</v>
      </c>
      <c r="B149" s="49">
        <v>-2.4338500000000001</v>
      </c>
      <c r="C149" s="49">
        <v>-21.937840000000001</v>
      </c>
      <c r="D149" s="49">
        <v>0.38595000000000002</v>
      </c>
      <c r="E149" s="49">
        <v>1.4145099999999999</v>
      </c>
      <c r="F149" s="49">
        <v>0.41743999999999998</v>
      </c>
      <c r="G149" s="3"/>
      <c r="I149"/>
      <c r="J149"/>
      <c r="K149"/>
      <c r="L149"/>
      <c r="M149"/>
    </row>
    <row r="150" spans="1:13" s="38" customFormat="1">
      <c r="A150" s="48">
        <v>37012</v>
      </c>
      <c r="B150" s="49">
        <v>-3.28796</v>
      </c>
      <c r="C150" s="49">
        <v>-22.36842</v>
      </c>
      <c r="D150" s="49">
        <v>0.16211</v>
      </c>
      <c r="E150" s="49">
        <v>1.90476</v>
      </c>
      <c r="F150" s="49">
        <v>0.21518000000000001</v>
      </c>
      <c r="G150" s="3"/>
      <c r="I150"/>
      <c r="J150"/>
      <c r="K150"/>
      <c r="L150"/>
      <c r="M150"/>
    </row>
    <row r="151" spans="1:13" s="38" customFormat="1">
      <c r="A151" s="48">
        <v>37043</v>
      </c>
      <c r="B151" s="49">
        <v>-3.9896400000000001</v>
      </c>
      <c r="C151" s="49">
        <v>-15.95331</v>
      </c>
      <c r="D151" s="49">
        <v>-0.63100999999999996</v>
      </c>
      <c r="E151" s="49">
        <v>4.9390599999999996</v>
      </c>
      <c r="F151" s="49">
        <v>0.15462000000000001</v>
      </c>
      <c r="G151" s="3"/>
      <c r="I151"/>
      <c r="J151"/>
      <c r="K151"/>
      <c r="L151"/>
      <c r="M151"/>
    </row>
    <row r="152" spans="1:13" s="38" customFormat="1">
      <c r="A152" s="48">
        <v>37073</v>
      </c>
      <c r="B152" s="49">
        <v>-4.1914199999999999</v>
      </c>
      <c r="C152" s="49">
        <v>-17.142859999999999</v>
      </c>
      <c r="D152" s="49">
        <v>-0.1913</v>
      </c>
      <c r="E152" s="49">
        <v>14.149010000000001</v>
      </c>
      <c r="F152" s="49">
        <v>-6.3589999999999994E-2</v>
      </c>
      <c r="G152" s="3"/>
      <c r="I152"/>
      <c r="J152"/>
      <c r="K152"/>
      <c r="L152"/>
      <c r="M152"/>
    </row>
    <row r="153" spans="1:13" s="38" customFormat="1">
      <c r="A153" s="48">
        <v>37104</v>
      </c>
      <c r="B153" s="49">
        <v>-4.1821400000000004</v>
      </c>
      <c r="C153" s="49">
        <v>-7.2144300000000001</v>
      </c>
      <c r="D153" s="49">
        <v>0.37140000000000001</v>
      </c>
      <c r="E153" s="49">
        <v>1.6872199999999999</v>
      </c>
      <c r="F153" s="49">
        <v>-0.18318999999999999</v>
      </c>
      <c r="G153" s="3"/>
      <c r="I153"/>
      <c r="J153"/>
      <c r="K153"/>
      <c r="L153"/>
      <c r="M153"/>
    </row>
    <row r="154" spans="1:13" s="38" customFormat="1">
      <c r="A154" s="48">
        <v>37135</v>
      </c>
      <c r="B154" s="49">
        <v>-4.9568199999999996</v>
      </c>
      <c r="C154" s="49">
        <v>-7.0422500000000001</v>
      </c>
      <c r="D154" s="49">
        <v>-3.0282200000000001</v>
      </c>
      <c r="E154" s="49">
        <v>3.6496400000000002</v>
      </c>
      <c r="F154" s="49">
        <v>-0.46357999999999999</v>
      </c>
      <c r="G154" s="3"/>
      <c r="I154"/>
      <c r="J154"/>
      <c r="K154"/>
      <c r="L154"/>
      <c r="M154"/>
    </row>
    <row r="155" spans="1:13" s="38" customFormat="1">
      <c r="A155" s="48">
        <v>37165</v>
      </c>
      <c r="B155" s="49">
        <v>-4.9951499999999998</v>
      </c>
      <c r="C155" s="49">
        <v>-16.221769999999999</v>
      </c>
      <c r="D155" s="49">
        <v>4.1532999999999998</v>
      </c>
      <c r="E155" s="49">
        <v>-0.58101999999999998</v>
      </c>
      <c r="F155" s="49">
        <v>-0.70186999999999999</v>
      </c>
      <c r="G155" s="3"/>
      <c r="I155"/>
      <c r="J155"/>
      <c r="K155"/>
      <c r="L155"/>
      <c r="M155"/>
    </row>
    <row r="156" spans="1:13" s="38" customFormat="1">
      <c r="A156" s="48">
        <v>37196</v>
      </c>
      <c r="B156" s="49">
        <v>-5.4960300000000002</v>
      </c>
      <c r="C156" s="49">
        <v>-9.0721600000000002</v>
      </c>
      <c r="D156" s="49">
        <v>2.0650599999999999</v>
      </c>
      <c r="E156" s="49">
        <v>3.2881999999999998</v>
      </c>
      <c r="F156" s="49">
        <v>-1.0925499999999999</v>
      </c>
      <c r="G156" s="3"/>
      <c r="I156"/>
      <c r="J156"/>
      <c r="K156"/>
      <c r="L156"/>
      <c r="M156"/>
    </row>
    <row r="157" spans="1:13" s="38" customFormat="1">
      <c r="A157" s="48">
        <v>37226</v>
      </c>
      <c r="B157" s="49">
        <v>-5.1703700000000001</v>
      </c>
      <c r="C157" s="49">
        <v>3.1890700000000001</v>
      </c>
      <c r="D157" s="49">
        <v>1.2689999999999999</v>
      </c>
      <c r="E157" s="49">
        <v>2.3498700000000001</v>
      </c>
      <c r="F157" s="49">
        <v>-1.32524</v>
      </c>
      <c r="G157" s="3"/>
      <c r="I157"/>
      <c r="J157"/>
      <c r="K157"/>
      <c r="L157"/>
      <c r="M157"/>
    </row>
    <row r="158" spans="1:13" s="38" customFormat="1">
      <c r="A158" s="48">
        <v>37257</v>
      </c>
      <c r="B158" s="49">
        <v>-3.8948</v>
      </c>
      <c r="C158" s="49">
        <v>12.293139999999999</v>
      </c>
      <c r="D158" s="49">
        <v>0.47344999999999998</v>
      </c>
      <c r="E158" s="49">
        <v>6.125</v>
      </c>
      <c r="F158" s="49">
        <v>-1.4093</v>
      </c>
      <c r="G158" s="3"/>
      <c r="I158"/>
      <c r="J158"/>
      <c r="K158"/>
      <c r="L158"/>
      <c r="M158"/>
    </row>
    <row r="159" spans="1:13" s="38" customFormat="1">
      <c r="A159" s="48">
        <v>37288</v>
      </c>
      <c r="B159" s="49">
        <v>-3.3511199999999999</v>
      </c>
      <c r="C159" s="49">
        <v>20.42755</v>
      </c>
      <c r="D159" s="49">
        <v>1.0971599999999999</v>
      </c>
      <c r="E159" s="49">
        <v>12.553850000000001</v>
      </c>
      <c r="F159" s="49">
        <v>-1.5623899999999999</v>
      </c>
      <c r="G159" s="3"/>
      <c r="I159"/>
      <c r="J159"/>
      <c r="K159"/>
      <c r="L159"/>
      <c r="M159"/>
    </row>
    <row r="160" spans="1:13" s="38" customFormat="1">
      <c r="A160" s="48">
        <v>37316</v>
      </c>
      <c r="B160" s="49">
        <v>-2.3700800000000002</v>
      </c>
      <c r="C160" s="49">
        <v>21.577729999999999</v>
      </c>
      <c r="D160" s="49">
        <v>1.4331400000000001</v>
      </c>
      <c r="E160" s="49">
        <v>3.2704399999999998</v>
      </c>
      <c r="F160" s="49">
        <v>-1.5574600000000001</v>
      </c>
      <c r="G160" s="3"/>
      <c r="I160"/>
      <c r="J160"/>
      <c r="K160"/>
      <c r="L160"/>
      <c r="M160"/>
    </row>
    <row r="161" spans="1:13" s="38" customFormat="1">
      <c r="A161" s="48">
        <v>37347</v>
      </c>
      <c r="B161" s="49">
        <v>-1.68808</v>
      </c>
      <c r="C161" s="49">
        <v>22.716629999999999</v>
      </c>
      <c r="D161" s="49">
        <v>1.1954800000000001</v>
      </c>
      <c r="E161" s="49">
        <v>-3.4566400000000002</v>
      </c>
      <c r="F161" s="49">
        <v>-1.4111100000000001</v>
      </c>
      <c r="G161" s="3"/>
      <c r="I161"/>
      <c r="J161"/>
      <c r="K161"/>
      <c r="L161"/>
      <c r="M161"/>
    </row>
    <row r="162" spans="1:13" s="38" customFormat="1">
      <c r="A162" s="48">
        <v>37377</v>
      </c>
      <c r="B162" s="49">
        <v>-0.45751999999999998</v>
      </c>
      <c r="C162" s="49">
        <v>28.571429999999999</v>
      </c>
      <c r="D162" s="49">
        <v>-1.8259999999999998E-2</v>
      </c>
      <c r="E162" s="49">
        <v>9.9065399999999997</v>
      </c>
      <c r="F162" s="49">
        <v>-1.3850899999999999</v>
      </c>
      <c r="G162" s="3"/>
      <c r="I162"/>
      <c r="J162"/>
      <c r="K162"/>
      <c r="L162"/>
      <c r="M162"/>
    </row>
    <row r="163" spans="1:13" s="38" customFormat="1">
      <c r="A163" s="48">
        <v>37408</v>
      </c>
      <c r="B163" s="49">
        <v>1.19173</v>
      </c>
      <c r="C163" s="49">
        <v>24.074069999999999</v>
      </c>
      <c r="D163" s="49">
        <v>1.41517</v>
      </c>
      <c r="E163" s="49">
        <v>4.9511000000000003</v>
      </c>
      <c r="F163" s="49">
        <v>-1.2517</v>
      </c>
      <c r="G163" s="3"/>
      <c r="I163"/>
      <c r="J163"/>
      <c r="K163"/>
      <c r="L163"/>
      <c r="M163"/>
    </row>
    <row r="164" spans="1:13" s="38" customFormat="1">
      <c r="A164" s="48">
        <v>37438</v>
      </c>
      <c r="B164" s="49">
        <v>1.29867</v>
      </c>
      <c r="C164" s="49">
        <v>15.4023</v>
      </c>
      <c r="D164" s="49">
        <v>2.4002599999999998</v>
      </c>
      <c r="E164" s="49">
        <v>-0.8982</v>
      </c>
      <c r="F164" s="49">
        <v>-1.23014</v>
      </c>
      <c r="G164" s="3"/>
      <c r="I164"/>
      <c r="J164"/>
      <c r="K164"/>
      <c r="L164"/>
      <c r="M164"/>
    </row>
    <row r="165" spans="1:13" s="38" customFormat="1">
      <c r="A165" s="48">
        <v>37469</v>
      </c>
      <c r="B165" s="49">
        <v>1.6992100000000001</v>
      </c>
      <c r="C165" s="49">
        <v>8.63931</v>
      </c>
      <c r="D165" s="49">
        <v>2.18296</v>
      </c>
      <c r="E165" s="49">
        <v>4.2118700000000002</v>
      </c>
      <c r="F165" s="49">
        <v>-1.1238999999999999</v>
      </c>
      <c r="G165" s="3"/>
      <c r="I165"/>
      <c r="J165"/>
      <c r="K165"/>
      <c r="L165"/>
      <c r="M165"/>
    </row>
    <row r="166" spans="1:13" s="38" customFormat="1">
      <c r="A166" s="48">
        <v>37500</v>
      </c>
      <c r="B166" s="49">
        <v>2.085</v>
      </c>
      <c r="C166" s="49">
        <v>9.3073599999999992</v>
      </c>
      <c r="D166" s="49">
        <v>2.90733</v>
      </c>
      <c r="E166" s="49">
        <v>15.49296</v>
      </c>
      <c r="F166" s="49">
        <v>-0.98467000000000005</v>
      </c>
      <c r="G166" s="3"/>
      <c r="I166"/>
      <c r="J166"/>
      <c r="K166"/>
      <c r="L166"/>
      <c r="M166"/>
    </row>
    <row r="167" spans="1:13" s="38" customFormat="1">
      <c r="A167" s="48">
        <v>37530</v>
      </c>
      <c r="B167" s="49">
        <v>2.2478799999999999</v>
      </c>
      <c r="C167" s="49">
        <v>20.098040000000001</v>
      </c>
      <c r="D167" s="49">
        <v>-3.6392500000000001</v>
      </c>
      <c r="E167" s="49">
        <v>7.0129900000000003</v>
      </c>
      <c r="F167" s="49">
        <v>-0.64361000000000002</v>
      </c>
      <c r="G167" s="3"/>
      <c r="I167"/>
      <c r="J167"/>
      <c r="K167"/>
      <c r="L167"/>
      <c r="M167"/>
    </row>
    <row r="168" spans="1:13" s="38" customFormat="1">
      <c r="A168" s="48">
        <v>37561</v>
      </c>
      <c r="B168" s="49">
        <v>3.3654500000000001</v>
      </c>
      <c r="C168" s="49">
        <v>9.9773200000000006</v>
      </c>
      <c r="D168" s="49">
        <v>-0.66556000000000004</v>
      </c>
      <c r="E168" s="49">
        <v>9.4257200000000001</v>
      </c>
      <c r="F168" s="49">
        <v>-0.41376000000000002</v>
      </c>
      <c r="G168" s="3"/>
      <c r="I168"/>
      <c r="J168"/>
      <c r="K168"/>
      <c r="L168"/>
      <c r="M168"/>
    </row>
    <row r="169" spans="1:13" s="38" customFormat="1">
      <c r="A169" s="48">
        <v>37591</v>
      </c>
      <c r="B169" s="49">
        <v>2.8736899999999999</v>
      </c>
      <c r="C169" s="49">
        <v>13.90728</v>
      </c>
      <c r="D169" s="49">
        <v>1.0567599999999999</v>
      </c>
      <c r="E169" s="49">
        <v>14.030609999999999</v>
      </c>
      <c r="F169" s="49">
        <v>-0.40666000000000002</v>
      </c>
      <c r="G169" s="3"/>
      <c r="I169"/>
      <c r="J169"/>
      <c r="K169"/>
      <c r="L169"/>
      <c r="M169"/>
    </row>
    <row r="170" spans="1:13" s="38" customFormat="1">
      <c r="A170" s="48">
        <v>37622</v>
      </c>
      <c r="B170" s="49">
        <v>2.95852</v>
      </c>
      <c r="C170" s="49">
        <v>8</v>
      </c>
      <c r="D170" s="49">
        <v>1.33847</v>
      </c>
      <c r="E170" s="49">
        <v>9.1283899999999996</v>
      </c>
      <c r="F170" s="49">
        <v>-0.22957</v>
      </c>
      <c r="G170" s="3"/>
      <c r="I170"/>
      <c r="J170"/>
      <c r="K170"/>
      <c r="L170"/>
      <c r="M170"/>
    </row>
    <row r="171" spans="1:13" s="38" customFormat="1">
      <c r="A171" s="48">
        <v>37653</v>
      </c>
      <c r="B171" s="49">
        <v>3.3804500000000002</v>
      </c>
      <c r="C171" s="49">
        <v>-3.7475299999999998</v>
      </c>
      <c r="D171" s="49">
        <v>-0.96660999999999997</v>
      </c>
      <c r="E171" s="49">
        <v>-10.934939999999999</v>
      </c>
      <c r="F171" s="49">
        <v>-0.24742</v>
      </c>
      <c r="G171" s="3"/>
      <c r="I171"/>
      <c r="J171"/>
      <c r="K171"/>
      <c r="L171"/>
      <c r="M171"/>
    </row>
    <row r="172" spans="1:13" s="38" customFormat="1">
      <c r="A172" s="48">
        <v>37681</v>
      </c>
      <c r="B172" s="49">
        <v>2.4160699999999999</v>
      </c>
      <c r="C172" s="49">
        <v>-11.641220000000001</v>
      </c>
      <c r="D172" s="49">
        <v>1.1931099999999999</v>
      </c>
      <c r="E172" s="49">
        <v>5.11571</v>
      </c>
      <c r="F172" s="49">
        <v>-0.39533000000000001</v>
      </c>
      <c r="G172" s="3"/>
      <c r="I172"/>
      <c r="J172"/>
      <c r="K172"/>
      <c r="L172"/>
      <c r="M172"/>
    </row>
    <row r="173" spans="1:13" s="38" customFormat="1">
      <c r="A173" s="48">
        <v>37712</v>
      </c>
      <c r="B173" s="49">
        <v>1.15523</v>
      </c>
      <c r="C173" s="49">
        <v>-12.0229</v>
      </c>
      <c r="D173" s="49">
        <v>0.18498999999999999</v>
      </c>
      <c r="E173" s="49">
        <v>3.2035200000000001</v>
      </c>
      <c r="F173" s="49">
        <v>-0.37104999999999999</v>
      </c>
      <c r="G173" s="3"/>
      <c r="I173"/>
      <c r="J173"/>
      <c r="K173"/>
      <c r="L173"/>
      <c r="M173"/>
    </row>
    <row r="174" spans="1:13" s="38" customFormat="1">
      <c r="A174" s="48">
        <v>37742</v>
      </c>
      <c r="B174" s="49">
        <v>0.62207000000000001</v>
      </c>
      <c r="C174" s="49">
        <v>-7.7212800000000001</v>
      </c>
      <c r="D174" s="49">
        <v>2.0753699999999999</v>
      </c>
      <c r="E174" s="49">
        <v>-0.73695999999999995</v>
      </c>
      <c r="F174" s="49">
        <v>-0.37413999999999997</v>
      </c>
      <c r="G174" s="3"/>
      <c r="I174"/>
      <c r="J174"/>
      <c r="K174"/>
      <c r="L174"/>
      <c r="M174"/>
    </row>
    <row r="175" spans="1:13" s="38" customFormat="1">
      <c r="A175" s="48">
        <v>37773</v>
      </c>
      <c r="B175" s="49">
        <v>-0.34338000000000002</v>
      </c>
      <c r="C175" s="49">
        <v>-8.5820900000000009</v>
      </c>
      <c r="D175" s="49">
        <v>2.2790499999999998</v>
      </c>
      <c r="E175" s="49">
        <v>8.7361699999999995</v>
      </c>
      <c r="F175" s="49">
        <v>-0.41614000000000001</v>
      </c>
      <c r="G175" s="3"/>
      <c r="I175"/>
      <c r="J175"/>
      <c r="K175"/>
      <c r="L175"/>
      <c r="M175"/>
    </row>
    <row r="176" spans="1:13" s="38" customFormat="1">
      <c r="A176" s="48">
        <v>37803</v>
      </c>
      <c r="B176" s="49">
        <v>0.34465000000000001</v>
      </c>
      <c r="C176" s="49">
        <v>1.5936300000000001</v>
      </c>
      <c r="D176" s="49">
        <v>2.16736</v>
      </c>
      <c r="E176" s="49">
        <v>14.62236</v>
      </c>
      <c r="F176" s="49">
        <v>-0.33054</v>
      </c>
      <c r="G176" s="3"/>
      <c r="I176"/>
      <c r="J176"/>
      <c r="K176"/>
      <c r="L176"/>
      <c r="M176"/>
    </row>
    <row r="177" spans="1:13" s="38" customFormat="1">
      <c r="A177" s="48">
        <v>37834</v>
      </c>
      <c r="B177" s="49">
        <v>8.7319999999999995E-2</v>
      </c>
      <c r="C177" s="49">
        <v>5.7654100000000001</v>
      </c>
      <c r="D177" s="49">
        <v>2.9062100000000002</v>
      </c>
      <c r="E177" s="49">
        <v>12.247400000000001</v>
      </c>
      <c r="F177" s="49">
        <v>-0.35358000000000001</v>
      </c>
      <c r="G177" s="3"/>
      <c r="I177"/>
      <c r="J177"/>
      <c r="K177"/>
      <c r="L177"/>
      <c r="M177"/>
    </row>
    <row r="178" spans="1:13" s="38" customFormat="1">
      <c r="A178" s="48">
        <v>37865</v>
      </c>
      <c r="B178" s="49">
        <v>0.64351999999999998</v>
      </c>
      <c r="C178" s="49">
        <v>3.7623799999999998</v>
      </c>
      <c r="D178" s="49">
        <v>3.6093799999999998</v>
      </c>
      <c r="E178" s="49">
        <v>7.4833699999999999</v>
      </c>
      <c r="F178" s="49">
        <v>-0.22866</v>
      </c>
      <c r="G178" s="3"/>
      <c r="I178"/>
      <c r="J178"/>
      <c r="K178"/>
      <c r="L178"/>
      <c r="M178"/>
    </row>
    <row r="179" spans="1:13" s="38" customFormat="1">
      <c r="A179" s="48">
        <v>37895</v>
      </c>
      <c r="B179" s="49">
        <v>0.94127000000000005</v>
      </c>
      <c r="C179" s="49">
        <v>12.65306</v>
      </c>
      <c r="D179" s="49">
        <v>3.14547</v>
      </c>
      <c r="E179" s="49">
        <v>19.3568</v>
      </c>
      <c r="F179" s="49">
        <v>-0.17249</v>
      </c>
      <c r="G179" s="3"/>
      <c r="I179"/>
      <c r="J179"/>
      <c r="K179"/>
      <c r="L179"/>
      <c r="M179"/>
    </row>
    <row r="180" spans="1:13" s="38" customFormat="1">
      <c r="A180" s="48">
        <v>37926</v>
      </c>
      <c r="B180" s="49">
        <v>1.1510400000000001</v>
      </c>
      <c r="C180" s="49">
        <v>20.412369999999999</v>
      </c>
      <c r="D180" s="49">
        <v>3.8681899999999998</v>
      </c>
      <c r="E180" s="49">
        <v>18.824870000000001</v>
      </c>
      <c r="F180" s="49">
        <v>-0.16788</v>
      </c>
      <c r="G180" s="3"/>
      <c r="I180"/>
      <c r="J180"/>
      <c r="K180"/>
      <c r="L180"/>
      <c r="M180"/>
    </row>
    <row r="181" spans="1:13" s="38" customFormat="1">
      <c r="A181" s="48">
        <v>37956</v>
      </c>
      <c r="B181" s="49">
        <v>1.5257099999999999</v>
      </c>
      <c r="C181" s="49">
        <v>16.47287</v>
      </c>
      <c r="D181" s="49">
        <v>2.5325899999999999</v>
      </c>
      <c r="E181" s="49">
        <v>15.044739999999999</v>
      </c>
      <c r="F181" s="49">
        <v>4.759E-2</v>
      </c>
      <c r="G181" s="3"/>
      <c r="I181"/>
      <c r="J181"/>
      <c r="K181"/>
      <c r="L181"/>
      <c r="M181"/>
    </row>
    <row r="182" spans="1:13" s="38" customFormat="1">
      <c r="A182" s="48">
        <v>37987</v>
      </c>
      <c r="B182" s="49">
        <v>1.1147</v>
      </c>
      <c r="C182" s="49">
        <v>18.518519999999999</v>
      </c>
      <c r="D182" s="49">
        <v>2.64839</v>
      </c>
      <c r="E182" s="49">
        <v>3.1300599999999998</v>
      </c>
      <c r="F182" s="49">
        <v>0.10124</v>
      </c>
      <c r="G182" s="3"/>
      <c r="I182"/>
      <c r="J182"/>
      <c r="K182"/>
      <c r="L182"/>
      <c r="M182"/>
    </row>
    <row r="183" spans="1:13" s="38" customFormat="1">
      <c r="A183" s="48">
        <v>38018</v>
      </c>
      <c r="B183" s="49">
        <v>1.31216</v>
      </c>
      <c r="C183" s="49">
        <v>22.745899999999999</v>
      </c>
      <c r="D183" s="49">
        <v>5.1803600000000003</v>
      </c>
      <c r="E183" s="49">
        <v>13.321059999999999</v>
      </c>
      <c r="F183" s="49">
        <v>0.25572</v>
      </c>
      <c r="G183" s="3"/>
      <c r="I183"/>
      <c r="J183"/>
      <c r="K183"/>
      <c r="L183"/>
      <c r="M183"/>
    </row>
    <row r="184" spans="1:13" s="38" customFormat="1">
      <c r="A184" s="48">
        <v>38047</v>
      </c>
      <c r="B184" s="49">
        <v>0.97006000000000003</v>
      </c>
      <c r="C184" s="49">
        <v>30.885529999999999</v>
      </c>
      <c r="D184" s="49">
        <v>5.1288299999999998</v>
      </c>
      <c r="E184" s="49">
        <v>15.758979999999999</v>
      </c>
      <c r="F184" s="49">
        <v>0.67766000000000004</v>
      </c>
      <c r="G184" s="3"/>
      <c r="I184"/>
      <c r="J184"/>
      <c r="K184"/>
      <c r="L184"/>
      <c r="M184"/>
    </row>
    <row r="185" spans="1:13" s="38" customFormat="1">
      <c r="A185" s="48">
        <v>38078</v>
      </c>
      <c r="B185" s="49">
        <v>2.2173400000000001</v>
      </c>
      <c r="C185" s="49">
        <v>31.45336</v>
      </c>
      <c r="D185" s="49">
        <v>3.6819000000000002</v>
      </c>
      <c r="E185" s="49">
        <v>21.91114</v>
      </c>
      <c r="F185" s="49">
        <v>0.90722999999999998</v>
      </c>
      <c r="G185" s="3"/>
      <c r="I185"/>
      <c r="J185"/>
      <c r="K185"/>
      <c r="L185"/>
      <c r="M185"/>
    </row>
    <row r="186" spans="1:13" s="38" customFormat="1">
      <c r="A186" s="48">
        <v>38108</v>
      </c>
      <c r="B186" s="49">
        <v>2.9743499999999998</v>
      </c>
      <c r="C186" s="49">
        <v>25.30612</v>
      </c>
      <c r="D186" s="49">
        <v>4.59084</v>
      </c>
      <c r="E186" s="49">
        <v>13.135350000000001</v>
      </c>
      <c r="F186" s="49">
        <v>1.1504799999999999</v>
      </c>
      <c r="G186" s="3"/>
      <c r="I186"/>
      <c r="J186"/>
      <c r="K186"/>
      <c r="L186"/>
      <c r="M186"/>
    </row>
    <row r="187" spans="1:13" s="38" customFormat="1">
      <c r="A187" s="48">
        <v>38139</v>
      </c>
      <c r="B187" s="49">
        <v>2.1507200000000002</v>
      </c>
      <c r="C187" s="49">
        <v>23.469390000000001</v>
      </c>
      <c r="D187" s="49">
        <v>1.89039</v>
      </c>
      <c r="E187" s="49">
        <v>-2.0889099999999998</v>
      </c>
      <c r="F187" s="49">
        <v>1.2128399999999999</v>
      </c>
      <c r="G187" s="3"/>
      <c r="I187"/>
      <c r="J187"/>
      <c r="K187"/>
      <c r="L187"/>
      <c r="M187"/>
    </row>
    <row r="188" spans="1:13" s="38" customFormat="1">
      <c r="A188" s="48">
        <v>38169</v>
      </c>
      <c r="B188" s="49">
        <v>2.58921</v>
      </c>
      <c r="C188" s="49">
        <v>17.450980000000001</v>
      </c>
      <c r="D188" s="49">
        <v>2.20207</v>
      </c>
      <c r="E188" s="49">
        <v>5.5350599999999996</v>
      </c>
      <c r="F188" s="49">
        <v>1.22573</v>
      </c>
      <c r="G188" s="3"/>
      <c r="I188"/>
      <c r="J188"/>
      <c r="K188"/>
      <c r="L188"/>
      <c r="M188"/>
    </row>
    <row r="189" spans="1:13" s="38" customFormat="1">
      <c r="A189" s="48">
        <v>38200</v>
      </c>
      <c r="B189" s="49">
        <v>2.8941599999999998</v>
      </c>
      <c r="C189" s="49">
        <v>9.9624100000000002</v>
      </c>
      <c r="D189" s="49">
        <v>1.0736600000000001</v>
      </c>
      <c r="E189" s="49">
        <v>10.42008</v>
      </c>
      <c r="F189" s="49">
        <v>1.35623</v>
      </c>
      <c r="G189" s="3"/>
      <c r="I189"/>
      <c r="J189"/>
      <c r="K189"/>
      <c r="L189"/>
      <c r="M189"/>
    </row>
    <row r="190" spans="1:13" s="38" customFormat="1">
      <c r="A190" s="48">
        <v>38231</v>
      </c>
      <c r="B190" s="49">
        <v>2.3136000000000001</v>
      </c>
      <c r="C190" s="49">
        <v>9.5419800000000006</v>
      </c>
      <c r="D190" s="49">
        <v>3.4914999999999998</v>
      </c>
      <c r="E190" s="49">
        <v>-1.7534799999999999</v>
      </c>
      <c r="F190" s="49">
        <v>1.3935900000000001</v>
      </c>
      <c r="G190" s="3"/>
      <c r="I190"/>
      <c r="J190"/>
      <c r="K190"/>
      <c r="L190"/>
      <c r="M190"/>
    </row>
    <row r="191" spans="1:13" s="38" customFormat="1">
      <c r="A191" s="48">
        <v>38261</v>
      </c>
      <c r="B191" s="49">
        <v>3.32816</v>
      </c>
      <c r="C191" s="49">
        <v>1.99275</v>
      </c>
      <c r="D191" s="49">
        <v>3.8592399999999998</v>
      </c>
      <c r="E191" s="49">
        <v>5.3380799999999997</v>
      </c>
      <c r="F191" s="49">
        <v>1.5036</v>
      </c>
      <c r="G191" s="3"/>
      <c r="I191"/>
      <c r="J191"/>
      <c r="K191"/>
      <c r="L191"/>
      <c r="M191"/>
    </row>
    <row r="192" spans="1:13" s="38" customFormat="1">
      <c r="A192" s="48">
        <v>38292</v>
      </c>
      <c r="B192" s="49">
        <v>2.7569599999999999</v>
      </c>
      <c r="C192" s="49">
        <v>-3.7671199999999998</v>
      </c>
      <c r="D192" s="49">
        <v>2.5419100000000001</v>
      </c>
      <c r="E192" s="49">
        <v>-14.45031</v>
      </c>
      <c r="F192" s="49">
        <v>1.54338</v>
      </c>
      <c r="G192" s="3"/>
      <c r="I192"/>
      <c r="J192"/>
      <c r="K192"/>
      <c r="L192"/>
      <c r="M192"/>
    </row>
    <row r="193" spans="1:13" s="38" customFormat="1">
      <c r="A193" s="48">
        <v>38322</v>
      </c>
      <c r="B193" s="49">
        <v>3.5364200000000001</v>
      </c>
      <c r="C193" s="49">
        <v>-4.8252899999999999</v>
      </c>
      <c r="D193" s="49">
        <v>4.4838399999999998</v>
      </c>
      <c r="E193" s="49">
        <v>-0.72921999999999998</v>
      </c>
      <c r="F193" s="49">
        <v>1.54887</v>
      </c>
      <c r="G193" s="3"/>
      <c r="I193"/>
      <c r="J193"/>
      <c r="K193"/>
      <c r="L193"/>
      <c r="M193"/>
    </row>
    <row r="194" spans="1:13" s="38" customFormat="1">
      <c r="A194" s="48">
        <v>38353</v>
      </c>
      <c r="B194" s="49">
        <v>3.6599900000000001</v>
      </c>
      <c r="C194" s="49">
        <v>-6.5789499999999999</v>
      </c>
      <c r="D194" s="49">
        <v>3.68967</v>
      </c>
      <c r="E194" s="49">
        <v>12.19257</v>
      </c>
      <c r="F194" s="49">
        <v>1.5247599999999999</v>
      </c>
      <c r="G194" s="3"/>
      <c r="I194"/>
      <c r="J194"/>
      <c r="K194"/>
      <c r="L194"/>
      <c r="M194"/>
    </row>
    <row r="195" spans="1:13" s="38" customFormat="1">
      <c r="A195" s="48">
        <v>38384</v>
      </c>
      <c r="B195" s="49">
        <v>3.72343</v>
      </c>
      <c r="C195" s="49">
        <v>-7.34558</v>
      </c>
      <c r="D195" s="49">
        <v>3.6927099999999999</v>
      </c>
      <c r="E195" s="49">
        <v>19.555800000000001</v>
      </c>
      <c r="F195" s="49">
        <v>1.67516</v>
      </c>
      <c r="G195" s="3"/>
      <c r="I195"/>
      <c r="J195"/>
      <c r="K195"/>
      <c r="L195"/>
      <c r="M195"/>
    </row>
    <row r="196" spans="1:13" s="38" customFormat="1">
      <c r="A196" s="48">
        <v>38412</v>
      </c>
      <c r="B196" s="49">
        <v>4.2175099999999999</v>
      </c>
      <c r="C196" s="49">
        <v>-8.9108900000000002</v>
      </c>
      <c r="D196" s="49">
        <v>1.6149899999999999</v>
      </c>
      <c r="E196" s="49">
        <v>-6.7067100000000002</v>
      </c>
      <c r="F196" s="49">
        <v>1.51962</v>
      </c>
      <c r="G196" s="3"/>
      <c r="I196"/>
      <c r="J196"/>
      <c r="K196"/>
      <c r="L196"/>
      <c r="M196"/>
    </row>
    <row r="197" spans="1:13" s="38" customFormat="1">
      <c r="A197" s="48">
        <v>38443</v>
      </c>
      <c r="B197" s="49">
        <v>3.8858899999999998</v>
      </c>
      <c r="C197" s="49">
        <v>-13.86139</v>
      </c>
      <c r="D197" s="49">
        <v>4.2832600000000003</v>
      </c>
      <c r="E197" s="49">
        <v>2.8956599999999999</v>
      </c>
      <c r="F197" s="49">
        <v>1.6044499999999999</v>
      </c>
      <c r="G197" s="3"/>
      <c r="I197"/>
      <c r="J197"/>
      <c r="K197"/>
      <c r="L197"/>
      <c r="M197"/>
    </row>
    <row r="198" spans="1:13" s="38" customFormat="1">
      <c r="A198" s="48">
        <v>38473</v>
      </c>
      <c r="B198" s="49">
        <v>3.32456</v>
      </c>
      <c r="C198" s="49">
        <v>-17.263839999999998</v>
      </c>
      <c r="D198" s="49">
        <v>2.0117799999999999</v>
      </c>
      <c r="E198" s="49">
        <v>2.2210999999999999</v>
      </c>
      <c r="F198" s="49">
        <v>1.49573</v>
      </c>
      <c r="G198" s="3"/>
      <c r="I198"/>
      <c r="J198"/>
      <c r="K198"/>
      <c r="L198"/>
      <c r="M198"/>
    </row>
    <row r="199" spans="1:13" s="38" customFormat="1">
      <c r="A199" s="48">
        <v>38504</v>
      </c>
      <c r="B199" s="49">
        <v>4.5849399999999996</v>
      </c>
      <c r="C199" s="49">
        <v>-13.38843</v>
      </c>
      <c r="D199" s="49">
        <v>6.1356200000000003</v>
      </c>
      <c r="E199" s="49">
        <v>13.129099999999999</v>
      </c>
      <c r="F199" s="49">
        <v>1.6225799999999999</v>
      </c>
      <c r="G199" s="3"/>
      <c r="I199"/>
      <c r="J199"/>
      <c r="K199"/>
      <c r="L199"/>
      <c r="M199"/>
    </row>
    <row r="200" spans="1:13" s="38" customFormat="1">
      <c r="A200" s="48">
        <v>38534</v>
      </c>
      <c r="B200" s="49">
        <v>3.6296400000000002</v>
      </c>
      <c r="C200" s="49">
        <v>-11.85309</v>
      </c>
      <c r="D200" s="49">
        <v>5.7895799999999999</v>
      </c>
      <c r="E200" s="49">
        <v>2.5973999999999999</v>
      </c>
      <c r="F200" s="49">
        <v>1.87677</v>
      </c>
      <c r="G200" s="3"/>
      <c r="I200"/>
      <c r="J200"/>
      <c r="K200"/>
      <c r="L200"/>
      <c r="M200"/>
    </row>
    <row r="201" spans="1:13" s="38" customFormat="1">
      <c r="A201" s="48">
        <v>38565</v>
      </c>
      <c r="B201" s="49">
        <v>3.5754600000000001</v>
      </c>
      <c r="C201" s="49">
        <v>-10.427350000000001</v>
      </c>
      <c r="D201" s="49">
        <v>3.6861700000000002</v>
      </c>
      <c r="E201" s="49">
        <v>3.5079099999999999</v>
      </c>
      <c r="F201" s="49">
        <v>1.92587</v>
      </c>
      <c r="G201" s="3"/>
      <c r="I201"/>
      <c r="J201"/>
      <c r="K201"/>
      <c r="L201"/>
      <c r="M201"/>
    </row>
    <row r="202" spans="1:13" s="38" customFormat="1">
      <c r="A202" s="48">
        <v>38596</v>
      </c>
      <c r="B202" s="49">
        <v>1.5113000000000001</v>
      </c>
      <c r="C202" s="49">
        <v>-1.0452999999999999</v>
      </c>
      <c r="D202" s="49">
        <v>0.98680000000000001</v>
      </c>
      <c r="E202" s="49">
        <v>12.91339</v>
      </c>
      <c r="F202" s="49">
        <v>1.85534</v>
      </c>
      <c r="G202" s="3"/>
      <c r="I202"/>
      <c r="J202"/>
      <c r="K202"/>
      <c r="L202"/>
      <c r="M202"/>
    </row>
    <row r="203" spans="1:13" s="38" customFormat="1">
      <c r="A203" s="48">
        <v>38626</v>
      </c>
      <c r="B203" s="49">
        <v>1.8010699999999999</v>
      </c>
      <c r="C203" s="49">
        <v>1.5985799999999999</v>
      </c>
      <c r="D203" s="49">
        <v>1.1025499999999999</v>
      </c>
      <c r="E203" s="49">
        <v>-0.33783999999999997</v>
      </c>
      <c r="F203" s="49">
        <v>1.6523000000000001</v>
      </c>
      <c r="G203" s="3"/>
      <c r="I203"/>
      <c r="J203"/>
      <c r="K203"/>
      <c r="L203"/>
      <c r="M203"/>
    </row>
    <row r="204" spans="1:13" s="38" customFormat="1">
      <c r="A204" s="48">
        <v>38657</v>
      </c>
      <c r="B204" s="49">
        <v>2.5893799999999998</v>
      </c>
      <c r="C204" s="49">
        <v>0.88968000000000003</v>
      </c>
      <c r="D204" s="49">
        <v>2.5572400000000002</v>
      </c>
      <c r="E204" s="49">
        <v>20.482600000000001</v>
      </c>
      <c r="F204" s="49">
        <v>1.8556600000000001</v>
      </c>
      <c r="G204" s="3"/>
      <c r="I204"/>
      <c r="J204"/>
      <c r="K204"/>
      <c r="L204"/>
      <c r="M204"/>
    </row>
    <row r="205" spans="1:13" s="38" customFormat="1">
      <c r="A205" s="48">
        <v>38687</v>
      </c>
      <c r="B205" s="49">
        <v>2.4816699999999998</v>
      </c>
      <c r="C205" s="49">
        <v>-3.6713300000000002</v>
      </c>
      <c r="D205" s="49">
        <v>1.38446</v>
      </c>
      <c r="E205" s="49">
        <v>-2.3506399999999998</v>
      </c>
      <c r="F205" s="49">
        <v>1.87653</v>
      </c>
      <c r="G205" s="3"/>
      <c r="I205"/>
      <c r="J205"/>
      <c r="K205"/>
      <c r="L205"/>
      <c r="M205"/>
    </row>
    <row r="206" spans="1:13" s="38" customFormat="1">
      <c r="A206" s="48">
        <v>38718</v>
      </c>
      <c r="B206" s="49">
        <v>2.16086</v>
      </c>
      <c r="C206" s="49">
        <v>-3.1690100000000001</v>
      </c>
      <c r="D206" s="49">
        <v>4.3025900000000004</v>
      </c>
      <c r="E206" s="49">
        <v>6.0167900000000003</v>
      </c>
      <c r="F206" s="49">
        <v>1.9833700000000001</v>
      </c>
      <c r="G206" s="3"/>
      <c r="I206"/>
      <c r="J206"/>
      <c r="K206"/>
      <c r="L206"/>
      <c r="M206"/>
    </row>
    <row r="207" spans="1:13" s="38" customFormat="1">
      <c r="A207" s="48">
        <v>38749</v>
      </c>
      <c r="B207" s="49">
        <v>1.60585</v>
      </c>
      <c r="C207" s="49">
        <v>0.54054000000000002</v>
      </c>
      <c r="D207" s="49">
        <v>2.7784399999999998</v>
      </c>
      <c r="E207" s="49">
        <v>-3.9873099999999999</v>
      </c>
      <c r="F207" s="49">
        <v>2.0370300000000001</v>
      </c>
      <c r="G207" s="3"/>
      <c r="I207"/>
      <c r="J207"/>
      <c r="K207"/>
      <c r="L207"/>
      <c r="M207"/>
    </row>
    <row r="208" spans="1:13" s="38" customFormat="1">
      <c r="A208" s="48">
        <v>38777</v>
      </c>
      <c r="B208" s="49">
        <v>1.9233100000000001</v>
      </c>
      <c r="C208" s="49">
        <v>-1.63043</v>
      </c>
      <c r="D208" s="49">
        <v>3.6044399999999999</v>
      </c>
      <c r="E208" s="49">
        <v>5.6330499999999999</v>
      </c>
      <c r="F208" s="49">
        <v>2.1440899999999998</v>
      </c>
      <c r="G208" s="3"/>
      <c r="I208"/>
      <c r="J208"/>
      <c r="K208"/>
      <c r="L208"/>
      <c r="M208"/>
    </row>
    <row r="209" spans="1:13" s="38" customFormat="1">
      <c r="A209" s="48">
        <v>38808</v>
      </c>
      <c r="B209" s="49">
        <v>2.22804</v>
      </c>
      <c r="C209" s="49">
        <v>5.7471300000000003</v>
      </c>
      <c r="D209" s="49">
        <v>2.2516699999999998</v>
      </c>
      <c r="E209" s="49">
        <v>-11.644830000000001</v>
      </c>
      <c r="F209" s="49">
        <v>2.0024199999999999</v>
      </c>
      <c r="G209" s="3"/>
      <c r="I209"/>
      <c r="J209"/>
      <c r="K209"/>
      <c r="L209"/>
      <c r="M209"/>
    </row>
    <row r="210" spans="1:13" s="38" customFormat="1">
      <c r="A210" s="48">
        <v>38838</v>
      </c>
      <c r="B210" s="49">
        <v>1.92838</v>
      </c>
      <c r="C210" s="49">
        <v>5.7086600000000001</v>
      </c>
      <c r="D210" s="49">
        <v>2.3468599999999999</v>
      </c>
      <c r="E210" s="49">
        <v>-4.09877</v>
      </c>
      <c r="F210" s="49">
        <v>1.88971</v>
      </c>
      <c r="G210" s="3"/>
      <c r="I210"/>
      <c r="J210"/>
      <c r="K210"/>
      <c r="L210"/>
      <c r="M210"/>
    </row>
    <row r="211" spans="1:13" s="38" customFormat="1">
      <c r="A211" s="48">
        <v>38869</v>
      </c>
      <c r="B211" s="49">
        <v>1.8941600000000001</v>
      </c>
      <c r="C211" s="49">
        <v>-0.76336000000000004</v>
      </c>
      <c r="D211" s="49">
        <v>0.11243</v>
      </c>
      <c r="E211" s="49">
        <v>-12.86267</v>
      </c>
      <c r="F211" s="49">
        <v>1.76203</v>
      </c>
      <c r="G211" s="3"/>
      <c r="I211"/>
      <c r="J211"/>
      <c r="K211"/>
      <c r="L211"/>
      <c r="M211"/>
    </row>
    <row r="212" spans="1:13" s="38" customFormat="1">
      <c r="A212" s="48">
        <v>38899</v>
      </c>
      <c r="B212" s="49">
        <v>2.0835699999999999</v>
      </c>
      <c r="C212" s="49">
        <v>0.37879000000000002</v>
      </c>
      <c r="D212" s="49">
        <v>-0.40117000000000003</v>
      </c>
      <c r="E212" s="49">
        <v>-15.433299999999999</v>
      </c>
      <c r="F212" s="49">
        <v>1.63626</v>
      </c>
      <c r="G212" s="3"/>
      <c r="I212"/>
      <c r="J212"/>
      <c r="K212"/>
      <c r="L212"/>
      <c r="M212"/>
    </row>
    <row r="213" spans="1:13" s="38" customFormat="1">
      <c r="A213" s="48">
        <v>38930</v>
      </c>
      <c r="B213" s="49">
        <v>2.16669</v>
      </c>
      <c r="C213" s="49">
        <v>2.4809199999999998</v>
      </c>
      <c r="D213" s="49">
        <v>1.22871</v>
      </c>
      <c r="E213" s="49">
        <v>-21.241050000000001</v>
      </c>
      <c r="F213" s="49">
        <v>1.6242399999999999</v>
      </c>
      <c r="G213" s="3"/>
      <c r="I213"/>
      <c r="J213"/>
      <c r="K213"/>
      <c r="L213"/>
      <c r="M213"/>
    </row>
    <row r="214" spans="1:13" s="38" customFormat="1">
      <c r="A214" s="48">
        <v>38961</v>
      </c>
      <c r="B214" s="49">
        <v>4.0649800000000003</v>
      </c>
      <c r="C214" s="49">
        <v>-8.0985899999999997</v>
      </c>
      <c r="D214" s="49">
        <v>2.4428899999999998</v>
      </c>
      <c r="E214" s="49">
        <v>-20.037189999999999</v>
      </c>
      <c r="F214" s="49">
        <v>1.6934499999999999</v>
      </c>
      <c r="G214" s="3"/>
      <c r="I214"/>
      <c r="J214"/>
      <c r="K214"/>
      <c r="L214"/>
      <c r="M214"/>
    </row>
    <row r="215" spans="1:13" s="38" customFormat="1">
      <c r="A215" s="48">
        <v>38991</v>
      </c>
      <c r="B215" s="49">
        <v>2.6907899999999998</v>
      </c>
      <c r="C215" s="49">
        <v>-10.139860000000001</v>
      </c>
      <c r="D215" s="49">
        <v>2.6477499999999998</v>
      </c>
      <c r="E215" s="49">
        <v>-27.796610000000001</v>
      </c>
      <c r="F215" s="49">
        <v>1.62991</v>
      </c>
      <c r="G215" s="3"/>
      <c r="I215"/>
      <c r="J215"/>
      <c r="K215"/>
      <c r="L215"/>
      <c r="M215"/>
    </row>
    <row r="216" spans="1:13" s="38" customFormat="1">
      <c r="A216" s="48">
        <v>39022</v>
      </c>
      <c r="B216" s="49">
        <v>1.5805400000000001</v>
      </c>
      <c r="C216" s="49">
        <v>-11.28748</v>
      </c>
      <c r="D216" s="49">
        <v>1.4673499999999999</v>
      </c>
      <c r="E216" s="49">
        <v>-26.87471</v>
      </c>
      <c r="F216" s="49">
        <v>1.52935</v>
      </c>
      <c r="G216" s="3"/>
      <c r="I216"/>
      <c r="J216"/>
      <c r="K216"/>
      <c r="L216"/>
      <c r="M216"/>
    </row>
    <row r="217" spans="1:13" s="38" customFormat="1">
      <c r="A217" s="48">
        <v>39052</v>
      </c>
      <c r="B217" s="49">
        <v>2.03931</v>
      </c>
      <c r="C217" s="49">
        <v>-6.7150600000000003</v>
      </c>
      <c r="D217" s="49">
        <v>2.39784</v>
      </c>
      <c r="E217" s="49">
        <v>-17.301909999999999</v>
      </c>
      <c r="F217" s="49">
        <v>1.5357099999999999</v>
      </c>
      <c r="G217" s="3"/>
      <c r="I217"/>
      <c r="J217"/>
      <c r="K217"/>
      <c r="L217"/>
      <c r="M217"/>
    </row>
    <row r="218" spans="1:13" s="38" customFormat="1">
      <c r="A218" s="48">
        <v>39083</v>
      </c>
      <c r="B218" s="49">
        <v>1.454</v>
      </c>
      <c r="C218" s="49">
        <v>-10</v>
      </c>
      <c r="D218" s="49">
        <v>-0.50853999999999999</v>
      </c>
      <c r="E218" s="49">
        <v>-38.01144</v>
      </c>
      <c r="F218" s="49">
        <v>1.5029999999999999</v>
      </c>
      <c r="G218" s="3"/>
      <c r="I218"/>
      <c r="J218"/>
      <c r="K218"/>
      <c r="L218"/>
      <c r="M218"/>
    </row>
    <row r="219" spans="1:13" s="38" customFormat="1">
      <c r="A219" s="48">
        <v>39114</v>
      </c>
      <c r="B219" s="49">
        <v>2.5033099999999999</v>
      </c>
      <c r="C219" s="49">
        <v>-6.9892500000000002</v>
      </c>
      <c r="D219" s="49">
        <v>0.30598999999999998</v>
      </c>
      <c r="E219" s="49">
        <v>-30.155729999999998</v>
      </c>
      <c r="F219" s="49">
        <v>1.33263</v>
      </c>
      <c r="G219" s="3"/>
      <c r="I219"/>
      <c r="J219"/>
      <c r="K219"/>
      <c r="L219"/>
      <c r="M219"/>
    </row>
    <row r="220" spans="1:13" s="38" customFormat="1">
      <c r="A220" s="48">
        <v>39142</v>
      </c>
      <c r="B220" s="49">
        <v>2.3233799999999998</v>
      </c>
      <c r="C220" s="49">
        <v>-6.6298300000000001</v>
      </c>
      <c r="D220" s="49">
        <v>0.44069999999999998</v>
      </c>
      <c r="E220" s="49">
        <v>-24.073129999999999</v>
      </c>
      <c r="F220" s="49">
        <v>1.2606299999999999</v>
      </c>
      <c r="G220" s="3"/>
      <c r="I220"/>
      <c r="J220"/>
      <c r="K220"/>
      <c r="L220"/>
      <c r="M220"/>
    </row>
    <row r="221" spans="1:13" s="38" customFormat="1">
      <c r="A221" s="48">
        <v>39173</v>
      </c>
      <c r="B221" s="49">
        <v>2.6693699999999998</v>
      </c>
      <c r="C221" s="49">
        <v>-4.71014</v>
      </c>
      <c r="D221" s="49">
        <v>-0.35814000000000001</v>
      </c>
      <c r="E221" s="49">
        <v>-18.176829999999999</v>
      </c>
      <c r="F221" s="49">
        <v>1.1816899999999999</v>
      </c>
      <c r="G221" s="3"/>
      <c r="I221"/>
      <c r="J221"/>
      <c r="K221"/>
      <c r="L221"/>
      <c r="M221"/>
    </row>
    <row r="222" spans="1:13" s="38" customFormat="1">
      <c r="A222" s="48">
        <v>39203</v>
      </c>
      <c r="B222" s="49">
        <v>2.8449300000000002</v>
      </c>
      <c r="C222" s="49">
        <v>-2.2346400000000002</v>
      </c>
      <c r="D222" s="49">
        <v>1.40419</v>
      </c>
      <c r="E222" s="49">
        <v>-27.136970000000002</v>
      </c>
      <c r="F222" s="49">
        <v>1.26979</v>
      </c>
      <c r="G222" s="3"/>
      <c r="I222"/>
      <c r="J222"/>
      <c r="K222"/>
      <c r="L222"/>
      <c r="M222"/>
    </row>
    <row r="223" spans="1:13" s="38" customFormat="1">
      <c r="A223" s="48">
        <v>39234</v>
      </c>
      <c r="B223" s="49">
        <v>2.45547</v>
      </c>
      <c r="C223" s="49">
        <v>1.15385</v>
      </c>
      <c r="D223" s="49">
        <v>0.39278999999999997</v>
      </c>
      <c r="E223" s="49">
        <v>-19.644839999999999</v>
      </c>
      <c r="F223" s="49">
        <v>1.2690399999999999</v>
      </c>
      <c r="G223" s="3"/>
      <c r="I223"/>
      <c r="J223"/>
      <c r="K223"/>
      <c r="L223"/>
      <c r="M223"/>
    </row>
    <row r="224" spans="1:13" s="38" customFormat="1">
      <c r="A224" s="48">
        <v>39264</v>
      </c>
      <c r="B224" s="49">
        <v>2.4341300000000001</v>
      </c>
      <c r="C224" s="49">
        <v>-1.13208</v>
      </c>
      <c r="D224" s="49">
        <v>0.44446999999999998</v>
      </c>
      <c r="E224" s="49">
        <v>-22.049510000000001</v>
      </c>
      <c r="F224" s="49">
        <v>1.0872299999999999</v>
      </c>
      <c r="G224" s="3"/>
      <c r="I224"/>
      <c r="J224"/>
      <c r="K224"/>
      <c r="L224"/>
      <c r="M224"/>
    </row>
    <row r="225" spans="1:13" s="38" customFormat="1">
      <c r="A225" s="48">
        <v>39295</v>
      </c>
      <c r="B225" s="49">
        <v>2.3517299999999999</v>
      </c>
      <c r="C225" s="49">
        <v>-5.2141500000000001</v>
      </c>
      <c r="D225" s="49">
        <v>1.0177099999999999</v>
      </c>
      <c r="E225" s="49">
        <v>-19.393940000000001</v>
      </c>
      <c r="F225" s="49">
        <v>0.93696999999999997</v>
      </c>
      <c r="G225" s="3"/>
      <c r="I225"/>
      <c r="J225"/>
      <c r="K225"/>
      <c r="L225"/>
      <c r="M225"/>
    </row>
    <row r="226" spans="1:13" s="38" customFormat="1">
      <c r="A226" s="48">
        <v>39326</v>
      </c>
      <c r="B226" s="49">
        <v>2.9414199999999999</v>
      </c>
      <c r="C226" s="49">
        <v>-2.2988499999999998</v>
      </c>
      <c r="D226" s="49">
        <v>1.50085</v>
      </c>
      <c r="E226" s="49">
        <v>-31.220929999999999</v>
      </c>
      <c r="F226" s="49">
        <v>0.87583</v>
      </c>
      <c r="G226" s="3"/>
      <c r="I226"/>
      <c r="J226"/>
      <c r="K226"/>
      <c r="L226"/>
      <c r="M226"/>
    </row>
    <row r="227" spans="1:13" s="38" customFormat="1">
      <c r="A227" s="48">
        <v>39356</v>
      </c>
      <c r="B227" s="49">
        <v>2.53424</v>
      </c>
      <c r="C227" s="49">
        <v>-0.58365999999999996</v>
      </c>
      <c r="D227" s="49">
        <v>0.90090000000000003</v>
      </c>
      <c r="E227" s="49">
        <v>-15.224679999999999</v>
      </c>
      <c r="F227" s="49">
        <v>0.94103000000000003</v>
      </c>
      <c r="G227" s="3"/>
      <c r="I227"/>
      <c r="J227"/>
      <c r="K227"/>
      <c r="L227"/>
      <c r="M227"/>
    </row>
    <row r="228" spans="1:13" s="38" customFormat="1">
      <c r="A228" s="48">
        <v>39387</v>
      </c>
      <c r="B228" s="49">
        <v>3.2506900000000001</v>
      </c>
      <c r="C228" s="49">
        <v>0.39761000000000002</v>
      </c>
      <c r="D228" s="49">
        <v>0.77419000000000004</v>
      </c>
      <c r="E228" s="49">
        <v>-23.757960000000001</v>
      </c>
      <c r="F228" s="49">
        <v>0.87087999999999999</v>
      </c>
      <c r="G228" s="3"/>
      <c r="I228"/>
      <c r="J228"/>
      <c r="K228"/>
      <c r="L228"/>
      <c r="M228"/>
    </row>
    <row r="229" spans="1:13" s="38" customFormat="1">
      <c r="A229" s="48">
        <v>39417</v>
      </c>
      <c r="B229" s="49">
        <v>2.2189700000000001</v>
      </c>
      <c r="C229" s="49">
        <v>-4.6692600000000004</v>
      </c>
      <c r="D229" s="49">
        <v>-1.1388499999999999</v>
      </c>
      <c r="E229" s="49">
        <v>-37.113399999999999</v>
      </c>
      <c r="F229" s="49">
        <v>0.81430000000000002</v>
      </c>
      <c r="G229" s="3"/>
      <c r="I229"/>
      <c r="J229"/>
      <c r="K229"/>
      <c r="L229"/>
      <c r="M229"/>
    </row>
    <row r="230" spans="1:13" s="38" customFormat="1">
      <c r="A230" s="48">
        <v>39448</v>
      </c>
      <c r="B230" s="49">
        <v>2.3807900000000002</v>
      </c>
      <c r="C230" s="49">
        <v>1.61616</v>
      </c>
      <c r="D230" s="49">
        <v>-0.89575000000000005</v>
      </c>
      <c r="E230" s="49">
        <v>-23.065999999999999</v>
      </c>
      <c r="F230" s="49">
        <v>0.65251999999999999</v>
      </c>
      <c r="G230" s="3"/>
      <c r="I230"/>
      <c r="J230"/>
      <c r="K230"/>
      <c r="L230"/>
      <c r="M230"/>
    </row>
    <row r="231" spans="1:13" s="38" customFormat="1">
      <c r="A231" s="48">
        <v>39479</v>
      </c>
      <c r="B231" s="49">
        <v>1.0527299999999999</v>
      </c>
      <c r="C231" s="49">
        <v>-8.2851599999999994</v>
      </c>
      <c r="D231" s="49">
        <v>-1.9139200000000001</v>
      </c>
      <c r="E231" s="49">
        <v>-25.47297</v>
      </c>
      <c r="F231" s="49">
        <v>0.52459</v>
      </c>
      <c r="G231" s="3"/>
      <c r="I231"/>
      <c r="J231"/>
      <c r="K231"/>
      <c r="L231"/>
      <c r="M231"/>
    </row>
    <row r="232" spans="1:13" s="38" customFormat="1">
      <c r="A232" s="48">
        <v>39508</v>
      </c>
      <c r="B232" s="49">
        <v>0.68288000000000004</v>
      </c>
      <c r="C232" s="49">
        <v>-4.7337300000000004</v>
      </c>
      <c r="D232" s="49">
        <v>-2.52372</v>
      </c>
      <c r="E232" s="49">
        <v>-32.775919999999999</v>
      </c>
      <c r="F232" s="49">
        <v>0.33106000000000002</v>
      </c>
      <c r="G232" s="3"/>
      <c r="I232"/>
      <c r="J232"/>
      <c r="K232"/>
      <c r="L232"/>
      <c r="M232"/>
    </row>
    <row r="233" spans="1:13" s="38" customFormat="1">
      <c r="A233" s="48">
        <v>39539</v>
      </c>
      <c r="B233" s="49">
        <v>-0.82347999999999999</v>
      </c>
      <c r="C233" s="49">
        <v>-7.2243300000000001</v>
      </c>
      <c r="D233" s="49">
        <v>-1.43377</v>
      </c>
      <c r="E233" s="49">
        <v>-32.013420000000004</v>
      </c>
      <c r="F233" s="49">
        <v>0.11926</v>
      </c>
      <c r="G233" s="3"/>
      <c r="I233"/>
      <c r="J233"/>
      <c r="K233"/>
      <c r="L233"/>
      <c r="M233"/>
    </row>
    <row r="234" spans="1:13" s="38" customFormat="1">
      <c r="A234" s="48">
        <v>39569</v>
      </c>
      <c r="B234" s="49">
        <v>-1.3442099999999999</v>
      </c>
      <c r="C234" s="49">
        <v>-7.0476200000000002</v>
      </c>
      <c r="D234" s="49">
        <v>-2.5928499999999999</v>
      </c>
      <c r="E234" s="49">
        <v>-31.236750000000001</v>
      </c>
      <c r="F234" s="49">
        <v>-0.11841</v>
      </c>
      <c r="G234" s="3"/>
      <c r="I234"/>
      <c r="J234"/>
      <c r="K234"/>
      <c r="L234"/>
      <c r="M234"/>
    </row>
    <row r="235" spans="1:13" s="38" customFormat="1">
      <c r="A235" s="48">
        <v>39600</v>
      </c>
      <c r="B235" s="49">
        <v>-1.5502</v>
      </c>
      <c r="C235" s="49">
        <v>-5.3231900000000003</v>
      </c>
      <c r="D235" s="49">
        <v>-2.3508800000000001</v>
      </c>
      <c r="E235" s="49">
        <v>-27.762429999999998</v>
      </c>
      <c r="F235" s="49">
        <v>-0.29913000000000001</v>
      </c>
      <c r="G235" s="3"/>
      <c r="I235"/>
      <c r="J235"/>
      <c r="K235"/>
      <c r="L235"/>
      <c r="M235"/>
    </row>
    <row r="236" spans="1:13" s="38" customFormat="1">
      <c r="A236" s="48">
        <v>39630</v>
      </c>
      <c r="B236" s="49">
        <v>-2.0224000000000002</v>
      </c>
      <c r="C236" s="49">
        <v>-4.5801499999999997</v>
      </c>
      <c r="D236" s="49">
        <v>-3.7105399999999999</v>
      </c>
      <c r="E236" s="49">
        <v>-31.831610000000001</v>
      </c>
      <c r="F236" s="49">
        <v>-0.43064999999999998</v>
      </c>
      <c r="G236" s="3"/>
      <c r="I236"/>
      <c r="J236"/>
      <c r="K236"/>
      <c r="L236"/>
      <c r="M236"/>
    </row>
    <row r="237" spans="1:13" s="38" customFormat="1">
      <c r="A237" s="48">
        <v>39661</v>
      </c>
      <c r="B237" s="49">
        <v>-3.7141799999999998</v>
      </c>
      <c r="C237" s="49">
        <v>-3.33988</v>
      </c>
      <c r="D237" s="49">
        <v>-4.3520300000000001</v>
      </c>
      <c r="E237" s="49">
        <v>-36.541350000000001</v>
      </c>
      <c r="F237" s="49">
        <v>-0.60941000000000001</v>
      </c>
      <c r="G237" s="3"/>
      <c r="I237"/>
      <c r="J237"/>
      <c r="K237"/>
      <c r="L237"/>
      <c r="M237"/>
    </row>
    <row r="238" spans="1:13" s="38" customFormat="1">
      <c r="A238" s="48">
        <v>39692</v>
      </c>
      <c r="B238" s="49">
        <v>-8.17685</v>
      </c>
      <c r="C238" s="49">
        <v>-12.15686</v>
      </c>
      <c r="D238" s="49">
        <v>-6.6317000000000004</v>
      </c>
      <c r="E238" s="49">
        <v>-30.684699999999999</v>
      </c>
      <c r="F238" s="49">
        <v>-0.99817</v>
      </c>
      <c r="G238" s="3"/>
      <c r="I238"/>
      <c r="J238"/>
      <c r="K238"/>
      <c r="L238"/>
      <c r="M238"/>
    </row>
    <row r="239" spans="1:13" s="38" customFormat="1">
      <c r="A239" s="48">
        <v>39722</v>
      </c>
      <c r="B239" s="49">
        <v>-6.9618200000000003</v>
      </c>
      <c r="C239" s="49">
        <v>-23.874759999999998</v>
      </c>
      <c r="D239" s="49">
        <v>-9.0885800000000003</v>
      </c>
      <c r="E239" s="49">
        <v>-38.528480000000002</v>
      </c>
      <c r="F239" s="49">
        <v>-1.4023699999999999</v>
      </c>
      <c r="G239" s="3"/>
      <c r="I239"/>
      <c r="J239"/>
      <c r="K239"/>
      <c r="L239"/>
      <c r="M239"/>
    </row>
    <row r="240" spans="1:13" s="38" customFormat="1">
      <c r="A240" s="48">
        <v>39753</v>
      </c>
      <c r="B240" s="49">
        <v>-8.5719700000000003</v>
      </c>
      <c r="C240" s="49">
        <v>-27.722770000000001</v>
      </c>
      <c r="D240" s="49">
        <v>-10.656739999999999</v>
      </c>
      <c r="E240" s="49">
        <v>-45.53049</v>
      </c>
      <c r="F240" s="49">
        <v>-2.0435099999999999</v>
      </c>
      <c r="G240" s="3"/>
      <c r="I240"/>
      <c r="J240"/>
      <c r="K240"/>
      <c r="L240"/>
      <c r="M240"/>
    </row>
    <row r="241" spans="1:13" s="38" customFormat="1">
      <c r="A241" s="48">
        <v>39783</v>
      </c>
      <c r="B241" s="49">
        <v>-11.16534</v>
      </c>
      <c r="C241" s="49">
        <v>-32.448979999999999</v>
      </c>
      <c r="D241" s="49">
        <v>-11.361599999999999</v>
      </c>
      <c r="E241" s="49">
        <v>-45.998069999999998</v>
      </c>
      <c r="F241" s="49">
        <v>-2.6202200000000002</v>
      </c>
      <c r="G241" s="3"/>
      <c r="I241"/>
      <c r="J241"/>
      <c r="K241"/>
      <c r="L241"/>
      <c r="M241"/>
    </row>
    <row r="242" spans="1:13" s="38" customFormat="1">
      <c r="A242" s="48">
        <v>39814</v>
      </c>
      <c r="B242" s="49">
        <v>-12.88556</v>
      </c>
      <c r="C242" s="49">
        <v>-30.616299999999999</v>
      </c>
      <c r="D242" s="49">
        <v>-10.04621</v>
      </c>
      <c r="E242" s="49">
        <v>-54.797049999999999</v>
      </c>
      <c r="F242" s="49">
        <v>-3.2052200000000002</v>
      </c>
      <c r="G242" s="3"/>
      <c r="I242"/>
      <c r="J242"/>
      <c r="K242"/>
      <c r="L242"/>
      <c r="M242"/>
    </row>
    <row r="243" spans="1:13" s="38" customFormat="1">
      <c r="A243" s="48">
        <v>39845</v>
      </c>
      <c r="B243" s="49">
        <v>-13.273770000000001</v>
      </c>
      <c r="C243" s="49">
        <v>-25.420169999999999</v>
      </c>
      <c r="D243" s="49">
        <v>-9.5064899999999994</v>
      </c>
      <c r="E243" s="49">
        <v>-47.234810000000003</v>
      </c>
      <c r="F243" s="49">
        <v>-3.6493199999999999</v>
      </c>
      <c r="G243" s="3"/>
      <c r="I243"/>
      <c r="J243"/>
      <c r="K243"/>
      <c r="L243"/>
      <c r="M243"/>
    </row>
    <row r="244" spans="1:13" s="38" customFormat="1">
      <c r="A244" s="48">
        <v>39873</v>
      </c>
      <c r="B244" s="49">
        <v>-14.355779999999999</v>
      </c>
      <c r="C244" s="49">
        <v>-25.46584</v>
      </c>
      <c r="D244" s="49">
        <v>-10.678100000000001</v>
      </c>
      <c r="E244" s="49">
        <v>-49.751240000000003</v>
      </c>
      <c r="F244" s="49">
        <v>-4.19604</v>
      </c>
      <c r="G244" s="3"/>
      <c r="I244"/>
      <c r="J244"/>
      <c r="K244"/>
      <c r="L244"/>
      <c r="M244"/>
    </row>
    <row r="245" spans="1:13" s="38" customFormat="1">
      <c r="A245" s="48">
        <v>39904</v>
      </c>
      <c r="B245" s="49">
        <v>-14.40541</v>
      </c>
      <c r="C245" s="49">
        <v>-19.057379999999998</v>
      </c>
      <c r="D245" s="49">
        <v>-10.78501</v>
      </c>
      <c r="E245" s="49">
        <v>-52.813429999999997</v>
      </c>
      <c r="F245" s="49">
        <v>-4.5577699999999997</v>
      </c>
      <c r="G245" s="3"/>
      <c r="I245"/>
      <c r="J245"/>
      <c r="K245"/>
      <c r="L245"/>
      <c r="M245"/>
    </row>
    <row r="246" spans="1:13" s="38" customFormat="1">
      <c r="A246" s="48">
        <v>39934</v>
      </c>
      <c r="B246" s="49">
        <v>-14.88227</v>
      </c>
      <c r="C246" s="49">
        <v>-14.54918</v>
      </c>
      <c r="D246" s="49">
        <v>-9.7487399999999997</v>
      </c>
      <c r="E246" s="49">
        <v>-44.501539999999999</v>
      </c>
      <c r="F246" s="49">
        <v>-4.6846699999999997</v>
      </c>
      <c r="G246" s="3"/>
      <c r="I246"/>
      <c r="J246"/>
      <c r="K246"/>
      <c r="L246"/>
      <c r="M246"/>
    </row>
    <row r="247" spans="1:13" s="38" customFormat="1">
      <c r="A247" s="48">
        <v>39965</v>
      </c>
      <c r="B247" s="49">
        <v>-15.02244</v>
      </c>
      <c r="C247" s="49">
        <v>-8.0321300000000004</v>
      </c>
      <c r="D247" s="49">
        <v>-8.7266600000000007</v>
      </c>
      <c r="E247" s="49">
        <v>-44.072659999999999</v>
      </c>
      <c r="F247" s="49">
        <v>-4.9110800000000001</v>
      </c>
      <c r="G247" s="3"/>
      <c r="I247"/>
      <c r="J247"/>
      <c r="K247"/>
      <c r="L247"/>
      <c r="M247"/>
    </row>
    <row r="248" spans="1:13" s="38" customFormat="1">
      <c r="A248" s="48">
        <v>39995</v>
      </c>
      <c r="B248" s="49">
        <v>-13.89814</v>
      </c>
      <c r="C248" s="49">
        <v>-0.2</v>
      </c>
      <c r="D248" s="49">
        <v>-7.2678799999999999</v>
      </c>
      <c r="E248" s="49">
        <v>-35.644640000000003</v>
      </c>
      <c r="F248" s="49">
        <v>-5.01729</v>
      </c>
      <c r="G248" s="3"/>
      <c r="I248"/>
      <c r="J248"/>
      <c r="K248"/>
      <c r="L248"/>
      <c r="M248"/>
    </row>
    <row r="249" spans="1:13" s="38" customFormat="1">
      <c r="A249" s="48">
        <v>40026</v>
      </c>
      <c r="B249" s="49">
        <v>-11.5741</v>
      </c>
      <c r="C249" s="49">
        <v>8.7398399999999992</v>
      </c>
      <c r="D249" s="49">
        <v>-5.2419200000000004</v>
      </c>
      <c r="E249" s="49">
        <v>-30.568719999999999</v>
      </c>
      <c r="F249" s="49">
        <v>-4.9833400000000001</v>
      </c>
      <c r="G249" s="3"/>
      <c r="I249"/>
      <c r="J249"/>
      <c r="K249"/>
      <c r="L249"/>
      <c r="M249"/>
    </row>
    <row r="250" spans="1:13" s="38" customFormat="1">
      <c r="A250" s="48">
        <v>40057</v>
      </c>
      <c r="B250" s="49">
        <v>-7.0570199999999996</v>
      </c>
      <c r="C250" s="49">
        <v>21.428570000000001</v>
      </c>
      <c r="D250" s="49">
        <v>-6.0616500000000002</v>
      </c>
      <c r="E250" s="49">
        <v>-28.658539999999999</v>
      </c>
      <c r="F250" s="49">
        <v>-4.83439</v>
      </c>
      <c r="G250" s="3"/>
      <c r="I250"/>
      <c r="J250"/>
      <c r="K250"/>
      <c r="L250"/>
      <c r="M250"/>
    </row>
    <row r="251" spans="1:13" s="38" customFormat="1">
      <c r="A251" s="48">
        <v>40087</v>
      </c>
      <c r="B251" s="49">
        <v>-7.5305900000000001</v>
      </c>
      <c r="C251" s="49">
        <v>43.958869999999997</v>
      </c>
      <c r="D251" s="49">
        <v>-2.8445100000000001</v>
      </c>
      <c r="E251" s="49">
        <v>-31.27413</v>
      </c>
      <c r="F251" s="49">
        <v>-4.6289699999999998</v>
      </c>
      <c r="G251" s="3"/>
      <c r="I251"/>
      <c r="J251"/>
      <c r="K251"/>
      <c r="L251"/>
      <c r="M251"/>
    </row>
    <row r="252" spans="1:13" s="38" customFormat="1">
      <c r="A252" s="48">
        <v>40118</v>
      </c>
      <c r="B252" s="49">
        <v>-5.9946200000000003</v>
      </c>
      <c r="C252" s="49">
        <v>49.0411</v>
      </c>
      <c r="D252" s="49">
        <v>-0.42807000000000001</v>
      </c>
      <c r="E252" s="49">
        <v>-9.8159500000000008</v>
      </c>
      <c r="F252" s="49">
        <v>-4.0975400000000004</v>
      </c>
      <c r="G252" s="3"/>
      <c r="I252"/>
      <c r="J252"/>
      <c r="K252"/>
      <c r="L252"/>
      <c r="M252"/>
    </row>
    <row r="253" spans="1:13" s="38" customFormat="1">
      <c r="A253" s="48">
        <v>40148</v>
      </c>
      <c r="B253" s="49">
        <v>-2.8130999999999999</v>
      </c>
      <c r="C253" s="49">
        <v>67.069490000000002</v>
      </c>
      <c r="D253" s="49">
        <v>1.60819</v>
      </c>
      <c r="E253" s="49">
        <v>3.75</v>
      </c>
      <c r="F253" s="49">
        <v>-3.7582300000000002</v>
      </c>
      <c r="G253" s="3"/>
      <c r="I253"/>
      <c r="J253"/>
      <c r="K253"/>
      <c r="L253"/>
      <c r="M253"/>
    </row>
    <row r="254" spans="1:13" s="38" customFormat="1">
      <c r="A254" s="48">
        <v>40179</v>
      </c>
      <c r="B254" s="49">
        <v>0.47504999999999997</v>
      </c>
      <c r="C254" s="49">
        <v>62.17765</v>
      </c>
      <c r="D254" s="49">
        <v>0.44650000000000001</v>
      </c>
      <c r="E254" s="49">
        <v>25.30612</v>
      </c>
      <c r="F254" s="49">
        <v>-3.19611</v>
      </c>
      <c r="G254" s="3"/>
      <c r="I254"/>
      <c r="J254"/>
      <c r="K254"/>
      <c r="L254"/>
      <c r="M254"/>
    </row>
    <row r="255" spans="1:13" s="38" customFormat="1">
      <c r="A255" s="48">
        <v>40210</v>
      </c>
      <c r="B255" s="49">
        <v>1.51172</v>
      </c>
      <c r="C255" s="49">
        <v>56.901409999999998</v>
      </c>
      <c r="D255" s="49">
        <v>1.2294400000000001</v>
      </c>
      <c r="E255" s="49">
        <v>3.7800699999999998</v>
      </c>
      <c r="F255" s="49">
        <v>-2.72011</v>
      </c>
      <c r="G255" s="3"/>
      <c r="I255"/>
      <c r="J255"/>
      <c r="K255"/>
      <c r="L255"/>
      <c r="M255"/>
    </row>
    <row r="256" spans="1:13" s="38" customFormat="1">
      <c r="A256" s="48">
        <v>40238</v>
      </c>
      <c r="B256" s="49">
        <v>3.8757299999999999</v>
      </c>
      <c r="C256" s="49">
        <v>64.722219999999993</v>
      </c>
      <c r="D256" s="49">
        <v>5.0175400000000003</v>
      </c>
      <c r="E256" s="49">
        <v>25.94059</v>
      </c>
      <c r="F256" s="49">
        <v>-1.99234</v>
      </c>
      <c r="G256" s="3"/>
      <c r="I256"/>
      <c r="J256"/>
      <c r="K256"/>
      <c r="L256"/>
      <c r="M256"/>
    </row>
    <row r="257" spans="1:13" s="38" customFormat="1">
      <c r="A257" s="48">
        <v>40269</v>
      </c>
      <c r="B257" s="49">
        <v>5.1030699999999998</v>
      </c>
      <c r="C257" s="49">
        <v>49.11392</v>
      </c>
      <c r="D257" s="49">
        <v>5.4504700000000001</v>
      </c>
      <c r="E257" s="49">
        <v>43.723849999999999</v>
      </c>
      <c r="F257" s="49">
        <v>-1.29298</v>
      </c>
      <c r="G257" s="3"/>
      <c r="I257"/>
      <c r="J257"/>
      <c r="K257"/>
      <c r="L257"/>
      <c r="M257"/>
    </row>
    <row r="258" spans="1:13" s="38" customFormat="1">
      <c r="A258" s="48">
        <v>40299</v>
      </c>
      <c r="B258" s="49">
        <v>7.8612599999999997</v>
      </c>
      <c r="C258" s="49">
        <v>38.609110000000001</v>
      </c>
      <c r="D258" s="49">
        <v>3.9471099999999999</v>
      </c>
      <c r="E258" s="49">
        <v>7.9629599999999998</v>
      </c>
      <c r="F258" s="49">
        <v>-0.63029000000000002</v>
      </c>
      <c r="G258" s="3"/>
      <c r="I258"/>
      <c r="J258"/>
      <c r="K258"/>
      <c r="L258"/>
      <c r="M258"/>
    </row>
    <row r="259" spans="1:13" s="38" customFormat="1">
      <c r="A259" s="48">
        <v>40330</v>
      </c>
      <c r="B259" s="49">
        <v>8.49742</v>
      </c>
      <c r="C259" s="49">
        <v>22.489080000000001</v>
      </c>
      <c r="D259" s="49">
        <v>3.2967499999999998</v>
      </c>
      <c r="E259" s="49">
        <v>-8.3760700000000003</v>
      </c>
      <c r="F259" s="49">
        <v>-0.37065999999999999</v>
      </c>
      <c r="G259" s="3"/>
      <c r="I259"/>
      <c r="J259"/>
      <c r="K259"/>
      <c r="L259"/>
      <c r="M259"/>
    </row>
    <row r="260" spans="1:13" s="38" customFormat="1">
      <c r="A260" s="48">
        <v>40360</v>
      </c>
      <c r="B260" s="49">
        <v>8.1962200000000003</v>
      </c>
      <c r="C260" s="49">
        <v>13.02605</v>
      </c>
      <c r="D260" s="49">
        <v>2.8459400000000001</v>
      </c>
      <c r="E260" s="49">
        <v>-8.0808099999999996</v>
      </c>
      <c r="F260" s="49">
        <v>-0.16816999999999999</v>
      </c>
      <c r="G260" s="3"/>
      <c r="I260"/>
      <c r="J260"/>
      <c r="K260"/>
      <c r="L260"/>
      <c r="M260"/>
    </row>
    <row r="261" spans="1:13" s="38" customFormat="1">
      <c r="A261" s="48">
        <v>40391</v>
      </c>
      <c r="B261" s="49">
        <v>7.3533999999999997</v>
      </c>
      <c r="C261" s="49">
        <v>8.0373800000000006</v>
      </c>
      <c r="D261" s="49">
        <v>1.6596299999999999</v>
      </c>
      <c r="E261" s="49">
        <v>2.2184300000000001</v>
      </c>
      <c r="F261" s="49">
        <v>-3.5380000000000002E-2</v>
      </c>
      <c r="G261" s="3"/>
      <c r="I261"/>
      <c r="J261"/>
      <c r="K261"/>
      <c r="L261"/>
      <c r="M261"/>
    </row>
    <row r="262" spans="1:13" s="38" customFormat="1">
      <c r="A262" s="48">
        <v>40422</v>
      </c>
      <c r="B262" s="49">
        <v>6.8987499999999997</v>
      </c>
      <c r="C262" s="49">
        <v>3.86029</v>
      </c>
      <c r="D262" s="49">
        <v>5.1128600000000004</v>
      </c>
      <c r="E262" s="49">
        <v>1.5384599999999999</v>
      </c>
      <c r="F262" s="49">
        <v>0.11094999999999999</v>
      </c>
      <c r="G262" s="3"/>
      <c r="I262"/>
      <c r="J262"/>
      <c r="K262"/>
      <c r="L262"/>
      <c r="M262"/>
    </row>
    <row r="263" spans="1:13" s="38" customFormat="1">
      <c r="A263" s="48">
        <v>40452</v>
      </c>
      <c r="B263" s="49">
        <v>6.1994999999999996</v>
      </c>
      <c r="C263" s="49">
        <v>2.3214299999999999</v>
      </c>
      <c r="D263" s="49">
        <v>5.7412900000000002</v>
      </c>
      <c r="E263" s="49">
        <v>1.6853899999999999</v>
      </c>
      <c r="F263" s="49">
        <v>0.41815999999999998</v>
      </c>
      <c r="G263" s="3"/>
      <c r="I263"/>
      <c r="J263"/>
      <c r="K263"/>
      <c r="L263"/>
      <c r="M263"/>
    </row>
    <row r="264" spans="1:13" s="38" customFormat="1">
      <c r="A264" s="48">
        <v>40483</v>
      </c>
      <c r="B264" s="49">
        <v>5.9743000000000004</v>
      </c>
      <c r="C264" s="49">
        <v>6.98529</v>
      </c>
      <c r="D264" s="49">
        <v>5.3663299999999996</v>
      </c>
      <c r="E264" s="49">
        <v>-7.3129299999999997</v>
      </c>
      <c r="F264" s="49">
        <v>0.54554999999999998</v>
      </c>
      <c r="G264" s="3"/>
      <c r="I264"/>
      <c r="J264"/>
      <c r="K264"/>
      <c r="L264"/>
      <c r="M264"/>
    </row>
    <row r="265" spans="1:13" s="38" customFormat="1">
      <c r="A265" s="48">
        <v>40513</v>
      </c>
      <c r="B265" s="49">
        <v>6.5242000000000004</v>
      </c>
      <c r="C265" s="49">
        <v>3.6166399999999999</v>
      </c>
      <c r="D265" s="49">
        <v>5.19123</v>
      </c>
      <c r="E265" s="49">
        <v>-7.2289199999999996</v>
      </c>
      <c r="F265" s="49">
        <v>0.78996</v>
      </c>
      <c r="G265" s="3"/>
      <c r="I265"/>
      <c r="J265"/>
      <c r="K265"/>
      <c r="L265"/>
      <c r="M265"/>
    </row>
    <row r="266" spans="1:13" s="38" customFormat="1">
      <c r="A266" s="48">
        <v>40544</v>
      </c>
      <c r="B266" s="49">
        <v>5.2803399999999998</v>
      </c>
      <c r="C266" s="49">
        <v>4.5936399999999997</v>
      </c>
      <c r="D266" s="49">
        <v>5.6099100000000002</v>
      </c>
      <c r="E266" s="49">
        <v>2.6058599999999998</v>
      </c>
      <c r="F266" s="49">
        <v>0.85343000000000002</v>
      </c>
      <c r="G266" s="3"/>
      <c r="I266"/>
      <c r="J266"/>
      <c r="K266"/>
      <c r="L266"/>
      <c r="M266"/>
    </row>
    <row r="267" spans="1:13" s="38" customFormat="1">
      <c r="A267" s="48">
        <v>40575</v>
      </c>
      <c r="B267" s="49">
        <v>4.3857400000000002</v>
      </c>
      <c r="C267" s="49">
        <v>7.0018000000000002</v>
      </c>
      <c r="D267" s="49">
        <v>5.8671899999999999</v>
      </c>
      <c r="E267" s="49">
        <v>-14.403969999999999</v>
      </c>
      <c r="F267" s="49">
        <v>1.0361899999999999</v>
      </c>
      <c r="G267" s="3"/>
      <c r="I267"/>
      <c r="J267"/>
      <c r="K267"/>
      <c r="L267"/>
      <c r="M267"/>
    </row>
    <row r="268" spans="1:13" s="38" customFormat="1">
      <c r="A268" s="48">
        <v>40603</v>
      </c>
      <c r="B268" s="49">
        <v>4.6568199999999997</v>
      </c>
      <c r="C268" s="49">
        <v>0</v>
      </c>
      <c r="D268" s="49">
        <v>4.1905000000000001</v>
      </c>
      <c r="E268" s="49">
        <v>-5.66038</v>
      </c>
      <c r="F268" s="49">
        <v>1.0743499999999999</v>
      </c>
      <c r="G268" s="3"/>
      <c r="I268"/>
      <c r="J268"/>
      <c r="K268"/>
      <c r="L268"/>
      <c r="M268"/>
    </row>
    <row r="269" spans="1:13" s="38" customFormat="1">
      <c r="A269" s="48">
        <v>40634</v>
      </c>
      <c r="B269" s="49">
        <v>3.70695</v>
      </c>
      <c r="C269" s="49">
        <v>0.84889999999999999</v>
      </c>
      <c r="D269" s="49">
        <v>3.6977699999999998</v>
      </c>
      <c r="E269" s="49">
        <v>-19.359529999999999</v>
      </c>
      <c r="F269" s="49">
        <v>1.1302700000000001</v>
      </c>
      <c r="G269" s="3"/>
      <c r="I269"/>
      <c r="J269"/>
      <c r="K269"/>
      <c r="L269"/>
      <c r="M269"/>
    </row>
    <row r="270" spans="1:13" s="38" customFormat="1">
      <c r="A270" s="48">
        <v>40664</v>
      </c>
      <c r="B270" s="49">
        <v>2.46726</v>
      </c>
      <c r="C270" s="49">
        <v>-7.4394499999999999</v>
      </c>
      <c r="D270" s="49">
        <v>3.8819900000000001</v>
      </c>
      <c r="E270" s="49">
        <v>-3.7735799999999999</v>
      </c>
      <c r="F270" s="49">
        <v>0.81398000000000004</v>
      </c>
      <c r="G270" s="3"/>
      <c r="I270"/>
      <c r="J270"/>
      <c r="K270"/>
      <c r="L270"/>
      <c r="M270"/>
    </row>
    <row r="271" spans="1:13" s="38" customFormat="1">
      <c r="A271" s="48">
        <v>40695</v>
      </c>
      <c r="B271" s="49">
        <v>2.4242300000000001</v>
      </c>
      <c r="C271" s="49">
        <v>-0.53476000000000001</v>
      </c>
      <c r="D271" s="49">
        <v>4.6581599999999996</v>
      </c>
      <c r="E271" s="49">
        <v>13.432840000000001</v>
      </c>
      <c r="F271" s="49">
        <v>1.07538</v>
      </c>
      <c r="G271" s="3"/>
      <c r="I271"/>
      <c r="J271"/>
      <c r="K271"/>
      <c r="L271"/>
      <c r="M271"/>
    </row>
    <row r="272" spans="1:13" s="38" customFormat="1">
      <c r="A272" s="48">
        <v>40725</v>
      </c>
      <c r="B272" s="49">
        <v>2.4100199999999998</v>
      </c>
      <c r="C272" s="49">
        <v>-7.2694999999999999</v>
      </c>
      <c r="D272" s="49">
        <v>4.6995199999999997</v>
      </c>
      <c r="E272" s="49">
        <v>14.10256</v>
      </c>
      <c r="F272" s="49">
        <v>1.2022299999999999</v>
      </c>
      <c r="G272" s="3"/>
      <c r="I272"/>
      <c r="J272"/>
      <c r="K272"/>
      <c r="L272"/>
      <c r="M272"/>
    </row>
    <row r="273" spans="1:13" s="38" customFormat="1">
      <c r="A273" s="48">
        <v>40756</v>
      </c>
      <c r="B273" s="49">
        <v>2.6973500000000001</v>
      </c>
      <c r="C273" s="49">
        <v>-7.9584799999999998</v>
      </c>
      <c r="D273" s="49">
        <v>3.9025500000000002</v>
      </c>
      <c r="E273" s="49">
        <v>-2.3372299999999999</v>
      </c>
      <c r="F273" s="49">
        <v>1.3326</v>
      </c>
      <c r="G273" s="3"/>
      <c r="I273"/>
      <c r="J273"/>
      <c r="K273"/>
      <c r="L273"/>
      <c r="M273"/>
    </row>
    <row r="274" spans="1:13" s="38" customFormat="1">
      <c r="A274" s="48">
        <v>40787</v>
      </c>
      <c r="B274" s="49">
        <v>2.5453000000000001</v>
      </c>
      <c r="C274" s="49">
        <v>-5.8407099999999996</v>
      </c>
      <c r="D274" s="49">
        <v>3.85751</v>
      </c>
      <c r="E274" s="49">
        <v>9.4276099999999996</v>
      </c>
      <c r="F274" s="49">
        <v>1.53931</v>
      </c>
      <c r="G274" s="3"/>
      <c r="I274"/>
      <c r="J274"/>
      <c r="K274"/>
      <c r="L274"/>
      <c r="M274"/>
    </row>
    <row r="275" spans="1:13" s="38" customFormat="1">
      <c r="A275" s="48">
        <v>40817</v>
      </c>
      <c r="B275" s="49">
        <v>3.4716100000000001</v>
      </c>
      <c r="C275" s="49">
        <v>-10.122159999999999</v>
      </c>
      <c r="D275" s="49">
        <v>3.95051</v>
      </c>
      <c r="E275" s="49">
        <v>12.33886</v>
      </c>
      <c r="F275" s="49">
        <v>1.48898</v>
      </c>
      <c r="G275" s="3"/>
      <c r="I275"/>
      <c r="J275"/>
      <c r="K275"/>
      <c r="L275"/>
      <c r="M275"/>
    </row>
    <row r="276" spans="1:13" s="38" customFormat="1">
      <c r="A276" s="48">
        <v>40848</v>
      </c>
      <c r="B276" s="49">
        <v>3.4245899999999998</v>
      </c>
      <c r="C276" s="49">
        <v>-10.137460000000001</v>
      </c>
      <c r="D276" s="49">
        <v>3.6637900000000001</v>
      </c>
      <c r="E276" s="49">
        <v>30.45872</v>
      </c>
      <c r="F276" s="49">
        <v>1.5103599999999999</v>
      </c>
      <c r="G276" s="3"/>
      <c r="I276"/>
      <c r="J276"/>
      <c r="K276"/>
      <c r="L276"/>
      <c r="M276"/>
    </row>
    <row r="277" spans="1:13" s="38" customFormat="1">
      <c r="A277" s="48">
        <v>40878</v>
      </c>
      <c r="B277" s="49">
        <v>3.0212699999999999</v>
      </c>
      <c r="C277" s="49">
        <v>-7.6788800000000004</v>
      </c>
      <c r="D277" s="49">
        <v>3.11321</v>
      </c>
      <c r="E277" s="49">
        <v>28.756959999999999</v>
      </c>
      <c r="F277" s="49">
        <v>1.6127899999999999</v>
      </c>
      <c r="G277" s="3"/>
      <c r="I277"/>
      <c r="J277"/>
      <c r="K277"/>
      <c r="L277"/>
      <c r="M277"/>
    </row>
    <row r="278" spans="1:13" s="38" customFormat="1">
      <c r="A278" s="48">
        <v>40909</v>
      </c>
      <c r="B278" s="49">
        <v>3.8733900000000001</v>
      </c>
      <c r="C278" s="49">
        <v>-9.29054</v>
      </c>
      <c r="D278" s="49">
        <v>3.2790300000000001</v>
      </c>
      <c r="E278" s="49">
        <v>14.761900000000001</v>
      </c>
      <c r="F278" s="49">
        <v>1.7974300000000001</v>
      </c>
      <c r="G278" s="3"/>
      <c r="I278"/>
      <c r="J278"/>
      <c r="K278"/>
      <c r="L278"/>
      <c r="M278"/>
    </row>
    <row r="279" spans="1:13" s="38" customFormat="1">
      <c r="A279" s="48">
        <v>40940</v>
      </c>
      <c r="B279" s="49">
        <v>4.87378</v>
      </c>
      <c r="C279" s="49">
        <v>-12.919460000000001</v>
      </c>
      <c r="D279" s="49">
        <v>3.9249900000000002</v>
      </c>
      <c r="E279" s="49">
        <v>37.911029999999997</v>
      </c>
      <c r="F279" s="49">
        <v>1.8521399999999999</v>
      </c>
      <c r="G279" s="3"/>
      <c r="I279"/>
      <c r="J279"/>
      <c r="K279"/>
      <c r="L279"/>
      <c r="M279"/>
    </row>
    <row r="280" spans="1:13" s="38" customFormat="1">
      <c r="A280" s="48">
        <v>40969</v>
      </c>
      <c r="B280" s="49">
        <v>3.2493599999999998</v>
      </c>
      <c r="C280" s="49">
        <v>-10.118040000000001</v>
      </c>
      <c r="D280" s="49">
        <v>3.7055500000000001</v>
      </c>
      <c r="E280" s="49">
        <v>17.83333</v>
      </c>
      <c r="F280" s="49">
        <v>1.8492299999999999</v>
      </c>
      <c r="G280" s="3"/>
      <c r="I280"/>
      <c r="J280"/>
      <c r="K280"/>
      <c r="L280"/>
      <c r="M280"/>
    </row>
    <row r="281" spans="1:13" s="38" customFormat="1">
      <c r="A281" s="48">
        <v>41000</v>
      </c>
      <c r="B281" s="49">
        <v>4.6239600000000003</v>
      </c>
      <c r="C281" s="49">
        <v>-8.9225600000000007</v>
      </c>
      <c r="D281" s="49">
        <v>3.23366</v>
      </c>
      <c r="E281" s="49">
        <v>36.101080000000003</v>
      </c>
      <c r="F281" s="49">
        <v>1.6985699999999999</v>
      </c>
      <c r="G281" s="3"/>
      <c r="I281"/>
      <c r="J281"/>
      <c r="K281"/>
      <c r="L281"/>
      <c r="M281"/>
    </row>
    <row r="282" spans="1:13" s="38" customFormat="1">
      <c r="A282" s="48">
        <v>41030</v>
      </c>
      <c r="B282" s="49">
        <v>4.5113399999999997</v>
      </c>
      <c r="C282" s="49">
        <v>-1.8691599999999999</v>
      </c>
      <c r="D282" s="49">
        <v>3.5666899999999999</v>
      </c>
      <c r="E282" s="49">
        <v>26.737970000000001</v>
      </c>
      <c r="F282" s="49">
        <v>1.7047000000000001</v>
      </c>
      <c r="G282" s="3"/>
      <c r="I282"/>
      <c r="J282"/>
      <c r="K282"/>
      <c r="L282"/>
      <c r="M282"/>
    </row>
    <row r="283" spans="1:13" s="38" customFormat="1">
      <c r="A283" s="48">
        <v>41061</v>
      </c>
      <c r="B283" s="49">
        <v>4.3563700000000001</v>
      </c>
      <c r="C283" s="49">
        <v>-10.03584</v>
      </c>
      <c r="D283" s="49">
        <v>1.9491700000000001</v>
      </c>
      <c r="E283" s="49">
        <v>24.50658</v>
      </c>
      <c r="F283" s="49">
        <v>1.60921</v>
      </c>
      <c r="G283" s="3"/>
      <c r="I283"/>
      <c r="J283"/>
      <c r="K283"/>
      <c r="L283"/>
      <c r="M283"/>
    </row>
    <row r="284" spans="1:13" s="38" customFormat="1">
      <c r="A284" s="48">
        <v>41091</v>
      </c>
      <c r="B284" s="49">
        <v>4.2178699999999996</v>
      </c>
      <c r="C284" s="49">
        <v>-3.4416799999999999</v>
      </c>
      <c r="D284" s="49">
        <v>2.6248999999999998</v>
      </c>
      <c r="E284" s="49">
        <v>18.94061</v>
      </c>
      <c r="F284" s="49">
        <v>1.66526</v>
      </c>
      <c r="G284" s="3"/>
      <c r="I284"/>
      <c r="J284"/>
      <c r="K284"/>
      <c r="L284"/>
      <c r="M284"/>
    </row>
    <row r="285" spans="1:13" s="38" customFormat="1">
      <c r="A285" s="48">
        <v>41122</v>
      </c>
      <c r="B285" s="49">
        <v>2.8301799999999999</v>
      </c>
      <c r="C285" s="49">
        <v>-4.6992500000000001</v>
      </c>
      <c r="D285" s="49">
        <v>3.5169800000000002</v>
      </c>
      <c r="E285" s="49">
        <v>28.034189999999999</v>
      </c>
      <c r="F285" s="49">
        <v>1.68865</v>
      </c>
      <c r="G285" s="3"/>
      <c r="I285"/>
      <c r="J285"/>
      <c r="K285"/>
      <c r="L285"/>
      <c r="M285"/>
    </row>
    <row r="286" spans="1:13" s="38" customFormat="1">
      <c r="A286" s="48">
        <v>41153</v>
      </c>
      <c r="B286" s="49">
        <v>2.9009299999999998</v>
      </c>
      <c r="C286" s="49">
        <v>-3.00752</v>
      </c>
      <c r="D286" s="49">
        <v>3.7415600000000002</v>
      </c>
      <c r="E286" s="49">
        <v>31.384620000000002</v>
      </c>
      <c r="F286" s="49">
        <v>1.61982</v>
      </c>
      <c r="G286" s="3"/>
      <c r="I286"/>
      <c r="J286"/>
      <c r="K286"/>
      <c r="L286"/>
      <c r="M286"/>
    </row>
    <row r="287" spans="1:13" s="38" customFormat="1">
      <c r="A287" s="48">
        <v>41183</v>
      </c>
      <c r="B287" s="49">
        <v>2.2095600000000002</v>
      </c>
      <c r="C287" s="49">
        <v>0.38834999999999997</v>
      </c>
      <c r="D287" s="49">
        <v>2.1604000000000001</v>
      </c>
      <c r="E287" s="49">
        <v>41.639339999999997</v>
      </c>
      <c r="F287" s="49">
        <v>1.6132500000000001</v>
      </c>
      <c r="G287" s="3"/>
      <c r="I287"/>
      <c r="J287"/>
      <c r="K287"/>
      <c r="L287"/>
      <c r="M287"/>
    </row>
    <row r="288" spans="1:13" s="38" customFormat="1">
      <c r="A288" s="48">
        <v>41214</v>
      </c>
      <c r="B288" s="49">
        <v>3.3193000000000001</v>
      </c>
      <c r="C288" s="49">
        <v>-4.5889100000000003</v>
      </c>
      <c r="D288" s="49">
        <v>2.6558899999999999</v>
      </c>
      <c r="E288" s="49">
        <v>18.42475</v>
      </c>
      <c r="F288" s="49">
        <v>1.66631</v>
      </c>
      <c r="G288" s="3"/>
      <c r="I288"/>
      <c r="J288"/>
      <c r="K288"/>
      <c r="L288"/>
      <c r="M288"/>
    </row>
    <row r="289" spans="1:13" s="38" customFormat="1">
      <c r="A289" s="48">
        <v>41244</v>
      </c>
      <c r="B289" s="49">
        <v>2.7493599999999998</v>
      </c>
      <c r="C289" s="49">
        <v>-5.1039700000000003</v>
      </c>
      <c r="D289" s="49">
        <v>3.3464299999999998</v>
      </c>
      <c r="E289" s="49">
        <v>41.642650000000003</v>
      </c>
      <c r="F289" s="49">
        <v>1.6551199999999999</v>
      </c>
      <c r="G289" s="3"/>
      <c r="I289"/>
      <c r="J289"/>
      <c r="K289"/>
      <c r="L289"/>
      <c r="M289"/>
    </row>
    <row r="290" spans="1:13" s="38" customFormat="1">
      <c r="A290" s="48">
        <v>41275</v>
      </c>
      <c r="B290" s="49">
        <v>2.0514399999999999</v>
      </c>
      <c r="C290" s="49">
        <v>-1.1173200000000001</v>
      </c>
      <c r="D290" s="49">
        <v>2.9192800000000001</v>
      </c>
      <c r="E290" s="49">
        <v>24.204699999999999</v>
      </c>
      <c r="F290" s="49">
        <v>1.52851</v>
      </c>
      <c r="G290" s="3"/>
      <c r="I290"/>
      <c r="J290"/>
      <c r="K290"/>
      <c r="L290"/>
      <c r="M290"/>
    </row>
    <row r="291" spans="1:13" s="38" customFormat="1">
      <c r="A291" s="48">
        <v>41306</v>
      </c>
      <c r="B291" s="49">
        <v>2.2332299999999998</v>
      </c>
      <c r="C291" s="49">
        <v>4.4316000000000004</v>
      </c>
      <c r="D291" s="49">
        <v>2.2321300000000002</v>
      </c>
      <c r="E291" s="49">
        <v>35.904629999999997</v>
      </c>
      <c r="F291" s="49">
        <v>1.57124</v>
      </c>
      <c r="G291" s="3"/>
      <c r="I291"/>
      <c r="J291"/>
      <c r="K291"/>
      <c r="L291"/>
      <c r="M291"/>
    </row>
    <row r="292" spans="1:13" s="38" customFormat="1">
      <c r="A292" s="48">
        <v>41334</v>
      </c>
      <c r="B292" s="49">
        <v>3.0623300000000002</v>
      </c>
      <c r="C292" s="49">
        <v>-3.7523499999999999</v>
      </c>
      <c r="D292" s="49">
        <v>1.7057800000000001</v>
      </c>
      <c r="E292" s="49">
        <v>42.149929999999998</v>
      </c>
      <c r="F292" s="49">
        <v>1.52155</v>
      </c>
      <c r="G292" s="3"/>
      <c r="I292"/>
      <c r="J292"/>
      <c r="K292"/>
      <c r="L292"/>
      <c r="M292"/>
    </row>
    <row r="293" spans="1:13" s="38" customFormat="1">
      <c r="A293" s="48">
        <v>41365</v>
      </c>
      <c r="B293" s="49">
        <v>2.00956</v>
      </c>
      <c r="C293" s="49">
        <v>-6.2846599999999997</v>
      </c>
      <c r="D293" s="49">
        <v>2.5577999999999999</v>
      </c>
      <c r="E293" s="49">
        <v>12.997350000000001</v>
      </c>
      <c r="F293" s="49">
        <v>1.5854900000000001</v>
      </c>
      <c r="G293" s="3"/>
      <c r="I293"/>
      <c r="J293"/>
      <c r="K293"/>
      <c r="L293"/>
      <c r="M293"/>
    </row>
    <row r="294" spans="1:13" s="38" customFormat="1">
      <c r="A294" s="48">
        <v>41395</v>
      </c>
      <c r="B294" s="49">
        <v>1.8848800000000001</v>
      </c>
      <c r="C294" s="49">
        <v>-6.6666699999999999</v>
      </c>
      <c r="D294" s="49">
        <v>2.9337399999999998</v>
      </c>
      <c r="E294" s="49">
        <v>29.254570000000001</v>
      </c>
      <c r="F294" s="49">
        <v>1.6222000000000001</v>
      </c>
      <c r="G294" s="3"/>
      <c r="I294"/>
      <c r="J294"/>
      <c r="K294"/>
      <c r="L294"/>
      <c r="M294"/>
    </row>
    <row r="295" spans="1:13" s="38" customFormat="1">
      <c r="A295" s="48">
        <v>41426</v>
      </c>
      <c r="B295" s="49">
        <v>2.0738699999999999</v>
      </c>
      <c r="C295" s="49">
        <v>1.39442</v>
      </c>
      <c r="D295" s="49">
        <v>4.1219599999999996</v>
      </c>
      <c r="E295" s="49">
        <v>10.30383</v>
      </c>
      <c r="F295" s="49">
        <v>1.6847700000000001</v>
      </c>
      <c r="G295" s="3"/>
      <c r="I295"/>
      <c r="J295"/>
      <c r="K295"/>
      <c r="L295"/>
      <c r="M295"/>
    </row>
    <row r="296" spans="1:13" s="38" customFormat="1">
      <c r="A296" s="48">
        <v>41456</v>
      </c>
      <c r="B296" s="49">
        <v>1.55304</v>
      </c>
      <c r="C296" s="49">
        <v>9.7029700000000005</v>
      </c>
      <c r="D296" s="49">
        <v>3.65021</v>
      </c>
      <c r="E296" s="49">
        <v>19.16329</v>
      </c>
      <c r="F296" s="49">
        <v>1.6349899999999999</v>
      </c>
      <c r="G296" s="3"/>
      <c r="I296"/>
      <c r="J296"/>
      <c r="K296"/>
      <c r="L296"/>
      <c r="M296"/>
    </row>
    <row r="297" spans="1:13" s="38" customFormat="1">
      <c r="A297" s="48">
        <v>41487</v>
      </c>
      <c r="B297" s="49">
        <v>2.7796699999999999</v>
      </c>
      <c r="C297" s="49">
        <v>9.8619299999999992</v>
      </c>
      <c r="D297" s="49">
        <v>3.0520399999999999</v>
      </c>
      <c r="E297" s="49">
        <v>18.95861</v>
      </c>
      <c r="F297" s="49">
        <v>1.6538900000000001</v>
      </c>
      <c r="G297" s="3"/>
      <c r="I297"/>
      <c r="J297"/>
      <c r="K297"/>
      <c r="L297"/>
      <c r="M297"/>
    </row>
    <row r="298" spans="1:13" s="38" customFormat="1">
      <c r="A298" s="48">
        <v>41518</v>
      </c>
      <c r="B298" s="49">
        <v>3.1860200000000001</v>
      </c>
      <c r="C298" s="49">
        <v>8.9147300000000005</v>
      </c>
      <c r="D298" s="49">
        <v>2.0289000000000001</v>
      </c>
      <c r="F298" s="49">
        <v>1.65964</v>
      </c>
      <c r="G298" s="3"/>
      <c r="I298"/>
      <c r="J298"/>
      <c r="K298"/>
      <c r="L298"/>
      <c r="M298"/>
    </row>
    <row r="299" spans="1:13" s="38" customFormat="1">
      <c r="A299" s="48">
        <v>41548</v>
      </c>
      <c r="C299" s="49">
        <v>9.0909099999999992</v>
      </c>
      <c r="G299"/>
      <c r="I299"/>
      <c r="J299"/>
      <c r="K299"/>
      <c r="L299"/>
      <c r="M299"/>
    </row>
  </sheetData>
  <mergeCells count="6">
    <mergeCell ref="M66:M67"/>
    <mergeCell ref="A3:H7"/>
    <mergeCell ref="I66:I67"/>
    <mergeCell ref="J66:J67"/>
    <mergeCell ref="K66:K67"/>
    <mergeCell ref="L66:L6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Old Version</vt:lpstr>
      <vt:lpstr>New Improved</vt:lpstr>
      <vt:lpstr>More Improved</vt:lpstr>
      <vt:lpstr>Sheet3</vt:lpstr>
    </vt:vector>
  </TitlesOfParts>
  <Company>NYU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Global Economy</dc:title>
  <dc:creator>Dave Backus @ NYU</dc:creator>
  <cp:lastModifiedBy>Windows User</cp:lastModifiedBy>
  <dcterms:created xsi:type="dcterms:W3CDTF">2013-04-08T15:16:53Z</dcterms:created>
  <dcterms:modified xsi:type="dcterms:W3CDTF">2013-11-09T21:15:29Z</dcterms:modified>
</cp:coreProperties>
</file>