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6" windowWidth="15300" windowHeight="5832"/>
  </bookViews>
  <sheets>
    <sheet name="WEO_forum_example_Dec_12" sheetId="1" r:id="rId1"/>
  </sheets>
  <calcPr calcId="125725"/>
</workbook>
</file>

<file path=xl/calcChain.xml><?xml version="1.0" encoding="utf-8"?>
<calcChain xmlns="http://schemas.openxmlformats.org/spreadsheetml/2006/main">
  <c r="O15" i="1"/>
  <c r="N15"/>
  <c r="M15"/>
  <c r="L15"/>
  <c r="K15"/>
  <c r="J15"/>
  <c r="I15"/>
  <c r="H15"/>
  <c r="O14"/>
  <c r="N14"/>
  <c r="M14"/>
  <c r="L14"/>
  <c r="K14"/>
  <c r="J14"/>
  <c r="I14"/>
  <c r="H14"/>
  <c r="O13"/>
  <c r="N13"/>
  <c r="M13"/>
  <c r="L13"/>
  <c r="K13"/>
  <c r="J13"/>
  <c r="I13"/>
  <c r="H13"/>
  <c r="G15"/>
  <c r="G18" s="1"/>
  <c r="G13"/>
  <c r="G14"/>
  <c r="O17"/>
  <c r="G17"/>
  <c r="O10"/>
  <c r="O11" s="1"/>
  <c r="N10"/>
  <c r="N11" s="1"/>
  <c r="M10"/>
  <c r="M11" s="1"/>
  <c r="L10"/>
  <c r="L11" s="1"/>
  <c r="K10"/>
  <c r="K11" s="1"/>
  <c r="J10"/>
  <c r="J11" s="1"/>
  <c r="I10"/>
  <c r="I17" s="1"/>
  <c r="H10"/>
  <c r="H11" s="1"/>
  <c r="G10"/>
  <c r="G11" s="1"/>
  <c r="L17" l="1"/>
  <c r="K17"/>
  <c r="H17"/>
  <c r="I11"/>
  <c r="J17"/>
  <c r="N17"/>
  <c r="M17"/>
</calcChain>
</file>

<file path=xl/sharedStrings.xml><?xml version="1.0" encoding="utf-8"?>
<sst xmlns="http://schemas.openxmlformats.org/spreadsheetml/2006/main" count="50" uniqueCount="30">
  <si>
    <t>Country</t>
  </si>
  <si>
    <t>Subject Descriptor</t>
  </si>
  <si>
    <t>Units</t>
  </si>
  <si>
    <t>Scale</t>
  </si>
  <si>
    <t>Country/Series-specific Notes</t>
  </si>
  <si>
    <t>Estimates Start After</t>
  </si>
  <si>
    <t>Italy</t>
  </si>
  <si>
    <t>Gross domestic product, current prices</t>
  </si>
  <si>
    <t>National currency</t>
  </si>
  <si>
    <t>Billions</t>
  </si>
  <si>
    <t>Source: National Statistical Office Latest actual data: 2010 GDP valuation: Gross domestic product, chained Base year: 2000 Chain-weighted: Yes, from 1980 Primary domestic currency: Euros Data last updated: 09/2011</t>
  </si>
  <si>
    <t>General government net lending/borrowing</t>
  </si>
  <si>
    <t>Source: National Statistical Office Latest actual data: 2010 Fiscal assumptions: The fiscal projections incorporate the impact of the July 2010 fiscal adjustment measures for 2011?13 and July-August 2011 fiscal adjustment packages for 2011?14 (the August package is based on the government?s decree approved on August 13, 2011). The estimates for 2010 are the preliminary outturn data from the Italian National Institute of Statistics (Istat). The IMF staff projections are based on the authorities? estimates of the policy scenario (as derived, in part, by the IMF staff), including the above-mentioned medium-term fiscal consolidation packages, and adjusted mainly for differences in macroeconomic assumptions and for less optimistic assumptions concerning the impact of revenue administration measures. After 2014, a gradually deteriorating cyclically-adjusted primary balance net of one-time items is assumed, with the primary surplus remaining below 5 percent of GDP. GFS Manual used: 2001 General government includes: Central Government;Local Government;Social Security Funds; Valuation of public debt: Nominal value Primary domestic currency: Euros Data last updated: 09/2011</t>
  </si>
  <si>
    <t>Percent of GDP</t>
  </si>
  <si>
    <t>See notes for:  General government net lending/borrowing (National currency).</t>
  </si>
  <si>
    <t>General government net debt</t>
  </si>
  <si>
    <t>See notes for:  General government net debt (National currency).</t>
  </si>
  <si>
    <t>General government gross debt</t>
  </si>
  <si>
    <t>See notes for:  General government gross debt (National currency).</t>
  </si>
  <si>
    <t>http://forums.imf.org/showthread.php?t=86866&amp;highlight=debt</t>
  </si>
  <si>
    <t>Net debt:  alt calculation</t>
  </si>
  <si>
    <t>Discrepancy (line 5 minus line 10)</t>
  </si>
  <si>
    <t xml:space="preserve">WEO data forum: </t>
  </si>
  <si>
    <t>Debt/GDP</t>
  </si>
  <si>
    <t>Based on alt debt calculation</t>
  </si>
  <si>
    <t>Based on official debt numbers</t>
  </si>
  <si>
    <t>Deficit from change in net debt</t>
  </si>
  <si>
    <t>Deficit from change in gross debt</t>
  </si>
  <si>
    <t>Deficit from line 3 (opp sign)</t>
  </si>
  <si>
    <t>Deficits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</si>
</sst>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 fontId="0" fillId="0" borderId="0" xfId="0" applyNumberFormat="1"/>
    <xf numFmtId="0" fontId="0" fillId="0" borderId="0" xfId="0" applyNumberFormat="1"/>
    <xf numFmtId="0" fontId="16" fillId="0" borderId="0" xfId="0" applyFont="1"/>
    <xf numFmtId="0" fontId="16" fillId="0" borderId="0" xfId="0" applyNumberFormat="1" applyFont="1"/>
    <xf numFmtId="4"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20"/>
  <sheetViews>
    <sheetView tabSelected="1" workbookViewId="0">
      <selection activeCell="G11" sqref="G11"/>
    </sheetView>
  </sheetViews>
  <sheetFormatPr defaultRowHeight="14.4"/>
  <cols>
    <col min="1" max="1" width="15.33203125" customWidth="1"/>
    <col min="2" max="2" width="38.109375" customWidth="1"/>
    <col min="3" max="3" width="16" customWidth="1"/>
    <col min="4" max="5" width="0" hidden="1" customWidth="1"/>
    <col min="10" max="10" width="10" customWidth="1"/>
  </cols>
  <sheetData>
    <row r="1" spans="1:16">
      <c r="A1" t="s">
        <v>0</v>
      </c>
      <c r="B1" t="s">
        <v>1</v>
      </c>
      <c r="C1" t="s">
        <v>2</v>
      </c>
      <c r="D1" t="s">
        <v>3</v>
      </c>
      <c r="E1" t="s">
        <v>4</v>
      </c>
      <c r="F1">
        <v>2007</v>
      </c>
      <c r="G1">
        <v>2008</v>
      </c>
      <c r="H1">
        <v>2009</v>
      </c>
      <c r="I1">
        <v>2010</v>
      </c>
      <c r="J1">
        <v>2011</v>
      </c>
      <c r="K1">
        <v>2012</v>
      </c>
      <c r="L1">
        <v>2013</v>
      </c>
      <c r="M1">
        <v>2014</v>
      </c>
      <c r="N1">
        <v>2015</v>
      </c>
      <c r="O1">
        <v>2016</v>
      </c>
      <c r="P1" t="s">
        <v>5</v>
      </c>
    </row>
    <row r="2" spans="1:16">
      <c r="A2" t="s">
        <v>6</v>
      </c>
      <c r="B2" t="s">
        <v>7</v>
      </c>
      <c r="C2" t="s">
        <v>8</v>
      </c>
      <c r="D2" t="s">
        <v>9</v>
      </c>
      <c r="E2" t="s">
        <v>10</v>
      </c>
      <c r="F2" s="1">
        <v>1546.1780000000001</v>
      </c>
      <c r="G2" s="1">
        <v>1567.761</v>
      </c>
      <c r="H2" s="1">
        <v>1519.702</v>
      </c>
      <c r="I2" s="1">
        <v>1548.816</v>
      </c>
      <c r="J2" s="1">
        <v>1589.422</v>
      </c>
      <c r="K2" s="1">
        <v>1620.7049999999999</v>
      </c>
      <c r="L2" s="1">
        <v>1657.973</v>
      </c>
      <c r="M2" s="1">
        <v>1701.319</v>
      </c>
      <c r="N2" s="1">
        <v>1753.4069999999999</v>
      </c>
      <c r="O2" s="1">
        <v>1810.652</v>
      </c>
      <c r="P2">
        <v>2010</v>
      </c>
    </row>
    <row r="3" spans="1:16" s="3" customFormat="1">
      <c r="A3" s="3" t="s">
        <v>6</v>
      </c>
      <c r="B3" s="3" t="s">
        <v>11</v>
      </c>
      <c r="C3" s="3" t="s">
        <v>8</v>
      </c>
      <c r="D3" s="3" t="s">
        <v>9</v>
      </c>
      <c r="E3" s="4" t="s">
        <v>12</v>
      </c>
      <c r="F3" s="3">
        <v>-22.972999999999999</v>
      </c>
      <c r="G3" s="3">
        <v>-42.11</v>
      </c>
      <c r="H3" s="3">
        <v>-80.575000000000003</v>
      </c>
      <c r="I3" s="3">
        <v>-69.438000000000002</v>
      </c>
      <c r="J3" s="3">
        <v>-64.239999999999995</v>
      </c>
      <c r="K3" s="3">
        <v>-38.180999999999997</v>
      </c>
      <c r="L3" s="3">
        <v>-19.036000000000001</v>
      </c>
      <c r="M3" s="3">
        <v>-18.477</v>
      </c>
      <c r="N3" s="3">
        <v>-19.861999999999998</v>
      </c>
      <c r="O3" s="3">
        <v>-20.765000000000001</v>
      </c>
      <c r="P3" s="3">
        <v>2010</v>
      </c>
    </row>
    <row r="4" spans="1:16">
      <c r="A4" t="s">
        <v>6</v>
      </c>
      <c r="B4" t="s">
        <v>11</v>
      </c>
      <c r="C4" t="s">
        <v>13</v>
      </c>
      <c r="E4" t="s">
        <v>14</v>
      </c>
      <c r="F4">
        <v>-1.486</v>
      </c>
      <c r="G4">
        <v>-2.6859999999999999</v>
      </c>
      <c r="H4">
        <v>-5.3019999999999996</v>
      </c>
      <c r="I4">
        <v>-4.4829999999999997</v>
      </c>
      <c r="J4">
        <v>-4.0419999999999998</v>
      </c>
      <c r="K4">
        <v>-2.3559999999999999</v>
      </c>
      <c r="L4">
        <v>-1.1479999999999999</v>
      </c>
      <c r="M4">
        <v>-1.0860000000000001</v>
      </c>
      <c r="N4">
        <v>-1.133</v>
      </c>
      <c r="O4">
        <v>-1.147</v>
      </c>
      <c r="P4">
        <v>2010</v>
      </c>
    </row>
    <row r="5" spans="1:16" s="3" customFormat="1">
      <c r="A5" s="3" t="s">
        <v>6</v>
      </c>
      <c r="B5" s="3" t="s">
        <v>15</v>
      </c>
      <c r="C5" s="3" t="s">
        <v>8</v>
      </c>
      <c r="D5" s="3" t="s">
        <v>9</v>
      </c>
      <c r="E5" s="4" t="s">
        <v>12</v>
      </c>
      <c r="F5" s="5">
        <v>1350.5340000000001</v>
      </c>
      <c r="G5" s="5">
        <v>1398.2280000000001</v>
      </c>
      <c r="H5" s="5">
        <v>1476.1220000000001</v>
      </c>
      <c r="I5" s="5">
        <v>1538.77</v>
      </c>
      <c r="J5" s="5">
        <v>1596.3979999999999</v>
      </c>
      <c r="K5" s="5">
        <v>1632.1179999999999</v>
      </c>
      <c r="L5" s="5">
        <v>1652.048</v>
      </c>
      <c r="M5" s="5">
        <v>1674.4459999999999</v>
      </c>
      <c r="N5" s="5">
        <v>1695.34</v>
      </c>
      <c r="O5" s="5">
        <v>1717.127</v>
      </c>
      <c r="P5" s="3">
        <v>2010</v>
      </c>
    </row>
    <row r="6" spans="1:16">
      <c r="A6" t="s">
        <v>6</v>
      </c>
      <c r="B6" t="s">
        <v>15</v>
      </c>
      <c r="C6" t="s">
        <v>13</v>
      </c>
      <c r="E6" t="s">
        <v>16</v>
      </c>
      <c r="F6">
        <v>87.346999999999994</v>
      </c>
      <c r="G6">
        <v>89.186000000000007</v>
      </c>
      <c r="H6">
        <v>97.132000000000005</v>
      </c>
      <c r="I6">
        <v>99.350999999999999</v>
      </c>
      <c r="J6">
        <v>100.43899999999999</v>
      </c>
      <c r="K6">
        <v>100.70399999999999</v>
      </c>
      <c r="L6">
        <v>99.643000000000001</v>
      </c>
      <c r="M6">
        <v>98.42</v>
      </c>
      <c r="N6">
        <v>96.688000000000002</v>
      </c>
      <c r="O6">
        <v>94.834999999999994</v>
      </c>
      <c r="P6">
        <v>2010</v>
      </c>
    </row>
    <row r="7" spans="1:16">
      <c r="A7" t="s">
        <v>6</v>
      </c>
      <c r="B7" t="s">
        <v>17</v>
      </c>
      <c r="C7" t="s">
        <v>8</v>
      </c>
      <c r="D7" t="s">
        <v>9</v>
      </c>
      <c r="E7" s="2" t="s">
        <v>12</v>
      </c>
      <c r="F7" s="1">
        <v>1602.115</v>
      </c>
      <c r="G7" s="1">
        <v>1666.6030000000001</v>
      </c>
      <c r="H7" s="1">
        <v>1763.864</v>
      </c>
      <c r="I7" s="1">
        <v>1843.0150000000001</v>
      </c>
      <c r="J7" s="1">
        <v>1924.2370000000001</v>
      </c>
      <c r="K7" s="1">
        <v>1967.2929999999999</v>
      </c>
      <c r="L7" s="1">
        <v>1991.316</v>
      </c>
      <c r="M7" s="1">
        <v>2014.414</v>
      </c>
      <c r="N7" s="1">
        <v>2039.55</v>
      </c>
      <c r="O7" s="1">
        <v>2065.7600000000002</v>
      </c>
      <c r="P7">
        <v>2010</v>
      </c>
    </row>
    <row r="8" spans="1:16">
      <c r="A8" t="s">
        <v>6</v>
      </c>
      <c r="B8" t="s">
        <v>17</v>
      </c>
      <c r="C8" t="s">
        <v>13</v>
      </c>
      <c r="E8" t="s">
        <v>18</v>
      </c>
      <c r="F8">
        <v>103.61799999999999</v>
      </c>
      <c r="G8">
        <v>106.30500000000001</v>
      </c>
      <c r="H8">
        <v>116.066</v>
      </c>
      <c r="I8">
        <v>118.995</v>
      </c>
      <c r="J8">
        <v>121.065</v>
      </c>
      <c r="K8">
        <v>121.38500000000001</v>
      </c>
      <c r="L8">
        <v>120.105</v>
      </c>
      <c r="M8">
        <v>118.40300000000001</v>
      </c>
      <c r="N8">
        <v>116.319</v>
      </c>
      <c r="O8">
        <v>114.089</v>
      </c>
      <c r="P8">
        <v>2010</v>
      </c>
    </row>
    <row r="10" spans="1:16">
      <c r="B10" t="s">
        <v>20</v>
      </c>
      <c r="C10" t="s">
        <v>8</v>
      </c>
      <c r="G10" s="1">
        <f>F5-G3</f>
        <v>1392.644</v>
      </c>
      <c r="H10" s="1">
        <f t="shared" ref="H10:O10" si="0">G5-H3</f>
        <v>1478.8030000000001</v>
      </c>
      <c r="I10" s="1">
        <f t="shared" si="0"/>
        <v>1545.5600000000002</v>
      </c>
      <c r="J10" s="1">
        <f t="shared" si="0"/>
        <v>1603.01</v>
      </c>
      <c r="K10" s="1">
        <f t="shared" si="0"/>
        <v>1634.579</v>
      </c>
      <c r="L10" s="1">
        <f t="shared" si="0"/>
        <v>1651.154</v>
      </c>
      <c r="M10" s="1">
        <f t="shared" si="0"/>
        <v>1670.5250000000001</v>
      </c>
      <c r="N10" s="1">
        <f t="shared" si="0"/>
        <v>1694.308</v>
      </c>
      <c r="O10" s="1">
        <f t="shared" si="0"/>
        <v>1716.105</v>
      </c>
    </row>
    <row r="11" spans="1:16">
      <c r="B11" t="s">
        <v>21</v>
      </c>
      <c r="G11" s="1">
        <f>G5-G10</f>
        <v>5.58400000000006</v>
      </c>
      <c r="H11" s="1">
        <f t="shared" ref="H11:O11" si="1">H5-H10</f>
        <v>-2.68100000000004</v>
      </c>
      <c r="I11" s="1">
        <f t="shared" si="1"/>
        <v>-6.790000000000191</v>
      </c>
      <c r="J11" s="1">
        <f t="shared" si="1"/>
        <v>-6.61200000000008</v>
      </c>
      <c r="K11" s="1">
        <f t="shared" si="1"/>
        <v>-2.4610000000000127</v>
      </c>
      <c r="L11" s="1">
        <f t="shared" si="1"/>
        <v>0.89400000000000546</v>
      </c>
      <c r="M11" s="1">
        <f t="shared" si="1"/>
        <v>3.9209999999998217</v>
      </c>
      <c r="N11" s="1">
        <f t="shared" si="1"/>
        <v>1.0319999999999254</v>
      </c>
      <c r="O11" s="1">
        <f t="shared" si="1"/>
        <v>1.0219999999999345</v>
      </c>
    </row>
    <row r="13" spans="1:16">
      <c r="A13" t="s">
        <v>29</v>
      </c>
      <c r="B13" t="s">
        <v>28</v>
      </c>
      <c r="G13">
        <f>-G3</f>
        <v>42.11</v>
      </c>
      <c r="H13">
        <f t="shared" ref="H13:O13" si="2">-H3</f>
        <v>80.575000000000003</v>
      </c>
      <c r="I13">
        <f t="shared" si="2"/>
        <v>69.438000000000002</v>
      </c>
      <c r="J13">
        <f t="shared" si="2"/>
        <v>64.239999999999995</v>
      </c>
      <c r="K13">
        <f t="shared" si="2"/>
        <v>38.180999999999997</v>
      </c>
      <c r="L13">
        <f t="shared" si="2"/>
        <v>19.036000000000001</v>
      </c>
      <c r="M13">
        <f t="shared" si="2"/>
        <v>18.477</v>
      </c>
      <c r="N13">
        <f t="shared" si="2"/>
        <v>19.861999999999998</v>
      </c>
      <c r="O13">
        <f t="shared" si="2"/>
        <v>20.765000000000001</v>
      </c>
    </row>
    <row r="14" spans="1:16" ht="12.6" customHeight="1">
      <c r="B14" t="s">
        <v>26</v>
      </c>
      <c r="G14" s="1">
        <f>G5-F5</f>
        <v>47.69399999999996</v>
      </c>
      <c r="H14" s="1">
        <f t="shared" ref="H14:O14" si="3">H5-G5</f>
        <v>77.894000000000005</v>
      </c>
      <c r="I14" s="1">
        <f t="shared" si="3"/>
        <v>62.647999999999911</v>
      </c>
      <c r="J14" s="1">
        <f t="shared" si="3"/>
        <v>57.627999999999929</v>
      </c>
      <c r="K14" s="1">
        <f t="shared" si="3"/>
        <v>35.720000000000027</v>
      </c>
      <c r="L14" s="1">
        <f t="shared" si="3"/>
        <v>19.930000000000064</v>
      </c>
      <c r="M14" s="1">
        <f t="shared" si="3"/>
        <v>22.397999999999911</v>
      </c>
      <c r="N14" s="1">
        <f t="shared" si="3"/>
        <v>20.894000000000005</v>
      </c>
      <c r="O14" s="1">
        <f t="shared" si="3"/>
        <v>21.787000000000035</v>
      </c>
    </row>
    <row r="15" spans="1:16">
      <c r="B15" t="s">
        <v>27</v>
      </c>
      <c r="G15" s="1">
        <f>G7-F7</f>
        <v>64.488000000000056</v>
      </c>
      <c r="H15" s="1">
        <f t="shared" ref="H15:O15" si="4">H7-G7</f>
        <v>97.260999999999967</v>
      </c>
      <c r="I15" s="1">
        <f t="shared" si="4"/>
        <v>79.151000000000067</v>
      </c>
      <c r="J15" s="1">
        <f t="shared" si="4"/>
        <v>81.22199999999998</v>
      </c>
      <c r="K15" s="1">
        <f t="shared" si="4"/>
        <v>43.055999999999813</v>
      </c>
      <c r="L15" s="1">
        <f t="shared" si="4"/>
        <v>24.023000000000138</v>
      </c>
      <c r="M15" s="1">
        <f t="shared" si="4"/>
        <v>23.097999999999956</v>
      </c>
      <c r="N15" s="1">
        <f t="shared" si="4"/>
        <v>25.135999999999967</v>
      </c>
      <c r="O15" s="1">
        <f t="shared" si="4"/>
        <v>26.210000000000264</v>
      </c>
    </row>
    <row r="17" spans="1:15">
      <c r="A17" t="s">
        <v>23</v>
      </c>
      <c r="B17" t="s">
        <v>24</v>
      </c>
      <c r="G17">
        <f>G10/G2</f>
        <v>0.88830121427947251</v>
      </c>
      <c r="H17">
        <f t="shared" ref="H17:O17" si="5">H10/H2</f>
        <v>0.97308748688887692</v>
      </c>
      <c r="I17">
        <f t="shared" si="5"/>
        <v>0.99789774899019645</v>
      </c>
      <c r="J17">
        <f t="shared" si="5"/>
        <v>1.0085490197065348</v>
      </c>
      <c r="K17">
        <f t="shared" si="5"/>
        <v>1.0085604721402106</v>
      </c>
      <c r="L17">
        <f t="shared" si="5"/>
        <v>0.99588714653374932</v>
      </c>
      <c r="M17">
        <f t="shared" si="5"/>
        <v>0.98189992588103714</v>
      </c>
      <c r="N17">
        <f t="shared" si="5"/>
        <v>0.96629476214022192</v>
      </c>
      <c r="O17">
        <f t="shared" si="5"/>
        <v>0.94778289809416716</v>
      </c>
    </row>
    <row r="18" spans="1:15">
      <c r="B18" t="s">
        <v>25</v>
      </c>
      <c r="G18">
        <f>15:15</f>
        <v>64.488000000000056</v>
      </c>
    </row>
    <row r="20" spans="1:15">
      <c r="A20" t="s">
        <v>22</v>
      </c>
      <c r="B20" t="s">
        <v>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WEO_forum_example_Dec_12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Backus @ NYU</dc:creator>
  <dc:description>Calculations of debt dynamics with WEO data.  The problem:  the change in net debt doesn't equal net borrowing.  Followup in WEO forum exchange:  
http://forums.imf.org/showthread.php?t=86866&amp;highlight=debt</dc:description>
  <cp:lastModifiedBy>Windows User</cp:lastModifiedBy>
  <dcterms:created xsi:type="dcterms:W3CDTF">2013-01-01T15:14:43Z</dcterms:created>
  <dcterms:modified xsi:type="dcterms:W3CDTF">2013-01-01T16:06:03Z</dcterms:modified>
</cp:coreProperties>
</file>