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6" windowWidth="13632" windowHeight="5832"/>
  </bookViews>
  <sheets>
    <sheet name="Question 1" sheetId="4" r:id="rId1"/>
    <sheet name="Question_3_IMF" sheetId="5" r:id="rId2"/>
    <sheet name="Question_3_EIU" sheetId="6" r:id="rId3"/>
  </sheets>
  <calcPr calcId="125725"/>
</workbook>
</file>

<file path=xl/calcChain.xml><?xml version="1.0" encoding="utf-8"?>
<calcChain xmlns="http://schemas.openxmlformats.org/spreadsheetml/2006/main">
  <c r="C13" i="4"/>
  <c r="F13"/>
  <c r="H13"/>
  <c r="G13"/>
  <c r="E13"/>
  <c r="D13"/>
  <c r="B13"/>
  <c r="I18"/>
  <c r="I17"/>
  <c r="I16"/>
  <c r="I15"/>
  <c r="I14"/>
  <c r="I10"/>
  <c r="I9"/>
  <c r="I5"/>
  <c r="H4"/>
  <c r="H11" s="1"/>
  <c r="H8" s="1"/>
  <c r="G4"/>
  <c r="E4"/>
  <c r="E11" s="1"/>
  <c r="E8" s="1"/>
  <c r="D4"/>
  <c r="D11" s="1"/>
  <c r="B6"/>
  <c r="B4" l="1"/>
  <c r="B11" s="1"/>
  <c r="B8" s="1"/>
  <c r="I13"/>
  <c r="G11"/>
  <c r="D8"/>
  <c r="I4" l="1"/>
  <c r="G8"/>
  <c r="I8" s="1"/>
  <c r="I11"/>
</calcChain>
</file>

<file path=xl/comments1.xml><?xml version="1.0" encoding="utf-8"?>
<comments xmlns="http://schemas.openxmlformats.org/spreadsheetml/2006/main">
  <authors>
    <author>Prognoz 5</author>
  </authors>
  <commentList>
    <comment ref="A2" authorId="0">
      <text>
        <r>
          <rPr>
            <sz val="10"/>
            <rFont val="Arial"/>
            <charset val="204"/>
          </rPr>
          <t>Country and Group: China P.R.: Mainland
Quality comments
For additional country metadata please refer to link below:
General Data Dissemination System (GDDS)Provides recommendations on good practice for the production and dissemination of statistics.
GDDS China P.R.: Mainland</t>
        </r>
      </text>
    </comment>
    <comment ref="A3" authorId="0">
      <text>
        <r>
          <rPr>
            <sz val="10"/>
            <rFont val="Arial"/>
            <charset val="204"/>
          </rPr>
          <t>Country and Group: China P.R.: Mainland
Quality comments
For additional country metadata please refer to link below:
General Data Dissemination System (GDDS)Provides recommendations on good practice for the production and dissemination of statistics.
GDDS China P.R.: Mainland</t>
        </r>
      </text>
    </comment>
    <comment ref="A4" authorId="0">
      <text>
        <r>
          <rPr>
            <sz val="10"/>
            <rFont val="Arial"/>
            <charset val="204"/>
          </rPr>
          <t>Country and Group: China P.R.: Mainland
Quality comments
For additional country metadata please refer to link below:
General Data Dissemination System (GDDS)Provides recommendations on good practice for the production and dissemination of statistics.
GDDS China P.R.: Mainland</t>
        </r>
      </text>
    </comment>
    <comment ref="A5" authorId="0">
      <text>
        <r>
          <rPr>
            <sz val="10"/>
            <rFont val="Arial"/>
            <charset val="204"/>
          </rPr>
          <t>Country and Group: China P.R.: Mainland
Quality comments
For additional country metadata please refer to link below:
General Data Dissemination System (GDDS)Provides recommendations on good practice for the production and dissemination of statistics.
GDDS China P.R.: Mainland</t>
        </r>
      </text>
    </comment>
    <comment ref="A6" authorId="0">
      <text>
        <r>
          <rPr>
            <sz val="10"/>
            <rFont val="Arial"/>
            <charset val="204"/>
          </rPr>
          <t>Country and Group: China P.R.: Mainland
Quality comments
For additional country metadata please refer to link below:
General Data Dissemination System (GDDS)Provides recommendations on good practice for the production and dissemination of statistics.
GDDS China P.R.: Mainland</t>
        </r>
      </text>
    </comment>
    <comment ref="A7" authorId="0">
      <text>
        <r>
          <rPr>
            <sz val="10"/>
            <rFont val="Arial"/>
            <charset val="204"/>
          </rPr>
          <t>Country and Group: India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India</t>
        </r>
      </text>
    </comment>
    <comment ref="A8" authorId="0">
      <text>
        <r>
          <rPr>
            <sz val="10"/>
            <rFont val="Arial"/>
            <charset val="204"/>
          </rPr>
          <t>Country and Group: India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India</t>
        </r>
      </text>
    </comment>
    <comment ref="A9" authorId="0">
      <text>
        <r>
          <rPr>
            <sz val="10"/>
            <rFont val="Arial"/>
            <charset val="204"/>
          </rPr>
          <t>Country and Group: India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India</t>
        </r>
      </text>
    </comment>
    <comment ref="A10" authorId="0">
      <text>
        <r>
          <rPr>
            <sz val="10"/>
            <rFont val="Arial"/>
            <charset val="204"/>
          </rPr>
          <t>Country and Group: India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India</t>
        </r>
      </text>
    </comment>
    <comment ref="A11" authorId="0">
      <text>
        <r>
          <rPr>
            <sz val="10"/>
            <rFont val="Arial"/>
            <charset val="204"/>
          </rPr>
          <t>Country and Group: India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India</t>
        </r>
      </text>
    </comment>
    <comment ref="A12" authorId="0">
      <text>
        <r>
          <rPr>
            <sz val="10"/>
            <rFont val="Arial"/>
            <charset val="204"/>
          </rPr>
          <t>Country and Group: India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India</t>
        </r>
      </text>
    </comment>
  </commentList>
</comments>
</file>

<file path=xl/sharedStrings.xml><?xml version="1.0" encoding="utf-8"?>
<sst xmlns="http://schemas.openxmlformats.org/spreadsheetml/2006/main" count="135" uniqueCount="72">
  <si>
    <t>Question 1</t>
  </si>
  <si>
    <t>Sales</t>
  </si>
  <si>
    <t>Intermediate goods</t>
  </si>
  <si>
    <t>Value added</t>
  </si>
  <si>
    <t>Wages + benefits</t>
  </si>
  <si>
    <t>Rent</t>
  </si>
  <si>
    <t xml:space="preserve">Profit </t>
  </si>
  <si>
    <t>Income</t>
  </si>
  <si>
    <t xml:space="preserve">Final Sales </t>
  </si>
  <si>
    <t>Consumption</t>
  </si>
  <si>
    <t xml:space="preserve">Investment </t>
  </si>
  <si>
    <t>Government</t>
  </si>
  <si>
    <t xml:space="preserve">Exports </t>
  </si>
  <si>
    <t xml:space="preserve">Imports </t>
  </si>
  <si>
    <t>Tomatoes</t>
  </si>
  <si>
    <t>Note:  numbers are thousands</t>
  </si>
  <si>
    <t>MFCM</t>
  </si>
  <si>
    <t>Catsup</t>
  </si>
  <si>
    <t>Govt</t>
  </si>
  <si>
    <t>Total</t>
  </si>
  <si>
    <t>Seeds*</t>
  </si>
  <si>
    <t>Fgn Mach*</t>
  </si>
  <si>
    <t>*Foreign producers don't show up in domestic value added, but they can sell goods locally</t>
  </si>
  <si>
    <t>Café</t>
  </si>
  <si>
    <t>Country</t>
  </si>
  <si>
    <t>Concept</t>
  </si>
  <si>
    <t>Unit</t>
  </si>
  <si>
    <t>Facts</t>
  </si>
  <si>
    <t>Scale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</si>
  <si>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</si>
  <si>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</si>
  <si>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</si>
  <si>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</si>
  <si>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</si>
  <si>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</si>
  <si>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</si>
  <si>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</si>
  <si>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</si>
  <si>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</si>
  <si>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</si>
  <si>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</si>
  <si>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</si>
  <si>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</si>
  <si>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</si>
  <si>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</si>
  <si>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</si>
  <si>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</si>
  <si>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</si>
  <si>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</si>
  <si>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</si>
  <si>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China, P.R.: Mainland</t>
  </si>
  <si>
    <t>Gross Domestic Product, Nominal</t>
  </si>
  <si>
    <t>National Currency</t>
  </si>
  <si>
    <t>IFS</t>
  </si>
  <si>
    <t>Billions</t>
  </si>
  <si>
    <t>Private Final Consumption Expend., Nominal</t>
  </si>
  <si>
    <t>Public Final Consumption Expend., Nominal</t>
  </si>
  <si>
    <t>Corp., Househ., and NPISH, Gross Fixed Capital Formation, Nominal</t>
  </si>
  <si>
    <t>Exports of Goods and Services Net</t>
  </si>
  <si>
    <t>India</t>
  </si>
  <si>
    <t>Exports of Goods and Services, Nominal</t>
  </si>
  <si>
    <t>Imports of Goods and Services, Nominal</t>
  </si>
  <si>
    <t>Series name</t>
  </si>
  <si>
    <t>Nominal GDP</t>
  </si>
  <si>
    <t>bil CNY</t>
  </si>
  <si>
    <t>Nominal private consumption</t>
  </si>
  <si>
    <t>Nominal government consumption</t>
  </si>
  <si>
    <t>Nominal gross fixed investment</t>
  </si>
  <si>
    <t>Nominal stockbuilding</t>
  </si>
  <si>
    <t>Nominal exports of G&amp;S</t>
  </si>
  <si>
    <t>Nominal imports of G&amp;S</t>
  </si>
  <si>
    <t>bil INR</t>
  </si>
</sst>
</file>

<file path=xl/styles.xml><?xml version="1.0" encoding="utf-8"?>
<styleSheet xmlns="http://schemas.openxmlformats.org/spreadsheetml/2006/main">
  <numFmts count="2">
    <numFmt numFmtId="44" formatCode="_(&quot;$&quot;* #,##0.00_);_(&quot;$&quot;* \(#,##0.00\);_(&quot;$&quot;* &quot;-&quot;??_);_(@_)"/>
    <numFmt numFmtId="164" formatCode="0.000"/>
  </numFmts>
  <fonts count="8">
    <font>
      <sz val="11"/>
      <color theme="1"/>
      <name val="Calibri"/>
      <family val="2"/>
      <scheme val="minor"/>
    </font>
    <font>
      <b/>
      <sz val="11"/>
      <color theme="1"/>
      <name val="Calibri"/>
      <family val="2"/>
      <scheme val="minor"/>
    </font>
    <font>
      <sz val="11"/>
      <color theme="1"/>
      <name val="Calibri"/>
      <family val="2"/>
      <scheme val="minor"/>
    </font>
    <font>
      <sz val="10"/>
      <name val="Arial"/>
      <charset val="204"/>
    </font>
    <font>
      <sz val="8"/>
      <color indexed="8"/>
      <name val="Arial"/>
    </font>
    <font>
      <b/>
      <sz val="8"/>
      <color indexed="8"/>
      <name val="Arial"/>
      <family val="2"/>
    </font>
    <font>
      <b/>
      <sz val="8"/>
      <name val="Arial"/>
      <family val="2"/>
    </font>
    <font>
      <sz val="8"/>
      <name val="Arial"/>
      <family val="2"/>
    </font>
  </fonts>
  <fills count="6">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indexed="43"/>
        <bgColor indexed="64"/>
      </patternFill>
    </fill>
    <fill>
      <patternFill patternType="solid">
        <fgColor indexed="22"/>
        <bgColor indexed="64"/>
      </patternFill>
    </fill>
  </fills>
  <borders count="2">
    <border>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44" fontId="2" fillId="0" borderId="0" applyFont="0" applyFill="0" applyBorder="0" applyAlignment="0" applyProtection="0"/>
  </cellStyleXfs>
  <cellXfs count="19">
    <xf numFmtId="0" fontId="0" fillId="0" borderId="0" xfId="0"/>
    <xf numFmtId="0" fontId="1" fillId="0" borderId="0" xfId="0" applyFont="1"/>
    <xf numFmtId="0" fontId="0" fillId="0" borderId="0" xfId="0" applyFont="1"/>
    <xf numFmtId="0" fontId="1" fillId="0" borderId="0" xfId="0" applyFont="1" applyAlignment="1">
      <alignment horizontal="center"/>
    </xf>
    <xf numFmtId="1" fontId="0" fillId="0" borderId="0" xfId="0" applyNumberFormat="1"/>
    <xf numFmtId="164" fontId="4" fillId="0" borderId="1" xfId="1" applyNumberFormat="1" applyFont="1" applyFill="1" applyBorder="1" applyAlignment="1" applyProtection="1">
      <alignment vertical="center" wrapText="1"/>
      <protection locked="0"/>
    </xf>
    <xf numFmtId="0" fontId="0" fillId="3" borderId="0" xfId="0" applyFill="1"/>
    <xf numFmtId="0" fontId="4" fillId="2" borderId="1" xfId="1" applyNumberFormat="1" applyFont="1" applyFill="1" applyBorder="1" applyAlignment="1" applyProtection="1">
      <alignment horizontal="left" vertical="top" wrapText="1"/>
    </xf>
    <xf numFmtId="0" fontId="5" fillId="2" borderId="1" xfId="1" applyNumberFormat="1" applyFont="1" applyFill="1" applyBorder="1" applyAlignment="1" applyProtection="1">
      <alignment horizontal="left" vertical="center" wrapText="1"/>
      <protection locked="0"/>
    </xf>
    <xf numFmtId="0" fontId="5" fillId="2" borderId="1" xfId="1" applyNumberFormat="1" applyFont="1" applyFill="1" applyBorder="1" applyAlignment="1" applyProtection="1">
      <alignment horizontal="left" vertical="center" wrapText="1"/>
    </xf>
    <xf numFmtId="0" fontId="1" fillId="3" borderId="0" xfId="0" applyFont="1" applyFill="1" applyAlignment="1">
      <alignment horizontal="left"/>
    </xf>
    <xf numFmtId="0" fontId="6" fillId="4" borderId="0" xfId="0" applyFont="1" applyFill="1" applyAlignment="1">
      <alignment horizontal="left" wrapText="1"/>
    </xf>
    <xf numFmtId="0" fontId="6" fillId="4" borderId="0" xfId="0" applyFont="1" applyFill="1" applyAlignment="1">
      <alignment horizontal="center" wrapText="1"/>
    </xf>
    <xf numFmtId="0" fontId="7" fillId="0" borderId="0" xfId="0" applyFont="1" applyAlignment="1">
      <alignment horizontal="left"/>
    </xf>
    <xf numFmtId="4" fontId="7" fillId="0" borderId="0" xfId="0" applyNumberFormat="1" applyFont="1" applyAlignment="1">
      <alignment horizontal="right"/>
    </xf>
    <xf numFmtId="0" fontId="7" fillId="5" borderId="0" xfId="0" applyFont="1" applyFill="1" applyAlignment="1">
      <alignment horizontal="left"/>
    </xf>
    <xf numFmtId="0" fontId="7" fillId="5" borderId="0" xfId="0" applyFont="1" applyFill="1" applyAlignment="1">
      <alignment horizontal="right"/>
    </xf>
    <xf numFmtId="4" fontId="7" fillId="5" borderId="0" xfId="0" applyNumberFormat="1" applyFont="1" applyFill="1" applyAlignment="1">
      <alignment horizontal="right"/>
    </xf>
    <xf numFmtId="0" fontId="7" fillId="0" borderId="0" xfId="0" applyFont="1" applyAlignment="1">
      <alignment horizontal="right"/>
    </xf>
  </cellXfs>
  <cellStyles count="2">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22"/>
  <sheetViews>
    <sheetView tabSelected="1" workbookViewId="0">
      <selection activeCell="I18" sqref="I18"/>
    </sheetView>
  </sheetViews>
  <sheetFormatPr defaultRowHeight="14.4"/>
  <cols>
    <col min="1" max="1" width="17.109375" customWidth="1"/>
    <col min="2" max="2" width="11.21875" customWidth="1"/>
    <col min="3" max="3" width="9.6640625" customWidth="1"/>
    <col min="4" max="4" width="10.44140625" customWidth="1"/>
    <col min="5" max="6" width="10" customWidth="1"/>
    <col min="7" max="7" width="10.109375" customWidth="1"/>
    <col min="8" max="8" width="10.21875" customWidth="1"/>
    <col min="9" max="9" width="10.77734375" customWidth="1"/>
  </cols>
  <sheetData>
    <row r="1" spans="1:9">
      <c r="A1" s="1" t="s">
        <v>0</v>
      </c>
    </row>
    <row r="2" spans="1:9">
      <c r="A2" s="1"/>
    </row>
    <row r="3" spans="1:9" s="3" customFormat="1">
      <c r="B3" s="3" t="s">
        <v>23</v>
      </c>
      <c r="C3" s="3" t="s">
        <v>20</v>
      </c>
      <c r="D3" s="3" t="s">
        <v>14</v>
      </c>
      <c r="E3" s="3" t="s">
        <v>16</v>
      </c>
      <c r="F3" s="3" t="s">
        <v>21</v>
      </c>
      <c r="G3" s="3" t="s">
        <v>17</v>
      </c>
      <c r="H3" s="3" t="s">
        <v>18</v>
      </c>
      <c r="I3" s="3" t="s">
        <v>19</v>
      </c>
    </row>
    <row r="4" spans="1:9">
      <c r="A4" s="1" t="s">
        <v>3</v>
      </c>
      <c r="B4" s="4">
        <f>B5-B6</f>
        <v>33</v>
      </c>
      <c r="C4" s="4"/>
      <c r="D4" s="4">
        <f>D5-D6</f>
        <v>10</v>
      </c>
      <c r="E4" s="4">
        <f t="shared" ref="E4:H4" si="0">E5-E6</f>
        <v>85</v>
      </c>
      <c r="F4" s="4"/>
      <c r="G4" s="4">
        <f t="shared" si="0"/>
        <v>2</v>
      </c>
      <c r="H4" s="4">
        <f t="shared" si="0"/>
        <v>10</v>
      </c>
      <c r="I4" s="4">
        <f>SUM(B4:H4)</f>
        <v>140</v>
      </c>
    </row>
    <row r="5" spans="1:9">
      <c r="A5" s="2" t="s">
        <v>1</v>
      </c>
      <c r="B5" s="4">
        <v>50</v>
      </c>
      <c r="C5" s="4"/>
      <c r="D5" s="4">
        <v>10</v>
      </c>
      <c r="E5" s="4">
        <v>100</v>
      </c>
      <c r="F5" s="4"/>
      <c r="G5" s="4">
        <v>10</v>
      </c>
      <c r="H5" s="4">
        <v>10</v>
      </c>
      <c r="I5" s="4">
        <f t="shared" ref="I5:I18" si="1">SUM(B5:H5)</f>
        <v>180</v>
      </c>
    </row>
    <row r="6" spans="1:9">
      <c r="A6" s="2" t="s">
        <v>2</v>
      </c>
      <c r="B6" s="4">
        <f>17</f>
        <v>17</v>
      </c>
      <c r="C6" s="4">
        <v>7</v>
      </c>
      <c r="D6" s="4">
        <v>0</v>
      </c>
      <c r="E6" s="4">
        <v>15</v>
      </c>
      <c r="F6" s="4"/>
      <c r="G6" s="4">
        <v>8</v>
      </c>
      <c r="H6" s="4">
        <v>0</v>
      </c>
      <c r="I6" s="4"/>
    </row>
    <row r="7" spans="1:9">
      <c r="B7" s="4"/>
      <c r="C7" s="4"/>
      <c r="D7" s="4"/>
      <c r="E7" s="4"/>
      <c r="F7" s="4"/>
      <c r="G7" s="4"/>
      <c r="H7" s="4"/>
      <c r="I7" s="4"/>
    </row>
    <row r="8" spans="1:9">
      <c r="A8" s="1" t="s">
        <v>7</v>
      </c>
      <c r="B8" s="4">
        <f>B9+B10+B11</f>
        <v>33</v>
      </c>
      <c r="C8" s="4"/>
      <c r="D8" s="4">
        <f>D9+D10+D11</f>
        <v>10</v>
      </c>
      <c r="E8" s="4">
        <f t="shared" ref="E8:H8" si="2">E9+E10+E11</f>
        <v>85</v>
      </c>
      <c r="F8" s="4"/>
      <c r="G8" s="4">
        <f t="shared" si="2"/>
        <v>2</v>
      </c>
      <c r="H8" s="4">
        <f t="shared" si="2"/>
        <v>10</v>
      </c>
      <c r="I8" s="4">
        <f t="shared" si="1"/>
        <v>140</v>
      </c>
    </row>
    <row r="9" spans="1:9">
      <c r="A9" s="2" t="s">
        <v>4</v>
      </c>
      <c r="B9" s="4">
        <v>20</v>
      </c>
      <c r="C9" s="4"/>
      <c r="D9" s="4">
        <v>9</v>
      </c>
      <c r="E9" s="4">
        <v>70</v>
      </c>
      <c r="F9" s="4"/>
      <c r="G9" s="4">
        <v>2</v>
      </c>
      <c r="H9" s="4">
        <v>10</v>
      </c>
      <c r="I9" s="4">
        <f t="shared" si="1"/>
        <v>111</v>
      </c>
    </row>
    <row r="10" spans="1:9">
      <c r="A10" s="2" t="s">
        <v>5</v>
      </c>
      <c r="B10" s="4">
        <v>3</v>
      </c>
      <c r="C10" s="4"/>
      <c r="D10" s="4">
        <v>1</v>
      </c>
      <c r="E10" s="4">
        <v>0</v>
      </c>
      <c r="F10" s="4"/>
      <c r="G10" s="4">
        <v>0</v>
      </c>
      <c r="H10" s="4">
        <v>0</v>
      </c>
      <c r="I10" s="4">
        <f t="shared" si="1"/>
        <v>4</v>
      </c>
    </row>
    <row r="11" spans="1:9">
      <c r="A11" s="2" t="s">
        <v>6</v>
      </c>
      <c r="B11" s="4">
        <f>B4-(B9+B10)</f>
        <v>10</v>
      </c>
      <c r="C11" s="4"/>
      <c r="D11" s="4">
        <f t="shared" ref="D11:H11" si="3">D4-(D9+D10)</f>
        <v>0</v>
      </c>
      <c r="E11" s="4">
        <f t="shared" si="3"/>
        <v>15</v>
      </c>
      <c r="F11" s="4"/>
      <c r="G11" s="4">
        <f t="shared" si="3"/>
        <v>0</v>
      </c>
      <c r="H11" s="4">
        <f t="shared" si="3"/>
        <v>0</v>
      </c>
      <c r="I11" s="4">
        <f t="shared" si="1"/>
        <v>25</v>
      </c>
    </row>
    <row r="12" spans="1:9">
      <c r="A12" s="2"/>
      <c r="B12" s="4"/>
      <c r="C12" s="4"/>
      <c r="D12" s="4"/>
      <c r="E12" s="4"/>
      <c r="F12" s="4"/>
      <c r="G12" s="4"/>
      <c r="H12" s="4"/>
      <c r="I12" s="4"/>
    </row>
    <row r="13" spans="1:9">
      <c r="A13" s="1" t="s">
        <v>8</v>
      </c>
      <c r="B13" s="4">
        <f>SUM(B14:B17)-B18</f>
        <v>50</v>
      </c>
      <c r="C13" s="4">
        <f>SUM(C14:C17)-C18</f>
        <v>-7</v>
      </c>
      <c r="D13" s="4">
        <f t="shared" ref="D13:H13" si="4">SUM(D14:D17)-D18</f>
        <v>2</v>
      </c>
      <c r="E13" s="4">
        <f t="shared" si="4"/>
        <v>85</v>
      </c>
      <c r="F13" s="4">
        <f t="shared" si="4"/>
        <v>0</v>
      </c>
      <c r="G13" s="4">
        <f t="shared" si="4"/>
        <v>0</v>
      </c>
      <c r="H13" s="4">
        <f t="shared" si="4"/>
        <v>10</v>
      </c>
      <c r="I13" s="4">
        <f t="shared" si="1"/>
        <v>140</v>
      </c>
    </row>
    <row r="14" spans="1:9">
      <c r="A14" s="2" t="s">
        <v>9</v>
      </c>
      <c r="B14" s="4">
        <v>50</v>
      </c>
      <c r="C14" s="4"/>
      <c r="D14" s="4">
        <v>0</v>
      </c>
      <c r="E14" s="4">
        <v>60</v>
      </c>
      <c r="F14" s="4"/>
      <c r="G14" s="4"/>
      <c r="H14" s="4"/>
      <c r="I14" s="4">
        <f t="shared" si="1"/>
        <v>110</v>
      </c>
    </row>
    <row r="15" spans="1:9">
      <c r="A15" s="2" t="s">
        <v>10</v>
      </c>
      <c r="B15" s="4">
        <v>0</v>
      </c>
      <c r="C15" s="4"/>
      <c r="D15" s="4">
        <v>0</v>
      </c>
      <c r="E15" s="4">
        <v>0</v>
      </c>
      <c r="F15" s="4">
        <v>15</v>
      </c>
      <c r="G15" s="4"/>
      <c r="H15" s="4"/>
      <c r="I15" s="4">
        <f t="shared" si="1"/>
        <v>15</v>
      </c>
    </row>
    <row r="16" spans="1:9">
      <c r="A16" s="2" t="s">
        <v>11</v>
      </c>
      <c r="B16" s="4">
        <v>0</v>
      </c>
      <c r="C16" s="4"/>
      <c r="D16" s="4">
        <v>0</v>
      </c>
      <c r="E16" s="4"/>
      <c r="F16" s="4"/>
      <c r="G16" s="4"/>
      <c r="H16" s="4">
        <v>10</v>
      </c>
      <c r="I16" s="4">
        <f t="shared" si="1"/>
        <v>10</v>
      </c>
    </row>
    <row r="17" spans="1:9">
      <c r="A17" s="2" t="s">
        <v>12</v>
      </c>
      <c r="B17" s="4">
        <v>0</v>
      </c>
      <c r="C17" s="4"/>
      <c r="D17" s="4">
        <v>2</v>
      </c>
      <c r="E17" s="4">
        <v>40</v>
      </c>
      <c r="F17" s="4"/>
      <c r="G17" s="4"/>
      <c r="H17" s="4"/>
      <c r="I17" s="4">
        <f t="shared" si="1"/>
        <v>42</v>
      </c>
    </row>
    <row r="18" spans="1:9">
      <c r="A18" s="2" t="s">
        <v>13</v>
      </c>
      <c r="B18" s="4">
        <v>0</v>
      </c>
      <c r="C18" s="4">
        <v>7</v>
      </c>
      <c r="D18" s="4">
        <v>0</v>
      </c>
      <c r="E18" s="4">
        <v>15</v>
      </c>
      <c r="F18" s="4">
        <v>15</v>
      </c>
      <c r="G18" s="4"/>
      <c r="H18" s="4"/>
      <c r="I18" s="4">
        <f t="shared" si="1"/>
        <v>37</v>
      </c>
    </row>
    <row r="19" spans="1:9">
      <c r="A19" s="2"/>
    </row>
    <row r="20" spans="1:9">
      <c r="A20" t="s">
        <v>15</v>
      </c>
    </row>
    <row r="21" spans="1:9">
      <c r="A21" t="s">
        <v>22</v>
      </c>
    </row>
    <row r="22" spans="1:9">
      <c r="A22"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Z12"/>
  <sheetViews>
    <sheetView workbookViewId="0">
      <selection sqref="A1:XFD1"/>
    </sheetView>
  </sheetViews>
  <sheetFormatPr defaultRowHeight="14.4"/>
  <cols>
    <col min="1" max="1" width="11.44140625" style="6" customWidth="1"/>
    <col min="2" max="5" width="8.88671875" style="6"/>
  </cols>
  <sheetData>
    <row r="1" spans="1:26" s="10" customFormat="1">
      <c r="A1" s="8" t="s">
        <v>24</v>
      </c>
      <c r="B1" s="8" t="s">
        <v>25</v>
      </c>
      <c r="C1" s="8" t="s">
        <v>26</v>
      </c>
      <c r="D1" s="8" t="s">
        <v>27</v>
      </c>
      <c r="E1" s="9" t="s">
        <v>28</v>
      </c>
      <c r="F1" s="9" t="s">
        <v>29</v>
      </c>
      <c r="G1" s="9" t="s">
        <v>30</v>
      </c>
      <c r="H1" s="9" t="s">
        <v>31</v>
      </c>
      <c r="I1" s="9" t="s">
        <v>32</v>
      </c>
      <c r="J1" s="9" t="s">
        <v>33</v>
      </c>
      <c r="K1" s="9" t="s">
        <v>34</v>
      </c>
      <c r="L1" s="9" t="s">
        <v>35</v>
      </c>
      <c r="M1" s="9" t="s">
        <v>36</v>
      </c>
      <c r="N1" s="9" t="s">
        <v>37</v>
      </c>
      <c r="O1" s="9" t="s">
        <v>38</v>
      </c>
      <c r="P1" s="9" t="s">
        <v>39</v>
      </c>
      <c r="Q1" s="9" t="s">
        <v>40</v>
      </c>
      <c r="R1" s="9" t="s">
        <v>41</v>
      </c>
      <c r="S1" s="9" t="s">
        <v>42</v>
      </c>
      <c r="T1" s="9" t="s">
        <v>43</v>
      </c>
      <c r="U1" s="9" t="s">
        <v>44</v>
      </c>
      <c r="V1" s="9" t="s">
        <v>45</v>
      </c>
      <c r="W1" s="9" t="s">
        <v>46</v>
      </c>
      <c r="X1" s="9" t="s">
        <v>47</v>
      </c>
      <c r="Y1" s="9" t="s">
        <v>48</v>
      </c>
      <c r="Z1" s="9" t="s">
        <v>49</v>
      </c>
    </row>
    <row r="2" spans="1:26" ht="40.799999999999997">
      <c r="A2" s="7" t="s">
        <v>50</v>
      </c>
      <c r="B2" s="7" t="s">
        <v>51</v>
      </c>
      <c r="C2" s="7" t="s">
        <v>52</v>
      </c>
      <c r="D2" s="7" t="s">
        <v>53</v>
      </c>
      <c r="E2" s="7" t="s">
        <v>54</v>
      </c>
      <c r="F2" s="5">
        <v>1934.78</v>
      </c>
      <c r="G2" s="5">
        <v>2257.7399999999998</v>
      </c>
      <c r="H2" s="5">
        <v>2756.52</v>
      </c>
      <c r="I2" s="5">
        <v>3693.81</v>
      </c>
      <c r="J2" s="5">
        <v>5021.74</v>
      </c>
      <c r="K2" s="5">
        <v>6321.69</v>
      </c>
      <c r="L2" s="5">
        <v>7416.36</v>
      </c>
      <c r="M2" s="5">
        <v>8165.85</v>
      </c>
      <c r="N2" s="5">
        <v>8653.16</v>
      </c>
      <c r="O2" s="5">
        <v>9112.5</v>
      </c>
      <c r="P2" s="5">
        <v>9874.9</v>
      </c>
      <c r="Q2" s="5">
        <v>10902.8</v>
      </c>
      <c r="R2" s="5">
        <v>12047.56</v>
      </c>
      <c r="S2" s="5">
        <v>13663.48</v>
      </c>
      <c r="T2" s="5">
        <v>16080.01</v>
      </c>
      <c r="U2" s="5">
        <v>18713.12</v>
      </c>
      <c r="V2" s="5">
        <v>22224</v>
      </c>
      <c r="W2" s="5">
        <v>26581.03</v>
      </c>
      <c r="X2" s="5">
        <v>31404.54</v>
      </c>
      <c r="Y2" s="5">
        <v>34090.28</v>
      </c>
      <c r="Z2" s="5">
        <v>39798.33</v>
      </c>
    </row>
    <row r="3" spans="1:26" ht="40.799999999999997">
      <c r="A3" s="7" t="s">
        <v>50</v>
      </c>
      <c r="B3" s="7" t="s">
        <v>55</v>
      </c>
      <c r="C3" s="7" t="s">
        <v>52</v>
      </c>
      <c r="D3" s="7" t="s">
        <v>53</v>
      </c>
      <c r="E3" s="7" t="s">
        <v>54</v>
      </c>
      <c r="F3" s="5">
        <v>945.09</v>
      </c>
      <c r="G3" s="5">
        <v>1073.06</v>
      </c>
      <c r="H3" s="5">
        <v>1300.01</v>
      </c>
      <c r="I3" s="5">
        <v>1641.21</v>
      </c>
      <c r="J3" s="5">
        <v>2184.42</v>
      </c>
      <c r="K3" s="5">
        <v>2836.97</v>
      </c>
      <c r="L3" s="5">
        <v>3395.59</v>
      </c>
      <c r="M3" s="5">
        <v>3692.15</v>
      </c>
      <c r="N3" s="5">
        <v>3922.93</v>
      </c>
      <c r="O3" s="5">
        <v>4192.04</v>
      </c>
      <c r="P3" s="5">
        <v>4585.46</v>
      </c>
      <c r="Q3" s="5">
        <v>4943.59</v>
      </c>
      <c r="R3" s="5">
        <v>5305.66</v>
      </c>
      <c r="S3" s="5">
        <v>5764.98</v>
      </c>
      <c r="T3" s="5">
        <v>6521.85</v>
      </c>
      <c r="U3" s="5">
        <v>7265.25</v>
      </c>
      <c r="V3" s="5">
        <v>8210.35</v>
      </c>
      <c r="W3" s="5">
        <v>9560.98</v>
      </c>
      <c r="X3" s="5">
        <v>11059.45</v>
      </c>
      <c r="Y3" s="5">
        <v>12112.99</v>
      </c>
      <c r="Z3" s="5">
        <v>13329.09</v>
      </c>
    </row>
    <row r="4" spans="1:26" ht="40.799999999999997">
      <c r="A4" s="7" t="s">
        <v>50</v>
      </c>
      <c r="B4" s="7" t="s">
        <v>56</v>
      </c>
      <c r="C4" s="7" t="s">
        <v>52</v>
      </c>
      <c r="D4" s="7" t="s">
        <v>53</v>
      </c>
      <c r="E4" s="7" t="s">
        <v>54</v>
      </c>
      <c r="F4" s="5">
        <v>263.95999999999998</v>
      </c>
      <c r="G4" s="5">
        <v>336.13</v>
      </c>
      <c r="H4" s="5">
        <v>420.32</v>
      </c>
      <c r="I4" s="5">
        <v>548.78</v>
      </c>
      <c r="J4" s="5">
        <v>739.8</v>
      </c>
      <c r="K4" s="5">
        <v>837.85</v>
      </c>
      <c r="L4" s="5">
        <v>996.36</v>
      </c>
      <c r="M4" s="5">
        <v>1121.9100000000001</v>
      </c>
      <c r="N4" s="5">
        <v>1235.8900000000001</v>
      </c>
      <c r="O4" s="5">
        <v>1371.65</v>
      </c>
      <c r="P4" s="5">
        <v>1566.14</v>
      </c>
      <c r="Q4" s="5">
        <v>1749.8</v>
      </c>
      <c r="R4" s="5">
        <v>1875.99</v>
      </c>
      <c r="S4" s="5">
        <v>2003.57</v>
      </c>
      <c r="T4" s="5">
        <v>2233.41</v>
      </c>
      <c r="U4" s="5">
        <v>2639.88</v>
      </c>
      <c r="V4" s="5">
        <v>3052.84</v>
      </c>
      <c r="W4" s="5">
        <v>3590.03</v>
      </c>
      <c r="X4" s="5">
        <v>4175.21</v>
      </c>
      <c r="Y4" s="5">
        <v>4569.0200000000004</v>
      </c>
      <c r="Z4" s="5">
        <v>5361.44</v>
      </c>
    </row>
    <row r="5" spans="1:26" ht="71.400000000000006">
      <c r="A5" s="7" t="s">
        <v>50</v>
      </c>
      <c r="B5" s="7" t="s">
        <v>57</v>
      </c>
      <c r="C5" s="7" t="s">
        <v>52</v>
      </c>
      <c r="D5" s="7" t="s">
        <v>53</v>
      </c>
      <c r="E5" s="7" t="s">
        <v>54</v>
      </c>
      <c r="F5" s="5">
        <v>482.78</v>
      </c>
      <c r="G5" s="5">
        <v>607.03</v>
      </c>
      <c r="H5" s="5">
        <v>851.37</v>
      </c>
      <c r="I5" s="5">
        <v>1330.92</v>
      </c>
      <c r="J5" s="5">
        <v>1731.27</v>
      </c>
      <c r="K5" s="5">
        <v>2088.5</v>
      </c>
      <c r="L5" s="5">
        <v>2404.81</v>
      </c>
      <c r="M5" s="5">
        <v>2596.5</v>
      </c>
      <c r="N5" s="5">
        <v>2856.9</v>
      </c>
      <c r="O5" s="5">
        <v>3052.73</v>
      </c>
      <c r="P5" s="5">
        <v>3384.44</v>
      </c>
      <c r="Q5" s="5">
        <v>3775.45</v>
      </c>
      <c r="R5" s="5">
        <v>4363.21</v>
      </c>
      <c r="S5" s="5">
        <v>5349.07</v>
      </c>
      <c r="T5" s="5">
        <v>6511.77</v>
      </c>
      <c r="U5" s="5">
        <v>7423.29</v>
      </c>
      <c r="V5" s="5">
        <v>8795.41</v>
      </c>
      <c r="W5" s="5">
        <v>10394.86</v>
      </c>
      <c r="X5" s="5">
        <v>12808.44</v>
      </c>
      <c r="Y5" s="5">
        <v>15667.98</v>
      </c>
      <c r="Z5" s="5">
        <v>18234.03</v>
      </c>
    </row>
    <row r="6" spans="1:26" ht="30.6">
      <c r="A6" s="7" t="s">
        <v>50</v>
      </c>
      <c r="B6" s="7" t="s">
        <v>58</v>
      </c>
      <c r="C6" s="7" t="s">
        <v>52</v>
      </c>
      <c r="D6" s="7" t="s">
        <v>53</v>
      </c>
      <c r="E6" s="7" t="s">
        <v>54</v>
      </c>
      <c r="F6" s="5">
        <v>51.03</v>
      </c>
      <c r="G6" s="5">
        <v>61.75</v>
      </c>
      <c r="H6" s="5">
        <v>27.56</v>
      </c>
      <c r="I6" s="5">
        <v>-67.95</v>
      </c>
      <c r="J6" s="5">
        <v>63.41</v>
      </c>
      <c r="K6" s="5">
        <v>99.86</v>
      </c>
      <c r="L6" s="5">
        <v>145.91999999999999</v>
      </c>
      <c r="M6" s="5">
        <v>354.99</v>
      </c>
      <c r="N6" s="5">
        <v>338.61518999999998</v>
      </c>
      <c r="O6" s="5">
        <v>201.99052</v>
      </c>
      <c r="P6" s="5">
        <v>151.49472</v>
      </c>
      <c r="Q6" s="5">
        <v>135.74279999999999</v>
      </c>
      <c r="R6" s="5">
        <v>196.16489999999999</v>
      </c>
      <c r="S6" s="5">
        <v>139.88130000000001</v>
      </c>
      <c r="T6" s="5">
        <v>187.05568</v>
      </c>
      <c r="U6" s="5">
        <v>759.37058999999999</v>
      </c>
      <c r="V6" s="5">
        <v>1344.04548</v>
      </c>
      <c r="W6" s="5">
        <v>1951.9467999999999</v>
      </c>
      <c r="X6" s="5">
        <v>1990.4656600000001</v>
      </c>
      <c r="Y6" s="5">
        <v>1135.2618593968798</v>
      </c>
      <c r="Z6" s="5">
        <v>1081.0336</v>
      </c>
    </row>
    <row r="7" spans="1:26" ht="40.799999999999997">
      <c r="A7" s="7" t="s">
        <v>59</v>
      </c>
      <c r="B7" s="7" t="s">
        <v>51</v>
      </c>
      <c r="C7" s="7" t="s">
        <v>52</v>
      </c>
      <c r="D7" s="7" t="s">
        <v>53</v>
      </c>
      <c r="E7" s="7" t="s">
        <v>54</v>
      </c>
      <c r="F7" s="5">
        <v>5686.7</v>
      </c>
      <c r="G7" s="5">
        <v>6531.2</v>
      </c>
      <c r="H7" s="5">
        <v>7483.7</v>
      </c>
      <c r="I7" s="5">
        <v>8592.2000000000007</v>
      </c>
      <c r="J7" s="5">
        <v>10127.700000000001</v>
      </c>
      <c r="K7" s="5">
        <v>11918.13</v>
      </c>
      <c r="L7" s="5">
        <v>13786.17</v>
      </c>
      <c r="M7" s="5">
        <v>15271.58</v>
      </c>
      <c r="N7" s="5">
        <v>17511.990000000002</v>
      </c>
      <c r="O7" s="5">
        <v>19520.36</v>
      </c>
      <c r="P7" s="5">
        <v>21023.14</v>
      </c>
      <c r="Q7" s="5">
        <v>22789.52</v>
      </c>
      <c r="R7" s="5">
        <v>24545.61</v>
      </c>
      <c r="S7" s="5">
        <v>27546.2</v>
      </c>
      <c r="T7" s="5">
        <v>32422.09</v>
      </c>
      <c r="U7" s="5">
        <v>36924.85</v>
      </c>
      <c r="V7" s="5">
        <v>42936.72</v>
      </c>
      <c r="W7" s="5">
        <v>49864.26</v>
      </c>
      <c r="X7" s="5">
        <v>55826.23</v>
      </c>
      <c r="Y7" s="5">
        <v>65502.71</v>
      </c>
      <c r="Z7" s="5">
        <v>78756.27</v>
      </c>
    </row>
    <row r="8" spans="1:26" ht="40.799999999999997">
      <c r="A8" s="7" t="s">
        <v>59</v>
      </c>
      <c r="B8" s="7" t="s">
        <v>55</v>
      </c>
      <c r="C8" s="7" t="s">
        <v>52</v>
      </c>
      <c r="D8" s="7" t="s">
        <v>53</v>
      </c>
      <c r="E8" s="7" t="s">
        <v>54</v>
      </c>
      <c r="F8" s="5">
        <v>3871.4</v>
      </c>
      <c r="G8" s="5">
        <v>4462.6000000000004</v>
      </c>
      <c r="H8" s="5">
        <v>5009.8</v>
      </c>
      <c r="I8" s="5">
        <v>5747.7</v>
      </c>
      <c r="J8" s="5">
        <v>6641.6</v>
      </c>
      <c r="K8" s="5">
        <v>7517.34</v>
      </c>
      <c r="L8" s="5">
        <v>8865.59</v>
      </c>
      <c r="M8" s="5">
        <v>9653.39</v>
      </c>
      <c r="N8" s="5">
        <v>11215.95</v>
      </c>
      <c r="O8" s="5">
        <v>12536.43</v>
      </c>
      <c r="P8" s="5">
        <v>13392.74</v>
      </c>
      <c r="Q8" s="5">
        <v>14671.95</v>
      </c>
      <c r="R8" s="5">
        <v>15513.65</v>
      </c>
      <c r="S8" s="5">
        <v>16994.849999999999</v>
      </c>
      <c r="T8" s="5">
        <v>19175.080000000002</v>
      </c>
      <c r="U8" s="5">
        <v>21525.99</v>
      </c>
      <c r="V8" s="5">
        <v>24763.89</v>
      </c>
      <c r="W8" s="5">
        <v>28404.21</v>
      </c>
      <c r="X8" s="5">
        <v>32578</v>
      </c>
      <c r="Y8" s="5">
        <v>37820.129999999997</v>
      </c>
      <c r="Z8" s="5">
        <v>45029.74</v>
      </c>
    </row>
    <row r="9" spans="1:26" ht="40.799999999999997">
      <c r="A9" s="7" t="s">
        <v>59</v>
      </c>
      <c r="B9" s="7" t="s">
        <v>56</v>
      </c>
      <c r="C9" s="7" t="s">
        <v>52</v>
      </c>
      <c r="D9" s="7" t="s">
        <v>53</v>
      </c>
      <c r="E9" s="7" t="s">
        <v>54</v>
      </c>
      <c r="F9" s="5">
        <v>660.3</v>
      </c>
      <c r="G9" s="5">
        <v>742.9</v>
      </c>
      <c r="H9" s="5">
        <v>839.6</v>
      </c>
      <c r="I9" s="5">
        <v>977.3</v>
      </c>
      <c r="J9" s="5">
        <v>1086.4000000000001</v>
      </c>
      <c r="K9" s="5">
        <v>1298.21</v>
      </c>
      <c r="L9" s="5">
        <v>1472.04</v>
      </c>
      <c r="M9" s="5">
        <v>1740.68</v>
      </c>
      <c r="N9" s="5">
        <v>2152.3200000000002</v>
      </c>
      <c r="O9" s="5">
        <v>2527.44</v>
      </c>
      <c r="P9" s="5">
        <v>2650.88</v>
      </c>
      <c r="Q9" s="5">
        <v>2817.86</v>
      </c>
      <c r="R9" s="5">
        <v>2909.78</v>
      </c>
      <c r="S9" s="5">
        <v>3102.97</v>
      </c>
      <c r="T9" s="5">
        <v>3545.18</v>
      </c>
      <c r="U9" s="5">
        <v>4016.19</v>
      </c>
      <c r="V9" s="5">
        <v>4434.7700000000004</v>
      </c>
      <c r="W9" s="5">
        <v>5130.21</v>
      </c>
      <c r="X9" s="5">
        <v>6164.3</v>
      </c>
      <c r="Y9" s="5">
        <v>7854.43</v>
      </c>
      <c r="Z9" s="5">
        <v>9066.65</v>
      </c>
    </row>
    <row r="10" spans="1:26" ht="71.400000000000006">
      <c r="A10" s="7" t="s">
        <v>59</v>
      </c>
      <c r="B10" s="7" t="s">
        <v>57</v>
      </c>
      <c r="C10" s="7" t="s">
        <v>52</v>
      </c>
      <c r="D10" s="7" t="s">
        <v>53</v>
      </c>
      <c r="E10" s="7" t="s">
        <v>54</v>
      </c>
      <c r="F10" s="5">
        <v>1304</v>
      </c>
      <c r="G10" s="5">
        <v>1438.6</v>
      </c>
      <c r="H10" s="5">
        <v>1679.7</v>
      </c>
      <c r="I10" s="5">
        <v>1842.9</v>
      </c>
      <c r="J10" s="5">
        <v>2222.4</v>
      </c>
      <c r="K10" s="5">
        <v>2911.74</v>
      </c>
      <c r="L10" s="5">
        <v>3189.48</v>
      </c>
      <c r="M10" s="5">
        <v>3517.13</v>
      </c>
      <c r="N10" s="5">
        <v>3985.11</v>
      </c>
      <c r="O10" s="5">
        <v>4564.16</v>
      </c>
      <c r="P10" s="5">
        <v>4778.18</v>
      </c>
      <c r="Q10" s="5">
        <v>5381.8</v>
      </c>
      <c r="R10" s="5">
        <v>5850.1</v>
      </c>
      <c r="S10" s="5">
        <v>6878.9</v>
      </c>
      <c r="T10" s="5">
        <v>9310.2800000000007</v>
      </c>
      <c r="U10" s="5">
        <v>11202.91</v>
      </c>
      <c r="V10" s="5">
        <v>13437.73</v>
      </c>
      <c r="W10" s="5">
        <v>16415.150000000001</v>
      </c>
      <c r="X10" s="5">
        <v>17888.03</v>
      </c>
      <c r="Y10" s="5">
        <v>20161.86</v>
      </c>
      <c r="Z10" s="5">
        <v>23220.97</v>
      </c>
    </row>
    <row r="11" spans="1:26" ht="40.799999999999997">
      <c r="A11" s="7" t="s">
        <v>59</v>
      </c>
      <c r="B11" s="7" t="s">
        <v>60</v>
      </c>
      <c r="C11" s="7" t="s">
        <v>52</v>
      </c>
      <c r="D11" s="7" t="s">
        <v>53</v>
      </c>
      <c r="E11" s="7" t="s">
        <v>54</v>
      </c>
      <c r="F11" s="5">
        <v>406.4</v>
      </c>
      <c r="G11" s="5">
        <v>562.5</v>
      </c>
      <c r="H11" s="5">
        <v>673.1</v>
      </c>
      <c r="I11" s="5">
        <v>861.5</v>
      </c>
      <c r="J11" s="5">
        <v>1016.1</v>
      </c>
      <c r="K11" s="5">
        <v>1307.33</v>
      </c>
      <c r="L11" s="5">
        <v>1448.54</v>
      </c>
      <c r="M11" s="5">
        <v>1652.03</v>
      </c>
      <c r="N11" s="5">
        <v>1952.8</v>
      </c>
      <c r="O11" s="5">
        <v>2276.9699999999998</v>
      </c>
      <c r="P11" s="5">
        <v>2781.26</v>
      </c>
      <c r="Q11" s="5">
        <v>2907.57</v>
      </c>
      <c r="R11" s="5">
        <v>3555.56</v>
      </c>
      <c r="S11" s="5">
        <v>4174.25</v>
      </c>
      <c r="T11" s="5">
        <v>5690.51</v>
      </c>
      <c r="U11" s="5">
        <v>7120.87</v>
      </c>
      <c r="V11" s="5">
        <v>9048.7199999999993</v>
      </c>
      <c r="W11" s="5">
        <v>10189.07</v>
      </c>
      <c r="X11" s="5">
        <v>13287.65</v>
      </c>
      <c r="Y11" s="5">
        <v>12983.71</v>
      </c>
      <c r="Z11" s="5">
        <v>16962.23</v>
      </c>
    </row>
    <row r="12" spans="1:26" ht="40.799999999999997">
      <c r="A12" s="7" t="s">
        <v>59</v>
      </c>
      <c r="B12" s="7" t="s">
        <v>61</v>
      </c>
      <c r="C12" s="7" t="s">
        <v>52</v>
      </c>
      <c r="D12" s="7" t="s">
        <v>53</v>
      </c>
      <c r="E12" s="7" t="s">
        <v>54</v>
      </c>
      <c r="F12" s="5">
        <v>487</v>
      </c>
      <c r="G12" s="5">
        <v>562.5</v>
      </c>
      <c r="H12" s="5">
        <v>730</v>
      </c>
      <c r="I12" s="5">
        <v>860</v>
      </c>
      <c r="J12" s="5">
        <v>1047.0999999999999</v>
      </c>
      <c r="K12" s="5">
        <v>1449.53</v>
      </c>
      <c r="L12" s="5">
        <v>1610.22</v>
      </c>
      <c r="M12" s="5">
        <v>1843.33</v>
      </c>
      <c r="N12" s="5">
        <v>2247.4499999999998</v>
      </c>
      <c r="O12" s="5">
        <v>2657.02</v>
      </c>
      <c r="P12" s="5">
        <v>2975.23</v>
      </c>
      <c r="Q12" s="5">
        <v>3110.5</v>
      </c>
      <c r="R12" s="5">
        <v>3799.81</v>
      </c>
      <c r="S12" s="5">
        <v>4368.78</v>
      </c>
      <c r="T12" s="5">
        <v>6259.45</v>
      </c>
      <c r="U12" s="5">
        <v>8134.66</v>
      </c>
      <c r="V12" s="5">
        <v>10405.35</v>
      </c>
      <c r="W12" s="5">
        <v>12191.09</v>
      </c>
      <c r="X12" s="5">
        <v>16140.4</v>
      </c>
      <c r="Y12" s="5">
        <v>16398.72</v>
      </c>
      <c r="Z12" s="5">
        <v>19516.650000000001</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W15"/>
  <sheetViews>
    <sheetView workbookViewId="0">
      <selection activeCell="A5" sqref="A5"/>
    </sheetView>
  </sheetViews>
  <sheetFormatPr defaultRowHeight="14.4"/>
  <cols>
    <col min="1" max="1" width="20" customWidth="1"/>
  </cols>
  <sheetData>
    <row r="1" spans="1:23">
      <c r="A1" s="11" t="s">
        <v>62</v>
      </c>
      <c r="B1" s="11" t="s">
        <v>26</v>
      </c>
      <c r="C1" s="12">
        <v>1990</v>
      </c>
      <c r="D1" s="12">
        <v>1991</v>
      </c>
      <c r="E1" s="12">
        <v>1992</v>
      </c>
      <c r="F1" s="12">
        <v>1993</v>
      </c>
      <c r="G1" s="12">
        <v>1994</v>
      </c>
      <c r="H1" s="12">
        <v>1995</v>
      </c>
      <c r="I1" s="12">
        <v>1996</v>
      </c>
      <c r="J1" s="12">
        <v>1997</v>
      </c>
      <c r="K1" s="12">
        <v>1998</v>
      </c>
      <c r="L1" s="12">
        <v>1999</v>
      </c>
      <c r="M1" s="12">
        <v>2000</v>
      </c>
      <c r="N1" s="12">
        <v>2001</v>
      </c>
      <c r="O1" s="12">
        <v>2002</v>
      </c>
      <c r="P1" s="12">
        <v>2003</v>
      </c>
      <c r="Q1" s="12">
        <v>2004</v>
      </c>
      <c r="R1" s="12">
        <v>2005</v>
      </c>
      <c r="S1" s="12">
        <v>2006</v>
      </c>
      <c r="T1" s="12">
        <v>2007</v>
      </c>
      <c r="U1" s="12">
        <v>2008</v>
      </c>
      <c r="V1" s="12">
        <v>2009</v>
      </c>
      <c r="W1" s="12">
        <v>2010</v>
      </c>
    </row>
    <row r="2" spans="1:23">
      <c r="A2" s="13" t="s">
        <v>63</v>
      </c>
      <c r="B2" s="13" t="s">
        <v>64</v>
      </c>
      <c r="C2" s="14">
        <v>1934.78</v>
      </c>
      <c r="D2" s="14">
        <v>2257.7399999999898</v>
      </c>
      <c r="E2" s="14">
        <v>2756.52</v>
      </c>
      <c r="F2" s="14">
        <v>3693.81</v>
      </c>
      <c r="G2" s="14">
        <v>5021.74</v>
      </c>
      <c r="H2" s="14">
        <v>6321.69</v>
      </c>
      <c r="I2" s="14">
        <v>7416.36</v>
      </c>
      <c r="J2" s="14">
        <v>8165.85</v>
      </c>
      <c r="K2" s="14">
        <v>8653.16</v>
      </c>
      <c r="L2" s="14">
        <v>9112.5</v>
      </c>
      <c r="M2" s="14">
        <v>9874.9</v>
      </c>
      <c r="N2" s="14">
        <v>10902.8</v>
      </c>
      <c r="O2" s="14">
        <v>12047.56</v>
      </c>
      <c r="P2" s="14">
        <v>13663.48</v>
      </c>
      <c r="Q2" s="14">
        <v>16080.01</v>
      </c>
      <c r="R2" s="14">
        <v>18713.12</v>
      </c>
      <c r="S2" s="14">
        <v>22224</v>
      </c>
      <c r="T2" s="14">
        <v>26583.39</v>
      </c>
      <c r="U2" s="14">
        <v>31490.13</v>
      </c>
      <c r="V2" s="14">
        <v>34631.660000000003</v>
      </c>
      <c r="W2" s="14">
        <v>39430.76</v>
      </c>
    </row>
    <row r="3" spans="1:23">
      <c r="A3" s="15" t="s">
        <v>65</v>
      </c>
      <c r="B3" s="15" t="s">
        <v>64</v>
      </c>
      <c r="C3" s="16">
        <v>945.09</v>
      </c>
      <c r="D3" s="17">
        <v>1073.06</v>
      </c>
      <c r="E3" s="17">
        <v>1300.01</v>
      </c>
      <c r="F3" s="17">
        <v>1641.21</v>
      </c>
      <c r="G3" s="17">
        <v>2184.42</v>
      </c>
      <c r="H3" s="17">
        <v>2836.97</v>
      </c>
      <c r="I3" s="17">
        <v>3395.59</v>
      </c>
      <c r="J3" s="17">
        <v>3692.15</v>
      </c>
      <c r="K3" s="17">
        <v>3922.93</v>
      </c>
      <c r="L3" s="17">
        <v>4192.04</v>
      </c>
      <c r="M3" s="17">
        <v>4585.46</v>
      </c>
      <c r="N3" s="17">
        <v>4943.59</v>
      </c>
      <c r="O3" s="17">
        <v>5305.66</v>
      </c>
      <c r="P3" s="17">
        <v>5764.98</v>
      </c>
      <c r="Q3" s="17">
        <v>6521.85</v>
      </c>
      <c r="R3" s="17">
        <v>7265.25</v>
      </c>
      <c r="S3" s="17">
        <v>8210.35</v>
      </c>
      <c r="T3" s="17">
        <v>9560.98</v>
      </c>
      <c r="U3" s="17">
        <v>11059.45</v>
      </c>
      <c r="V3" s="17">
        <v>12112.99</v>
      </c>
      <c r="W3" s="17">
        <v>13329.09</v>
      </c>
    </row>
    <row r="4" spans="1:23">
      <c r="A4" s="13" t="s">
        <v>66</v>
      </c>
      <c r="B4" s="13" t="s">
        <v>64</v>
      </c>
      <c r="C4" s="18">
        <v>263.95999999999901</v>
      </c>
      <c r="D4" s="18">
        <v>336.13</v>
      </c>
      <c r="E4" s="18">
        <v>420.32</v>
      </c>
      <c r="F4" s="18">
        <v>548.78</v>
      </c>
      <c r="G4" s="18">
        <v>739.8</v>
      </c>
      <c r="H4" s="18">
        <v>837.85</v>
      </c>
      <c r="I4" s="18">
        <v>996.36</v>
      </c>
      <c r="J4" s="14">
        <v>1121.9100000000001</v>
      </c>
      <c r="K4" s="14">
        <v>1235.8900000000001</v>
      </c>
      <c r="L4" s="14">
        <v>1371.65</v>
      </c>
      <c r="M4" s="14">
        <v>1566.14</v>
      </c>
      <c r="N4" s="14">
        <v>1749.8</v>
      </c>
      <c r="O4" s="14">
        <v>1875.99</v>
      </c>
      <c r="P4" s="14">
        <v>2003.57</v>
      </c>
      <c r="Q4" s="14">
        <v>2233.4099999999899</v>
      </c>
      <c r="R4" s="14">
        <v>2639.88</v>
      </c>
      <c r="S4" s="14">
        <v>3052.84</v>
      </c>
      <c r="T4" s="14">
        <v>3590.04</v>
      </c>
      <c r="U4" s="14">
        <v>4175.21</v>
      </c>
      <c r="V4" s="14">
        <v>4569.0200000000004</v>
      </c>
      <c r="W4" s="14">
        <v>5361.44</v>
      </c>
    </row>
    <row r="5" spans="1:23">
      <c r="A5" s="15" t="s">
        <v>67</v>
      </c>
      <c r="B5" s="15" t="s">
        <v>64</v>
      </c>
      <c r="C5" s="16">
        <v>482.78</v>
      </c>
      <c r="D5" s="16">
        <v>607.03</v>
      </c>
      <c r="E5" s="16">
        <v>851.37</v>
      </c>
      <c r="F5" s="17">
        <v>1330.92</v>
      </c>
      <c r="G5" s="17">
        <v>1731.27</v>
      </c>
      <c r="H5" s="17">
        <v>2088.5</v>
      </c>
      <c r="I5" s="17">
        <v>2404.81</v>
      </c>
      <c r="J5" s="17">
        <v>2596.5</v>
      </c>
      <c r="K5" s="17">
        <v>2856.9</v>
      </c>
      <c r="L5" s="17">
        <v>3052.73</v>
      </c>
      <c r="M5" s="17">
        <v>3384.44</v>
      </c>
      <c r="N5" s="17">
        <v>3775.45</v>
      </c>
      <c r="O5" s="17">
        <v>4363.21</v>
      </c>
      <c r="P5" s="17">
        <v>5349.07</v>
      </c>
      <c r="Q5" s="17">
        <v>6511.77</v>
      </c>
      <c r="R5" s="17">
        <v>7423.29</v>
      </c>
      <c r="S5" s="17">
        <v>8795.41</v>
      </c>
      <c r="T5" s="17">
        <v>10394.86</v>
      </c>
      <c r="U5" s="17">
        <v>12808.44</v>
      </c>
      <c r="V5" s="17">
        <v>15667.98</v>
      </c>
      <c r="W5" s="17">
        <v>18234.04</v>
      </c>
    </row>
    <row r="6" spans="1:23">
      <c r="A6" s="13" t="s">
        <v>68</v>
      </c>
      <c r="B6" s="13" t="s">
        <v>64</v>
      </c>
      <c r="C6" s="18">
        <v>191.92</v>
      </c>
      <c r="D6" s="18">
        <v>179.77</v>
      </c>
      <c r="E6" s="18">
        <v>157.26</v>
      </c>
      <c r="F6" s="18">
        <v>240.85</v>
      </c>
      <c r="G6" s="18">
        <v>302.83999999999997</v>
      </c>
      <c r="H6" s="18">
        <v>458.51</v>
      </c>
      <c r="I6" s="18">
        <v>473.68</v>
      </c>
      <c r="J6" s="18">
        <v>400.3</v>
      </c>
      <c r="K6" s="18">
        <v>274.51999999999902</v>
      </c>
      <c r="L6" s="18">
        <v>242.42</v>
      </c>
      <c r="M6" s="18">
        <v>99.84</v>
      </c>
      <c r="N6" s="18">
        <v>201.49</v>
      </c>
      <c r="O6" s="18">
        <v>193.29</v>
      </c>
      <c r="P6" s="18">
        <v>247.23</v>
      </c>
      <c r="Q6" s="18">
        <v>405.07</v>
      </c>
      <c r="R6" s="18">
        <v>362.4</v>
      </c>
      <c r="S6" s="18">
        <v>500</v>
      </c>
      <c r="T6" s="18">
        <v>699.46</v>
      </c>
      <c r="U6" s="14">
        <v>1024.0899999999899</v>
      </c>
      <c r="V6" s="18">
        <v>778.34</v>
      </c>
      <c r="W6" s="18">
        <v>935.05</v>
      </c>
    </row>
    <row r="7" spans="1:23">
      <c r="A7" s="15" t="s">
        <v>69</v>
      </c>
      <c r="B7" s="15" t="s">
        <v>64</v>
      </c>
      <c r="C7" s="16">
        <v>274.42899999999901</v>
      </c>
      <c r="D7" s="16">
        <v>350.8</v>
      </c>
      <c r="E7" s="16">
        <v>434.64699999999999</v>
      </c>
      <c r="F7" s="16">
        <v>498.72899999999998</v>
      </c>
      <c r="G7" s="17">
        <v>1025.0039999999899</v>
      </c>
      <c r="H7" s="17">
        <v>1229.6990000000001</v>
      </c>
      <c r="I7" s="17">
        <v>1427.37</v>
      </c>
      <c r="J7" s="17">
        <v>1717.963</v>
      </c>
      <c r="K7" s="17">
        <v>1717.2570000000001</v>
      </c>
      <c r="L7" s="17">
        <v>1829.1859999999999</v>
      </c>
      <c r="M7" s="17">
        <v>2314.3200000000002</v>
      </c>
      <c r="N7" s="17">
        <v>2478.2719999999999</v>
      </c>
      <c r="O7" s="17">
        <v>3024.3649999999998</v>
      </c>
      <c r="P7" s="17">
        <v>4014.3739999999998</v>
      </c>
      <c r="Q7" s="17">
        <v>5428.2659999999996</v>
      </c>
      <c r="R7" s="17">
        <v>6857.5990000000002</v>
      </c>
      <c r="S7" s="17">
        <v>8464.8109999999997</v>
      </c>
      <c r="T7" s="17">
        <v>10209.847</v>
      </c>
      <c r="U7" s="17">
        <v>10989.767</v>
      </c>
      <c r="V7" s="17">
        <v>9108.2950000000001</v>
      </c>
      <c r="W7" s="17">
        <v>11865.727999999999</v>
      </c>
    </row>
    <row r="8" spans="1:23">
      <c r="A8" s="13" t="s">
        <v>70</v>
      </c>
      <c r="B8" s="13" t="s">
        <v>64</v>
      </c>
      <c r="C8" s="18">
        <v>223.399</v>
      </c>
      <c r="D8" s="18">
        <v>289.05</v>
      </c>
      <c r="E8" s="18">
        <v>407.08699999999999</v>
      </c>
      <c r="F8" s="18">
        <v>566.67899999999997</v>
      </c>
      <c r="G8" s="18">
        <v>961.59400000000005</v>
      </c>
      <c r="H8" s="14">
        <v>1129.8389999999999</v>
      </c>
      <c r="I8" s="14">
        <v>1281.45</v>
      </c>
      <c r="J8" s="14">
        <v>1362.973</v>
      </c>
      <c r="K8" s="14">
        <v>1354.337</v>
      </c>
      <c r="L8" s="14">
        <v>1575.5260000000001</v>
      </c>
      <c r="M8" s="14">
        <v>2075.3000000000002</v>
      </c>
      <c r="N8" s="14">
        <v>2245.8020000000001</v>
      </c>
      <c r="O8" s="14">
        <v>2714.9549999999999</v>
      </c>
      <c r="P8" s="14">
        <v>3715.7440000000001</v>
      </c>
      <c r="Q8" s="14">
        <v>5020.3559999999998</v>
      </c>
      <c r="R8" s="14">
        <v>5835.2889999999998</v>
      </c>
      <c r="S8" s="14">
        <v>6799.4110000000001</v>
      </c>
      <c r="T8" s="14">
        <v>7871.7870000000003</v>
      </c>
      <c r="U8" s="14">
        <v>8566.8269999999902</v>
      </c>
      <c r="V8" s="14">
        <v>7604.9650000000001</v>
      </c>
      <c r="W8" s="14">
        <v>10294.578</v>
      </c>
    </row>
    <row r="9" spans="1:23">
      <c r="A9" s="13" t="s">
        <v>63</v>
      </c>
      <c r="B9" s="13" t="s">
        <v>71</v>
      </c>
      <c r="C9" s="14">
        <v>5858.6</v>
      </c>
      <c r="D9" s="14">
        <v>6734</v>
      </c>
      <c r="E9" s="14">
        <v>7740.5</v>
      </c>
      <c r="F9" s="14">
        <v>8905</v>
      </c>
      <c r="G9" s="14">
        <v>10447.299999999999</v>
      </c>
      <c r="H9" s="14">
        <v>12258</v>
      </c>
      <c r="I9" s="14">
        <v>14179.3</v>
      </c>
      <c r="J9" s="14">
        <v>15707.1</v>
      </c>
      <c r="K9" s="14">
        <v>18011.400000000001</v>
      </c>
      <c r="L9" s="14">
        <v>20077.099999999999</v>
      </c>
      <c r="M9" s="14">
        <v>21622.6</v>
      </c>
      <c r="N9" s="14">
        <v>23439.4</v>
      </c>
      <c r="O9" s="14">
        <v>25245.599999999999</v>
      </c>
      <c r="P9" s="14">
        <v>28331.7</v>
      </c>
      <c r="Q9" s="14">
        <v>32392.2</v>
      </c>
      <c r="R9" s="14">
        <v>37064.699999999997</v>
      </c>
      <c r="S9" s="14">
        <v>42839.8</v>
      </c>
      <c r="T9" s="14">
        <v>49478.6</v>
      </c>
      <c r="U9" s="14">
        <v>55826.2</v>
      </c>
      <c r="V9" s="14">
        <v>65502.7</v>
      </c>
      <c r="W9" s="14">
        <v>78756.3</v>
      </c>
    </row>
    <row r="10" spans="1:23">
      <c r="A10" s="15" t="s">
        <v>65</v>
      </c>
      <c r="B10" s="15" t="s">
        <v>71</v>
      </c>
      <c r="C10" s="17">
        <v>3947.3</v>
      </c>
      <c r="D10" s="17">
        <v>4562.8</v>
      </c>
      <c r="E10" s="17">
        <v>5139.8</v>
      </c>
      <c r="F10" s="17">
        <v>5894.9</v>
      </c>
      <c r="G10" s="17">
        <v>6827.2</v>
      </c>
      <c r="H10" s="17">
        <v>7872</v>
      </c>
      <c r="I10" s="17">
        <v>9284</v>
      </c>
      <c r="J10" s="17">
        <v>10108.9</v>
      </c>
      <c r="K10" s="17">
        <v>11745.3</v>
      </c>
      <c r="L10" s="17">
        <v>13128</v>
      </c>
      <c r="M10" s="17">
        <v>14024.7</v>
      </c>
      <c r="N10" s="17">
        <v>15364.4</v>
      </c>
      <c r="O10" s="17">
        <v>16245.8</v>
      </c>
      <c r="P10" s="17">
        <v>17796.900000000001</v>
      </c>
      <c r="Q10" s="17">
        <v>19268.599999999999</v>
      </c>
      <c r="R10" s="17">
        <v>21583.5</v>
      </c>
      <c r="S10" s="17">
        <v>24772.1</v>
      </c>
      <c r="T10" s="17">
        <v>28156.799999999999</v>
      </c>
      <c r="U10" s="17">
        <v>32578</v>
      </c>
      <c r="V10" s="17">
        <v>37820.1</v>
      </c>
      <c r="W10" s="17">
        <v>45029.7</v>
      </c>
    </row>
    <row r="11" spans="1:23">
      <c r="A11" s="13" t="s">
        <v>66</v>
      </c>
      <c r="B11" s="13" t="s">
        <v>71</v>
      </c>
      <c r="C11" s="18">
        <v>698.5</v>
      </c>
      <c r="D11" s="18">
        <v>788.1</v>
      </c>
      <c r="E11" s="18">
        <v>892.5</v>
      </c>
      <c r="F11" s="14">
        <v>1035.4000000000001</v>
      </c>
      <c r="G11" s="14">
        <v>1152</v>
      </c>
      <c r="H11" s="14">
        <v>1365</v>
      </c>
      <c r="I11" s="14">
        <v>1547.9</v>
      </c>
      <c r="J11" s="14">
        <v>1830.8</v>
      </c>
      <c r="K11" s="14">
        <v>2267.5</v>
      </c>
      <c r="L11" s="14">
        <v>2662.6</v>
      </c>
      <c r="M11" s="14">
        <v>2792.8</v>
      </c>
      <c r="N11" s="14">
        <v>2968.7</v>
      </c>
      <c r="O11" s="14">
        <v>3065.5</v>
      </c>
      <c r="P11" s="14">
        <v>3269.1</v>
      </c>
      <c r="Q11" s="14">
        <v>3561.4</v>
      </c>
      <c r="R11" s="14">
        <v>4037.5</v>
      </c>
      <c r="S11" s="14">
        <v>4451.8</v>
      </c>
      <c r="T11" s="14">
        <v>5153.5</v>
      </c>
      <c r="U11" s="14">
        <v>6164.3</v>
      </c>
      <c r="V11" s="14">
        <v>7854.4</v>
      </c>
      <c r="W11" s="14">
        <v>9066.7000000000007</v>
      </c>
    </row>
    <row r="12" spans="1:23">
      <c r="A12" s="15" t="s">
        <v>67</v>
      </c>
      <c r="B12" s="15" t="s">
        <v>71</v>
      </c>
      <c r="C12" s="17">
        <v>1311.5</v>
      </c>
      <c r="D12" s="17">
        <v>1444.9</v>
      </c>
      <c r="E12" s="17">
        <v>1688.7</v>
      </c>
      <c r="F12" s="17">
        <v>1854</v>
      </c>
      <c r="G12" s="17">
        <v>2244.1999999999898</v>
      </c>
      <c r="H12" s="17">
        <v>2911.7</v>
      </c>
      <c r="I12" s="17">
        <v>3189.5</v>
      </c>
      <c r="J12" s="17">
        <v>3517.1</v>
      </c>
      <c r="K12" s="17">
        <v>3985.1</v>
      </c>
      <c r="L12" s="17">
        <v>4564.2</v>
      </c>
      <c r="M12" s="17">
        <v>4778.2</v>
      </c>
      <c r="N12" s="17">
        <v>5381.8</v>
      </c>
      <c r="O12" s="17">
        <v>5850.1</v>
      </c>
      <c r="P12" s="17">
        <v>6878.9</v>
      </c>
      <c r="Q12" s="17">
        <v>9310.2999999999993</v>
      </c>
      <c r="R12" s="17">
        <v>11202.9</v>
      </c>
      <c r="S12" s="17">
        <v>13437.7</v>
      </c>
      <c r="T12" s="17">
        <v>16415.2</v>
      </c>
      <c r="U12" s="17">
        <v>17888</v>
      </c>
      <c r="V12" s="17">
        <v>20161.900000000001</v>
      </c>
      <c r="W12" s="17">
        <v>23221</v>
      </c>
    </row>
    <row r="13" spans="1:23">
      <c r="A13" s="13" t="s">
        <v>68</v>
      </c>
      <c r="B13" s="13" t="s">
        <v>71</v>
      </c>
      <c r="C13" s="18">
        <v>64.5</v>
      </c>
      <c r="D13" s="18">
        <v>-6</v>
      </c>
      <c r="E13" s="18">
        <v>100.5</v>
      </c>
      <c r="F13" s="18">
        <v>-16.7</v>
      </c>
      <c r="G13" s="18">
        <v>145.5</v>
      </c>
      <c r="H13" s="18">
        <v>257.7</v>
      </c>
      <c r="I13" s="18">
        <v>-139.9</v>
      </c>
      <c r="J13" s="18">
        <v>132.9</v>
      </c>
      <c r="K13" s="18">
        <v>-21.3</v>
      </c>
      <c r="L13" s="18">
        <v>375.8</v>
      </c>
      <c r="M13" s="18">
        <v>154.69999999999999</v>
      </c>
      <c r="N13" s="18">
        <v>-13.3</v>
      </c>
      <c r="O13" s="18">
        <v>198.4</v>
      </c>
      <c r="P13" s="18">
        <v>257.60000000000002</v>
      </c>
      <c r="Q13" s="18">
        <v>801.5</v>
      </c>
      <c r="R13" s="14">
        <v>1045.5999999999899</v>
      </c>
      <c r="S13" s="14">
        <v>1472.7</v>
      </c>
      <c r="T13" s="14">
        <v>2014.6</v>
      </c>
      <c r="U13" s="14">
        <v>1125.2</v>
      </c>
      <c r="V13" s="14">
        <v>2146.1999999999898</v>
      </c>
      <c r="W13" s="14">
        <v>2609.4</v>
      </c>
    </row>
    <row r="14" spans="1:23">
      <c r="A14" s="15" t="s">
        <v>69</v>
      </c>
      <c r="B14" s="15" t="s">
        <v>71</v>
      </c>
      <c r="C14" s="16">
        <v>406.4</v>
      </c>
      <c r="D14" s="16">
        <v>562.5</v>
      </c>
      <c r="E14" s="16">
        <v>673.1</v>
      </c>
      <c r="F14" s="16">
        <v>861.5</v>
      </c>
      <c r="G14" s="17">
        <v>1016.1</v>
      </c>
      <c r="H14" s="17">
        <v>1307.3</v>
      </c>
      <c r="I14" s="17">
        <v>1448.5</v>
      </c>
      <c r="J14" s="17">
        <v>1652</v>
      </c>
      <c r="K14" s="17">
        <v>1952.8</v>
      </c>
      <c r="L14" s="17">
        <v>2277</v>
      </c>
      <c r="M14" s="17">
        <v>2781.3</v>
      </c>
      <c r="N14" s="17">
        <v>2907.6</v>
      </c>
      <c r="O14" s="17">
        <v>3555.6</v>
      </c>
      <c r="P14" s="17">
        <v>4174.3</v>
      </c>
      <c r="Q14" s="17">
        <v>5690.5</v>
      </c>
      <c r="R14" s="17">
        <v>7120.9</v>
      </c>
      <c r="S14" s="17">
        <v>9168</v>
      </c>
      <c r="T14" s="17">
        <v>10189.299999999999</v>
      </c>
      <c r="U14" s="17">
        <v>13287.7</v>
      </c>
      <c r="V14" s="17">
        <v>12983.7</v>
      </c>
      <c r="W14" s="17">
        <v>16962.2</v>
      </c>
    </row>
    <row r="15" spans="1:23">
      <c r="A15" s="13" t="s">
        <v>70</v>
      </c>
      <c r="B15" s="13" t="s">
        <v>71</v>
      </c>
      <c r="C15" s="18">
        <v>487</v>
      </c>
      <c r="D15" s="18">
        <v>562.5</v>
      </c>
      <c r="E15" s="18">
        <v>730</v>
      </c>
      <c r="F15" s="18">
        <v>860</v>
      </c>
      <c r="G15" s="14">
        <v>1047.0999999999899</v>
      </c>
      <c r="H15" s="14">
        <v>1449.5</v>
      </c>
      <c r="I15" s="14">
        <v>1610.2</v>
      </c>
      <c r="J15" s="14">
        <v>1843.3</v>
      </c>
      <c r="K15" s="14">
        <v>2247.5</v>
      </c>
      <c r="L15" s="14">
        <v>2657</v>
      </c>
      <c r="M15" s="14">
        <v>2975.2</v>
      </c>
      <c r="N15" s="14">
        <v>3110.5</v>
      </c>
      <c r="O15" s="14">
        <v>3799.8</v>
      </c>
      <c r="P15" s="14">
        <v>4368.8</v>
      </c>
      <c r="Q15" s="14">
        <v>6259.5</v>
      </c>
      <c r="R15" s="14">
        <v>8134.7</v>
      </c>
      <c r="S15" s="14">
        <v>10422.6</v>
      </c>
      <c r="T15" s="14">
        <v>12197.5</v>
      </c>
      <c r="U15" s="14">
        <v>16140.4</v>
      </c>
      <c r="V15" s="14">
        <v>16398.7</v>
      </c>
      <c r="W15" s="14">
        <v>19516.7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Question_3_IMF</vt:lpstr>
      <vt:lpstr>Question_3_EIU</vt:lpstr>
    </vt:vector>
  </TitlesOfParts>
  <Company>NYU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Problem Set calculations</dc:title>
  <dc:subject>Global Economy course</dc:subject>
  <dc:creator>Dave Backus @ NYU</dc:creator>
  <cp:lastModifiedBy>Windows User</cp:lastModifiedBy>
  <dcterms:created xsi:type="dcterms:W3CDTF">2012-02-05T20:37:29Z</dcterms:created>
  <dcterms:modified xsi:type="dcterms:W3CDTF">2012-03-13T17:37:03Z</dcterms:modified>
</cp:coreProperties>
</file>