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6" windowWidth="12372" windowHeight="4056"/>
  </bookViews>
  <sheets>
    <sheet name="Question 1" sheetId="4" r:id="rId1"/>
    <sheet name="Question 2" sheetId="7" r:id="rId2"/>
  </sheets>
  <calcPr calcId="125725"/>
</workbook>
</file>

<file path=xl/calcChain.xml><?xml version="1.0" encoding="utf-8"?>
<calcChain xmlns="http://schemas.openxmlformats.org/spreadsheetml/2006/main">
  <c r="I5" i="4"/>
  <c r="I4"/>
  <c r="L6"/>
  <c r="L5"/>
  <c r="L4"/>
  <c r="K5"/>
  <c r="K4"/>
  <c r="J5"/>
  <c r="J4"/>
  <c r="I7" i="7"/>
  <c r="I11"/>
  <c r="I9"/>
  <c r="I8"/>
  <c r="I5"/>
  <c r="I4"/>
  <c r="H9"/>
  <c r="H10" s="1"/>
  <c r="H8"/>
  <c r="H5"/>
  <c r="J5" s="1"/>
  <c r="H4"/>
  <c r="G10"/>
  <c r="F10"/>
  <c r="E10"/>
  <c r="D10"/>
  <c r="C10"/>
  <c r="I6"/>
  <c r="G6"/>
  <c r="F6"/>
  <c r="E6"/>
  <c r="D6"/>
  <c r="C6"/>
  <c r="G9"/>
  <c r="G8"/>
  <c r="G5"/>
  <c r="G4"/>
  <c r="G6" i="4"/>
  <c r="F6"/>
  <c r="B11" s="1"/>
  <c r="B12" s="1"/>
  <c r="E6"/>
  <c r="D12" s="1"/>
  <c r="D6"/>
  <c r="C6"/>
  <c r="H5"/>
  <c r="H4"/>
  <c r="H6" s="1"/>
  <c r="C11" s="1"/>
  <c r="C12" s="1"/>
  <c r="B6"/>
  <c r="A11" s="1"/>
  <c r="I6" l="1"/>
  <c r="I10" i="7"/>
  <c r="J8"/>
  <c r="J4"/>
  <c r="J6" s="1"/>
  <c r="J9"/>
  <c r="H6"/>
  <c r="D11" i="4"/>
  <c r="E11" s="1"/>
  <c r="E12"/>
  <c r="J10" i="7" l="1"/>
</calcChain>
</file>

<file path=xl/sharedStrings.xml><?xml version="1.0" encoding="utf-8"?>
<sst xmlns="http://schemas.openxmlformats.org/spreadsheetml/2006/main" count="52" uniqueCount="44">
  <si>
    <t>Question 1</t>
  </si>
  <si>
    <t>Korea</t>
  </si>
  <si>
    <t>US</t>
  </si>
  <si>
    <t>Y/POP</t>
  </si>
  <si>
    <t>Y/L</t>
  </si>
  <si>
    <t>K/Y</t>
  </si>
  <si>
    <t>K/L</t>
  </si>
  <si>
    <t>L/POP</t>
  </si>
  <si>
    <t>Hours</t>
  </si>
  <si>
    <t>A = TFP</t>
  </si>
  <si>
    <t>Ratio (Korea/US)</t>
  </si>
  <si>
    <t>(Y/L)</t>
  </si>
  <si>
    <t xml:space="preserve">A </t>
  </si>
  <si>
    <t>(K/L)^(1/3)</t>
  </si>
  <si>
    <t>Decomposition</t>
  </si>
  <si>
    <t>A w/ Hours</t>
  </si>
  <si>
    <t>Question 2</t>
  </si>
  <si>
    <t>Argentina</t>
  </si>
  <si>
    <t xml:space="preserve">Chile </t>
  </si>
  <si>
    <t>POP</t>
  </si>
  <si>
    <t>L</t>
  </si>
  <si>
    <t>K/POP</t>
  </si>
  <si>
    <t>A</t>
  </si>
  <si>
    <t>Year</t>
  </si>
  <si>
    <t>Growth</t>
  </si>
  <si>
    <t>Bold numbers = data</t>
  </si>
  <si>
    <t>Everything else is calculated</t>
  </si>
  <si>
    <t>Chile</t>
  </si>
  <si>
    <t>Rule of law</t>
  </si>
  <si>
    <t>Control of corruption</t>
  </si>
  <si>
    <t>Voice and accountability</t>
  </si>
  <si>
    <t>Political stability</t>
  </si>
  <si>
    <t>Govt effectiveness</t>
  </si>
  <si>
    <t>Regulatory quality</t>
  </si>
  <si>
    <t>Governance indicators (percentile rank)</t>
  </si>
  <si>
    <t xml:space="preserve">Source:  http://info.worldbank.org/governance/wgi/sc_country.asp </t>
  </si>
  <si>
    <t>= (L/POP)</t>
  </si>
  <si>
    <t xml:space="preserve">Y/POP </t>
  </si>
  <si>
    <t>Product</t>
  </si>
  <si>
    <t>Same K/Y as US</t>
  </si>
  <si>
    <t>Contribution</t>
  </si>
  <si>
    <t>Y/hL</t>
  </si>
  <si>
    <t>K/hL</t>
  </si>
  <si>
    <t>A w/ Hours (alt)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</si>
</sst>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/>
    <xf numFmtId="164" fontId="0" fillId="0" borderId="0" xfId="0" applyNumberFormat="1"/>
    <xf numFmtId="164" fontId="0" fillId="0" borderId="0" xfId="0" applyNumberFormat="1" applyFont="1"/>
    <xf numFmtId="1" fontId="1" fillId="0" borderId="0" xfId="0" applyNumberFormat="1" applyFon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" fontId="1" fillId="0" borderId="0" xfId="0" applyNumberFormat="1" applyFont="1" applyAlignment="1">
      <alignment horizontal="center"/>
    </xf>
    <xf numFmtId="1" fontId="1" fillId="0" borderId="0" xfId="0" quotePrefix="1" applyNumberFormat="1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tabSelected="1" workbookViewId="0">
      <selection activeCell="I4" sqref="I4:L6"/>
    </sheetView>
  </sheetViews>
  <sheetFormatPr defaultRowHeight="14.4"/>
  <cols>
    <col min="1" max="1" width="17.109375" customWidth="1"/>
    <col min="2" max="2" width="11.21875" customWidth="1"/>
    <col min="3" max="3" width="9.6640625" customWidth="1"/>
    <col min="4" max="4" width="10.44140625" customWidth="1"/>
    <col min="5" max="6" width="10" customWidth="1"/>
    <col min="7" max="7" width="10.109375" customWidth="1"/>
    <col min="8" max="8" width="10.21875" customWidth="1"/>
    <col min="9" max="9" width="10.77734375" customWidth="1"/>
  </cols>
  <sheetData>
    <row r="1" spans="1:12">
      <c r="A1" s="1" t="s">
        <v>0</v>
      </c>
    </row>
    <row r="2" spans="1:12">
      <c r="A2" s="1"/>
    </row>
    <row r="3" spans="1:12" s="3" customFormat="1"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15</v>
      </c>
      <c r="J3" s="3" t="s">
        <v>41</v>
      </c>
      <c r="K3" s="3" t="s">
        <v>42</v>
      </c>
      <c r="L3" s="3" t="s">
        <v>43</v>
      </c>
    </row>
    <row r="4" spans="1:12">
      <c r="A4" s="1" t="s">
        <v>1</v>
      </c>
      <c r="B4" s="5">
        <v>23.85</v>
      </c>
      <c r="C4" s="5">
        <v>47.722999999999999</v>
      </c>
      <c r="D4" s="5">
        <v>4.41</v>
      </c>
      <c r="E4" s="5">
        <v>210.43199999999999</v>
      </c>
      <c r="F4" s="5">
        <v>0.5</v>
      </c>
      <c r="G4" s="5">
        <v>2266</v>
      </c>
      <c r="H4" s="5">
        <f>C4/E4^(1/3)</f>
        <v>8.0233759533784479</v>
      </c>
      <c r="I4" s="17">
        <f>C4/(E4^(1/3)*G4^(2/3))</f>
        <v>4.6506880050097184E-2</v>
      </c>
      <c r="J4" s="17">
        <f>C4/G4</f>
        <v>2.1060458958517211E-2</v>
      </c>
      <c r="K4" s="17">
        <f>E4/G4</f>
        <v>9.2864960282436002E-2</v>
      </c>
      <c r="L4" s="17">
        <f>J4/K4^(1/3)</f>
        <v>4.6506880050097184E-2</v>
      </c>
    </row>
    <row r="5" spans="1:12">
      <c r="A5" s="1" t="s">
        <v>2</v>
      </c>
      <c r="B5" s="5">
        <v>42.887</v>
      </c>
      <c r="C5" s="5">
        <v>84.341999999999999</v>
      </c>
      <c r="D5" s="5">
        <v>3.25</v>
      </c>
      <c r="E5" s="5">
        <v>274.08</v>
      </c>
      <c r="F5" s="5">
        <v>0.50800000000000001</v>
      </c>
      <c r="G5" s="5">
        <v>1799</v>
      </c>
      <c r="H5" s="5">
        <f>C5/E5^(1/3)</f>
        <v>12.984287207180648</v>
      </c>
      <c r="I5" s="17">
        <f>C5/(E5^(1/3)*G5^(2/3))</f>
        <v>8.778035599023902E-2</v>
      </c>
      <c r="J5" s="17">
        <f>C5/G5</f>
        <v>4.6882712618121179E-2</v>
      </c>
      <c r="K5" s="17">
        <f>E5/G5</f>
        <v>0.15235130628126736</v>
      </c>
      <c r="L5" s="17">
        <f>J5/K5^(1/3)</f>
        <v>8.7780355990239034E-2</v>
      </c>
    </row>
    <row r="6" spans="1:12">
      <c r="A6" s="1" t="s">
        <v>10</v>
      </c>
      <c r="B6" s="5">
        <f>B4/B5</f>
        <v>0.55611257490614874</v>
      </c>
      <c r="C6" s="5">
        <f t="shared" ref="C6:I6" si="0">C4/C5</f>
        <v>0.56582722724146928</v>
      </c>
      <c r="D6" s="5">
        <f t="shared" si="0"/>
        <v>1.3569230769230769</v>
      </c>
      <c r="E6" s="5">
        <f t="shared" si="0"/>
        <v>0.76777583187390541</v>
      </c>
      <c r="F6" s="5">
        <f t="shared" si="0"/>
        <v>0.98425196850393704</v>
      </c>
      <c r="G6" s="5">
        <f t="shared" si="0"/>
        <v>1.2595886603668704</v>
      </c>
      <c r="H6" s="5">
        <f t="shared" si="0"/>
        <v>0.61792964260227645</v>
      </c>
      <c r="I6" s="17">
        <f t="shared" si="0"/>
        <v>0.52980965416987646</v>
      </c>
      <c r="J6" s="17"/>
      <c r="K6" s="17"/>
      <c r="L6" s="17">
        <f t="shared" ref="L6" si="1">L4/L5</f>
        <v>0.52980965416987646</v>
      </c>
    </row>
    <row r="7" spans="1:12">
      <c r="B7" s="4"/>
      <c r="C7" s="4"/>
      <c r="D7" s="4"/>
      <c r="E7" s="4"/>
      <c r="F7" s="4"/>
      <c r="G7" s="4"/>
      <c r="H7" s="4"/>
      <c r="I7" s="4"/>
    </row>
    <row r="8" spans="1:12">
      <c r="A8" s="1" t="s">
        <v>14</v>
      </c>
      <c r="B8" s="4"/>
      <c r="C8" s="4"/>
      <c r="D8" s="4"/>
      <c r="E8" s="4"/>
      <c r="F8" s="4"/>
      <c r="G8" s="4"/>
      <c r="H8" s="4"/>
      <c r="I8" s="4"/>
    </row>
    <row r="9" spans="1:12" s="1" customFormat="1">
      <c r="A9" s="1" t="s">
        <v>37</v>
      </c>
      <c r="B9" s="16" t="s">
        <v>36</v>
      </c>
      <c r="C9" s="15" t="s">
        <v>11</v>
      </c>
      <c r="D9" s="15"/>
      <c r="E9" s="15"/>
      <c r="F9" s="7"/>
      <c r="G9" s="7"/>
      <c r="H9" s="7"/>
      <c r="I9" s="7"/>
    </row>
    <row r="10" spans="1:12" s="1" customFormat="1">
      <c r="B10" s="16" t="s">
        <v>36</v>
      </c>
      <c r="C10" s="15" t="s">
        <v>12</v>
      </c>
      <c r="D10" s="15" t="s">
        <v>13</v>
      </c>
      <c r="E10" s="15" t="s">
        <v>38</v>
      </c>
      <c r="G10" s="7"/>
      <c r="H10" s="7"/>
      <c r="I10" s="7"/>
    </row>
    <row r="11" spans="1:12" s="5" customFormat="1">
      <c r="A11" s="6">
        <f>B6</f>
        <v>0.55611257490614874</v>
      </c>
      <c r="B11" s="5">
        <f>F6</f>
        <v>0.98425196850393704</v>
      </c>
      <c r="C11" s="5">
        <f>H6</f>
        <v>0.61792964260227645</v>
      </c>
      <c r="D11" s="5">
        <f>E6^(1/3)</f>
        <v>0.91568228521714989</v>
      </c>
      <c r="E11" s="5">
        <f>B11*C11*D11</f>
        <v>0.55691656224554065</v>
      </c>
    </row>
    <row r="12" spans="1:12">
      <c r="A12" s="1" t="s">
        <v>39</v>
      </c>
      <c r="B12" s="5">
        <f>B11</f>
        <v>0.98425196850393704</v>
      </c>
      <c r="C12" s="5">
        <f>C11</f>
        <v>0.61792964260227645</v>
      </c>
      <c r="D12" s="5">
        <f>(E6/D6)^(1/3)</f>
        <v>0.82710326697246839</v>
      </c>
      <c r="E12" s="5">
        <f>B12*C12*D12</f>
        <v>0.50304293912940223</v>
      </c>
      <c r="G12" s="4"/>
      <c r="H12" s="4"/>
      <c r="I12" s="4"/>
    </row>
    <row r="13" spans="1:12">
      <c r="B13" s="4"/>
      <c r="C13" s="4"/>
      <c r="D13" s="4"/>
      <c r="E13" s="4"/>
      <c r="F13" s="4"/>
      <c r="G13" s="4"/>
      <c r="H13" s="4"/>
      <c r="I13" s="4"/>
    </row>
    <row r="14" spans="1:12">
      <c r="A14" s="2"/>
      <c r="B14" s="4"/>
      <c r="C14" s="4"/>
      <c r="D14" s="4"/>
      <c r="E14" s="4"/>
      <c r="F14" s="4"/>
      <c r="G14" s="4"/>
      <c r="H14" s="4"/>
      <c r="I14" s="4"/>
    </row>
    <row r="15" spans="1:12">
      <c r="A15" s="2"/>
      <c r="B15" s="4"/>
      <c r="C15" s="4"/>
      <c r="D15" s="4"/>
      <c r="E15" s="4"/>
      <c r="F15" s="4"/>
      <c r="G15" s="4"/>
      <c r="H15" s="4"/>
      <c r="I15" s="4"/>
    </row>
    <row r="16" spans="1:12">
      <c r="A16" s="2"/>
      <c r="B16" s="4"/>
      <c r="C16" s="4"/>
      <c r="D16" s="4"/>
      <c r="E16" s="4"/>
      <c r="F16" s="4"/>
      <c r="G16" s="4"/>
      <c r="H16" s="4"/>
      <c r="I16" s="4"/>
    </row>
    <row r="17" spans="1:9">
      <c r="A17" s="2"/>
      <c r="B17" s="4"/>
      <c r="C17" s="4"/>
      <c r="D17" s="4"/>
      <c r="E17" s="4"/>
      <c r="F17" s="4"/>
      <c r="G17" s="4"/>
      <c r="H17" s="4"/>
      <c r="I17" s="4"/>
    </row>
    <row r="18" spans="1:9">
      <c r="A18" s="2"/>
      <c r="B18" s="4"/>
      <c r="C18" s="4"/>
      <c r="D18" s="4"/>
      <c r="E18" s="4"/>
      <c r="F18" s="4"/>
      <c r="G18" s="4"/>
      <c r="H18" s="4"/>
      <c r="I18" s="4"/>
    </row>
    <row r="19" spans="1:9">
      <c r="A19" s="2"/>
    </row>
    <row r="22" spans="1:9">
      <c r="A22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2"/>
  <sheetViews>
    <sheetView workbookViewId="0">
      <selection activeCell="H17" sqref="H17"/>
    </sheetView>
  </sheetViews>
  <sheetFormatPr defaultRowHeight="14.4"/>
  <cols>
    <col min="1" max="1" width="12.5546875" style="1" customWidth="1"/>
    <col min="2" max="2" width="10.5546875" customWidth="1"/>
  </cols>
  <sheetData>
    <row r="1" spans="1:18" s="1" customFormat="1">
      <c r="A1" s="1" t="s">
        <v>16</v>
      </c>
    </row>
    <row r="2" spans="1:18" s="1" customFormat="1"/>
    <row r="3" spans="1:18" ht="15" thickBot="1">
      <c r="B3" s="3" t="s">
        <v>23</v>
      </c>
      <c r="C3" s="3" t="s">
        <v>19</v>
      </c>
      <c r="D3" s="3" t="s">
        <v>20</v>
      </c>
      <c r="E3" s="3" t="s">
        <v>3</v>
      </c>
      <c r="F3" s="3" t="s">
        <v>21</v>
      </c>
      <c r="G3" s="3" t="s">
        <v>7</v>
      </c>
      <c r="H3" s="3" t="s">
        <v>4</v>
      </c>
      <c r="I3" s="3" t="s">
        <v>6</v>
      </c>
      <c r="J3" s="3" t="s">
        <v>22</v>
      </c>
      <c r="K3" s="3"/>
      <c r="L3" s="3"/>
      <c r="M3" s="3"/>
      <c r="N3" s="3"/>
      <c r="O3" s="3"/>
      <c r="P3" s="3"/>
      <c r="Q3" s="3"/>
      <c r="R3" s="3"/>
    </row>
    <row r="4" spans="1:18" ht="15" thickTop="1">
      <c r="A4" s="1" t="s">
        <v>17</v>
      </c>
      <c r="B4">
        <v>1960</v>
      </c>
      <c r="C4" s="1">
        <v>20.6</v>
      </c>
      <c r="D4" s="1">
        <v>8.1</v>
      </c>
      <c r="E4" s="1">
        <v>7.8380000000000001</v>
      </c>
      <c r="F4" s="1">
        <v>12.712999999999999</v>
      </c>
      <c r="G4" s="6">
        <f>D4/C4</f>
        <v>0.39320388349514557</v>
      </c>
      <c r="H4" s="5">
        <f>E4/G4</f>
        <v>19.933679012345682</v>
      </c>
      <c r="I4" s="5">
        <f>F4/G4</f>
        <v>32.33182716049383</v>
      </c>
      <c r="J4" s="5">
        <f>H4/I4^(1/3)</f>
        <v>6.2571616924588378</v>
      </c>
      <c r="L4" s="9" t="s">
        <v>25</v>
      </c>
      <c r="M4" s="10"/>
      <c r="N4" s="11"/>
    </row>
    <row r="5" spans="1:18" ht="15" thickBot="1">
      <c r="B5">
        <v>2004</v>
      </c>
      <c r="C5" s="1">
        <v>39.1</v>
      </c>
      <c r="D5" s="1">
        <v>16.2</v>
      </c>
      <c r="E5" s="1">
        <v>10.939</v>
      </c>
      <c r="F5" s="1">
        <v>24.343</v>
      </c>
      <c r="G5" s="6">
        <f>D5/C5</f>
        <v>0.41432225063938616</v>
      </c>
      <c r="H5" s="5">
        <f>E5/G5</f>
        <v>26.402154320987655</v>
      </c>
      <c r="I5" s="5">
        <f>F5/G5</f>
        <v>58.75378395061729</v>
      </c>
      <c r="J5" s="5">
        <f t="shared" ref="J5:J9" si="0">H5/I5^(1/3)</f>
        <v>6.7914225325415023</v>
      </c>
      <c r="L5" s="12" t="s">
        <v>26</v>
      </c>
      <c r="M5" s="13"/>
      <c r="N5" s="14"/>
    </row>
    <row r="6" spans="1:18" ht="15" thickTop="1">
      <c r="B6" s="8" t="s">
        <v>24</v>
      </c>
      <c r="C6" s="5">
        <f>100*LN(C5/C4)/44</f>
        <v>1.4564349799904199</v>
      </c>
      <c r="D6" s="5">
        <f t="shared" ref="D6:J6" si="1">100*LN(D5/D4)/44</f>
        <v>1.575334501272603</v>
      </c>
      <c r="E6" s="5">
        <f t="shared" si="1"/>
        <v>0.7576151940004866</v>
      </c>
      <c r="F6" s="5">
        <f t="shared" si="1"/>
        <v>1.4764073679529497</v>
      </c>
      <c r="G6" s="5">
        <f t="shared" si="1"/>
        <v>0.11889952128218355</v>
      </c>
      <c r="H6" s="5">
        <f t="shared" si="1"/>
        <v>0.6387156727183031</v>
      </c>
      <c r="I6" s="5">
        <f t="shared" si="1"/>
        <v>1.357507846670766</v>
      </c>
      <c r="J6" s="5">
        <f t="shared" si="1"/>
        <v>0.18621305716138092</v>
      </c>
    </row>
    <row r="7" spans="1:18">
      <c r="B7" s="8" t="s">
        <v>40</v>
      </c>
      <c r="C7" s="5"/>
      <c r="D7" s="5"/>
      <c r="E7" s="5"/>
      <c r="F7" s="5"/>
      <c r="G7" s="5"/>
      <c r="H7" s="5"/>
      <c r="I7" s="5">
        <f>I6/3</f>
        <v>0.45250261555692201</v>
      </c>
      <c r="J7" s="5"/>
    </row>
    <row r="8" spans="1:18">
      <c r="A8" s="1" t="s">
        <v>18</v>
      </c>
      <c r="B8">
        <v>1960</v>
      </c>
      <c r="C8" s="1">
        <v>7.59</v>
      </c>
      <c r="D8" s="1">
        <v>2.5499999999999998</v>
      </c>
      <c r="E8" s="1">
        <v>5.0860000000000003</v>
      </c>
      <c r="F8" s="1">
        <v>16.666</v>
      </c>
      <c r="G8" s="5">
        <f t="shared" ref="G8:G9" si="2">D8/C8</f>
        <v>0.33596837944664032</v>
      </c>
      <c r="H8" s="5">
        <f>E8/G8</f>
        <v>15.138329411764706</v>
      </c>
      <c r="I8" s="5">
        <f>F8/G8</f>
        <v>49.60585882352941</v>
      </c>
      <c r="J8" s="5">
        <f t="shared" si="0"/>
        <v>4.1200291963871392</v>
      </c>
    </row>
    <row r="9" spans="1:18">
      <c r="B9">
        <v>2004</v>
      </c>
      <c r="C9" s="1">
        <v>15.67</v>
      </c>
      <c r="D9" s="1">
        <v>6.57</v>
      </c>
      <c r="E9" s="1">
        <v>12.678000000000001</v>
      </c>
      <c r="F9" s="1">
        <v>29.437000000000001</v>
      </c>
      <c r="G9" s="5">
        <f t="shared" si="2"/>
        <v>0.41927249521378435</v>
      </c>
      <c r="H9" s="5">
        <f>E9/G9</f>
        <v>30.238091324200912</v>
      </c>
      <c r="I9" s="5">
        <f>F9/G9</f>
        <v>70.209709284627081</v>
      </c>
      <c r="J9" s="5">
        <f t="shared" si="0"/>
        <v>7.3297413463058403</v>
      </c>
    </row>
    <row r="10" spans="1:18">
      <c r="B10" s="8" t="s">
        <v>24</v>
      </c>
      <c r="C10" s="5">
        <f>100*LN(C9/C8)/44</f>
        <v>1.6475374203645246</v>
      </c>
      <c r="D10" s="5">
        <f t="shared" ref="D10:J10" si="3">100*LN(D9/D8)/44</f>
        <v>2.1509556211958736</v>
      </c>
      <c r="E10" s="5">
        <f t="shared" si="3"/>
        <v>2.0758557746864699</v>
      </c>
      <c r="F10" s="5">
        <f t="shared" si="3"/>
        <v>1.2929128875781093</v>
      </c>
      <c r="G10" s="5">
        <f t="shared" si="3"/>
        <v>0.50341820083134892</v>
      </c>
      <c r="H10" s="5">
        <f t="shared" si="3"/>
        <v>1.5724375738551211</v>
      </c>
      <c r="I10" s="5">
        <f t="shared" si="3"/>
        <v>0.7894946867467606</v>
      </c>
      <c r="J10" s="5">
        <f t="shared" si="3"/>
        <v>1.3092726782728676</v>
      </c>
    </row>
    <row r="11" spans="1:18">
      <c r="B11" s="8" t="s">
        <v>40</v>
      </c>
      <c r="I11" s="5">
        <f>I10/3</f>
        <v>0.26316489558225353</v>
      </c>
    </row>
    <row r="13" spans="1:18" s="1" customFormat="1">
      <c r="A13" s="1" t="s">
        <v>34</v>
      </c>
    </row>
    <row r="14" spans="1:18" s="1" customFormat="1">
      <c r="C14" s="3" t="s">
        <v>17</v>
      </c>
      <c r="D14" s="3" t="s">
        <v>27</v>
      </c>
    </row>
    <row r="15" spans="1:18">
      <c r="A15" s="1" t="s">
        <v>30</v>
      </c>
      <c r="C15">
        <v>57.3</v>
      </c>
      <c r="D15">
        <v>82</v>
      </c>
    </row>
    <row r="16" spans="1:18">
      <c r="A16" s="1" t="s">
        <v>31</v>
      </c>
      <c r="C16">
        <v>45.3</v>
      </c>
      <c r="D16">
        <v>67.5</v>
      </c>
    </row>
    <row r="17" spans="1:4">
      <c r="A17" s="1" t="s">
        <v>32</v>
      </c>
      <c r="C17">
        <v>46.9</v>
      </c>
      <c r="D17">
        <v>83.7</v>
      </c>
    </row>
    <row r="18" spans="1:4">
      <c r="A18" s="1" t="s">
        <v>33</v>
      </c>
      <c r="C18">
        <v>26.8</v>
      </c>
      <c r="D18">
        <v>91.4</v>
      </c>
    </row>
    <row r="19" spans="1:4">
      <c r="A19" s="1" t="s">
        <v>28</v>
      </c>
      <c r="C19">
        <v>32.700000000000003</v>
      </c>
      <c r="D19">
        <v>87.7</v>
      </c>
    </row>
    <row r="20" spans="1:4">
      <c r="A20" s="1" t="s">
        <v>29</v>
      </c>
      <c r="C20">
        <v>39.700000000000003</v>
      </c>
      <c r="D20">
        <v>90.9</v>
      </c>
    </row>
    <row r="22" spans="1:4">
      <c r="A22" s="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1</vt:lpstr>
      <vt:lpstr>Question 2</vt:lpstr>
    </vt:vector>
  </TitlesOfParts>
  <Company>NYU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Problem Set calculations</dc:title>
  <dc:subject>Global Economy course</dc:subject>
  <dc:creator>Dave Backus @ NYU</dc:creator>
  <cp:lastModifiedBy>Windows User</cp:lastModifiedBy>
  <dcterms:created xsi:type="dcterms:W3CDTF">2012-02-05T20:37:29Z</dcterms:created>
  <dcterms:modified xsi:type="dcterms:W3CDTF">2012-03-13T17:26:12Z</dcterms:modified>
</cp:coreProperties>
</file>