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6" windowWidth="12372" windowHeight="4056"/>
  </bookViews>
  <sheets>
    <sheet name="Question 2" sheetId="7" r:id="rId1"/>
  </sheets>
  <calcPr calcId="125725"/>
</workbook>
</file>

<file path=xl/calcChain.xml><?xml version="1.0" encoding="utf-8"?>
<calcChain xmlns="http://schemas.openxmlformats.org/spreadsheetml/2006/main">
  <c r="I10" i="7"/>
  <c r="I9"/>
  <c r="M17" l="1"/>
  <c r="M16"/>
  <c r="M15"/>
  <c r="M14"/>
  <c r="M13"/>
  <c r="M12"/>
  <c r="M11"/>
  <c r="M10"/>
  <c r="J10"/>
  <c r="K10" s="1"/>
  <c r="J9"/>
  <c r="K9" s="1"/>
  <c r="N9" s="1"/>
  <c r="O9" s="1"/>
  <c r="L10" s="1"/>
  <c r="M9"/>
  <c r="L9"/>
  <c r="O8"/>
  <c r="H16"/>
  <c r="H15"/>
  <c r="H14"/>
  <c r="H13"/>
  <c r="H12"/>
  <c r="H11"/>
  <c r="H10"/>
  <c r="H9"/>
  <c r="H8"/>
  <c r="N10" l="1"/>
  <c r="O10" s="1"/>
  <c r="I11" s="1"/>
  <c r="L11" l="1"/>
  <c r="J11"/>
  <c r="K11" s="1"/>
  <c r="N11" l="1"/>
  <c r="O11" l="1"/>
  <c r="I12" s="1"/>
  <c r="L12" l="1"/>
  <c r="J12"/>
  <c r="K12" s="1"/>
  <c r="N12" l="1"/>
  <c r="O12" l="1"/>
  <c r="I13" s="1"/>
  <c r="J13" l="1"/>
  <c r="K13" s="1"/>
  <c r="L13"/>
  <c r="N13" l="1"/>
  <c r="O13" l="1"/>
  <c r="I14" s="1"/>
  <c r="L14" l="1"/>
  <c r="J14"/>
  <c r="K14" s="1"/>
  <c r="N14" l="1"/>
  <c r="O14" s="1"/>
  <c r="I15" s="1"/>
  <c r="J15" l="1"/>
  <c r="K15" s="1"/>
  <c r="N15" s="1"/>
  <c r="O15" s="1"/>
  <c r="I16" s="1"/>
  <c r="L15"/>
  <c r="J16" l="1"/>
  <c r="K16" s="1"/>
  <c r="L16"/>
  <c r="L17" s="1"/>
  <c r="N16" l="1"/>
  <c r="K17"/>
  <c r="O16" l="1"/>
  <c r="O17" s="1"/>
  <c r="N17"/>
</calcChain>
</file>

<file path=xl/sharedStrings.xml><?xml version="1.0" encoding="utf-8"?>
<sst xmlns="http://schemas.openxmlformats.org/spreadsheetml/2006/main" count="32" uniqueCount="26">
  <si>
    <t>Question 2</t>
  </si>
  <si>
    <t>Bold numbers = data</t>
  </si>
  <si>
    <t>Everything else is calculated</t>
  </si>
  <si>
    <t xml:space="preserve">g </t>
  </si>
  <si>
    <t>Interest</t>
  </si>
  <si>
    <t>Growth</t>
  </si>
  <si>
    <t>Inflation</t>
  </si>
  <si>
    <t>pi</t>
  </si>
  <si>
    <t>Primary</t>
  </si>
  <si>
    <t>Budget</t>
  </si>
  <si>
    <t>Debt</t>
  </si>
  <si>
    <t>B/Y</t>
  </si>
  <si>
    <t>-D</t>
  </si>
  <si>
    <t>i</t>
  </si>
  <si>
    <t>r = i-pi</t>
  </si>
  <si>
    <t>Components</t>
  </si>
  <si>
    <t>r B/Y</t>
  </si>
  <si>
    <t>Deficit</t>
  </si>
  <si>
    <t>-D/Y</t>
  </si>
  <si>
    <t>Total</t>
  </si>
  <si>
    <t>Change B/Y</t>
  </si>
  <si>
    <t>-g B/Y</t>
  </si>
  <si>
    <t>&lt;= totals</t>
  </si>
  <si>
    <t>Rate Paid</t>
  </si>
  <si>
    <t>Real Rate</t>
  </si>
  <si>
    <t>iB/Y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</si>
</sst>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0" xfId="0" quotePrefix="1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topLeftCell="G6" zoomScale="125" zoomScaleNormal="125" workbookViewId="0">
      <selection activeCell="I10" sqref="I10:I16"/>
    </sheetView>
  </sheetViews>
  <sheetFormatPr defaultRowHeight="14.4"/>
  <cols>
    <col min="1" max="1" width="6.88671875" style="1" customWidth="1"/>
    <col min="2" max="2" width="10.5546875" customWidth="1"/>
    <col min="14" max="14" width="11" customWidth="1"/>
  </cols>
  <sheetData>
    <row r="1" spans="1:15" s="1" customFormat="1">
      <c r="A1" s="1" t="s">
        <v>0</v>
      </c>
    </row>
    <row r="2" spans="1:15" s="1" customFormat="1" ht="15" thickBot="1"/>
    <row r="3" spans="1:15" ht="15" thickTop="1">
      <c r="A3" s="6" t="s">
        <v>1</v>
      </c>
      <c r="B3" s="7"/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" thickBot="1">
      <c r="A4" s="9" t="s">
        <v>2</v>
      </c>
      <c r="B4" s="10"/>
      <c r="C4" s="11"/>
      <c r="D4" s="1"/>
      <c r="E4" s="1"/>
      <c r="F4" s="1"/>
      <c r="G4" s="5"/>
      <c r="H4" s="4"/>
      <c r="I4" s="4"/>
      <c r="J4" s="4"/>
    </row>
    <row r="5" spans="1:15" ht="15.6" thickTop="1" thickBot="1">
      <c r="C5" s="1"/>
      <c r="D5" s="1"/>
      <c r="E5" s="1"/>
      <c r="F5" s="1"/>
      <c r="G5" s="5"/>
      <c r="H5" s="4"/>
      <c r="I5" s="4"/>
      <c r="J5" s="4"/>
      <c r="K5" s="31" t="s">
        <v>15</v>
      </c>
      <c r="L5" s="31"/>
      <c r="M5" s="31"/>
    </row>
    <row r="6" spans="1:15">
      <c r="B6" s="18" t="s">
        <v>5</v>
      </c>
      <c r="C6" s="19" t="s">
        <v>6</v>
      </c>
      <c r="D6" s="19" t="s">
        <v>9</v>
      </c>
      <c r="E6" s="19" t="s">
        <v>8</v>
      </c>
      <c r="F6" s="19" t="s">
        <v>10</v>
      </c>
      <c r="G6" s="20" t="s">
        <v>4</v>
      </c>
      <c r="H6" s="15" t="s">
        <v>4</v>
      </c>
      <c r="I6" s="15" t="s">
        <v>23</v>
      </c>
      <c r="J6" s="15" t="s">
        <v>24</v>
      </c>
      <c r="K6" s="15" t="s">
        <v>4</v>
      </c>
      <c r="L6" s="15" t="s">
        <v>5</v>
      </c>
      <c r="M6" s="15" t="s">
        <v>17</v>
      </c>
      <c r="N6" s="15" t="s">
        <v>19</v>
      </c>
      <c r="O6" s="15" t="s">
        <v>10</v>
      </c>
    </row>
    <row r="7" spans="1:15">
      <c r="B7" s="21" t="s">
        <v>3</v>
      </c>
      <c r="C7" s="22" t="s">
        <v>7</v>
      </c>
      <c r="D7" s="22"/>
      <c r="E7" s="23" t="s">
        <v>12</v>
      </c>
      <c r="F7" s="22" t="s">
        <v>11</v>
      </c>
      <c r="G7" s="24" t="s">
        <v>13</v>
      </c>
      <c r="H7" s="15" t="s">
        <v>25</v>
      </c>
      <c r="I7" s="15" t="s">
        <v>13</v>
      </c>
      <c r="J7" s="15" t="s">
        <v>14</v>
      </c>
      <c r="K7" s="16" t="s">
        <v>16</v>
      </c>
      <c r="L7" s="16" t="s">
        <v>21</v>
      </c>
      <c r="M7" s="16" t="s">
        <v>18</v>
      </c>
      <c r="N7" s="14" t="s">
        <v>20</v>
      </c>
      <c r="O7" s="14" t="s">
        <v>11</v>
      </c>
    </row>
    <row r="8" spans="1:15">
      <c r="A8" s="13">
        <v>2003</v>
      </c>
      <c r="B8" s="25">
        <v>5.2</v>
      </c>
      <c r="C8" s="26">
        <v>23.4</v>
      </c>
      <c r="D8" s="26">
        <v>-8.9</v>
      </c>
      <c r="E8" s="26">
        <v>4.0999999999999996</v>
      </c>
      <c r="F8" s="26">
        <v>62.3</v>
      </c>
      <c r="G8" s="27">
        <v>36.200000000000003</v>
      </c>
      <c r="H8" s="17">
        <f>E8-D8</f>
        <v>13</v>
      </c>
      <c r="I8" s="17"/>
      <c r="J8" s="17"/>
      <c r="K8" s="17"/>
      <c r="L8" s="17"/>
      <c r="M8" s="17"/>
      <c r="N8" s="17"/>
      <c r="O8" s="17">
        <f>F8</f>
        <v>62.3</v>
      </c>
    </row>
    <row r="9" spans="1:15">
      <c r="A9" s="13">
        <v>2004</v>
      </c>
      <c r="B9" s="25">
        <v>9.3000000000000007</v>
      </c>
      <c r="C9" s="26">
        <v>10.9</v>
      </c>
      <c r="D9" s="26">
        <v>-5.4</v>
      </c>
      <c r="E9" s="26">
        <v>4.7</v>
      </c>
      <c r="F9" s="26"/>
      <c r="G9" s="27">
        <v>21.4</v>
      </c>
      <c r="H9" s="17">
        <f t="shared" ref="H9:H16" si="0">E9-D9</f>
        <v>10.100000000000001</v>
      </c>
      <c r="I9" s="17">
        <f>100*(H9/O8)*(1+(B9+C9)/100)</f>
        <v>19.486677367576249</v>
      </c>
      <c r="J9" s="17">
        <f t="shared" ref="J9:J16" si="1">I9-C9</f>
        <v>8.5866773675762484</v>
      </c>
      <c r="K9" s="17">
        <f t="shared" ref="K9:K16" si="2">(J9/100)*O8</f>
        <v>5.3495000000000026</v>
      </c>
      <c r="L9" s="17">
        <f t="shared" ref="L9:L16" si="3">-(B9/100)*O8</f>
        <v>-5.7939000000000007</v>
      </c>
      <c r="M9" s="17">
        <f t="shared" ref="M9:M16" si="4">-E9</f>
        <v>-4.7</v>
      </c>
      <c r="N9" s="17">
        <f t="shared" ref="N9:N16" si="5">SUM(K9:M9)</f>
        <v>-5.1443999999999983</v>
      </c>
      <c r="O9" s="17">
        <f t="shared" ref="O9:O16" si="6">O8+N9</f>
        <v>57.1556</v>
      </c>
    </row>
    <row r="10" spans="1:15">
      <c r="A10" s="13">
        <v>2005</v>
      </c>
      <c r="B10" s="25">
        <v>8.4</v>
      </c>
      <c r="C10" s="26">
        <v>8.4</v>
      </c>
      <c r="D10" s="26">
        <v>-1.3</v>
      </c>
      <c r="E10" s="26">
        <v>5.8</v>
      </c>
      <c r="F10" s="26"/>
      <c r="G10" s="27">
        <v>14.7</v>
      </c>
      <c r="H10" s="17">
        <f t="shared" si="0"/>
        <v>7.1</v>
      </c>
      <c r="I10" s="17">
        <f t="shared" ref="I10:I16" si="7">100*(H10/O9)*(1+(B10+C10)/100)</f>
        <v>14.509164456326237</v>
      </c>
      <c r="J10" s="17">
        <f t="shared" si="1"/>
        <v>6.1091644563262371</v>
      </c>
      <c r="K10" s="17">
        <f t="shared" si="2"/>
        <v>3.4917295999999984</v>
      </c>
      <c r="L10" s="17">
        <f t="shared" si="3"/>
        <v>-4.8010704000000004</v>
      </c>
      <c r="M10" s="17">
        <f t="shared" si="4"/>
        <v>-5.8</v>
      </c>
      <c r="N10" s="17">
        <f t="shared" si="5"/>
        <v>-7.1093408000000018</v>
      </c>
      <c r="O10" s="17">
        <f t="shared" si="6"/>
        <v>50.046259199999994</v>
      </c>
    </row>
    <row r="11" spans="1:15">
      <c r="A11" s="13">
        <v>2006</v>
      </c>
      <c r="B11" s="25">
        <v>6.9</v>
      </c>
      <c r="C11" s="26">
        <v>9.8000000000000007</v>
      </c>
      <c r="D11" s="26">
        <v>-0.6</v>
      </c>
      <c r="E11" s="26">
        <v>5.5</v>
      </c>
      <c r="F11" s="26"/>
      <c r="G11" s="27">
        <v>15.6</v>
      </c>
      <c r="H11" s="17">
        <f t="shared" si="0"/>
        <v>6.1</v>
      </c>
      <c r="I11" s="17">
        <f t="shared" si="7"/>
        <v>14.224239960776131</v>
      </c>
      <c r="J11" s="17">
        <f t="shared" si="1"/>
        <v>4.4242399607761307</v>
      </c>
      <c r="K11" s="17">
        <f t="shared" si="2"/>
        <v>2.2141665984000003</v>
      </c>
      <c r="L11" s="17">
        <f t="shared" si="3"/>
        <v>-3.4531918847999998</v>
      </c>
      <c r="M11" s="17">
        <f t="shared" si="4"/>
        <v>-5.5</v>
      </c>
      <c r="N11" s="17">
        <f t="shared" si="5"/>
        <v>-6.7390252863999995</v>
      </c>
      <c r="O11" s="17">
        <f t="shared" si="6"/>
        <v>43.307233913599994</v>
      </c>
    </row>
    <row r="12" spans="1:15">
      <c r="A12" s="13">
        <v>2007</v>
      </c>
      <c r="B12" s="25">
        <v>4.7</v>
      </c>
      <c r="C12" s="26">
        <v>6.6</v>
      </c>
      <c r="D12" s="26">
        <v>-1.6</v>
      </c>
      <c r="E12" s="26">
        <v>4.2</v>
      </c>
      <c r="F12" s="26"/>
      <c r="G12" s="27">
        <v>17.2</v>
      </c>
      <c r="H12" s="17">
        <f t="shared" si="0"/>
        <v>5.8000000000000007</v>
      </c>
      <c r="I12" s="17">
        <f t="shared" si="7"/>
        <v>14.906054754914232</v>
      </c>
      <c r="J12" s="17">
        <f t="shared" si="1"/>
        <v>8.3060547549142321</v>
      </c>
      <c r="K12" s="17">
        <f t="shared" si="2"/>
        <v>3.5971225617024016</v>
      </c>
      <c r="L12" s="17">
        <f t="shared" si="3"/>
        <v>-2.0354399939391996</v>
      </c>
      <c r="M12" s="17">
        <f t="shared" si="4"/>
        <v>-4.2</v>
      </c>
      <c r="N12" s="17">
        <f t="shared" si="5"/>
        <v>-2.6383174322367982</v>
      </c>
      <c r="O12" s="17">
        <f t="shared" si="6"/>
        <v>40.668916481363198</v>
      </c>
    </row>
    <row r="13" spans="1:15" s="1" customFormat="1">
      <c r="A13" s="13">
        <v>2008</v>
      </c>
      <c r="B13" s="25">
        <v>0.7</v>
      </c>
      <c r="C13" s="26">
        <v>10.8</v>
      </c>
      <c r="D13" s="26">
        <v>-1.8</v>
      </c>
      <c r="E13" s="26">
        <v>3.5</v>
      </c>
      <c r="F13" s="26"/>
      <c r="G13" s="27">
        <v>16</v>
      </c>
      <c r="H13" s="17">
        <f t="shared" si="0"/>
        <v>5.3</v>
      </c>
      <c r="I13" s="17">
        <f t="shared" si="7"/>
        <v>14.530753487637339</v>
      </c>
      <c r="J13" s="17">
        <f t="shared" si="1"/>
        <v>3.7307534876373385</v>
      </c>
      <c r="K13" s="17">
        <f t="shared" si="2"/>
        <v>1.517257020012774</v>
      </c>
      <c r="L13" s="17">
        <f t="shared" si="3"/>
        <v>-0.28468241536954236</v>
      </c>
      <c r="M13" s="17">
        <f t="shared" si="4"/>
        <v>-3.5</v>
      </c>
      <c r="N13" s="17">
        <f t="shared" si="5"/>
        <v>-2.2674253953567685</v>
      </c>
      <c r="O13" s="17">
        <f t="shared" si="6"/>
        <v>38.40149108600643</v>
      </c>
    </row>
    <row r="14" spans="1:15" s="1" customFormat="1">
      <c r="A14" s="13">
        <v>2009</v>
      </c>
      <c r="B14" s="25">
        <v>-4.8</v>
      </c>
      <c r="C14" s="26">
        <v>5</v>
      </c>
      <c r="D14" s="26">
        <v>-5.5</v>
      </c>
      <c r="E14" s="26">
        <v>0.1</v>
      </c>
      <c r="F14" s="26"/>
      <c r="G14" s="27">
        <v>9.1999999999999993</v>
      </c>
      <c r="H14" s="17">
        <f t="shared" si="0"/>
        <v>5.6</v>
      </c>
      <c r="I14" s="17">
        <f t="shared" si="7"/>
        <v>14.611932613326912</v>
      </c>
      <c r="J14" s="17">
        <f t="shared" si="1"/>
        <v>9.6119326133269123</v>
      </c>
      <c r="K14" s="17">
        <f t="shared" si="2"/>
        <v>3.6911254456996794</v>
      </c>
      <c r="L14" s="17">
        <f t="shared" si="3"/>
        <v>1.8432715721283086</v>
      </c>
      <c r="M14" s="17">
        <f t="shared" si="4"/>
        <v>-0.1</v>
      </c>
      <c r="N14" s="17">
        <f t="shared" si="5"/>
        <v>5.4343970178279886</v>
      </c>
      <c r="O14" s="17">
        <f t="shared" si="6"/>
        <v>43.835888103834421</v>
      </c>
    </row>
    <row r="15" spans="1:15">
      <c r="A15" s="13">
        <v>2010</v>
      </c>
      <c r="B15" s="25">
        <v>9.1</v>
      </c>
      <c r="C15" s="26">
        <v>8.4</v>
      </c>
      <c r="D15" s="26">
        <v>-3.6</v>
      </c>
      <c r="E15" s="26">
        <v>0.8</v>
      </c>
      <c r="F15" s="26"/>
      <c r="G15" s="27">
        <v>5.8</v>
      </c>
      <c r="H15" s="17">
        <f t="shared" si="0"/>
        <v>4.4000000000000004</v>
      </c>
      <c r="I15" s="17">
        <f t="shared" si="7"/>
        <v>11.793989408298925</v>
      </c>
      <c r="J15" s="17">
        <f t="shared" si="1"/>
        <v>3.3939894082989248</v>
      </c>
      <c r="K15" s="17">
        <f t="shared" si="2"/>
        <v>1.4877853992779084</v>
      </c>
      <c r="L15" s="17">
        <f t="shared" si="3"/>
        <v>-3.9890658174489322</v>
      </c>
      <c r="M15" s="17">
        <f t="shared" si="4"/>
        <v>-0.8</v>
      </c>
      <c r="N15" s="17">
        <f t="shared" si="5"/>
        <v>-3.3012804181710234</v>
      </c>
      <c r="O15" s="17">
        <f t="shared" si="6"/>
        <v>40.534607685663396</v>
      </c>
    </row>
    <row r="16" spans="1:15" ht="15" thickBot="1">
      <c r="A16" s="13">
        <v>2011</v>
      </c>
      <c r="B16" s="28">
        <v>7.8</v>
      </c>
      <c r="C16" s="29">
        <v>6.1</v>
      </c>
      <c r="D16" s="29">
        <v>-1.7</v>
      </c>
      <c r="E16" s="29">
        <v>1.6</v>
      </c>
      <c r="F16" s="29"/>
      <c r="G16" s="30">
        <v>3</v>
      </c>
      <c r="H16" s="17">
        <f t="shared" si="0"/>
        <v>3.3</v>
      </c>
      <c r="I16" s="17">
        <f t="shared" si="7"/>
        <v>9.2728170188493202</v>
      </c>
      <c r="J16" s="17">
        <f t="shared" si="1"/>
        <v>3.1728170188493205</v>
      </c>
      <c r="K16" s="17">
        <f t="shared" si="2"/>
        <v>1.2860889311745329</v>
      </c>
      <c r="L16" s="17">
        <f t="shared" si="3"/>
        <v>-3.1616993994817451</v>
      </c>
      <c r="M16" s="17">
        <f t="shared" si="4"/>
        <v>-1.6</v>
      </c>
      <c r="N16" s="17">
        <f t="shared" si="5"/>
        <v>-3.4756104683072122</v>
      </c>
      <c r="O16" s="17">
        <f t="shared" si="6"/>
        <v>37.058997217356186</v>
      </c>
    </row>
    <row r="17" spans="1:16">
      <c r="A17" s="12"/>
      <c r="K17" s="17">
        <f>SUM(K9:K16)</f>
        <v>22.634775556267297</v>
      </c>
      <c r="L17" s="17">
        <f t="shared" ref="L17:N17" si="8">SUM(L9:L16)</f>
        <v>-21.675778338911108</v>
      </c>
      <c r="M17" s="17">
        <f t="shared" si="8"/>
        <v>-26.200000000000003</v>
      </c>
      <c r="N17" s="17">
        <f t="shared" si="8"/>
        <v>-25.241002782643815</v>
      </c>
      <c r="O17" s="17">
        <f>O16-O8</f>
        <v>-25.241002782643811</v>
      </c>
      <c r="P17" t="s">
        <v>22</v>
      </c>
    </row>
    <row r="18" spans="1:16">
      <c r="A18" s="12"/>
    </row>
    <row r="22" spans="1:16">
      <c r="A22" s="2"/>
    </row>
  </sheetData>
  <mergeCells count="1">
    <mergeCell ref="K5:M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2</vt:lpstr>
    </vt:vector>
  </TitlesOfParts>
  <Company>NYU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Problem Set calculations</dc:title>
  <dc:subject>Global Economy course</dc:subject>
  <dc:creator>Dave Backus @ NYU</dc:creator>
  <cp:lastModifiedBy>Windows User</cp:lastModifiedBy>
  <dcterms:created xsi:type="dcterms:W3CDTF">2012-02-05T20:37:29Z</dcterms:created>
  <dcterms:modified xsi:type="dcterms:W3CDTF">2012-05-03T17:46:02Z</dcterms:modified>
</cp:coreProperties>
</file>