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84" windowWidth="15300" windowHeight="9000"/>
  </bookViews>
  <sheets>
    <sheet name="Q2" sheetId="2" r:id="rId1"/>
    <sheet name="WEO" sheetId="3" r:id="rId2"/>
  </sheets>
  <calcPr calcId="125725"/>
</workbook>
</file>

<file path=xl/calcChain.xml><?xml version="1.0" encoding="utf-8"?>
<calcChain xmlns="http://schemas.openxmlformats.org/spreadsheetml/2006/main">
  <c r="I63" i="3"/>
  <c r="H63"/>
  <c r="G63"/>
  <c r="I62"/>
  <c r="H62"/>
  <c r="G62"/>
  <c r="I61"/>
  <c r="H61"/>
  <c r="G61"/>
  <c r="I60"/>
  <c r="H60"/>
  <c r="G60"/>
  <c r="F63"/>
  <c r="F62"/>
  <c r="F61"/>
  <c r="F60"/>
  <c r="I59"/>
  <c r="H59"/>
  <c r="G59"/>
  <c r="F59"/>
  <c r="I58"/>
  <c r="H58"/>
  <c r="G58"/>
  <c r="F58"/>
  <c r="I55"/>
  <c r="H55"/>
  <c r="G55"/>
  <c r="F55"/>
  <c r="I57"/>
  <c r="H57"/>
  <c r="G57"/>
  <c r="F57"/>
  <c r="I54"/>
  <c r="H54"/>
  <c r="G54"/>
  <c r="F54"/>
  <c r="F52"/>
  <c r="I53"/>
  <c r="H53"/>
  <c r="G53"/>
  <c r="F53"/>
  <c r="I52"/>
  <c r="H52"/>
  <c r="G52"/>
  <c r="I51"/>
  <c r="H51"/>
  <c r="G51"/>
  <c r="F51"/>
</calcChain>
</file>

<file path=xl/sharedStrings.xml><?xml version="1.0" encoding="utf-8"?>
<sst xmlns="http://schemas.openxmlformats.org/spreadsheetml/2006/main" count="173" uniqueCount="95">
  <si>
    <t>Subject Descriptor</t>
  </si>
  <si>
    <t>Units</t>
  </si>
  <si>
    <t>Scale</t>
  </si>
  <si>
    <t>Gross domestic product, constant prices</t>
  </si>
  <si>
    <t>National currency</t>
  </si>
  <si>
    <t>Billions</t>
  </si>
  <si>
    <t>Percent change</t>
  </si>
  <si>
    <t>Gross domestic product, current prices</t>
  </si>
  <si>
    <t>Inflation, average consumer prices</t>
  </si>
  <si>
    <t>Index</t>
  </si>
  <si>
    <t>General government revenue</t>
  </si>
  <si>
    <t>General government total expenditure</t>
  </si>
  <si>
    <t>General government net lending/borrowing</t>
  </si>
  <si>
    <t>Percent of GDP</t>
  </si>
  <si>
    <t>General government primary net lending/borrowing</t>
  </si>
  <si>
    <t>General government net debt</t>
  </si>
  <si>
    <t xml:space="preserve">Data </t>
  </si>
  <si>
    <t>India:  debt and defitis</t>
  </si>
  <si>
    <t>Gross domestic product, deflator</t>
  </si>
  <si>
    <t>Data for India</t>
  </si>
  <si>
    <t xml:space="preserve">WEO, April 2013:  http://www.imf.org/external/pubs/ft/weo/2013/01/weodata/index.aspx </t>
  </si>
  <si>
    <t>General government gross debt</t>
  </si>
  <si>
    <t>Interest on debt</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</si>
  <si>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</si>
  <si>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</si>
  <si>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Net lending (+)/ borrowing (?) is calculated as revenue minus total expenditure. This is a core GFS balance that measures the extent to which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(GFSM 2001, paragraph 4.17). Note: Net lending (+)/borrowing (?) is also equal to net acquisition of financial assets minus net incurrence of liabilities.</t>
  </si>
  <si>
    <t>General government structural balance</t>
  </si>
  <si>
    <t>The structural budget balance refers to the general government cyclically adjusted balance adjusted for nonstructural elements beyond the economic cycle. These include temporary financial sector and asset price movements as well as one-off, or temporary, revenue or expenditure items. The cyclically adjusted balance is the fiscal balance adjusted for the effects of the economic cycle; see, for example, A. Fedelino. A. Ivanova and M. Horton ?Computing Cyclically Adjusted Balances and Automatic Stabilizers? IMF Technical Guidance Note No. 5, http://www.imf.org/external/pubs/ft/tnm/2009/tnm0905.pdf.</t>
  </si>
  <si>
    <t>Percent of potential GDP</t>
  </si>
  <si>
    <t>Primary net lending/borrowing is net lending (+)/borrowing (?) plus net interest payable/paid (interest expense minus interest revenue).</t>
  </si>
  <si>
    <t>Net debt is calculated as gross debt minus financial assets corresponding to debt instruments. These financial assets are: monetary gold and SDRs, currency and deposits, debt securities, loans, insurance, pension, and standardized guarantee schemes, and other accounts receivable.</t>
  </si>
  <si>
    <t>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(GFSM 2001, paragraph 7.110).</t>
  </si>
  <si>
    <t>Subject Notes</t>
  </si>
  <si>
    <t>Expressed in billions of national currency units; the base year is country-specific. Expenditure-based GDP is total final expenditures at purchasers? prices (including the f.o.b. value of exports of goods and services), less the f.o.b. value of imports of goods and services. [SNA 1993]</t>
  </si>
  <si>
    <t>Annual percentages of constant price GDP are year-on-year changes; the base year is country-specific . Expenditure-based GDP is total final expenditures at purchasers? prices (including the f.o.b. value of exports of goods and services), less the f.o.b. value of imports of goods and services. [SNA 1993]</t>
  </si>
  <si>
    <t>Expressed in billions of national currency units . Expenditure-based GDP is total final expenditures at purchasers? prices (including the f.o.b. value of exports of goods and services), less the f.o.b. value of imports of goods and services. [SNA 1993]</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</si>
  <si>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</si>
  <si>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</si>
  <si>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The GDP deflator is derived by dividing current price GDP by constant price GDP and is considered to be an alternate measure of inflation. Data are expressed in the base year of each country's national accounts.</t>
  </si>
  <si>
    <t>Gross domestic product per capita, constant prices</t>
  </si>
  <si>
    <t>GDP is expressed in constant national currency per person. Data are derived by dividing constant price GDP by total population.</t>
  </si>
  <si>
    <t>Gross domestic product per capita, current prices</t>
  </si>
  <si>
    <t>GDP is expressed in current national currency per person. Data are derived by dividing current price GDP by total population.</t>
  </si>
  <si>
    <t>GDP is expressed in current U.S. dollars per person. Data are derived by first converting GDP in national currency to U.S. dollars and then dividing it by total population.</t>
  </si>
  <si>
    <t>Output gap in percent of potential GDP</t>
  </si>
  <si>
    <t>Output gaps for advanced economies are calculated as actual GDP less potential GDP as a percent of potential GDP. Estimates of output gaps are subject to a significant margin of uncertainty. For a discussion of approaches to calculating potential output, see Paula R. De Masi, IMF Estimates of Potential Output: Theory and Practice, in Staff Studies for the World Economic Outlook (Washington: IMF, December 1997), pp. 40-46.</t>
  </si>
  <si>
    <t>Gross domestic product based on purchasing-power-parity (PPP) valuation of country GDP</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</si>
  <si>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</si>
  <si>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Current international dollar</t>
  </si>
  <si>
    <t>Gross domestic product based on purchasing-power-parity (PPP) per capita GDP</t>
  </si>
  <si>
    <t>Expressed in GDP in PPP dollars per person. Data are derived by dividing GDP in PPP dollars by total population.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</si>
  <si>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Gross domestic product based on purchasing-power-parity (PPP) share of world total</t>
  </si>
  <si>
    <t>Expressed in percent of world GDP in PPP dollars.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</si>
  <si>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Percent</t>
  </si>
  <si>
    <t>Implied PPP conversion rate</t>
  </si>
  <si>
    <t>Expressed in national currency per current international dollar.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</si>
  <si>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National currency per current international dollar</t>
  </si>
  <si>
    <t>Total investment</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</si>
  <si>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</si>
  <si>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Gross national savings</t>
  </si>
  <si>
    <t>Expressed as a ratio of gross national savings in current local currency and GDP in current local currency. Gross national saving is gross disposable income less final consumption expenditure after taking account of an adjustment for pension funds. [SNA 1993] For many countries, the estimates of national saving are built up from national accounts data on gross domestic investment and from balance of payments-based data on net foreign investment.</t>
  </si>
  <si>
    <t>Expressed in averages for the year, not end-of-period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</si>
  <si>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Annual percentages of average consumer prices are year-on-year changes.</t>
  </si>
  <si>
    <t>Inflation, end of period consumer prices</t>
  </si>
  <si>
    <t>Expressed in end of the period, not annual average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</si>
  <si>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 xml:space="preserve"> Annual percentages of end of period consumer prices are year-on-year changes.</t>
  </si>
  <si>
    <t>Six-month London interbank offered rate (LIBOR)</t>
  </si>
  <si>
    <t>Volume of imports of goods and services</t>
  </si>
  <si>
    <t>Percent change of volume of imports refers to the aggregate change in the quantities of total imports whose characteristics are unchanged. The goods and services and their prices are held constant, therefore changes are due to changes in quantities only. [Export and Import Price Index Manual: Theory and Practice, Glossary]</t>
  </si>
  <si>
    <t>Volume of Imports of goods</t>
  </si>
  <si>
    <t>Percent change of volume of imports of goods refers to the aggregate change in the quantities of imports of goods whose characteristics are unchanged. The goods and their prices are held constant, therefore changes are due to changes in quantities only. [Export and Import Price Index Manual: Theory and Practice, Glossary]</t>
  </si>
  <si>
    <t>Volume of exports of goods and services</t>
  </si>
  <si>
    <t>Percent change of volume of exports refers to the aggregate change in the quantities of total exports whose characteristics are unchanged. The goods and services and their prices are held constant, therefore changes are due to changes in quantities only. [Export and Import Price Index Manual: Theory and Practice, Glossary]</t>
  </si>
  <si>
    <t>Volume of exports of goods</t>
  </si>
  <si>
    <t>Percent change of volume of exports of goods refers to the aggregate change in the quantities of exports of goods whose characteristics are unchanged. The goods and their prices are held constant, therefore changes are due to changes in quantities only. [Export and Import Price Index Manual: Theory and Practice, Glossary]</t>
  </si>
  <si>
    <t>Gross domestic product corresponding to fiscal year, current prices</t>
  </si>
  <si>
    <t>Gross domestic product corresponding to fiscal year is the country?s GDP based on the same period during the year as their fiscal data. In the case of countries whose fiscal data are based on a fiscal calendar (e.g., July to June), this series would be the country?s GDP over that same period. For countries whose fiscal data are based on a calendar year (i.e., January to December), this series will be the same as their GDP in current prices.</t>
  </si>
  <si>
    <t>Current account balance</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</si>
  <si>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</si>
  <si>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Check budget</t>
  </si>
  <si>
    <t>Exp - Rev</t>
  </si>
  <si>
    <t>check</t>
  </si>
  <si>
    <t>Debt = Debt(-1) + def</t>
  </si>
  <si>
    <t>close</t>
  </si>
  <si>
    <t>Implied interest rate</t>
  </si>
  <si>
    <t>Table for problem set</t>
  </si>
  <si>
    <t>Nominal GDP growth</t>
  </si>
  <si>
    <t>Real GDP growth (percent)</t>
  </si>
  <si>
    <t>Inflation (percent)</t>
  </si>
  <si>
    <t>Govt expenditures (percent of GDP)</t>
  </si>
  <si>
    <t>Government deficit (percent of GDP)</t>
  </si>
  <si>
    <t>Government primary deficit (percent of GDP)</t>
  </si>
  <si>
    <t>Interest rate on debt (percent)</t>
  </si>
  <si>
    <t>Comment: changed debt number to line up with deficits</t>
  </si>
  <si>
    <t>Government debt (percent of GDP)</t>
  </si>
</sst>
</file>

<file path=xl/styles.xml><?xml version="1.0" encoding="utf-8"?>
<styleSheet xmlns="http://schemas.openxmlformats.org/spreadsheetml/2006/main">
  <numFmts count="1">
    <numFmt numFmtId="164" formatCode="0.0"/>
  </numFmts>
  <fonts count="18">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9">
    <xf numFmtId="0" fontId="0" fillId="0" borderId="0" xfId="0"/>
    <xf numFmtId="4" fontId="0" fillId="0" borderId="0" xfId="0" applyNumberFormat="1"/>
    <xf numFmtId="2" fontId="0" fillId="0" borderId="0" xfId="0" applyNumberFormat="1"/>
    <xf numFmtId="0" fontId="16" fillId="0" borderId="0" xfId="0" applyFont="1"/>
    <xf numFmtId="164" fontId="0" fillId="0" borderId="0" xfId="0" applyNumberFormat="1"/>
    <xf numFmtId="0" fontId="0" fillId="0" borderId="0" xfId="0" applyFont="1"/>
    <xf numFmtId="4" fontId="0" fillId="0" borderId="0" xfId="0" applyNumberFormat="1" applyFont="1"/>
    <xf numFmtId="0" fontId="0" fillId="0" borderId="0" xfId="0" applyNumberFormat="1"/>
    <xf numFmtId="0" fontId="0" fillId="0" borderId="0" xfId="0" applyNumberFormat="1"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4"/>
  <sheetViews>
    <sheetView tabSelected="1" workbookViewId="0">
      <selection activeCell="F13" sqref="F13"/>
    </sheetView>
  </sheetViews>
  <sheetFormatPr defaultRowHeight="14.4"/>
  <cols>
    <col min="1" max="1" width="19.77734375" customWidth="1"/>
  </cols>
  <sheetData>
    <row r="1" spans="1:7">
      <c r="A1" s="3" t="s">
        <v>17</v>
      </c>
    </row>
    <row r="2" spans="1:7">
      <c r="A2" s="3"/>
    </row>
    <row r="3" spans="1:7">
      <c r="A3" s="3" t="s">
        <v>16</v>
      </c>
    </row>
    <row r="4" spans="1:7">
      <c r="D4">
        <v>2011</v>
      </c>
      <c r="E4">
        <v>2012</v>
      </c>
      <c r="F4">
        <v>2013</v>
      </c>
      <c r="G4">
        <v>2014</v>
      </c>
    </row>
    <row r="5" spans="1:7">
      <c r="A5" t="s">
        <v>87</v>
      </c>
      <c r="B5" s="4"/>
      <c r="C5" s="4"/>
      <c r="D5" s="2">
        <v>7.7454076575971254</v>
      </c>
      <c r="E5" s="2">
        <v>3.9857392327385943</v>
      </c>
      <c r="F5" s="2">
        <v>5.676321917389715</v>
      </c>
      <c r="G5" s="2">
        <v>6.2302927459877644</v>
      </c>
    </row>
    <row r="6" spans="1:7">
      <c r="A6" t="s">
        <v>88</v>
      </c>
      <c r="B6" s="4"/>
      <c r="C6" s="4"/>
      <c r="D6" s="2">
        <v>9.2991240870851772</v>
      </c>
      <c r="E6" s="2">
        <v>8.0961560083798716</v>
      </c>
      <c r="F6" s="2">
        <v>7.8478864474865295</v>
      </c>
      <c r="G6" s="2">
        <v>7.348822165718861</v>
      </c>
    </row>
    <row r="7" spans="1:7">
      <c r="A7" t="s">
        <v>92</v>
      </c>
      <c r="B7" s="4"/>
      <c r="C7" s="4"/>
      <c r="D7" s="2">
        <v>6.3856155776544474</v>
      </c>
      <c r="E7" s="2">
        <v>6.6121305012832829</v>
      </c>
      <c r="F7" s="2">
        <v>6.8573027662916308</v>
      </c>
      <c r="G7" s="2">
        <v>7.249287959017396</v>
      </c>
    </row>
    <row r="8" spans="1:7">
      <c r="A8" t="s">
        <v>89</v>
      </c>
      <c r="B8" s="4"/>
      <c r="C8" s="4"/>
      <c r="D8" s="2">
        <v>27.187999999999999</v>
      </c>
      <c r="E8" s="2">
        <v>27.503</v>
      </c>
      <c r="F8" s="2">
        <v>27.777999999999999</v>
      </c>
      <c r="G8" s="2">
        <v>28.007999999999999</v>
      </c>
    </row>
    <row r="9" spans="1:7">
      <c r="A9" t="s">
        <v>90</v>
      </c>
      <c r="B9" s="4"/>
      <c r="C9" s="4"/>
      <c r="D9" s="2">
        <v>8.4380000000000006</v>
      </c>
      <c r="E9" s="2">
        <v>8.3140000000000001</v>
      </c>
      <c r="F9" s="2">
        <v>8.31</v>
      </c>
      <c r="G9" s="2">
        <v>8.4450000000000003</v>
      </c>
    </row>
    <row r="10" spans="1:7">
      <c r="A10" t="s">
        <v>91</v>
      </c>
      <c r="B10" s="4"/>
      <c r="C10" s="4"/>
      <c r="D10" s="2">
        <v>4.2</v>
      </c>
      <c r="E10" s="2">
        <v>3.9020000000000001</v>
      </c>
      <c r="F10" s="2">
        <v>3.77</v>
      </c>
      <c r="G10" s="2">
        <v>3.677</v>
      </c>
    </row>
    <row r="11" spans="1:7">
      <c r="A11" t="s">
        <v>94</v>
      </c>
      <c r="B11" s="4"/>
      <c r="C11" s="4"/>
      <c r="D11" s="2">
        <v>66.361000000000004</v>
      </c>
      <c r="E11" s="2"/>
      <c r="F11" s="2"/>
      <c r="G11" s="2"/>
    </row>
    <row r="13" spans="1:7">
      <c r="A13" s="3"/>
    </row>
    <row r="14" spans="1:7">
      <c r="A14"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63"/>
  <sheetViews>
    <sheetView topLeftCell="A4" workbookViewId="0">
      <pane xSplit="4" ySplit="4" topLeftCell="E41" activePane="bottomRight" state="frozen"/>
      <selection activeCell="A4" sqref="A4"/>
      <selection pane="topRight" activeCell="E4" sqref="E4"/>
      <selection pane="bottomLeft" activeCell="A5" sqref="A5"/>
      <selection pane="bottomRight" activeCell="F45" sqref="F45"/>
    </sheetView>
  </sheetViews>
  <sheetFormatPr defaultRowHeight="14.4"/>
  <cols>
    <col min="1" max="1" width="35.44140625" customWidth="1"/>
    <col min="2" max="2" width="18.88671875" hidden="1" customWidth="1"/>
    <col min="3" max="3" width="18.33203125" customWidth="1"/>
    <col min="6" max="28" width="10.44140625" customWidth="1"/>
  </cols>
  <sheetData>
    <row r="1" spans="1:9">
      <c r="A1" s="3" t="s">
        <v>19</v>
      </c>
    </row>
    <row r="2" spans="1:9">
      <c r="A2" s="3" t="s">
        <v>20</v>
      </c>
    </row>
    <row r="4" spans="1:9">
      <c r="A4" s="3" t="s">
        <v>19</v>
      </c>
    </row>
    <row r="5" spans="1:9">
      <c r="A5" s="3" t="s">
        <v>20</v>
      </c>
    </row>
    <row r="7" spans="1:9">
      <c r="A7" t="s">
        <v>0</v>
      </c>
      <c r="B7" t="s">
        <v>32</v>
      </c>
      <c r="C7" t="s">
        <v>1</v>
      </c>
      <c r="D7" t="s">
        <v>2</v>
      </c>
      <c r="E7">
        <v>2010</v>
      </c>
      <c r="F7">
        <v>2011</v>
      </c>
      <c r="G7">
        <v>2012</v>
      </c>
      <c r="H7">
        <v>2013</v>
      </c>
      <c r="I7">
        <v>2014</v>
      </c>
    </row>
    <row r="8" spans="1:9">
      <c r="A8" t="s">
        <v>3</v>
      </c>
      <c r="B8" s="7" t="s">
        <v>33</v>
      </c>
      <c r="C8" t="s">
        <v>4</v>
      </c>
      <c r="D8" t="s">
        <v>5</v>
      </c>
      <c r="E8" s="1">
        <v>51564.425999999999</v>
      </c>
      <c r="F8" s="1">
        <v>55558.300999999999</v>
      </c>
      <c r="G8" s="1">
        <v>57772.71</v>
      </c>
      <c r="H8" s="1">
        <v>61052.074999999997</v>
      </c>
      <c r="I8" s="1">
        <v>64855.798000000003</v>
      </c>
    </row>
    <row r="9" spans="1:9">
      <c r="A9" t="s">
        <v>3</v>
      </c>
      <c r="B9" s="7" t="s">
        <v>34</v>
      </c>
      <c r="C9" t="s">
        <v>6</v>
      </c>
      <c r="F9">
        <v>7.7450000000000001</v>
      </c>
      <c r="G9">
        <v>3.9860000000000002</v>
      </c>
      <c r="H9">
        <v>5.6760000000000002</v>
      </c>
      <c r="I9">
        <v>6.23</v>
      </c>
    </row>
    <row r="10" spans="1:9">
      <c r="A10" t="s">
        <v>7</v>
      </c>
      <c r="B10" t="s">
        <v>35</v>
      </c>
      <c r="C10" t="s">
        <v>4</v>
      </c>
      <c r="D10" t="s">
        <v>5</v>
      </c>
      <c r="E10" s="1">
        <v>74332.748999999996</v>
      </c>
      <c r="F10" s="1">
        <v>87002.418000000005</v>
      </c>
      <c r="G10" s="1">
        <v>97513.959000000003</v>
      </c>
      <c r="H10" s="1">
        <v>110701.95</v>
      </c>
      <c r="I10" s="1">
        <v>125734.295</v>
      </c>
    </row>
    <row r="11" spans="1:9">
      <c r="A11" t="s">
        <v>7</v>
      </c>
      <c r="B11" s="7" t="s">
        <v>36</v>
      </c>
      <c r="C11" t="s">
        <v>37</v>
      </c>
      <c r="D11" t="s">
        <v>5</v>
      </c>
      <c r="F11" s="1">
        <v>1838.1659999999999</v>
      </c>
      <c r="G11" s="1">
        <v>1824.8320000000001</v>
      </c>
      <c r="H11" s="1">
        <v>1972.8440000000001</v>
      </c>
      <c r="I11" s="1">
        <v>2128.56</v>
      </c>
    </row>
    <row r="12" spans="1:9">
      <c r="A12" t="s">
        <v>18</v>
      </c>
      <c r="B12" t="s">
        <v>38</v>
      </c>
      <c r="C12" t="s">
        <v>9</v>
      </c>
      <c r="F12">
        <v>156.59700000000001</v>
      </c>
      <c r="G12">
        <v>168.78899999999999</v>
      </c>
      <c r="H12">
        <v>181.32400000000001</v>
      </c>
      <c r="I12">
        <v>193.86699999999999</v>
      </c>
    </row>
    <row r="13" spans="1:9">
      <c r="A13" t="s">
        <v>39</v>
      </c>
      <c r="B13" t="s">
        <v>40</v>
      </c>
      <c r="C13" t="s">
        <v>4</v>
      </c>
      <c r="D13" t="s">
        <v>1</v>
      </c>
      <c r="F13" s="1">
        <v>46033.224000000002</v>
      </c>
      <c r="G13" s="1">
        <v>47231.97</v>
      </c>
      <c r="H13" s="1">
        <v>49264.885999999999</v>
      </c>
      <c r="I13" s="1">
        <v>51654.67</v>
      </c>
    </row>
    <row r="14" spans="1:9">
      <c r="A14" t="s">
        <v>41</v>
      </c>
      <c r="B14" t="s">
        <v>42</v>
      </c>
      <c r="C14" t="s">
        <v>4</v>
      </c>
      <c r="D14" t="s">
        <v>1</v>
      </c>
      <c r="F14" s="1">
        <v>72086.468999999997</v>
      </c>
      <c r="G14" s="1">
        <v>79722.353000000003</v>
      </c>
      <c r="H14" s="1">
        <v>89328.968999999997</v>
      </c>
      <c r="I14" s="1">
        <v>100141.602</v>
      </c>
    </row>
    <row r="15" spans="1:9">
      <c r="A15" t="s">
        <v>41</v>
      </c>
      <c r="B15" t="s">
        <v>43</v>
      </c>
      <c r="C15" t="s">
        <v>37</v>
      </c>
      <c r="D15" t="s">
        <v>1</v>
      </c>
      <c r="F15" s="1">
        <v>1523.0260000000001</v>
      </c>
      <c r="G15" s="1">
        <v>1491.8879999999999</v>
      </c>
      <c r="H15" s="1">
        <v>1591.951</v>
      </c>
      <c r="I15" s="1">
        <v>1695.3</v>
      </c>
    </row>
    <row r="16" spans="1:9">
      <c r="A16" t="s">
        <v>44</v>
      </c>
      <c r="B16" s="7" t="s">
        <v>45</v>
      </c>
      <c r="C16" t="s">
        <v>28</v>
      </c>
    </row>
    <row r="17" spans="1:9">
      <c r="A17" t="s">
        <v>46</v>
      </c>
      <c r="B17" s="7" t="s">
        <v>47</v>
      </c>
      <c r="C17" t="s">
        <v>48</v>
      </c>
      <c r="D17" t="s">
        <v>5</v>
      </c>
      <c r="F17" s="1">
        <v>4425.6419999999998</v>
      </c>
      <c r="G17" s="1">
        <v>4684.3720000000003</v>
      </c>
      <c r="H17" s="1">
        <v>5031.6779999999999</v>
      </c>
      <c r="I17" s="1">
        <v>5451.4059999999999</v>
      </c>
    </row>
    <row r="18" spans="1:9">
      <c r="A18" t="s">
        <v>49</v>
      </c>
      <c r="B18" s="7" t="s">
        <v>50</v>
      </c>
      <c r="C18" t="s">
        <v>48</v>
      </c>
      <c r="D18" t="s">
        <v>1</v>
      </c>
      <c r="F18" s="1">
        <v>3666.8969999999999</v>
      </c>
      <c r="G18" s="1">
        <v>3829.7</v>
      </c>
      <c r="H18" s="1">
        <v>4060.223</v>
      </c>
      <c r="I18" s="1">
        <v>4341.7950000000001</v>
      </c>
    </row>
    <row r="19" spans="1:9">
      <c r="A19" t="s">
        <v>51</v>
      </c>
      <c r="B19" s="7" t="s">
        <v>52</v>
      </c>
      <c r="C19" t="s">
        <v>53</v>
      </c>
      <c r="F19">
        <v>5.5819999999999999</v>
      </c>
      <c r="G19">
        <v>5.6340000000000003</v>
      </c>
      <c r="H19">
        <v>5.77</v>
      </c>
      <c r="I19">
        <v>5.8940000000000001</v>
      </c>
    </row>
    <row r="20" spans="1:9">
      <c r="A20" t="s">
        <v>54</v>
      </c>
      <c r="B20" s="7" t="s">
        <v>55</v>
      </c>
      <c r="C20" t="s">
        <v>56</v>
      </c>
      <c r="F20">
        <v>19.658999999999999</v>
      </c>
      <c r="G20">
        <v>20.817</v>
      </c>
      <c r="H20">
        <v>22.001000000000001</v>
      </c>
      <c r="I20">
        <v>23.065000000000001</v>
      </c>
    </row>
    <row r="21" spans="1:9">
      <c r="A21" t="s">
        <v>57</v>
      </c>
      <c r="B21" s="7" t="s">
        <v>58</v>
      </c>
      <c r="C21" t="s">
        <v>13</v>
      </c>
      <c r="F21">
        <v>35.332000000000001</v>
      </c>
      <c r="G21">
        <v>34.914999999999999</v>
      </c>
      <c r="H21">
        <v>35.145000000000003</v>
      </c>
      <c r="I21">
        <v>35.631</v>
      </c>
    </row>
    <row r="22" spans="1:9">
      <c r="A22" t="s">
        <v>59</v>
      </c>
      <c r="B22" s="7" t="s">
        <v>60</v>
      </c>
      <c r="C22" t="s">
        <v>13</v>
      </c>
      <c r="F22">
        <v>31.917999999999999</v>
      </c>
      <c r="G22">
        <v>29.802</v>
      </c>
      <c r="H22">
        <v>30.196999999999999</v>
      </c>
      <c r="I22">
        <v>31.018000000000001</v>
      </c>
    </row>
    <row r="23" spans="1:9">
      <c r="A23" t="s">
        <v>8</v>
      </c>
      <c r="B23" s="7" t="s">
        <v>61</v>
      </c>
      <c r="C23" t="s">
        <v>9</v>
      </c>
      <c r="F23">
        <v>191.5</v>
      </c>
      <c r="G23">
        <v>209.333</v>
      </c>
      <c r="H23">
        <v>231.97399999999999</v>
      </c>
      <c r="I23">
        <v>256.81900000000002</v>
      </c>
    </row>
    <row r="24" spans="1:9">
      <c r="A24" t="s">
        <v>8</v>
      </c>
      <c r="B24" t="s">
        <v>62</v>
      </c>
      <c r="C24" t="s">
        <v>6</v>
      </c>
      <c r="F24">
        <v>8.8580000000000005</v>
      </c>
      <c r="G24">
        <v>9.3119999999999994</v>
      </c>
      <c r="H24">
        <v>10.816000000000001</v>
      </c>
      <c r="I24">
        <v>10.71</v>
      </c>
    </row>
    <row r="25" spans="1:9">
      <c r="A25" t="s">
        <v>63</v>
      </c>
      <c r="B25" s="7" t="s">
        <v>64</v>
      </c>
      <c r="C25" t="s">
        <v>9</v>
      </c>
      <c r="F25">
        <v>197</v>
      </c>
      <c r="G25">
        <v>219</v>
      </c>
      <c r="H25">
        <v>242.155</v>
      </c>
      <c r="I25">
        <v>266.90800000000002</v>
      </c>
    </row>
    <row r="26" spans="1:9">
      <c r="A26" t="s">
        <v>63</v>
      </c>
      <c r="B26" t="s">
        <v>65</v>
      </c>
      <c r="C26" t="s">
        <v>6</v>
      </c>
      <c r="F26">
        <v>6.4859999999999998</v>
      </c>
      <c r="G26">
        <v>11.167999999999999</v>
      </c>
      <c r="H26">
        <v>10.573</v>
      </c>
      <c r="I26">
        <v>10.222</v>
      </c>
    </row>
    <row r="27" spans="1:9">
      <c r="A27" t="s">
        <v>66</v>
      </c>
      <c r="C27" t="s">
        <v>53</v>
      </c>
    </row>
    <row r="28" spans="1:9">
      <c r="A28" t="s">
        <v>67</v>
      </c>
      <c r="B28" s="7" t="s">
        <v>68</v>
      </c>
      <c r="C28" t="s">
        <v>6</v>
      </c>
      <c r="F28">
        <v>9.7070000000000007</v>
      </c>
      <c r="G28">
        <v>2.6840000000000002</v>
      </c>
      <c r="H28">
        <v>3.8340000000000001</v>
      </c>
      <c r="I28">
        <v>6.6859999999999999</v>
      </c>
    </row>
    <row r="29" spans="1:9">
      <c r="A29" t="s">
        <v>69</v>
      </c>
      <c r="B29" s="7" t="s">
        <v>70</v>
      </c>
      <c r="C29" t="s">
        <v>6</v>
      </c>
      <c r="F29">
        <v>13.336</v>
      </c>
      <c r="G29">
        <v>4.2969999999999997</v>
      </c>
      <c r="H29">
        <v>4.7930000000000001</v>
      </c>
      <c r="I29">
        <v>7.5220000000000002</v>
      </c>
    </row>
    <row r="30" spans="1:9">
      <c r="A30" t="s">
        <v>71</v>
      </c>
      <c r="B30" s="7" t="s">
        <v>72</v>
      </c>
      <c r="C30" t="s">
        <v>6</v>
      </c>
      <c r="F30">
        <v>12.635</v>
      </c>
      <c r="G30">
        <v>0.88</v>
      </c>
      <c r="H30">
        <v>3.8050000000000002</v>
      </c>
      <c r="I30">
        <v>7.8440000000000003</v>
      </c>
    </row>
    <row r="31" spans="1:9">
      <c r="A31" t="s">
        <v>73</v>
      </c>
      <c r="B31" s="7" t="s">
        <v>74</v>
      </c>
      <c r="C31" t="s">
        <v>6</v>
      </c>
      <c r="F31">
        <v>13.771000000000001</v>
      </c>
      <c r="G31">
        <v>1.2310000000000001</v>
      </c>
      <c r="H31">
        <v>4.2869999999999999</v>
      </c>
      <c r="I31">
        <v>7.1820000000000004</v>
      </c>
    </row>
    <row r="32" spans="1:9">
      <c r="A32" t="s">
        <v>10</v>
      </c>
      <c r="B32" s="7" t="s">
        <v>23</v>
      </c>
      <c r="C32" t="s">
        <v>4</v>
      </c>
      <c r="D32" t="s">
        <v>5</v>
      </c>
      <c r="F32" s="1">
        <v>16312.959000000001</v>
      </c>
      <c r="G32" s="1">
        <v>18711.946</v>
      </c>
      <c r="H32" s="1">
        <v>21551.655999999999</v>
      </c>
      <c r="I32" s="1">
        <v>24597.156999999999</v>
      </c>
    </row>
    <row r="33" spans="1:9">
      <c r="A33" t="s">
        <v>10</v>
      </c>
      <c r="B33" s="7" t="s">
        <v>23</v>
      </c>
      <c r="C33" t="s">
        <v>13</v>
      </c>
      <c r="F33">
        <v>18.75</v>
      </c>
      <c r="G33">
        <v>19.189</v>
      </c>
      <c r="H33">
        <v>19.468</v>
      </c>
      <c r="I33">
        <v>19.562999999999999</v>
      </c>
    </row>
    <row r="34" spans="1:9">
      <c r="A34" t="s">
        <v>11</v>
      </c>
      <c r="B34" s="7" t="s">
        <v>24</v>
      </c>
      <c r="C34" t="s">
        <v>4</v>
      </c>
      <c r="D34" t="s">
        <v>5</v>
      </c>
      <c r="F34" s="1">
        <v>23654.151000000002</v>
      </c>
      <c r="G34" s="1">
        <v>26819.736000000001</v>
      </c>
      <c r="H34" s="1">
        <v>30750.55</v>
      </c>
      <c r="I34" s="1">
        <v>35215.377</v>
      </c>
    </row>
    <row r="35" spans="1:9">
      <c r="A35" t="s">
        <v>11</v>
      </c>
      <c r="B35" s="7" t="s">
        <v>24</v>
      </c>
      <c r="C35" t="s">
        <v>13</v>
      </c>
      <c r="F35">
        <v>27.187999999999999</v>
      </c>
      <c r="G35">
        <v>27.503</v>
      </c>
      <c r="H35">
        <v>27.777999999999999</v>
      </c>
      <c r="I35">
        <v>28.007999999999999</v>
      </c>
    </row>
    <row r="36" spans="1:9">
      <c r="A36" t="s">
        <v>12</v>
      </c>
      <c r="B36" s="7" t="s">
        <v>25</v>
      </c>
      <c r="C36" t="s">
        <v>4</v>
      </c>
      <c r="D36" t="s">
        <v>5</v>
      </c>
      <c r="F36" s="1">
        <v>-7341.1930000000002</v>
      </c>
      <c r="G36" s="1">
        <v>-8107.79</v>
      </c>
      <c r="H36" s="1">
        <v>-9198.8940000000002</v>
      </c>
      <c r="I36" s="1">
        <v>-10618.221</v>
      </c>
    </row>
    <row r="37" spans="1:9">
      <c r="A37" t="s">
        <v>12</v>
      </c>
      <c r="B37" s="7" t="s">
        <v>25</v>
      </c>
      <c r="C37" t="s">
        <v>13</v>
      </c>
      <c r="F37">
        <v>-8.4380000000000006</v>
      </c>
      <c r="G37">
        <v>-8.3140000000000001</v>
      </c>
      <c r="H37">
        <v>-8.31</v>
      </c>
      <c r="I37">
        <v>-8.4450000000000003</v>
      </c>
    </row>
    <row r="38" spans="1:9">
      <c r="A38" t="s">
        <v>26</v>
      </c>
      <c r="B38" s="7" t="s">
        <v>27</v>
      </c>
      <c r="C38" t="s">
        <v>4</v>
      </c>
      <c r="D38" t="s">
        <v>5</v>
      </c>
      <c r="F38" s="1">
        <v>-7910.777</v>
      </c>
      <c r="G38" s="1">
        <v>-8572.5660000000007</v>
      </c>
      <c r="H38" s="1">
        <v>-9799.4930000000004</v>
      </c>
      <c r="I38" s="1">
        <v>-11207.605</v>
      </c>
    </row>
    <row r="39" spans="1:9">
      <c r="A39" t="s">
        <v>26</v>
      </c>
      <c r="B39" s="7" t="s">
        <v>27</v>
      </c>
      <c r="C39" t="s">
        <v>28</v>
      </c>
      <c r="F39">
        <v>-9.2330000000000005</v>
      </c>
      <c r="G39">
        <v>-8.8089999999999993</v>
      </c>
      <c r="H39">
        <v>-8.8190000000000008</v>
      </c>
      <c r="I39">
        <v>-8.8710000000000004</v>
      </c>
    </row>
    <row r="40" spans="1:9">
      <c r="A40" t="s">
        <v>14</v>
      </c>
      <c r="B40" t="s">
        <v>29</v>
      </c>
      <c r="C40" t="s">
        <v>4</v>
      </c>
      <c r="D40" t="s">
        <v>5</v>
      </c>
      <c r="F40" s="1">
        <v>-3654.4180000000001</v>
      </c>
      <c r="G40" s="1">
        <v>-3804.826</v>
      </c>
      <c r="H40" s="1">
        <v>-4173.3109999999997</v>
      </c>
      <c r="I40" s="1">
        <v>-4623.5219999999999</v>
      </c>
    </row>
    <row r="41" spans="1:9">
      <c r="A41" t="s">
        <v>14</v>
      </c>
      <c r="B41" t="s">
        <v>29</v>
      </c>
      <c r="C41" t="s">
        <v>13</v>
      </c>
      <c r="F41">
        <v>-4.2</v>
      </c>
      <c r="G41">
        <v>-3.9020000000000001</v>
      </c>
      <c r="H41">
        <v>-3.77</v>
      </c>
      <c r="I41">
        <v>-3.677</v>
      </c>
    </row>
    <row r="42" spans="1:9">
      <c r="A42" t="s">
        <v>15</v>
      </c>
      <c r="B42" s="7" t="s">
        <v>30</v>
      </c>
      <c r="C42" t="s">
        <v>4</v>
      </c>
      <c r="D42" t="s">
        <v>5</v>
      </c>
    </row>
    <row r="43" spans="1:9">
      <c r="A43" t="s">
        <v>15</v>
      </c>
      <c r="B43" s="7" t="s">
        <v>30</v>
      </c>
      <c r="C43" t="s">
        <v>13</v>
      </c>
    </row>
    <row r="44" spans="1:9">
      <c r="A44" s="5" t="s">
        <v>21</v>
      </c>
      <c r="B44" s="8" t="s">
        <v>31</v>
      </c>
      <c r="C44" s="5" t="s">
        <v>4</v>
      </c>
      <c r="D44" s="5" t="s">
        <v>5</v>
      </c>
      <c r="E44" s="5"/>
      <c r="F44" s="6">
        <v>57735.624000000003</v>
      </c>
      <c r="G44" s="6">
        <v>65180.252999999997</v>
      </c>
      <c r="H44" s="6">
        <v>73494.731</v>
      </c>
      <c r="I44" s="6">
        <v>83856.510999999999</v>
      </c>
    </row>
    <row r="45" spans="1:9" s="5" customFormat="1">
      <c r="A45" s="5" t="s">
        <v>21</v>
      </c>
      <c r="B45" s="8" t="s">
        <v>31</v>
      </c>
      <c r="C45" s="5" t="s">
        <v>13</v>
      </c>
      <c r="F45" s="5">
        <v>66.361000000000004</v>
      </c>
      <c r="G45" s="5">
        <v>66.841999999999999</v>
      </c>
      <c r="H45" s="5">
        <v>66.39</v>
      </c>
      <c r="I45" s="5">
        <v>66.692999999999998</v>
      </c>
    </row>
    <row r="46" spans="1:9">
      <c r="A46" t="s">
        <v>75</v>
      </c>
      <c r="B46" s="7" t="s">
        <v>76</v>
      </c>
      <c r="C46" t="s">
        <v>4</v>
      </c>
      <c r="D46" t="s">
        <v>5</v>
      </c>
      <c r="F46" s="1">
        <v>87002.418000000005</v>
      </c>
      <c r="G46" s="1">
        <v>97513.959000000003</v>
      </c>
      <c r="H46" s="1">
        <v>110701.95</v>
      </c>
      <c r="I46" s="1">
        <v>125734.295</v>
      </c>
    </row>
    <row r="47" spans="1:9">
      <c r="A47" t="s">
        <v>77</v>
      </c>
      <c r="B47" s="7" t="s">
        <v>78</v>
      </c>
      <c r="C47" t="s">
        <v>37</v>
      </c>
      <c r="D47" t="s">
        <v>5</v>
      </c>
      <c r="F47">
        <v>-62.756</v>
      </c>
      <c r="G47">
        <v>-93.304000000000002</v>
      </c>
      <c r="H47">
        <v>-97.617000000000004</v>
      </c>
      <c r="I47">
        <v>-98.195999999999998</v>
      </c>
    </row>
    <row r="48" spans="1:9">
      <c r="A48" t="s">
        <v>77</v>
      </c>
      <c r="B48" s="7" t="s">
        <v>78</v>
      </c>
      <c r="C48" t="s">
        <v>13</v>
      </c>
      <c r="F48">
        <v>-3.4140000000000001</v>
      </c>
      <c r="G48">
        <v>-5.1130000000000004</v>
      </c>
      <c r="H48">
        <v>-4.9480000000000004</v>
      </c>
      <c r="I48">
        <v>-4.6130000000000004</v>
      </c>
    </row>
    <row r="51" spans="1:11">
      <c r="A51" s="3" t="s">
        <v>79</v>
      </c>
      <c r="C51" t="s">
        <v>80</v>
      </c>
      <c r="D51" t="s">
        <v>81</v>
      </c>
      <c r="F51" s="1">
        <f>F34-F32</f>
        <v>7341.1920000000009</v>
      </c>
      <c r="G51" s="1">
        <f t="shared" ref="G51:I51" si="0">G34-G32</f>
        <v>8107.7900000000009</v>
      </c>
      <c r="H51" s="1">
        <f t="shared" si="0"/>
        <v>9198.8940000000002</v>
      </c>
      <c r="I51" s="1">
        <f t="shared" si="0"/>
        <v>10618.220000000001</v>
      </c>
    </row>
    <row r="52" spans="1:11">
      <c r="C52" t="s">
        <v>82</v>
      </c>
      <c r="D52" t="s">
        <v>83</v>
      </c>
      <c r="F52" s="1">
        <f>F44</f>
        <v>57735.624000000003</v>
      </c>
      <c r="G52" s="1">
        <f>F44+F51</f>
        <v>65076.816000000006</v>
      </c>
      <c r="H52" s="1">
        <f t="shared" ref="H52:I52" si="1">G44+G51</f>
        <v>73288.043000000005</v>
      </c>
      <c r="I52" s="1">
        <f t="shared" si="1"/>
        <v>82693.625</v>
      </c>
      <c r="K52" s="3" t="s">
        <v>93</v>
      </c>
    </row>
    <row r="53" spans="1:11">
      <c r="C53" t="s">
        <v>22</v>
      </c>
      <c r="F53" s="1">
        <f>F40-F36</f>
        <v>3686.7750000000001</v>
      </c>
      <c r="G53" s="1">
        <f t="shared" ref="G53:I53" si="2">G40-G36</f>
        <v>4302.9639999999999</v>
      </c>
      <c r="H53" s="1">
        <f t="shared" si="2"/>
        <v>5025.5830000000005</v>
      </c>
      <c r="I53" s="1">
        <f t="shared" si="2"/>
        <v>5994.6989999999996</v>
      </c>
    </row>
    <row r="54" spans="1:11">
      <c r="C54" t="s">
        <v>84</v>
      </c>
      <c r="F54">
        <f>100*F53/F52</f>
        <v>6.3856155776544474</v>
      </c>
      <c r="G54">
        <f t="shared" ref="G54:I54" si="3">100*G53/G52</f>
        <v>6.6121305012832829</v>
      </c>
      <c r="H54">
        <f t="shared" si="3"/>
        <v>6.8573027662916308</v>
      </c>
      <c r="I54">
        <f t="shared" si="3"/>
        <v>7.249287959017396</v>
      </c>
    </row>
    <row r="55" spans="1:11">
      <c r="C55" t="s">
        <v>86</v>
      </c>
      <c r="F55">
        <f>100*(F10/E10-1)</f>
        <v>17.044531744682303</v>
      </c>
      <c r="G55">
        <f t="shared" ref="G55:I55" si="4">100*(G10/F10-1)</f>
        <v>12.081895241118467</v>
      </c>
      <c r="H55">
        <f t="shared" si="4"/>
        <v>13.524208364876245</v>
      </c>
      <c r="I55">
        <f t="shared" si="4"/>
        <v>13.579114911706625</v>
      </c>
    </row>
    <row r="57" spans="1:11">
      <c r="A57" s="3" t="s">
        <v>85</v>
      </c>
      <c r="C57" t="s">
        <v>87</v>
      </c>
      <c r="F57" s="2">
        <f>100*(F8/E8-1)</f>
        <v>7.7454076575971254</v>
      </c>
      <c r="G57" s="2">
        <f t="shared" ref="G57:I57" si="5">100*(G8/F8-1)</f>
        <v>3.9857392327385943</v>
      </c>
      <c r="H57" s="2">
        <f t="shared" si="5"/>
        <v>5.676321917389715</v>
      </c>
      <c r="I57" s="2">
        <f t="shared" si="5"/>
        <v>6.2302927459877644</v>
      </c>
    </row>
    <row r="58" spans="1:11">
      <c r="C58" t="s">
        <v>88</v>
      </c>
      <c r="F58" s="2">
        <f>F55-F57</f>
        <v>9.2991240870851772</v>
      </c>
      <c r="G58" s="2">
        <f t="shared" ref="G58:I58" si="6">G55-G57</f>
        <v>8.0961560083798716</v>
      </c>
      <c r="H58" s="2">
        <f t="shared" si="6"/>
        <v>7.8478864474865295</v>
      </c>
      <c r="I58" s="2">
        <f t="shared" si="6"/>
        <v>7.348822165718861</v>
      </c>
    </row>
    <row r="59" spans="1:11">
      <c r="C59" t="s">
        <v>92</v>
      </c>
      <c r="F59" s="2">
        <f>F54</f>
        <v>6.3856155776544474</v>
      </c>
      <c r="G59" s="2">
        <f t="shared" ref="G59:I59" si="7">G54</f>
        <v>6.6121305012832829</v>
      </c>
      <c r="H59" s="2">
        <f t="shared" si="7"/>
        <v>6.8573027662916308</v>
      </c>
      <c r="I59" s="2">
        <f t="shared" si="7"/>
        <v>7.249287959017396</v>
      </c>
    </row>
    <row r="60" spans="1:11">
      <c r="C60" t="s">
        <v>89</v>
      </c>
      <c r="F60" s="2">
        <f>F35</f>
        <v>27.187999999999999</v>
      </c>
      <c r="G60" s="2">
        <f t="shared" ref="G60:I60" si="8">G35</f>
        <v>27.503</v>
      </c>
      <c r="H60" s="2">
        <f t="shared" si="8"/>
        <v>27.777999999999999</v>
      </c>
      <c r="I60" s="2">
        <f t="shared" si="8"/>
        <v>28.007999999999999</v>
      </c>
    </row>
    <row r="61" spans="1:11">
      <c r="C61" t="s">
        <v>90</v>
      </c>
      <c r="F61" s="2">
        <f>-F37</f>
        <v>8.4380000000000006</v>
      </c>
      <c r="G61" s="2">
        <f t="shared" ref="G61:I61" si="9">-G37</f>
        <v>8.3140000000000001</v>
      </c>
      <c r="H61" s="2">
        <f t="shared" si="9"/>
        <v>8.31</v>
      </c>
      <c r="I61" s="2">
        <f t="shared" si="9"/>
        <v>8.4450000000000003</v>
      </c>
    </row>
    <row r="62" spans="1:11">
      <c r="C62" t="s">
        <v>91</v>
      </c>
      <c r="F62" s="2">
        <f>-F41</f>
        <v>4.2</v>
      </c>
      <c r="G62" s="2">
        <f t="shared" ref="G62:I62" si="10">-G41</f>
        <v>3.9020000000000001</v>
      </c>
      <c r="H62" s="2">
        <f t="shared" si="10"/>
        <v>3.77</v>
      </c>
      <c r="I62" s="2">
        <f t="shared" si="10"/>
        <v>3.677</v>
      </c>
    </row>
    <row r="63" spans="1:11">
      <c r="C63" t="s">
        <v>94</v>
      </c>
      <c r="F63" s="2">
        <f>F45</f>
        <v>66.361000000000004</v>
      </c>
      <c r="G63" s="2">
        <f t="shared" ref="G63:I63" si="11">G45</f>
        <v>66.841999999999999</v>
      </c>
      <c r="H63" s="2">
        <f t="shared" si="11"/>
        <v>66.39</v>
      </c>
      <c r="I63" s="2">
        <f t="shared" si="11"/>
        <v>66.692999999999998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Q2</vt:lpstr>
      <vt:lpstr>WEO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dbackus</dc:creator>
  <cp:lastModifiedBy>Windows User</cp:lastModifiedBy>
  <dcterms:created xsi:type="dcterms:W3CDTF">2013-01-16T22:17:20Z</dcterms:created>
  <dcterms:modified xsi:type="dcterms:W3CDTF">2013-09-09T18:21:56Z</dcterms:modified>
</cp:coreProperties>
</file>