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ab Backup\Uncertainty\"/>
    </mc:Choice>
  </mc:AlternateContent>
  <xr:revisionPtr revIDLastSave="0" documentId="13_ncr:1_{446D2E2A-1772-4607-9FDF-3A3F7BA2FAC4}" xr6:coauthVersionLast="47" xr6:coauthVersionMax="47" xr10:uidLastSave="{00000000-0000-0000-0000-000000000000}"/>
  <bookViews>
    <workbookView xWindow="-120" yWindow="-120" windowWidth="20730" windowHeight="11040" xr2:uid="{F27FC86F-9420-4738-A345-C293D6EEE14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84" i="1" l="1"/>
  <c r="M84" i="1"/>
  <c r="K84" i="1"/>
  <c r="I84" i="1"/>
  <c r="G84" i="1"/>
  <c r="E84" i="1"/>
  <c r="O82" i="1"/>
  <c r="M82" i="1"/>
  <c r="K82" i="1"/>
  <c r="I82" i="1"/>
  <c r="G82" i="1"/>
  <c r="E82" i="1"/>
  <c r="O81" i="1"/>
  <c r="M81" i="1"/>
  <c r="K81" i="1"/>
  <c r="I81" i="1"/>
  <c r="G81" i="1"/>
  <c r="E81" i="1"/>
  <c r="O80" i="1"/>
  <c r="M80" i="1"/>
  <c r="K80" i="1"/>
  <c r="I80" i="1"/>
  <c r="G80" i="1"/>
  <c r="E80" i="1"/>
  <c r="O79" i="1"/>
  <c r="M79" i="1"/>
  <c r="K79" i="1"/>
  <c r="I79" i="1"/>
  <c r="G79" i="1"/>
  <c r="E79" i="1"/>
  <c r="O77" i="1"/>
  <c r="M77" i="1"/>
  <c r="K77" i="1"/>
  <c r="I77" i="1"/>
  <c r="G77" i="1"/>
  <c r="E77" i="1"/>
  <c r="O76" i="1"/>
  <c r="M76" i="1"/>
  <c r="K76" i="1"/>
  <c r="I76" i="1"/>
  <c r="G76" i="1"/>
  <c r="E76" i="1"/>
  <c r="O75" i="1"/>
  <c r="M75" i="1"/>
  <c r="K75" i="1"/>
  <c r="I75" i="1"/>
  <c r="G75" i="1"/>
  <c r="E75" i="1"/>
  <c r="O69" i="1"/>
  <c r="M69" i="1"/>
  <c r="K69" i="1"/>
  <c r="I69" i="1"/>
  <c r="G69" i="1"/>
  <c r="E69" i="1"/>
  <c r="O67" i="1"/>
  <c r="M67" i="1"/>
  <c r="K67" i="1"/>
  <c r="I67" i="1"/>
  <c r="G67" i="1"/>
  <c r="E67" i="1"/>
  <c r="O66" i="1"/>
  <c r="M66" i="1"/>
  <c r="K66" i="1"/>
  <c r="I66" i="1"/>
  <c r="G66" i="1"/>
  <c r="E66" i="1"/>
  <c r="O65" i="1"/>
  <c r="M65" i="1"/>
  <c r="K65" i="1"/>
  <c r="I65" i="1"/>
  <c r="G65" i="1"/>
  <c r="E65" i="1"/>
  <c r="O64" i="1"/>
  <c r="M64" i="1"/>
  <c r="K64" i="1"/>
  <c r="I64" i="1"/>
  <c r="G64" i="1"/>
  <c r="E64" i="1"/>
  <c r="O62" i="1"/>
  <c r="M62" i="1"/>
  <c r="K62" i="1"/>
  <c r="I62" i="1"/>
  <c r="G62" i="1"/>
  <c r="E62" i="1"/>
  <c r="O61" i="1"/>
  <c r="M61" i="1"/>
  <c r="K61" i="1"/>
  <c r="I61" i="1"/>
  <c r="G61" i="1"/>
  <c r="E61" i="1"/>
  <c r="O60" i="1"/>
  <c r="M60" i="1"/>
  <c r="K60" i="1"/>
  <c r="I60" i="1"/>
  <c r="G60" i="1"/>
  <c r="E60" i="1"/>
  <c r="E52" i="1"/>
  <c r="G52" i="1"/>
  <c r="I52" i="1"/>
  <c r="K52" i="1"/>
  <c r="M52" i="1"/>
  <c r="O52" i="1"/>
  <c r="O47" i="1"/>
  <c r="M47" i="1"/>
  <c r="K47" i="1"/>
  <c r="I47" i="1"/>
  <c r="G47" i="1"/>
  <c r="E47" i="1"/>
  <c r="O51" i="1"/>
  <c r="O46" i="1"/>
  <c r="M51" i="1"/>
  <c r="M46" i="1"/>
  <c r="K51" i="1"/>
  <c r="K46" i="1"/>
  <c r="I51" i="1"/>
  <c r="I46" i="1"/>
  <c r="G46" i="1"/>
  <c r="G51" i="1"/>
  <c r="E51" i="1"/>
  <c r="E46" i="1"/>
  <c r="G50" i="1"/>
  <c r="G54" i="1"/>
  <c r="I50" i="1"/>
  <c r="I54" i="1"/>
  <c r="K50" i="1"/>
  <c r="K54" i="1"/>
  <c r="M54" i="1"/>
  <c r="O54" i="1"/>
  <c r="M50" i="1"/>
  <c r="O50" i="1"/>
  <c r="E54" i="1"/>
  <c r="E50" i="1"/>
  <c r="O49" i="1"/>
  <c r="O45" i="1"/>
  <c r="M49" i="1"/>
  <c r="M45" i="1"/>
  <c r="K49" i="1"/>
  <c r="K45" i="1"/>
  <c r="I49" i="1"/>
  <c r="I45" i="1"/>
  <c r="G49" i="1"/>
  <c r="G45" i="1"/>
  <c r="E49" i="1"/>
  <c r="E45" i="1"/>
  <c r="F85" i="1" l="1"/>
  <c r="H85" i="1"/>
  <c r="J85" i="1"/>
  <c r="N85" i="1"/>
  <c r="L85" i="1"/>
  <c r="D85" i="1"/>
  <c r="J70" i="1"/>
  <c r="D70" i="1"/>
  <c r="F70" i="1"/>
  <c r="H70" i="1"/>
  <c r="L70" i="1"/>
  <c r="N70" i="1"/>
  <c r="D55" i="1"/>
  <c r="F55" i="1"/>
  <c r="N55" i="1"/>
  <c r="H55" i="1"/>
  <c r="L55" i="1"/>
  <c r="J55" i="1"/>
</calcChain>
</file>

<file path=xl/sharedStrings.xml><?xml version="1.0" encoding="utf-8"?>
<sst xmlns="http://schemas.openxmlformats.org/spreadsheetml/2006/main" count="130" uniqueCount="58">
  <si>
    <t>TreeNob</t>
  </si>
  <si>
    <t>n.cores</t>
  </si>
  <si>
    <t>n.trees</t>
  </si>
  <si>
    <t>n.tot</t>
  </si>
  <si>
    <t>rbar.eff</t>
  </si>
  <si>
    <t>eps</t>
  </si>
  <si>
    <t>snr</t>
  </si>
  <si>
    <t>AR1</t>
  </si>
  <si>
    <t>TargCor</t>
  </si>
  <si>
    <t>Tree Nob</t>
  </si>
  <si>
    <t>Syn 1</t>
  </si>
  <si>
    <t>Syn 2</t>
  </si>
  <si>
    <t>Syn 3</t>
  </si>
  <si>
    <t>Syn 4</t>
  </si>
  <si>
    <t>Syn 5</t>
  </si>
  <si>
    <t>Syn 6</t>
  </si>
  <si>
    <t>Syn 7</t>
  </si>
  <si>
    <t>Syn 8</t>
  </si>
  <si>
    <t>Syn 9</t>
  </si>
  <si>
    <t>Syn 10</t>
  </si>
  <si>
    <t>Each simulation represents the average of 10 Synthetic chronologies</t>
  </si>
  <si>
    <t>Cross correlation matrix of Tree Nob and 10 Synthetic chronologies comprising TN Sim1.</t>
  </si>
  <si>
    <t>TN Sim1</t>
  </si>
  <si>
    <t>Table 1. Tree Nob Geoduck - Langara Island Sea Surface Temperature</t>
  </si>
  <si>
    <t>No Bootstrapping</t>
  </si>
  <si>
    <t>MEboot</t>
  </si>
  <si>
    <t>Traditional Bootstrapping</t>
  </si>
  <si>
    <t>VEt</t>
  </si>
  <si>
    <t>VEe</t>
  </si>
  <si>
    <t>90% interval</t>
  </si>
  <si>
    <t>50% interval</t>
  </si>
  <si>
    <t>TN Sim 1</t>
  </si>
  <si>
    <t>TN Sim2</t>
  </si>
  <si>
    <t>TN Sim 2</t>
  </si>
  <si>
    <t>TN Sim 3</t>
  </si>
  <si>
    <t>TN Sim3</t>
  </si>
  <si>
    <t>TN Sim4</t>
  </si>
  <si>
    <t>TN Sim 4</t>
  </si>
  <si>
    <t>Ca646</t>
  </si>
  <si>
    <t>Ca646 Sim1</t>
  </si>
  <si>
    <t>Ca646 Sim2</t>
  </si>
  <si>
    <t>Ca646 Sim3</t>
  </si>
  <si>
    <t>Ca646 Sim4</t>
  </si>
  <si>
    <t>Ca646 Sim 1</t>
  </si>
  <si>
    <t>Ca646 Sim 2</t>
  </si>
  <si>
    <t>Ca646 Sim 3</t>
  </si>
  <si>
    <t>Ca646 Sim 4</t>
  </si>
  <si>
    <t>Cana113</t>
  </si>
  <si>
    <t>Cana113 Sim1</t>
  </si>
  <si>
    <t>Cana113 Sim2</t>
  </si>
  <si>
    <t>Cana113 Sim3</t>
  </si>
  <si>
    <t>Cana113 Sim4</t>
  </si>
  <si>
    <t>Table 2. Rock Springs Ranch Blue Oak - Local Winter Precipitation</t>
  </si>
  <si>
    <t>Table 3. Arrowsmith Mountain Mountain Hemlock MXD - Local Growing Season Air Temperature</t>
  </si>
  <si>
    <t>Cana113 Sim 1</t>
  </si>
  <si>
    <t>Cana113 Sim 2</t>
  </si>
  <si>
    <t>Cana113 Sim 3</t>
  </si>
  <si>
    <t>Cana113 Sim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</si>
</sst>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.5"/>
      <color theme="1"/>
      <name val="Times New Roman"/>
      <family val="1"/>
    </font>
    <font>
      <b/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2" fontId="0" fillId="0" borderId="0" xfId="0" applyNumberFormat="1"/>
    <xf numFmtId="0" fontId="0" fillId="0" borderId="0" xfId="0" applyBorder="1"/>
    <xf numFmtId="0" fontId="0" fillId="0" borderId="9" xfId="0" applyBorder="1"/>
    <xf numFmtId="0" fontId="0" fillId="0" borderId="10" xfId="0" applyBorder="1"/>
    <xf numFmtId="0" fontId="0" fillId="0" borderId="1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Border="1" applyAlignment="1">
      <alignment vertical="center"/>
    </xf>
    <xf numFmtId="10" fontId="3" fillId="0" borderId="0" xfId="0" applyNumberFormat="1" applyFont="1" applyBorder="1" applyAlignment="1">
      <alignment horizontal="center" vertical="center"/>
    </xf>
    <xf numFmtId="0" fontId="3" fillId="0" borderId="10" xfId="0" applyFont="1" applyBorder="1" applyAlignment="1">
      <alignment vertical="center"/>
    </xf>
    <xf numFmtId="0" fontId="3" fillId="0" borderId="9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1" xfId="0" applyFont="1" applyBorder="1" applyAlignment="1">
      <alignment vertical="center"/>
    </xf>
    <xf numFmtId="10" fontId="3" fillId="0" borderId="15" xfId="0" applyNumberFormat="1" applyFont="1" applyBorder="1" applyAlignment="1">
      <alignment horizontal="center" vertical="center"/>
    </xf>
    <xf numFmtId="10" fontId="2" fillId="0" borderId="17" xfId="0" applyNumberFormat="1" applyFont="1" applyBorder="1" applyAlignment="1">
      <alignment horizontal="center" vertical="center"/>
    </xf>
    <xf numFmtId="10" fontId="2" fillId="0" borderId="18" xfId="0" applyNumberFormat="1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0" fillId="0" borderId="11" xfId="0" applyBorder="1"/>
    <xf numFmtId="10" fontId="2" fillId="0" borderId="16" xfId="0" applyNumberFormat="1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9" fontId="3" fillId="0" borderId="19" xfId="0" applyNumberFormat="1" applyFont="1" applyBorder="1" applyAlignment="1">
      <alignment horizontal="center" vertical="center" wrapText="1"/>
    </xf>
    <xf numFmtId="0" fontId="0" fillId="0" borderId="20" xfId="0" applyBorder="1"/>
    <xf numFmtId="0" fontId="0" fillId="0" borderId="19" xfId="0" applyBorder="1"/>
    <xf numFmtId="0" fontId="0" fillId="0" borderId="21" xfId="0" applyBorder="1"/>
    <xf numFmtId="0" fontId="0" fillId="0" borderId="0" xfId="0" applyBorder="1" applyAlignment="1">
      <alignment horizontal="center" vertical="center"/>
    </xf>
    <xf numFmtId="0" fontId="0" fillId="0" borderId="10" xfId="0" applyFill="1" applyBorder="1"/>
    <xf numFmtId="10" fontId="3" fillId="0" borderId="14" xfId="0" applyNumberFormat="1" applyFont="1" applyFill="1" applyBorder="1" applyAlignment="1">
      <alignment horizontal="center" vertical="center"/>
    </xf>
    <xf numFmtId="0" fontId="0" fillId="0" borderId="0" xfId="0" applyFill="1" applyBorder="1"/>
    <xf numFmtId="10" fontId="3" fillId="0" borderId="15" xfId="0" applyNumberFormat="1" applyFont="1" applyFill="1" applyBorder="1" applyAlignment="1">
      <alignment horizontal="center" vertical="center"/>
    </xf>
    <xf numFmtId="10" fontId="3" fillId="0" borderId="0" xfId="0" applyNumberFormat="1" applyFont="1" applyFill="1" applyBorder="1" applyAlignment="1">
      <alignment horizontal="center" vertical="center"/>
    </xf>
    <xf numFmtId="0" fontId="0" fillId="0" borderId="11" xfId="0" applyFill="1" applyBorder="1"/>
    <xf numFmtId="2" fontId="0" fillId="0" borderId="0" xfId="0" applyNumberFormat="1" applyAlignment="1">
      <alignment horizontal="center" vertical="center"/>
    </xf>
    <xf numFmtId="0" fontId="0" fillId="0" borderId="16" xfId="0" applyBorder="1"/>
    <xf numFmtId="0" fontId="0" fillId="0" borderId="17" xfId="0" applyBorder="1"/>
    <xf numFmtId="9" fontId="3" fillId="0" borderId="20" xfId="0" applyNumberFormat="1" applyFont="1" applyBorder="1" applyAlignment="1">
      <alignment horizontal="center" vertical="center" wrapText="1"/>
    </xf>
    <xf numFmtId="9" fontId="3" fillId="0" borderId="21" xfId="0" applyNumberFormat="1" applyFont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62EBAB-7325-4D09-9A54-1ACCC6E81D72}">
  <dimension ref="B1:O85"/>
  <sheetViews>
    <sheetView tabSelected="1" topLeftCell="A69" workbookViewId="0">
      <selection activeCell="M88" sqref="M88"/>
    </sheetView>
  </sheetViews>
  <sheetFormatPr defaultRowHeight="15" x14ac:dyDescent="0.25"/>
  <cols>
    <col min="2" max="2" width="12.7109375" customWidth="1"/>
    <col min="3" max="3" width="12.85546875" customWidth="1"/>
  </cols>
  <sheetData>
    <row r="1" spans="2:13" ht="15.75" thickBot="1" x14ac:dyDescent="0.3"/>
    <row r="2" spans="2:13" x14ac:dyDescent="0.25">
      <c r="B2" s="5"/>
      <c r="C2" s="6" t="s">
        <v>9</v>
      </c>
      <c r="D2" s="6" t="s">
        <v>10</v>
      </c>
      <c r="E2" s="6" t="s">
        <v>11</v>
      </c>
      <c r="F2" s="6" t="s">
        <v>12</v>
      </c>
      <c r="G2" s="6" t="s">
        <v>13</v>
      </c>
      <c r="H2" s="6" t="s">
        <v>14</v>
      </c>
      <c r="I2" s="6" t="s">
        <v>15</v>
      </c>
      <c r="J2" s="6" t="s">
        <v>16</v>
      </c>
      <c r="K2" s="6" t="s">
        <v>17</v>
      </c>
      <c r="L2" s="6" t="s">
        <v>18</v>
      </c>
      <c r="M2" s="7" t="s">
        <v>19</v>
      </c>
    </row>
    <row r="3" spans="2:13" x14ac:dyDescent="0.25">
      <c r="B3" s="8" t="s">
        <v>9</v>
      </c>
      <c r="C3" s="9">
        <v>1</v>
      </c>
      <c r="D3" s="10">
        <v>0.76664429999999995</v>
      </c>
      <c r="E3" s="10">
        <v>0.77605310000000005</v>
      </c>
      <c r="F3" s="10">
        <v>0.7672021</v>
      </c>
      <c r="G3" s="10">
        <v>0.77098350000000004</v>
      </c>
      <c r="H3" s="10">
        <v>0.80264789999999997</v>
      </c>
      <c r="I3" s="10">
        <v>0.79031399999999996</v>
      </c>
      <c r="J3" s="10">
        <v>0.76346210000000003</v>
      </c>
      <c r="K3" s="10">
        <v>0.81803519999999996</v>
      </c>
      <c r="L3" s="10">
        <v>0.79583029999999999</v>
      </c>
      <c r="M3" s="11">
        <v>0.76622279999999998</v>
      </c>
    </row>
    <row r="4" spans="2:13" x14ac:dyDescent="0.25">
      <c r="B4" s="8" t="s">
        <v>10</v>
      </c>
      <c r="C4" s="12">
        <v>0.76664429999999995</v>
      </c>
      <c r="D4" s="13">
        <v>1</v>
      </c>
      <c r="E4" s="13">
        <v>0.72028539999999996</v>
      </c>
      <c r="F4" s="13">
        <v>0.71517569999999997</v>
      </c>
      <c r="G4" s="13">
        <v>0.72124920000000003</v>
      </c>
      <c r="H4" s="13">
        <v>0.69752970000000003</v>
      </c>
      <c r="I4" s="13">
        <v>0.7446604</v>
      </c>
      <c r="J4" s="13">
        <v>0.68055359999999998</v>
      </c>
      <c r="K4" s="13">
        <v>0.73780429999999997</v>
      </c>
      <c r="L4" s="13">
        <v>0.72331889999999999</v>
      </c>
      <c r="M4" s="14">
        <v>0.71391830000000001</v>
      </c>
    </row>
    <row r="5" spans="2:13" x14ac:dyDescent="0.25">
      <c r="B5" s="8" t="s">
        <v>11</v>
      </c>
      <c r="C5" s="12">
        <v>0.77605310000000005</v>
      </c>
      <c r="D5" s="13">
        <v>0.72028539999999996</v>
      </c>
      <c r="E5" s="13">
        <v>1</v>
      </c>
      <c r="F5" s="13">
        <v>0.72699849999999999</v>
      </c>
      <c r="G5" s="13">
        <v>0.7153448</v>
      </c>
      <c r="H5" s="13">
        <v>0.72149039999999998</v>
      </c>
      <c r="I5" s="13">
        <v>0.72767119999999996</v>
      </c>
      <c r="J5" s="13">
        <v>0.68577580000000005</v>
      </c>
      <c r="K5" s="13">
        <v>0.73720609999999998</v>
      </c>
      <c r="L5" s="13">
        <v>0.76936649999999995</v>
      </c>
      <c r="M5" s="14">
        <v>0.67798780000000003</v>
      </c>
    </row>
    <row r="6" spans="2:13" x14ac:dyDescent="0.25">
      <c r="B6" s="8" t="s">
        <v>12</v>
      </c>
      <c r="C6" s="12">
        <v>0.7672021</v>
      </c>
      <c r="D6" s="13">
        <v>0.71517569999999997</v>
      </c>
      <c r="E6" s="13">
        <v>0.72699849999999999</v>
      </c>
      <c r="F6" s="13">
        <v>1</v>
      </c>
      <c r="G6" s="13">
        <v>0.71203059999999996</v>
      </c>
      <c r="H6" s="13">
        <v>0.69697209999999998</v>
      </c>
      <c r="I6" s="13">
        <v>0.7640922</v>
      </c>
      <c r="J6" s="13">
        <v>0.70119399999999998</v>
      </c>
      <c r="K6" s="13">
        <v>0.74588759999999998</v>
      </c>
      <c r="L6" s="13">
        <v>0.70264700000000002</v>
      </c>
      <c r="M6" s="14">
        <v>0.7031482</v>
      </c>
    </row>
    <row r="7" spans="2:13" x14ac:dyDescent="0.25">
      <c r="B7" s="8" t="s">
        <v>13</v>
      </c>
      <c r="C7" s="12">
        <v>0.77098350000000004</v>
      </c>
      <c r="D7" s="13">
        <v>0.72124920000000003</v>
      </c>
      <c r="E7" s="13">
        <v>0.7153448</v>
      </c>
      <c r="F7" s="13">
        <v>0.71203059999999996</v>
      </c>
      <c r="G7" s="13">
        <v>1</v>
      </c>
      <c r="H7" s="13">
        <v>0.70319699999999996</v>
      </c>
      <c r="I7" s="13">
        <v>0.72905569999999997</v>
      </c>
      <c r="J7" s="13">
        <v>0.69210349999999998</v>
      </c>
      <c r="K7" s="13">
        <v>0.70648940000000005</v>
      </c>
      <c r="L7" s="13">
        <v>0.7314986</v>
      </c>
      <c r="M7" s="14">
        <v>0.68733310000000003</v>
      </c>
    </row>
    <row r="8" spans="2:13" x14ac:dyDescent="0.25">
      <c r="B8" s="8" t="s">
        <v>14</v>
      </c>
      <c r="C8" s="12">
        <v>0.80264789999999997</v>
      </c>
      <c r="D8" s="13">
        <v>0.69752970000000003</v>
      </c>
      <c r="E8" s="13">
        <v>0.72149039999999998</v>
      </c>
      <c r="F8" s="13">
        <v>0.69697209999999998</v>
      </c>
      <c r="G8" s="13">
        <v>0.70319699999999996</v>
      </c>
      <c r="H8" s="13">
        <v>1</v>
      </c>
      <c r="I8" s="13">
        <v>0.74474169999999995</v>
      </c>
      <c r="J8" s="13">
        <v>0.69734640000000003</v>
      </c>
      <c r="K8" s="13">
        <v>0.71780960000000005</v>
      </c>
      <c r="L8" s="13">
        <v>0.70983750000000001</v>
      </c>
      <c r="M8" s="14">
        <v>0.69204120000000002</v>
      </c>
    </row>
    <row r="9" spans="2:13" x14ac:dyDescent="0.25">
      <c r="B9" s="8" t="s">
        <v>15</v>
      </c>
      <c r="C9" s="12">
        <v>0.79031399999999996</v>
      </c>
      <c r="D9" s="13">
        <v>0.7446604</v>
      </c>
      <c r="E9" s="13">
        <v>0.72767119999999996</v>
      </c>
      <c r="F9" s="13">
        <v>0.7640922</v>
      </c>
      <c r="G9" s="13">
        <v>0.72905569999999997</v>
      </c>
      <c r="H9" s="13">
        <v>0.74474169999999995</v>
      </c>
      <c r="I9" s="13">
        <v>1</v>
      </c>
      <c r="J9" s="13">
        <v>0.73221320000000001</v>
      </c>
      <c r="K9" s="13">
        <v>0.76293999999999995</v>
      </c>
      <c r="L9" s="13">
        <v>0.70647789999999999</v>
      </c>
      <c r="M9" s="14">
        <v>0.70143080000000002</v>
      </c>
    </row>
    <row r="10" spans="2:13" x14ac:dyDescent="0.25">
      <c r="B10" s="8" t="s">
        <v>16</v>
      </c>
      <c r="C10" s="12">
        <v>0.76346210000000003</v>
      </c>
      <c r="D10" s="13">
        <v>0.68055359999999998</v>
      </c>
      <c r="E10" s="13">
        <v>0.68577580000000005</v>
      </c>
      <c r="F10" s="13">
        <v>0.70119399999999998</v>
      </c>
      <c r="G10" s="13">
        <v>0.69210349999999998</v>
      </c>
      <c r="H10" s="13">
        <v>0.69734640000000003</v>
      </c>
      <c r="I10" s="13">
        <v>0.73221320000000001</v>
      </c>
      <c r="J10" s="13">
        <v>1</v>
      </c>
      <c r="K10" s="13">
        <v>0.69002859999999999</v>
      </c>
      <c r="L10" s="13">
        <v>0.68598950000000003</v>
      </c>
      <c r="M10" s="14">
        <v>0.69017090000000003</v>
      </c>
    </row>
    <row r="11" spans="2:13" x14ac:dyDescent="0.25">
      <c r="B11" s="8" t="s">
        <v>17</v>
      </c>
      <c r="C11" s="12">
        <v>0.81803519999999996</v>
      </c>
      <c r="D11" s="13">
        <v>0.73780429999999997</v>
      </c>
      <c r="E11" s="13">
        <v>0.73720609999999998</v>
      </c>
      <c r="F11" s="13">
        <v>0.74588759999999998</v>
      </c>
      <c r="G11" s="13">
        <v>0.70648940000000005</v>
      </c>
      <c r="H11" s="13">
        <v>0.71780960000000005</v>
      </c>
      <c r="I11" s="13">
        <v>0.76293999999999995</v>
      </c>
      <c r="J11" s="13">
        <v>0.69002859999999999</v>
      </c>
      <c r="K11" s="13">
        <v>1</v>
      </c>
      <c r="L11" s="13">
        <v>0.71465599999999996</v>
      </c>
      <c r="M11" s="14">
        <v>0.70367619999999997</v>
      </c>
    </row>
    <row r="12" spans="2:13" x14ac:dyDescent="0.25">
      <c r="B12" s="8" t="s">
        <v>18</v>
      </c>
      <c r="C12" s="12">
        <v>0.79583029999999999</v>
      </c>
      <c r="D12" s="13">
        <v>0.72331889999999999</v>
      </c>
      <c r="E12" s="13">
        <v>0.76936649999999995</v>
      </c>
      <c r="F12" s="13">
        <v>0.70264700000000002</v>
      </c>
      <c r="G12" s="13">
        <v>0.7314986</v>
      </c>
      <c r="H12" s="13">
        <v>0.70983750000000001</v>
      </c>
      <c r="I12" s="13">
        <v>0.70647789999999999</v>
      </c>
      <c r="J12" s="13">
        <v>0.68598950000000003</v>
      </c>
      <c r="K12" s="13">
        <v>0.71465599999999996</v>
      </c>
      <c r="L12" s="13">
        <v>1</v>
      </c>
      <c r="M12" s="14">
        <v>0.70159400000000005</v>
      </c>
    </row>
    <row r="13" spans="2:13" ht="15.75" thickBot="1" x14ac:dyDescent="0.3">
      <c r="B13" s="15" t="s">
        <v>19</v>
      </c>
      <c r="C13" s="16">
        <v>0.76622279999999998</v>
      </c>
      <c r="D13" s="17">
        <v>0.71391830000000001</v>
      </c>
      <c r="E13" s="17">
        <v>0.67798780000000003</v>
      </c>
      <c r="F13" s="17">
        <v>0.7031482</v>
      </c>
      <c r="G13" s="17">
        <v>0.68733310000000003</v>
      </c>
      <c r="H13" s="17">
        <v>0.69204120000000002</v>
      </c>
      <c r="I13" s="17">
        <v>0.70143080000000002</v>
      </c>
      <c r="J13" s="17">
        <v>0.69017090000000003</v>
      </c>
      <c r="K13" s="17">
        <v>0.70367619999999997</v>
      </c>
      <c r="L13" s="17">
        <v>0.70159400000000005</v>
      </c>
      <c r="M13" s="18">
        <v>1</v>
      </c>
    </row>
    <row r="14" spans="2:13" x14ac:dyDescent="0.25">
      <c r="B14" t="s">
        <v>21</v>
      </c>
    </row>
    <row r="17" spans="2:11" x14ac:dyDescent="0.25">
      <c r="B17" s="40"/>
      <c r="C17" s="40" t="s">
        <v>1</v>
      </c>
      <c r="D17" s="40" t="s">
        <v>2</v>
      </c>
      <c r="E17" s="40" t="s">
        <v>3</v>
      </c>
      <c r="F17" s="40" t="s">
        <v>4</v>
      </c>
      <c r="G17" s="40" t="s">
        <v>5</v>
      </c>
      <c r="H17" s="40" t="s">
        <v>6</v>
      </c>
      <c r="I17" s="40" t="s">
        <v>7</v>
      </c>
      <c r="J17" s="40" t="s">
        <v>8</v>
      </c>
      <c r="K17" s="40"/>
    </row>
    <row r="18" spans="2:11" x14ac:dyDescent="0.25">
      <c r="B18" s="40" t="s">
        <v>0</v>
      </c>
      <c r="C18" s="40">
        <v>77</v>
      </c>
      <c r="D18" s="40">
        <v>77</v>
      </c>
      <c r="E18" s="40">
        <v>618</v>
      </c>
      <c r="F18" s="13">
        <v>0.63100000000000001</v>
      </c>
      <c r="G18" s="13">
        <v>0.99199999999999999</v>
      </c>
      <c r="H18" s="13">
        <v>129.87700000000001</v>
      </c>
      <c r="I18" s="13">
        <v>0.58587650000000002</v>
      </c>
      <c r="J18" s="13">
        <v>0.59132949999999995</v>
      </c>
      <c r="K18" s="13"/>
    </row>
    <row r="19" spans="2:11" x14ac:dyDescent="0.25">
      <c r="B19" s="40" t="s">
        <v>22</v>
      </c>
      <c r="C19" s="40">
        <v>77</v>
      </c>
      <c r="D19" s="40">
        <v>77</v>
      </c>
      <c r="E19" s="40">
        <v>618</v>
      </c>
      <c r="F19" s="13">
        <v>0.56030000000000002</v>
      </c>
      <c r="G19" s="13">
        <v>0.98980000000000001</v>
      </c>
      <c r="H19" s="13">
        <v>97.567800000000005</v>
      </c>
      <c r="I19" s="13">
        <v>0.58409730000000004</v>
      </c>
      <c r="J19" s="13">
        <v>0.60692639999999998</v>
      </c>
      <c r="K19" s="13"/>
    </row>
    <row r="20" spans="2:11" x14ac:dyDescent="0.25">
      <c r="B20" s="40" t="s">
        <v>32</v>
      </c>
      <c r="C20" s="40">
        <v>77</v>
      </c>
      <c r="D20" s="40">
        <v>77</v>
      </c>
      <c r="E20" s="40">
        <v>618</v>
      </c>
      <c r="F20" s="13">
        <v>0.5484</v>
      </c>
      <c r="G20" s="13">
        <v>0.98929999999999996</v>
      </c>
      <c r="H20" s="13">
        <v>92.617099999999994</v>
      </c>
      <c r="I20" s="13">
        <v>0.57198579999999999</v>
      </c>
      <c r="J20" s="13">
        <v>0.51738019999999996</v>
      </c>
      <c r="K20" s="13"/>
    </row>
    <row r="21" spans="2:11" x14ac:dyDescent="0.25">
      <c r="B21" s="40" t="s">
        <v>35</v>
      </c>
      <c r="C21" s="40">
        <v>77</v>
      </c>
      <c r="D21" s="40">
        <v>77</v>
      </c>
      <c r="E21" s="40">
        <v>618</v>
      </c>
      <c r="F21" s="13">
        <v>0.29420000000000002</v>
      </c>
      <c r="G21" s="13">
        <v>0.96909999999999996</v>
      </c>
      <c r="H21" s="13">
        <v>31.7822</v>
      </c>
      <c r="I21" s="13">
        <v>0.55807640000000003</v>
      </c>
      <c r="J21" s="13">
        <v>0.51738019999999996</v>
      </c>
      <c r="K21" s="13"/>
    </row>
    <row r="22" spans="2:11" x14ac:dyDescent="0.25">
      <c r="B22" s="40" t="s">
        <v>36</v>
      </c>
      <c r="C22" s="40">
        <v>77</v>
      </c>
      <c r="D22" s="40">
        <v>77</v>
      </c>
      <c r="E22" s="40">
        <v>618</v>
      </c>
      <c r="F22" s="13"/>
      <c r="G22" s="13"/>
      <c r="H22" s="13"/>
      <c r="I22" s="13"/>
      <c r="J22" s="13"/>
      <c r="K22" s="13"/>
    </row>
    <row r="23" spans="2:11" x14ac:dyDescent="0.25">
      <c r="B23" t="s">
        <v>20</v>
      </c>
    </row>
    <row r="25" spans="2:11" x14ac:dyDescent="0.25">
      <c r="B25" s="40"/>
      <c r="C25" s="40" t="s">
        <v>1</v>
      </c>
      <c r="D25" s="40" t="s">
        <v>2</v>
      </c>
      <c r="E25" s="40" t="s">
        <v>3</v>
      </c>
      <c r="F25" s="40" t="s">
        <v>4</v>
      </c>
      <c r="G25" s="40" t="s">
        <v>5</v>
      </c>
      <c r="H25" s="40" t="s">
        <v>6</v>
      </c>
      <c r="I25" s="40" t="s">
        <v>7</v>
      </c>
      <c r="J25" s="40" t="s">
        <v>8</v>
      </c>
    </row>
    <row r="26" spans="2:11" x14ac:dyDescent="0.25">
      <c r="B26" s="40" t="s">
        <v>38</v>
      </c>
      <c r="C26" s="20">
        <v>89</v>
      </c>
      <c r="D26" s="20">
        <v>66</v>
      </c>
      <c r="E26" s="20">
        <v>2148</v>
      </c>
      <c r="F26" s="47">
        <v>0.74199999999999999</v>
      </c>
      <c r="G26" s="47">
        <v>0.995</v>
      </c>
      <c r="H26" s="47">
        <v>189.96</v>
      </c>
      <c r="I26" s="13">
        <v>0.18054239999999999</v>
      </c>
      <c r="J26" s="47">
        <v>0.76748280000000002</v>
      </c>
    </row>
    <row r="27" spans="2:11" x14ac:dyDescent="0.25">
      <c r="B27" s="40" t="s">
        <v>39</v>
      </c>
      <c r="C27" s="20">
        <v>89</v>
      </c>
      <c r="D27" s="20">
        <v>66</v>
      </c>
      <c r="E27" s="20">
        <v>2148</v>
      </c>
      <c r="F27" s="13">
        <v>0.52900000000000003</v>
      </c>
      <c r="G27" s="13">
        <v>0.98670000000000002</v>
      </c>
      <c r="H27" s="13">
        <v>74.173000000000002</v>
      </c>
      <c r="I27" s="13">
        <v>0.1132568</v>
      </c>
      <c r="J27" s="47">
        <v>0.57982129999999998</v>
      </c>
    </row>
    <row r="28" spans="2:11" x14ac:dyDescent="0.25">
      <c r="B28" s="40" t="s">
        <v>40</v>
      </c>
      <c r="C28" s="20">
        <v>89</v>
      </c>
      <c r="D28" s="20">
        <v>66</v>
      </c>
      <c r="E28" s="20">
        <v>2148</v>
      </c>
      <c r="F28" s="13">
        <v>0.53059999999999996</v>
      </c>
      <c r="G28" s="13">
        <v>0.98670000000000002</v>
      </c>
      <c r="H28" s="13">
        <v>74.650400000000005</v>
      </c>
      <c r="I28" s="13">
        <v>9.3441090000000004E-2</v>
      </c>
      <c r="J28" s="47">
        <v>0.59339019999999998</v>
      </c>
    </row>
    <row r="29" spans="2:11" x14ac:dyDescent="0.25">
      <c r="B29" s="40" t="s">
        <v>41</v>
      </c>
      <c r="C29" s="20">
        <v>89</v>
      </c>
      <c r="D29" s="20">
        <v>66</v>
      </c>
      <c r="E29" s="20">
        <v>2148</v>
      </c>
      <c r="F29" s="13">
        <v>0.26950000000000002</v>
      </c>
      <c r="G29" s="13">
        <v>0.96050000000000002</v>
      </c>
      <c r="H29" s="13">
        <v>24.3687</v>
      </c>
      <c r="I29" s="13">
        <v>8.2282690000000006E-2</v>
      </c>
      <c r="J29" s="47">
        <v>0.58545100000000005</v>
      </c>
    </row>
    <row r="30" spans="2:11" x14ac:dyDescent="0.25">
      <c r="B30" s="40" t="s">
        <v>42</v>
      </c>
      <c r="C30" s="20">
        <v>89</v>
      </c>
      <c r="D30" s="20">
        <v>66</v>
      </c>
      <c r="E30" s="20">
        <v>2148</v>
      </c>
      <c r="F30" s="13"/>
      <c r="G30" s="13"/>
      <c r="H30" s="13"/>
      <c r="I30" s="13"/>
      <c r="J30" s="47"/>
    </row>
    <row r="31" spans="2:11" x14ac:dyDescent="0.25">
      <c r="B31" t="s">
        <v>20</v>
      </c>
    </row>
    <row r="33" spans="2:15" x14ac:dyDescent="0.25">
      <c r="B33" s="40"/>
      <c r="C33" s="40" t="s">
        <v>1</v>
      </c>
      <c r="D33" s="40" t="s">
        <v>2</v>
      </c>
      <c r="E33" s="40" t="s">
        <v>3</v>
      </c>
      <c r="F33" s="40" t="s">
        <v>4</v>
      </c>
      <c r="G33" s="40" t="s">
        <v>5</v>
      </c>
      <c r="H33" s="40" t="s">
        <v>6</v>
      </c>
      <c r="I33" s="40" t="s">
        <v>7</v>
      </c>
      <c r="J33" s="40" t="s">
        <v>8</v>
      </c>
    </row>
    <row r="34" spans="2:15" x14ac:dyDescent="0.25">
      <c r="B34" s="52" t="s">
        <v>47</v>
      </c>
      <c r="C34">
        <v>28</v>
      </c>
      <c r="D34">
        <v>28</v>
      </c>
      <c r="E34">
        <v>378</v>
      </c>
      <c r="F34" s="1">
        <v>0.441</v>
      </c>
      <c r="G34" s="1">
        <v>0.95699999999999996</v>
      </c>
      <c r="H34" s="1">
        <v>22.109000000000002</v>
      </c>
      <c r="I34" s="1">
        <v>0.2756073</v>
      </c>
      <c r="J34" s="1">
        <v>0.52598929999999999</v>
      </c>
    </row>
    <row r="35" spans="2:15" x14ac:dyDescent="0.25">
      <c r="B35" s="52" t="s">
        <v>48</v>
      </c>
      <c r="C35">
        <v>28</v>
      </c>
      <c r="D35">
        <v>28</v>
      </c>
      <c r="E35">
        <v>378</v>
      </c>
      <c r="F35" s="1">
        <v>0.53039999999999998</v>
      </c>
      <c r="G35" s="1">
        <v>0.96930000000000005</v>
      </c>
      <c r="H35" s="1">
        <v>31.696300000000001</v>
      </c>
      <c r="I35" s="1">
        <v>0.26220070000000001</v>
      </c>
      <c r="J35" s="1">
        <v>0.38760640000000002</v>
      </c>
    </row>
    <row r="36" spans="2:15" x14ac:dyDescent="0.25">
      <c r="B36" s="52" t="s">
        <v>49</v>
      </c>
      <c r="C36">
        <v>28</v>
      </c>
      <c r="D36">
        <v>28</v>
      </c>
      <c r="E36">
        <v>378</v>
      </c>
      <c r="F36" s="1">
        <v>0.52229999999999999</v>
      </c>
      <c r="G36" s="1">
        <v>0.96809999999999996</v>
      </c>
      <c r="H36" s="1">
        <v>30.681699999999999</v>
      </c>
      <c r="I36" s="1">
        <v>0.24337110000000001</v>
      </c>
      <c r="J36" s="1">
        <v>0.38661420000000002</v>
      </c>
    </row>
    <row r="37" spans="2:15" x14ac:dyDescent="0.25">
      <c r="B37" s="52" t="s">
        <v>50</v>
      </c>
      <c r="C37">
        <v>28</v>
      </c>
      <c r="D37">
        <v>28</v>
      </c>
      <c r="E37">
        <v>378</v>
      </c>
      <c r="F37" s="1"/>
      <c r="G37" s="1"/>
      <c r="H37" s="1"/>
      <c r="I37" s="1"/>
      <c r="J37" s="1"/>
    </row>
    <row r="38" spans="2:15" x14ac:dyDescent="0.25">
      <c r="B38" s="52" t="s">
        <v>51</v>
      </c>
      <c r="C38">
        <v>28</v>
      </c>
      <c r="D38">
        <v>28</v>
      </c>
      <c r="E38">
        <v>378</v>
      </c>
      <c r="F38" s="1"/>
      <c r="G38" s="1"/>
      <c r="H38" s="1"/>
      <c r="I38" s="1"/>
      <c r="J38" s="1"/>
    </row>
    <row r="42" spans="2:15" x14ac:dyDescent="0.25">
      <c r="B42" s="19"/>
      <c r="D42" s="21" t="s">
        <v>23</v>
      </c>
      <c r="E42" s="21"/>
      <c r="F42" s="21"/>
      <c r="G42" s="21"/>
      <c r="H42" s="21"/>
      <c r="I42" s="21"/>
      <c r="J42" s="21"/>
      <c r="K42" s="21"/>
      <c r="L42" s="21"/>
      <c r="M42" s="21"/>
    </row>
    <row r="43" spans="2:15" x14ac:dyDescent="0.25">
      <c r="B43" s="23"/>
      <c r="C43" s="37"/>
      <c r="D43" s="30" t="s">
        <v>24</v>
      </c>
      <c r="E43" s="24"/>
      <c r="F43" s="24"/>
      <c r="G43" s="25"/>
      <c r="H43" s="24" t="s">
        <v>25</v>
      </c>
      <c r="I43" s="24"/>
      <c r="J43" s="24"/>
      <c r="K43" s="24"/>
      <c r="L43" s="30" t="s">
        <v>26</v>
      </c>
      <c r="M43" s="24"/>
      <c r="N43" s="24"/>
      <c r="O43" s="25"/>
    </row>
    <row r="44" spans="2:15" x14ac:dyDescent="0.25">
      <c r="B44" s="26"/>
      <c r="C44" s="38"/>
      <c r="D44" s="33" t="s">
        <v>27</v>
      </c>
      <c r="E44" s="34"/>
      <c r="F44" s="34" t="s">
        <v>28</v>
      </c>
      <c r="G44" s="35"/>
      <c r="H44" s="34" t="s">
        <v>27</v>
      </c>
      <c r="I44" s="34"/>
      <c r="J44" s="34" t="s">
        <v>28</v>
      </c>
      <c r="K44" s="34"/>
      <c r="L44" s="33" t="s">
        <v>27</v>
      </c>
      <c r="M44" s="34"/>
      <c r="N44" s="34" t="s">
        <v>28</v>
      </c>
      <c r="O44" s="35"/>
    </row>
    <row r="45" spans="2:15" ht="15" customHeight="1" x14ac:dyDescent="0.25">
      <c r="B45" s="36" t="s">
        <v>30</v>
      </c>
      <c r="C45" s="38" t="s">
        <v>31</v>
      </c>
      <c r="D45" s="41">
        <v>0.51991935</v>
      </c>
      <c r="E45" s="42">
        <f>ABS(D45-0.5)</f>
        <v>1.9919350000000002E-2</v>
      </c>
      <c r="F45" s="43">
        <v>0.51991935</v>
      </c>
      <c r="G45" s="44">
        <f>ABS(F45-0.5)</f>
        <v>1.9919350000000002E-2</v>
      </c>
      <c r="H45" s="41">
        <v>0.5333871</v>
      </c>
      <c r="I45" s="42">
        <f>ABS(H45-0.5)</f>
        <v>3.3387100000000003E-2</v>
      </c>
      <c r="J45" s="43">
        <v>0.5333871</v>
      </c>
      <c r="K45" s="45">
        <f>ABS(J45-0.5)</f>
        <v>3.3387100000000003E-2</v>
      </c>
      <c r="L45" s="41">
        <v>0.56516129999999998</v>
      </c>
      <c r="M45" s="42">
        <f>ABS(L45-0.5)</f>
        <v>6.5161299999999978E-2</v>
      </c>
      <c r="N45" s="43">
        <v>0.56516129999999998</v>
      </c>
      <c r="O45" s="44">
        <f>ABS(N45-0.5)</f>
        <v>6.5161299999999978E-2</v>
      </c>
    </row>
    <row r="46" spans="2:15" x14ac:dyDescent="0.25">
      <c r="B46" s="36"/>
      <c r="C46" s="38" t="s">
        <v>33</v>
      </c>
      <c r="D46" s="2">
        <v>0.53830644999999999</v>
      </c>
      <c r="E46" s="44">
        <f>ABS(D46-0.5)</f>
        <v>3.8306449999999992E-2</v>
      </c>
      <c r="F46" s="2">
        <v>0.53830644999999999</v>
      </c>
      <c r="G46" s="44">
        <f>ABS(F46-0.5)</f>
        <v>3.8306449999999992E-2</v>
      </c>
      <c r="H46" s="2">
        <v>0.54677419999999999</v>
      </c>
      <c r="I46" s="44">
        <f>ABS(H46-0.5)</f>
        <v>4.6774199999999988E-2</v>
      </c>
      <c r="J46" s="2">
        <v>0.54677419999999999</v>
      </c>
      <c r="K46" s="44">
        <f>ABS(J46-0.5)</f>
        <v>4.6774199999999988E-2</v>
      </c>
      <c r="L46" s="2">
        <v>0.56709679999999996</v>
      </c>
      <c r="M46" s="44">
        <f>ABS(L46-0.5)</f>
        <v>6.7096799999999956E-2</v>
      </c>
      <c r="N46" s="2">
        <v>0.56709679999999996</v>
      </c>
      <c r="O46" s="44">
        <f>ABS(N46-0.5)</f>
        <v>6.7096799999999956E-2</v>
      </c>
    </row>
    <row r="47" spans="2:15" x14ac:dyDescent="0.25">
      <c r="B47" s="36"/>
      <c r="C47" s="38" t="s">
        <v>34</v>
      </c>
      <c r="D47" s="2">
        <v>0.5212903499999999</v>
      </c>
      <c r="E47" s="44">
        <f>ABS(D47-0.5)</f>
        <v>2.1290349999999902E-2</v>
      </c>
      <c r="F47" s="2">
        <v>0.5212903499999999</v>
      </c>
      <c r="G47" s="44">
        <f>ABS(F47-0.5)</f>
        <v>2.1290349999999902E-2</v>
      </c>
      <c r="H47" s="2">
        <v>0.53870969999999996</v>
      </c>
      <c r="I47" s="44">
        <f>ABS(H47-0.5)</f>
        <v>3.8709699999999958E-2</v>
      </c>
      <c r="J47" s="2">
        <v>0.53870969999999996</v>
      </c>
      <c r="K47" s="44">
        <f>ABS(J47-0.5)</f>
        <v>3.8709699999999958E-2</v>
      </c>
      <c r="L47" s="2">
        <v>0.59403229999999996</v>
      </c>
      <c r="M47" s="44">
        <f>ABS(L47-0.5)</f>
        <v>9.4032299999999958E-2</v>
      </c>
      <c r="N47" s="2">
        <v>0.59403229999999996</v>
      </c>
      <c r="O47" s="44">
        <f>ABS(N47-0.5)</f>
        <v>9.4032299999999958E-2</v>
      </c>
    </row>
    <row r="48" spans="2:15" x14ac:dyDescent="0.25">
      <c r="B48" s="36"/>
      <c r="C48" s="38" t="s">
        <v>37</v>
      </c>
      <c r="D48" s="2"/>
      <c r="E48" s="44"/>
      <c r="F48" s="2"/>
      <c r="G48" s="44"/>
      <c r="H48" s="2"/>
      <c r="I48" s="44"/>
      <c r="J48" s="2"/>
      <c r="K48" s="44"/>
      <c r="L48" s="2"/>
      <c r="M48" s="44"/>
      <c r="N48" s="2"/>
      <c r="O48" s="44"/>
    </row>
    <row r="49" spans="2:15" ht="15" customHeight="1" x14ac:dyDescent="0.25">
      <c r="B49" s="36"/>
      <c r="C49" s="38" t="s">
        <v>9</v>
      </c>
      <c r="D49" s="46">
        <v>0.48629034999999998</v>
      </c>
      <c r="E49" s="44">
        <f>ABS(D49-0.5)</f>
        <v>1.3709650000000018E-2</v>
      </c>
      <c r="F49" s="43">
        <v>0.48629034999999998</v>
      </c>
      <c r="G49" s="44">
        <f>ABS(F49-0.5)</f>
        <v>1.3709650000000018E-2</v>
      </c>
      <c r="H49" s="46">
        <v>0.49193550000000003</v>
      </c>
      <c r="I49" s="44">
        <f>ABS(H49-0.5)</f>
        <v>8.0644999999999745E-3</v>
      </c>
      <c r="J49" s="43">
        <v>0.49193550000000003</v>
      </c>
      <c r="K49" s="45">
        <f>ABS(J49-0.5)</f>
        <v>8.0644999999999745E-3</v>
      </c>
      <c r="L49" s="46">
        <v>0.54677419999999999</v>
      </c>
      <c r="M49" s="44">
        <f>ABS(L49-0.5)</f>
        <v>4.6774199999999988E-2</v>
      </c>
      <c r="N49" s="43">
        <v>0.54677419999999999</v>
      </c>
      <c r="O49" s="44">
        <f>ABS(N49-0.5)</f>
        <v>4.6774199999999988E-2</v>
      </c>
    </row>
    <row r="50" spans="2:15" x14ac:dyDescent="0.25">
      <c r="B50" s="36" t="s">
        <v>29</v>
      </c>
      <c r="C50" s="38" t="s">
        <v>31</v>
      </c>
      <c r="D50" s="46">
        <v>0.87830644999999996</v>
      </c>
      <c r="E50" s="44">
        <f>ABS(D50-0.9)</f>
        <v>2.1693550000000061E-2</v>
      </c>
      <c r="F50" s="43">
        <v>0.90032259999999997</v>
      </c>
      <c r="G50" s="44">
        <f>ABS(F50-0.9)</f>
        <v>3.225999999999507E-4</v>
      </c>
      <c r="H50" s="46">
        <v>0.88822579999999995</v>
      </c>
      <c r="I50" s="44">
        <f>ABS(H50-0.9)</f>
        <v>1.1774200000000068E-2</v>
      </c>
      <c r="J50" s="43">
        <v>0.90967739999999997</v>
      </c>
      <c r="K50" s="45">
        <f>ABS(J50-0.9)</f>
        <v>9.6773999999999472E-3</v>
      </c>
      <c r="L50" s="46">
        <v>0.91822579999999998</v>
      </c>
      <c r="M50" s="44">
        <f>ABS(L50-0.9)</f>
        <v>1.8225799999999959E-2</v>
      </c>
      <c r="N50" s="43">
        <v>0.92951609999999996</v>
      </c>
      <c r="O50" s="44">
        <f>ABS(N50-0.9)</f>
        <v>2.9516099999999934E-2</v>
      </c>
    </row>
    <row r="51" spans="2:15" x14ac:dyDescent="0.25">
      <c r="B51" s="36"/>
      <c r="C51" s="38" t="s">
        <v>33</v>
      </c>
      <c r="D51" s="2">
        <v>0.87467739999999994</v>
      </c>
      <c r="E51" s="44">
        <f>ABS(D51-0.9)</f>
        <v>2.5322600000000084E-2</v>
      </c>
      <c r="F51" s="2">
        <v>0.90233870000000005</v>
      </c>
      <c r="G51" s="44">
        <f>ABS(F51-0.9)</f>
        <v>2.3387000000000269E-3</v>
      </c>
      <c r="H51" s="2">
        <v>0.88548389999999999</v>
      </c>
      <c r="I51" s="44">
        <f>ABS(H51-0.9)</f>
        <v>1.4516100000000032E-2</v>
      </c>
      <c r="J51" s="2">
        <v>0.90919349999999999</v>
      </c>
      <c r="K51" s="44">
        <f>ABS(J51-0.9)</f>
        <v>9.1934999999999656E-3</v>
      </c>
      <c r="L51" s="2">
        <v>0.90661290000000005</v>
      </c>
      <c r="M51" s="44">
        <f>ABS(L51-0.9)</f>
        <v>6.6129000000000326E-3</v>
      </c>
      <c r="N51" s="2">
        <v>0.9227419</v>
      </c>
      <c r="O51" s="44">
        <f>ABS(N51-0.9)</f>
        <v>2.2741899999999982E-2</v>
      </c>
    </row>
    <row r="52" spans="2:15" x14ac:dyDescent="0.25">
      <c r="B52" s="36"/>
      <c r="C52" s="38" t="s">
        <v>34</v>
      </c>
      <c r="D52" s="2">
        <v>0.85685484999999995</v>
      </c>
      <c r="E52" s="44">
        <f>ABS(D52-0.9)</f>
        <v>4.3145150000000076E-2</v>
      </c>
      <c r="F52" s="2">
        <v>0.89024195000000006</v>
      </c>
      <c r="G52" s="44">
        <f>ABS(F52-0.9)</f>
        <v>9.7580499999999626E-3</v>
      </c>
      <c r="H52" s="2">
        <v>0.87032259999999995</v>
      </c>
      <c r="I52" s="44">
        <f>ABS(H52-0.9)</f>
        <v>2.9677400000000076E-2</v>
      </c>
      <c r="J52" s="2">
        <v>0.90387099999999998</v>
      </c>
      <c r="K52" s="44">
        <f>ABS(J52-0.9)</f>
        <v>3.8709999999999578E-3</v>
      </c>
      <c r="L52" s="2">
        <v>0.91709680000000005</v>
      </c>
      <c r="M52" s="44">
        <f>ABS(L52-0.9)</f>
        <v>1.7096800000000023E-2</v>
      </c>
      <c r="N52" s="2">
        <v>0.94564519999999996</v>
      </c>
      <c r="O52" s="44">
        <f>ABS(N52-0.9)</f>
        <v>4.5645199999999941E-2</v>
      </c>
    </row>
    <row r="53" spans="2:15" x14ac:dyDescent="0.25">
      <c r="B53" s="36"/>
      <c r="C53" s="38" t="s">
        <v>37</v>
      </c>
      <c r="D53" s="2"/>
      <c r="E53" s="44"/>
      <c r="F53" s="2"/>
      <c r="G53" s="44"/>
      <c r="H53" s="2"/>
      <c r="I53" s="44"/>
      <c r="J53" s="2"/>
      <c r="K53" s="44"/>
      <c r="L53" s="2"/>
      <c r="M53" s="44"/>
      <c r="N53" s="2"/>
      <c r="O53" s="44"/>
    </row>
    <row r="54" spans="2:15" x14ac:dyDescent="0.25">
      <c r="B54" s="36"/>
      <c r="C54" s="38" t="s">
        <v>9</v>
      </c>
      <c r="D54" s="31">
        <v>0.86774189999999995</v>
      </c>
      <c r="E54" s="27">
        <f>ABS(D54-0.9)</f>
        <v>3.2258100000000067E-2</v>
      </c>
      <c r="F54" s="2">
        <v>0.9048387</v>
      </c>
      <c r="G54" s="27">
        <f>ABS(F54-0.9)</f>
        <v>4.8386999999999736E-3</v>
      </c>
      <c r="H54" s="31">
        <v>0.9</v>
      </c>
      <c r="I54" s="27">
        <f>ABS(H54-0.9)</f>
        <v>0</v>
      </c>
      <c r="J54" s="2">
        <v>0.9177419</v>
      </c>
      <c r="K54" s="22">
        <f>ABS(J54-0.9)</f>
        <v>1.7741899999999977E-2</v>
      </c>
      <c r="L54" s="31">
        <v>0.96290319999999996</v>
      </c>
      <c r="M54" s="27">
        <f>ABS(L54-0.9)</f>
        <v>6.2903199999999937E-2</v>
      </c>
      <c r="N54" s="2">
        <v>0.96451609999999999</v>
      </c>
      <c r="O54" s="27">
        <f>ABS(N54-0.9)</f>
        <v>6.4516099999999965E-2</v>
      </c>
    </row>
    <row r="55" spans="2:15" x14ac:dyDescent="0.25">
      <c r="B55" s="48"/>
      <c r="C55" s="39"/>
      <c r="D55" s="32">
        <f>AVERAGE(E45:E54)</f>
        <v>2.6955650000000025E-2</v>
      </c>
      <c r="E55" s="29"/>
      <c r="F55" s="28">
        <f>AVERAGE(G45:G54)</f>
        <v>1.3810481249999979E-2</v>
      </c>
      <c r="G55" s="28"/>
      <c r="H55" s="32">
        <f>AVERAGE(I45:I54)</f>
        <v>2.2862900000000012E-2</v>
      </c>
      <c r="I55" s="29"/>
      <c r="J55" s="28">
        <f>AVERAGE(K45:K54)</f>
        <v>2.0927412499999971E-2</v>
      </c>
      <c r="K55" s="28"/>
      <c r="L55" s="32">
        <f>AVERAGE(M45:M54)</f>
        <v>4.7237912499999979E-2</v>
      </c>
      <c r="M55" s="29"/>
      <c r="N55" s="28">
        <f>AVERAGE(O45:O54)</f>
        <v>5.4435487499999963E-2</v>
      </c>
      <c r="O55" s="29"/>
    </row>
    <row r="57" spans="2:15" x14ac:dyDescent="0.25">
      <c r="B57" s="19"/>
      <c r="D57" s="21" t="s">
        <v>52</v>
      </c>
      <c r="E57" s="21"/>
      <c r="F57" s="21"/>
      <c r="G57" s="21"/>
      <c r="H57" s="21"/>
      <c r="I57" s="21"/>
      <c r="J57" s="21"/>
      <c r="K57" s="21"/>
      <c r="L57" s="21"/>
      <c r="M57" s="21"/>
    </row>
    <row r="58" spans="2:15" x14ac:dyDescent="0.25">
      <c r="B58" s="23"/>
      <c r="C58" s="3"/>
      <c r="D58" s="30" t="s">
        <v>24</v>
      </c>
      <c r="E58" s="24"/>
      <c r="F58" s="24"/>
      <c r="G58" s="25"/>
      <c r="H58" s="24" t="s">
        <v>25</v>
      </c>
      <c r="I58" s="24"/>
      <c r="J58" s="24"/>
      <c r="K58" s="24"/>
      <c r="L58" s="30" t="s">
        <v>26</v>
      </c>
      <c r="M58" s="24"/>
      <c r="N58" s="24"/>
      <c r="O58" s="25"/>
    </row>
    <row r="59" spans="2:15" x14ac:dyDescent="0.25">
      <c r="B59" s="26"/>
      <c r="C59" s="2"/>
      <c r="D59" s="33" t="s">
        <v>27</v>
      </c>
      <c r="E59" s="34"/>
      <c r="F59" s="34" t="s">
        <v>28</v>
      </c>
      <c r="G59" s="35"/>
      <c r="H59" s="34" t="s">
        <v>27</v>
      </c>
      <c r="I59" s="34"/>
      <c r="J59" s="34" t="s">
        <v>28</v>
      </c>
      <c r="K59" s="34"/>
      <c r="L59" s="33" t="s">
        <v>27</v>
      </c>
      <c r="M59" s="34"/>
      <c r="N59" s="34" t="s">
        <v>28</v>
      </c>
      <c r="O59" s="35"/>
    </row>
    <row r="60" spans="2:15" x14ac:dyDescent="0.25">
      <c r="B60" s="50" t="s">
        <v>30</v>
      </c>
      <c r="C60" s="4" t="s">
        <v>43</v>
      </c>
      <c r="D60" s="4">
        <v>0.54653229999999997</v>
      </c>
      <c r="E60" s="42">
        <f>ABS(D60-0.5)</f>
        <v>4.6532299999999971E-2</v>
      </c>
      <c r="F60" s="4">
        <v>0.54653229999999997</v>
      </c>
      <c r="G60" s="42">
        <f>ABS(F60-0.5)</f>
        <v>4.6532299999999971E-2</v>
      </c>
      <c r="H60" s="4">
        <v>0.55016129999999996</v>
      </c>
      <c r="I60" s="42">
        <f>ABS(H60-0.5)</f>
        <v>5.0161299999999964E-2</v>
      </c>
      <c r="J60" s="4">
        <v>0.55016129999999996</v>
      </c>
      <c r="K60" s="42">
        <f>ABS(J60-0.5)</f>
        <v>5.0161299999999964E-2</v>
      </c>
      <c r="L60" s="4">
        <v>0.5603226</v>
      </c>
      <c r="M60" s="42">
        <f>ABS(L60-0.5)</f>
        <v>6.0322600000000004E-2</v>
      </c>
      <c r="N60" s="4">
        <v>0.5603226</v>
      </c>
      <c r="O60" s="42">
        <f>ABS(N60-0.5)</f>
        <v>6.0322600000000004E-2</v>
      </c>
    </row>
    <row r="61" spans="2:15" x14ac:dyDescent="0.25">
      <c r="B61" s="36"/>
      <c r="C61" s="31" t="s">
        <v>44</v>
      </c>
      <c r="D61">
        <v>0.53379035000000008</v>
      </c>
      <c r="E61" s="44">
        <f>ABS(D61-0.5)</f>
        <v>3.379035000000008E-2</v>
      </c>
      <c r="F61">
        <v>0.53379035000000008</v>
      </c>
      <c r="G61" s="44">
        <f>ABS(F61-0.5)</f>
        <v>3.379035000000008E-2</v>
      </c>
      <c r="H61">
        <v>0.53725809999999996</v>
      </c>
      <c r="I61" s="44">
        <f>ABS(H61-0.5)</f>
        <v>3.7258099999999961E-2</v>
      </c>
      <c r="J61">
        <v>0.53725809999999996</v>
      </c>
      <c r="K61" s="44">
        <f>ABS(J61-0.5)</f>
        <v>3.7258099999999961E-2</v>
      </c>
      <c r="L61">
        <v>0.54403230000000002</v>
      </c>
      <c r="M61" s="44">
        <f>ABS(L61-0.5)</f>
        <v>4.4032300000000024E-2</v>
      </c>
      <c r="N61">
        <v>0.54403230000000002</v>
      </c>
      <c r="O61" s="44">
        <f>ABS(N61-0.5)</f>
        <v>4.4032300000000024E-2</v>
      </c>
    </row>
    <row r="62" spans="2:15" x14ac:dyDescent="0.25">
      <c r="B62" s="36"/>
      <c r="C62" s="31" t="s">
        <v>45</v>
      </c>
      <c r="D62">
        <v>0.54806449999999995</v>
      </c>
      <c r="E62" s="44">
        <f>ABS(D62-0.5)</f>
        <v>4.8064499999999954E-2</v>
      </c>
      <c r="F62">
        <v>0.54806449999999995</v>
      </c>
      <c r="G62" s="44">
        <f>ABS(F62-0.5)</f>
        <v>4.8064499999999954E-2</v>
      </c>
      <c r="H62">
        <v>0.55161289999999996</v>
      </c>
      <c r="I62" s="44">
        <f>ABS(H62-0.5)</f>
        <v>5.1612899999999962E-2</v>
      </c>
      <c r="J62">
        <v>0.55161289999999996</v>
      </c>
      <c r="K62" s="44">
        <f>ABS(J62-0.5)</f>
        <v>5.1612899999999962E-2</v>
      </c>
      <c r="L62">
        <v>0.56725809999999999</v>
      </c>
      <c r="M62" s="44">
        <f>ABS(L62-0.5)</f>
        <v>6.7258099999999987E-2</v>
      </c>
      <c r="N62">
        <v>0.56725809999999999</v>
      </c>
      <c r="O62" s="44">
        <f>ABS(N62-0.5)</f>
        <v>6.7258099999999987E-2</v>
      </c>
    </row>
    <row r="63" spans="2:15" x14ac:dyDescent="0.25">
      <c r="B63" s="36"/>
      <c r="C63" s="31" t="s">
        <v>46</v>
      </c>
      <c r="D63" s="31"/>
      <c r="E63" s="44"/>
      <c r="F63" s="31"/>
      <c r="G63" s="44"/>
      <c r="H63" s="31"/>
      <c r="I63" s="44"/>
      <c r="J63" s="31"/>
      <c r="K63" s="44"/>
      <c r="L63" s="31"/>
      <c r="M63" s="44"/>
      <c r="N63" s="31"/>
      <c r="O63" s="44"/>
    </row>
    <row r="64" spans="2:15" x14ac:dyDescent="0.25">
      <c r="B64" s="51"/>
      <c r="C64" s="31" t="s">
        <v>38</v>
      </c>
      <c r="D64" s="31">
        <v>0.55483870000000002</v>
      </c>
      <c r="E64" s="44">
        <f>ABS(D64-0.5)</f>
        <v>5.4838700000000018E-2</v>
      </c>
      <c r="F64" s="31">
        <v>0.55483870000000002</v>
      </c>
      <c r="G64" s="44">
        <f>ABS(F64-0.5)</f>
        <v>5.4838700000000018E-2</v>
      </c>
      <c r="H64" s="31">
        <v>0.55645160000000005</v>
      </c>
      <c r="I64" s="44">
        <f>ABS(H64-0.5)</f>
        <v>5.6451600000000046E-2</v>
      </c>
      <c r="J64" s="31">
        <v>0.55645160000000005</v>
      </c>
      <c r="K64" s="44">
        <f>ABS(J64-0.5)</f>
        <v>5.6451600000000046E-2</v>
      </c>
      <c r="L64" s="31">
        <v>0.55806449999999996</v>
      </c>
      <c r="M64" s="44">
        <f>ABS(L64-0.5)</f>
        <v>5.8064499999999963E-2</v>
      </c>
      <c r="N64" s="31">
        <v>0.55806449999999996</v>
      </c>
      <c r="O64" s="44">
        <f>ABS(N64-0.5)</f>
        <v>5.8064499999999963E-2</v>
      </c>
    </row>
    <row r="65" spans="2:15" x14ac:dyDescent="0.25">
      <c r="B65" s="50" t="s">
        <v>29</v>
      </c>
      <c r="C65" s="31" t="s">
        <v>43</v>
      </c>
      <c r="D65" s="31">
        <v>0.91274189999999999</v>
      </c>
      <c r="E65" s="44">
        <f>ABS(D65-0.9)</f>
        <v>1.2741899999999973E-2</v>
      </c>
      <c r="F65" s="31">
        <v>0.92088709999999996</v>
      </c>
      <c r="G65" s="44">
        <f>ABS(F65-0.9)</f>
        <v>2.0887099999999936E-2</v>
      </c>
      <c r="H65" s="31">
        <v>0.91403230000000002</v>
      </c>
      <c r="I65" s="44">
        <f>ABS(H65-0.9)</f>
        <v>1.4032299999999998E-2</v>
      </c>
      <c r="J65" s="31">
        <v>0.92225809999999997</v>
      </c>
      <c r="K65" s="44">
        <f>ABS(J65-0.9)</f>
        <v>2.2258099999999947E-2</v>
      </c>
      <c r="L65" s="31">
        <v>0.92064520000000005</v>
      </c>
      <c r="M65" s="44">
        <f>ABS(L65-0.9)</f>
        <v>2.064520000000003E-2</v>
      </c>
      <c r="N65" s="31">
        <v>0.92854840000000005</v>
      </c>
      <c r="O65" s="44">
        <f>ABS(N65-0.9)</f>
        <v>2.8548400000000029E-2</v>
      </c>
    </row>
    <row r="66" spans="2:15" x14ac:dyDescent="0.25">
      <c r="B66" s="36"/>
      <c r="C66" s="31" t="s">
        <v>44</v>
      </c>
      <c r="D66">
        <v>0.90637095000000001</v>
      </c>
      <c r="E66" s="44">
        <f>ABS(D66-0.9)</f>
        <v>6.3709499999999863E-3</v>
      </c>
      <c r="F66">
        <v>0.91766124999999998</v>
      </c>
      <c r="G66" s="44">
        <f>ABS(F66-0.9)</f>
        <v>1.7661249999999962E-2</v>
      </c>
      <c r="H66">
        <v>0.90709680000000004</v>
      </c>
      <c r="I66" s="44">
        <f>ABS(H66-0.9)</f>
        <v>7.0968000000000142E-3</v>
      </c>
      <c r="J66">
        <v>0.91838710000000001</v>
      </c>
      <c r="K66" s="44">
        <f>ABS(J66-0.9)</f>
        <v>1.838709999999999E-2</v>
      </c>
      <c r="L66">
        <v>0.91532259999999999</v>
      </c>
      <c r="M66" s="44">
        <f>ABS(L66-0.9)</f>
        <v>1.5322599999999964E-2</v>
      </c>
      <c r="N66">
        <v>0.92161289999999996</v>
      </c>
      <c r="O66" s="44">
        <f>ABS(N66-0.9)</f>
        <v>2.1612899999999935E-2</v>
      </c>
    </row>
    <row r="67" spans="2:15" x14ac:dyDescent="0.25">
      <c r="B67" s="36"/>
      <c r="C67" s="31" t="s">
        <v>45</v>
      </c>
      <c r="D67">
        <v>0.90161290000000005</v>
      </c>
      <c r="E67" s="44">
        <f>ABS(D67-0.9)</f>
        <v>1.6129000000000282E-3</v>
      </c>
      <c r="F67">
        <v>0.91935480000000003</v>
      </c>
      <c r="G67" s="44">
        <f>ABS(F67-0.9)</f>
        <v>1.9354800000000005E-2</v>
      </c>
      <c r="H67">
        <v>0.9048387</v>
      </c>
      <c r="I67" s="44">
        <f>ABS(H67-0.9)</f>
        <v>4.8386999999999736E-3</v>
      </c>
      <c r="J67">
        <v>0.92112899999999998</v>
      </c>
      <c r="K67" s="44">
        <f>ABS(J67-0.9)</f>
        <v>2.1128999999999953E-2</v>
      </c>
      <c r="L67">
        <v>0.92451609999999995</v>
      </c>
      <c r="M67" s="44">
        <f>ABS(L67-0.9)</f>
        <v>2.451609999999993E-2</v>
      </c>
      <c r="N67">
        <v>0.93500000000000005</v>
      </c>
      <c r="O67" s="44">
        <f>ABS(N67-0.9)</f>
        <v>3.5000000000000031E-2</v>
      </c>
    </row>
    <row r="68" spans="2:15" x14ac:dyDescent="0.25">
      <c r="B68" s="36"/>
      <c r="C68" s="31" t="s">
        <v>46</v>
      </c>
      <c r="D68" s="31"/>
      <c r="E68" s="44"/>
      <c r="F68" s="31"/>
      <c r="G68" s="44"/>
      <c r="H68" s="31"/>
      <c r="I68" s="44"/>
      <c r="J68" s="31"/>
      <c r="K68" s="44"/>
      <c r="L68" s="31"/>
      <c r="M68" s="44"/>
      <c r="N68" s="31"/>
      <c r="O68" s="44"/>
    </row>
    <row r="69" spans="2:15" x14ac:dyDescent="0.25">
      <c r="B69" s="51"/>
      <c r="C69" s="48" t="s">
        <v>38</v>
      </c>
      <c r="D69" s="31">
        <v>0.93225809999999998</v>
      </c>
      <c r="E69" s="27">
        <f>ABS(D69-0.9)</f>
        <v>3.2258099999999956E-2</v>
      </c>
      <c r="F69" s="31">
        <v>0.92903230000000003</v>
      </c>
      <c r="G69" s="27">
        <f>ABS(F69-0.9)</f>
        <v>2.9032300000000011E-2</v>
      </c>
      <c r="H69" s="31">
        <v>0.93225809999999998</v>
      </c>
      <c r="I69" s="27">
        <f>ABS(H69-0.9)</f>
        <v>3.2258099999999956E-2</v>
      </c>
      <c r="J69" s="31">
        <v>0.93064519999999995</v>
      </c>
      <c r="K69" s="27">
        <f>ABS(J69-0.9)</f>
        <v>3.0645199999999928E-2</v>
      </c>
      <c r="L69" s="31">
        <v>0.93387100000000001</v>
      </c>
      <c r="M69" s="27">
        <f>ABS(L69-0.9)</f>
        <v>3.3870999999999984E-2</v>
      </c>
      <c r="N69" s="31">
        <v>0.93387100000000001</v>
      </c>
      <c r="O69" s="27">
        <f>ABS(N69-0.9)</f>
        <v>3.3870999999999984E-2</v>
      </c>
    </row>
    <row r="70" spans="2:15" x14ac:dyDescent="0.25">
      <c r="B70" s="48"/>
      <c r="C70" s="49"/>
      <c r="D70" s="32">
        <f>AVERAGE(E60:E69)</f>
        <v>2.9526212499999996E-2</v>
      </c>
      <c r="E70" s="29"/>
      <c r="F70" s="32">
        <f>AVERAGE(G60:G69)</f>
        <v>3.3770162499999992E-2</v>
      </c>
      <c r="G70" s="29"/>
      <c r="H70" s="32">
        <f>AVERAGE(I60:I69)</f>
        <v>3.1713724999999984E-2</v>
      </c>
      <c r="I70" s="29"/>
      <c r="J70" s="32">
        <f>AVERAGE(K60:K69)</f>
        <v>3.5987912499999969E-2</v>
      </c>
      <c r="K70" s="29"/>
      <c r="L70" s="32">
        <f>AVERAGE(M60:M69)</f>
        <v>4.0504049999999986E-2</v>
      </c>
      <c r="M70" s="29"/>
      <c r="N70" s="32">
        <f>AVERAGE(O60:O69)</f>
        <v>4.3588724999999995E-2</v>
      </c>
      <c r="O70" s="29"/>
    </row>
    <row r="72" spans="2:15" x14ac:dyDescent="0.25">
      <c r="B72" s="19"/>
      <c r="D72" s="21" t="s">
        <v>53</v>
      </c>
      <c r="E72" s="21"/>
      <c r="F72" s="21"/>
      <c r="G72" s="21"/>
      <c r="H72" s="21"/>
      <c r="I72" s="21"/>
      <c r="J72" s="21"/>
      <c r="K72" s="21"/>
      <c r="L72" s="21"/>
      <c r="M72" s="21"/>
    </row>
    <row r="73" spans="2:15" x14ac:dyDescent="0.25">
      <c r="B73" s="23"/>
      <c r="C73" s="3"/>
      <c r="D73" s="30" t="s">
        <v>24</v>
      </c>
      <c r="E73" s="24"/>
      <c r="F73" s="24"/>
      <c r="G73" s="25"/>
      <c r="H73" s="24" t="s">
        <v>25</v>
      </c>
      <c r="I73" s="24"/>
      <c r="J73" s="24"/>
      <c r="K73" s="24"/>
      <c r="L73" s="30" t="s">
        <v>26</v>
      </c>
      <c r="M73" s="24"/>
      <c r="N73" s="24"/>
      <c r="O73" s="25"/>
    </row>
    <row r="74" spans="2:15" x14ac:dyDescent="0.25">
      <c r="B74" s="26"/>
      <c r="C74" s="2"/>
      <c r="D74" s="33" t="s">
        <v>27</v>
      </c>
      <c r="E74" s="34"/>
      <c r="F74" s="34" t="s">
        <v>28</v>
      </c>
      <c r="G74" s="35"/>
      <c r="H74" s="34" t="s">
        <v>27</v>
      </c>
      <c r="I74" s="34"/>
      <c r="J74" s="34" t="s">
        <v>28</v>
      </c>
      <c r="K74" s="34"/>
      <c r="L74" s="33" t="s">
        <v>27</v>
      </c>
      <c r="M74" s="34"/>
      <c r="N74" s="34" t="s">
        <v>28</v>
      </c>
      <c r="O74" s="35"/>
    </row>
    <row r="75" spans="2:15" x14ac:dyDescent="0.25">
      <c r="B75" s="50" t="s">
        <v>30</v>
      </c>
      <c r="C75" s="4" t="s">
        <v>54</v>
      </c>
      <c r="D75">
        <v>0.51784095000000008</v>
      </c>
      <c r="E75" s="42">
        <f>ABS(D75-0.5)</f>
        <v>1.7840950000000078E-2</v>
      </c>
      <c r="F75">
        <v>0.48534089999999996</v>
      </c>
      <c r="G75" s="42">
        <f>ABS(F75-0.5)</f>
        <v>1.4659100000000036E-2</v>
      </c>
      <c r="H75">
        <v>0.51659089999999996</v>
      </c>
      <c r="I75" s="42">
        <f>ABS(H75-0.5)</f>
        <v>1.6590899999999964E-2</v>
      </c>
      <c r="J75">
        <v>0.48704550000000002</v>
      </c>
      <c r="K75" s="42">
        <f>ABS(J75-0.5)</f>
        <v>1.295449999999998E-2</v>
      </c>
      <c r="L75">
        <v>0.52636360000000004</v>
      </c>
      <c r="M75" s="42">
        <f>ABS(L75-0.5)</f>
        <v>2.6363600000000043E-2</v>
      </c>
      <c r="N75">
        <v>0.49249999999999999</v>
      </c>
      <c r="O75" s="42">
        <f>ABS(N75-0.5)</f>
        <v>7.5000000000000067E-3</v>
      </c>
    </row>
    <row r="76" spans="2:15" x14ac:dyDescent="0.25">
      <c r="B76" s="36"/>
      <c r="C76" s="4" t="s">
        <v>55</v>
      </c>
      <c r="D76">
        <v>0.51659089999999996</v>
      </c>
      <c r="E76" s="44">
        <f>ABS(D76-0.5)</f>
        <v>1.6590899999999964E-2</v>
      </c>
      <c r="F76">
        <v>0.48170455000000001</v>
      </c>
      <c r="G76" s="44">
        <f>ABS(F76-0.5)</f>
        <v>1.8295449999999991E-2</v>
      </c>
      <c r="H76">
        <v>0.5186364</v>
      </c>
      <c r="I76" s="44">
        <f>ABS(H76-0.5)</f>
        <v>1.8636399999999997E-2</v>
      </c>
      <c r="J76">
        <v>0.48499999999999999</v>
      </c>
      <c r="K76" s="44">
        <f>ABS(J76-0.5)</f>
        <v>1.5000000000000013E-2</v>
      </c>
      <c r="L76">
        <v>0.51954549999999999</v>
      </c>
      <c r="M76" s="44">
        <f>ABS(L76-0.5)</f>
        <v>1.9545499999999993E-2</v>
      </c>
      <c r="N76">
        <v>0.48204550000000002</v>
      </c>
      <c r="O76" s="44">
        <f>ABS(N76-0.5)</f>
        <v>1.7954499999999984E-2</v>
      </c>
    </row>
    <row r="77" spans="2:15" x14ac:dyDescent="0.25">
      <c r="B77" s="36"/>
      <c r="C77" s="4" t="s">
        <v>56</v>
      </c>
      <c r="E77" s="44">
        <f>ABS(D77-0.5)</f>
        <v>0.5</v>
      </c>
      <c r="G77" s="44">
        <f>ABS(F77-0.5)</f>
        <v>0.5</v>
      </c>
      <c r="I77" s="44">
        <f>ABS(H77-0.5)</f>
        <v>0.5</v>
      </c>
      <c r="K77" s="44">
        <f>ABS(J77-0.5)</f>
        <v>0.5</v>
      </c>
      <c r="M77" s="44">
        <f>ABS(L77-0.5)</f>
        <v>0.5</v>
      </c>
      <c r="O77" s="44">
        <f>ABS(N77-0.5)</f>
        <v>0.5</v>
      </c>
    </row>
    <row r="78" spans="2:15" x14ac:dyDescent="0.25">
      <c r="B78" s="36"/>
      <c r="C78" s="4" t="s">
        <v>57</v>
      </c>
      <c r="D78" s="31"/>
      <c r="E78" s="44"/>
      <c r="F78" s="31"/>
      <c r="G78" s="44"/>
      <c r="H78" s="31"/>
      <c r="I78" s="44"/>
      <c r="J78" s="31"/>
      <c r="K78" s="44"/>
      <c r="L78" s="31"/>
      <c r="M78" s="44"/>
      <c r="N78" s="31"/>
      <c r="O78" s="44"/>
    </row>
    <row r="79" spans="2:15" x14ac:dyDescent="0.25">
      <c r="B79" s="51"/>
      <c r="C79" s="4" t="s">
        <v>47</v>
      </c>
      <c r="D79">
        <v>0.51704545000000002</v>
      </c>
      <c r="E79" s="44">
        <f>ABS(D79-0.5)</f>
        <v>1.7045450000000018E-2</v>
      </c>
      <c r="F79">
        <v>0.46250000000000002</v>
      </c>
      <c r="G79" s="44">
        <f>ABS(F79-0.5)</f>
        <v>3.7499999999999978E-2</v>
      </c>
      <c r="H79">
        <v>0.52272730000000001</v>
      </c>
      <c r="I79" s="44">
        <f>ABS(H79-0.5)</f>
        <v>2.2727300000000006E-2</v>
      </c>
      <c r="J79">
        <v>0.47499999999999998</v>
      </c>
      <c r="K79" s="44">
        <f>ABS(J79-0.5)</f>
        <v>2.5000000000000022E-2</v>
      </c>
      <c r="L79">
        <v>0.53409090000000004</v>
      </c>
      <c r="M79" s="44">
        <f>ABS(L79-0.5)</f>
        <v>3.4090900000000035E-2</v>
      </c>
      <c r="N79">
        <v>0.49545450000000002</v>
      </c>
      <c r="O79" s="44">
        <f>ABS(N79-0.5)</f>
        <v>4.5454999999999801E-3</v>
      </c>
    </row>
    <row r="80" spans="2:15" x14ac:dyDescent="0.25">
      <c r="B80" s="50" t="s">
        <v>29</v>
      </c>
      <c r="C80" s="31" t="s">
        <v>54</v>
      </c>
      <c r="D80">
        <v>0.86749999999999994</v>
      </c>
      <c r="E80" s="44">
        <f>ABS(D80-0.9)</f>
        <v>3.2500000000000084E-2</v>
      </c>
      <c r="F80">
        <v>0.86477274999999998</v>
      </c>
      <c r="G80" s="44">
        <f>ABS(F80-0.9)</f>
        <v>3.5227250000000043E-2</v>
      </c>
      <c r="H80">
        <v>0.86886359999999996</v>
      </c>
      <c r="I80" s="44">
        <f>ABS(H80-0.9)</f>
        <v>3.1136400000000064E-2</v>
      </c>
      <c r="J80">
        <v>0.86454549999999997</v>
      </c>
      <c r="K80" s="44">
        <f>ABS(J80-0.9)</f>
        <v>3.5454500000000055E-2</v>
      </c>
      <c r="L80">
        <v>0.86886359999999996</v>
      </c>
      <c r="M80" s="44">
        <f>ABS(L80-0.9)</f>
        <v>3.1136400000000064E-2</v>
      </c>
      <c r="N80">
        <v>0.86954549999999997</v>
      </c>
      <c r="O80" s="44">
        <f>ABS(N80-0.9)</f>
        <v>3.0454500000000051E-2</v>
      </c>
    </row>
    <row r="81" spans="2:15" x14ac:dyDescent="0.25">
      <c r="B81" s="36"/>
      <c r="C81" s="31" t="s">
        <v>55</v>
      </c>
      <c r="D81">
        <v>0.8631818</v>
      </c>
      <c r="E81" s="44">
        <f>ABS(D81-0.9)</f>
        <v>3.6818200000000023E-2</v>
      </c>
      <c r="F81">
        <v>0.86261359999999998</v>
      </c>
      <c r="G81" s="44">
        <f>ABS(F81-0.9)</f>
        <v>3.7386400000000042E-2</v>
      </c>
      <c r="H81">
        <v>0.86340910000000004</v>
      </c>
      <c r="I81" s="44">
        <f>ABS(H81-0.9)</f>
        <v>3.6590899999999982E-2</v>
      </c>
      <c r="J81">
        <v>0.86363639999999997</v>
      </c>
      <c r="K81" s="44">
        <f>ABS(J81-0.9)</f>
        <v>3.6363600000000051E-2</v>
      </c>
      <c r="L81">
        <v>0.86727270000000001</v>
      </c>
      <c r="M81" s="44">
        <f>ABS(L81-0.9)</f>
        <v>3.2727300000000015E-2</v>
      </c>
      <c r="N81">
        <v>0.86499999999999999</v>
      </c>
      <c r="O81" s="44">
        <f>ABS(N81-0.9)</f>
        <v>3.5000000000000031E-2</v>
      </c>
    </row>
    <row r="82" spans="2:15" x14ac:dyDescent="0.25">
      <c r="B82" s="36"/>
      <c r="C82" s="31" t="s">
        <v>56</v>
      </c>
      <c r="E82" s="44">
        <f>ABS(D82-0.9)</f>
        <v>0.9</v>
      </c>
      <c r="G82" s="44">
        <f>ABS(F82-0.9)</f>
        <v>0.9</v>
      </c>
      <c r="I82" s="44">
        <f>ABS(H82-0.9)</f>
        <v>0.9</v>
      </c>
      <c r="K82" s="44">
        <f>ABS(J82-0.9)</f>
        <v>0.9</v>
      </c>
      <c r="M82" s="44">
        <f>ABS(L82-0.9)</f>
        <v>0.9</v>
      </c>
      <c r="O82" s="44">
        <f>ABS(N82-0.9)</f>
        <v>0.9</v>
      </c>
    </row>
    <row r="83" spans="2:15" x14ac:dyDescent="0.25">
      <c r="B83" s="36"/>
      <c r="C83" s="31" t="s">
        <v>57</v>
      </c>
      <c r="D83" s="31"/>
      <c r="E83" s="44"/>
      <c r="F83" s="31"/>
      <c r="G83" s="44"/>
      <c r="H83" s="31"/>
      <c r="I83" s="44"/>
      <c r="J83" s="31"/>
      <c r="K83" s="44"/>
      <c r="L83" s="31"/>
      <c r="M83" s="44"/>
      <c r="N83" s="31"/>
      <c r="O83" s="44"/>
    </row>
    <row r="84" spans="2:15" x14ac:dyDescent="0.25">
      <c r="B84" s="51"/>
      <c r="C84" s="31" t="s">
        <v>47</v>
      </c>
      <c r="D84">
        <v>0.86363634999999994</v>
      </c>
      <c r="E84" s="27">
        <f>ABS(D84-0.9)</f>
        <v>3.6363650000000081E-2</v>
      </c>
      <c r="F84">
        <v>0.86022725</v>
      </c>
      <c r="G84" s="27">
        <f>ABS(F84-0.9)</f>
        <v>3.9772750000000023E-2</v>
      </c>
      <c r="H84">
        <v>0.86136360000000001</v>
      </c>
      <c r="I84" s="27">
        <f>ABS(H84-0.9)</f>
        <v>3.8636400000000015E-2</v>
      </c>
      <c r="J84">
        <v>0.85909089999999999</v>
      </c>
      <c r="K84" s="27">
        <f>ABS(J84-0.9)</f>
        <v>4.0909100000000032E-2</v>
      </c>
      <c r="L84">
        <v>0.88409090000000001</v>
      </c>
      <c r="M84" s="27">
        <f>ABS(L84-0.9)</f>
        <v>1.5909100000000009E-2</v>
      </c>
      <c r="N84">
        <v>0.87272729999999998</v>
      </c>
      <c r="O84" s="27">
        <f>ABS(N84-0.9)</f>
        <v>2.7272700000000039E-2</v>
      </c>
    </row>
    <row r="85" spans="2:15" x14ac:dyDescent="0.25">
      <c r="B85" s="48"/>
      <c r="C85" s="49"/>
      <c r="D85" s="32">
        <f>AVERAGE(E75:E84)</f>
        <v>0.19464489375000005</v>
      </c>
      <c r="E85" s="29"/>
      <c r="F85" s="32">
        <f>AVERAGE(G75:G84)</f>
        <v>0.19785511875</v>
      </c>
      <c r="G85" s="29"/>
      <c r="H85" s="32">
        <f>AVERAGE(I75:I84)</f>
        <v>0.19553978750000001</v>
      </c>
      <c r="I85" s="29"/>
      <c r="J85" s="32">
        <f>AVERAGE(K75:K84)</f>
        <v>0.19571021250000004</v>
      </c>
      <c r="K85" s="29"/>
      <c r="L85" s="32">
        <f>AVERAGE(M75:M84)</f>
        <v>0.19497160000000002</v>
      </c>
      <c r="M85" s="29"/>
      <c r="N85" s="32">
        <f>AVERAGE(O75:O84)</f>
        <v>0.19034090000000004</v>
      </c>
      <c r="O85" s="29"/>
    </row>
  </sheetData>
  <mergeCells count="54">
    <mergeCell ref="L85:M85"/>
    <mergeCell ref="N85:O85"/>
    <mergeCell ref="B75:B79"/>
    <mergeCell ref="B80:B84"/>
    <mergeCell ref="D85:E85"/>
    <mergeCell ref="F85:G85"/>
    <mergeCell ref="H85:I85"/>
    <mergeCell ref="J85:K85"/>
    <mergeCell ref="D74:E74"/>
    <mergeCell ref="F74:G74"/>
    <mergeCell ref="H74:I74"/>
    <mergeCell ref="J74:K74"/>
    <mergeCell ref="L74:M74"/>
    <mergeCell ref="N74:O74"/>
    <mergeCell ref="L70:M70"/>
    <mergeCell ref="N70:O70"/>
    <mergeCell ref="D72:M72"/>
    <mergeCell ref="D73:G73"/>
    <mergeCell ref="H73:K73"/>
    <mergeCell ref="L73:O73"/>
    <mergeCell ref="B60:B64"/>
    <mergeCell ref="B65:B69"/>
    <mergeCell ref="D70:E70"/>
    <mergeCell ref="F70:G70"/>
    <mergeCell ref="H70:I70"/>
    <mergeCell ref="J70:K70"/>
    <mergeCell ref="D57:M57"/>
    <mergeCell ref="D58:G58"/>
    <mergeCell ref="H58:K58"/>
    <mergeCell ref="L58:O58"/>
    <mergeCell ref="D59:E59"/>
    <mergeCell ref="F59:G59"/>
    <mergeCell ref="H59:I59"/>
    <mergeCell ref="J59:K59"/>
    <mergeCell ref="L59:M59"/>
    <mergeCell ref="N59:O59"/>
    <mergeCell ref="B45:B49"/>
    <mergeCell ref="B50:B54"/>
    <mergeCell ref="D55:E55"/>
    <mergeCell ref="F55:G55"/>
    <mergeCell ref="H55:I55"/>
    <mergeCell ref="J55:K55"/>
    <mergeCell ref="L55:M55"/>
    <mergeCell ref="N55:O55"/>
    <mergeCell ref="D42:M42"/>
    <mergeCell ref="D43:G43"/>
    <mergeCell ref="H43:K43"/>
    <mergeCell ref="L43:O43"/>
    <mergeCell ref="D44:E44"/>
    <mergeCell ref="F44:G44"/>
    <mergeCell ref="H44:I44"/>
    <mergeCell ref="J44:K44"/>
    <mergeCell ref="L44:M44"/>
    <mergeCell ref="N44:O44"/>
  </mergeCells>
  <phoneticPr fontId="4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Edge</dc:creator>
  <cp:lastModifiedBy>David Edge</cp:lastModifiedBy>
  <dcterms:created xsi:type="dcterms:W3CDTF">2022-09-10T17:18:04Z</dcterms:created>
  <dcterms:modified xsi:type="dcterms:W3CDTF">2022-09-10T21:37:04Z</dcterms:modified>
</cp:coreProperties>
</file>